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目次" sheetId="1" r:id="rId1"/>
    <sheet name="概要" sheetId="2" r:id="rId2"/>
    <sheet name="第１表" sheetId="3" r:id="rId3"/>
    <sheet name="第２表" sheetId="4" r:id="rId4"/>
    <sheet name="第３－１表" sheetId="5" r:id="rId5"/>
    <sheet name="第３－２表" sheetId="6" r:id="rId6"/>
    <sheet name="第４表" sheetId="7" r:id="rId7"/>
    <sheet name="第５表" sheetId="8" r:id="rId8"/>
    <sheet name="第６表" sheetId="9" r:id="rId9"/>
    <sheet name="第７表" sheetId="10" r:id="rId10"/>
  </sheets>
  <definedNames>
    <definedName name="_Regression_Int" localSheetId="3" hidden="1">1</definedName>
    <definedName name="_Regression_Int" localSheetId="7" hidden="1">1</definedName>
    <definedName name="_Regression_Int" localSheetId="9" hidden="1">1</definedName>
    <definedName name="_xlnm.Print_Area" localSheetId="2">'第１表'!$A$1:$AC$120</definedName>
    <definedName name="_xlnm.Print_Area" localSheetId="4">'第３－１表'!$A$1:$AN$120</definedName>
    <definedName name="_xlnm.Print_Area" localSheetId="5">'第３－２表'!$A$1:$AN$120</definedName>
    <definedName name="_xlnm.Print_Area" localSheetId="6">'第４表'!$A$1:$Z$120</definedName>
    <definedName name="_xlnm.Print_Area" localSheetId="8">'第６表'!$A$1:$X$120</definedName>
    <definedName name="_xlnm.Print_Area" localSheetId="9">'第７表'!$A$1:$U$71</definedName>
    <definedName name="_xlnm.Print_Titles" localSheetId="2">'第１表'!$1:$6</definedName>
    <definedName name="_xlnm.Print_Titles" localSheetId="4">'第３－１表'!$1:$6</definedName>
    <definedName name="_xlnm.Print_Titles" localSheetId="5">'第３－２表'!$1:$6</definedName>
    <definedName name="_xlnm.Print_Titles" localSheetId="6">'第４表'!$1:$6</definedName>
    <definedName name="_xlnm.Print_Titles" localSheetId="8">'第６表'!$1:$6</definedName>
  </definedNames>
  <calcPr fullCalcOnLoad="1"/>
</workbook>
</file>

<file path=xl/sharedStrings.xml><?xml version="1.0" encoding="utf-8"?>
<sst xmlns="http://schemas.openxmlformats.org/spreadsheetml/2006/main" count="2314" uniqueCount="373">
  <si>
    <t>　</t>
  </si>
  <si>
    <t>総数</t>
  </si>
  <si>
    <t>病院の開設者</t>
  </si>
  <si>
    <t>又は法人の代表者</t>
  </si>
  <si>
    <t>病院（医療機関附属の</t>
  </si>
  <si>
    <t>病院を除く）の勤務者</t>
  </si>
  <si>
    <t>教官又は教員</t>
  </si>
  <si>
    <t>その他の勤務者</t>
  </si>
  <si>
    <t>診療所の開設者</t>
  </si>
  <si>
    <t>診療所の勤務者</t>
  </si>
  <si>
    <t>医　療　施　設　の　従　事　者</t>
  </si>
  <si>
    <t>の勤務者又は大学院生</t>
  </si>
  <si>
    <t>又は研究期間の勤務者</t>
  </si>
  <si>
    <t>行政機関</t>
  </si>
  <si>
    <t>保健衛生施設</t>
  </si>
  <si>
    <t>その他の者</t>
  </si>
  <si>
    <t>姫路市</t>
  </si>
  <si>
    <t>尼崎市</t>
  </si>
  <si>
    <t>西宮市</t>
  </si>
  <si>
    <t>芦屋</t>
  </si>
  <si>
    <t>芦屋市</t>
  </si>
  <si>
    <t>伊丹</t>
  </si>
  <si>
    <t>宝塚</t>
  </si>
  <si>
    <t>宝塚市</t>
  </si>
  <si>
    <t>川西</t>
  </si>
  <si>
    <t>川西市</t>
  </si>
  <si>
    <t>猪名川町</t>
  </si>
  <si>
    <t>三田</t>
  </si>
  <si>
    <t>三田市</t>
  </si>
  <si>
    <t>明石</t>
  </si>
  <si>
    <t>明石市</t>
  </si>
  <si>
    <t>加古川</t>
  </si>
  <si>
    <t>加古川市</t>
  </si>
  <si>
    <t>稲美町</t>
  </si>
  <si>
    <t>播磨町</t>
  </si>
  <si>
    <t>西脇</t>
  </si>
  <si>
    <t>西脇市</t>
  </si>
  <si>
    <t>中町</t>
  </si>
  <si>
    <t>加美町</t>
  </si>
  <si>
    <t>八千代町</t>
  </si>
  <si>
    <t>黒田庄町</t>
  </si>
  <si>
    <t>三木</t>
  </si>
  <si>
    <t>三木市</t>
  </si>
  <si>
    <t>吉川町</t>
  </si>
  <si>
    <t>高砂</t>
  </si>
  <si>
    <t>高砂市</t>
  </si>
  <si>
    <t>加西</t>
  </si>
  <si>
    <t>加西市</t>
  </si>
  <si>
    <t>社</t>
  </si>
  <si>
    <t>小野市</t>
  </si>
  <si>
    <t>社町</t>
  </si>
  <si>
    <t>滝野町</t>
  </si>
  <si>
    <t>東条町</t>
  </si>
  <si>
    <t>龍野</t>
  </si>
  <si>
    <t>龍野市</t>
  </si>
  <si>
    <t>新宮町</t>
  </si>
  <si>
    <t>揖保川町</t>
  </si>
  <si>
    <t>御津町</t>
  </si>
  <si>
    <t>太子町</t>
  </si>
  <si>
    <t>赤穂</t>
  </si>
  <si>
    <t>相生市</t>
  </si>
  <si>
    <t>赤穂市</t>
  </si>
  <si>
    <t>上郡町</t>
  </si>
  <si>
    <t>福崎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</si>
  <si>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</si>
  <si>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</si>
  <si>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</si>
  <si>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</si>
  <si>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</si>
  <si>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</si>
  <si>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</si>
  <si>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西宮市</t>
  </si>
  <si>
    <t>佐用</t>
  </si>
  <si>
    <t>佐用町</t>
  </si>
  <si>
    <t>上月町</t>
  </si>
  <si>
    <t>南光町</t>
  </si>
  <si>
    <t>三日月町</t>
  </si>
  <si>
    <t>山崎</t>
  </si>
  <si>
    <t>山崎町</t>
  </si>
  <si>
    <t>安富町</t>
  </si>
  <si>
    <t>一宮町</t>
  </si>
  <si>
    <t>波賀町</t>
  </si>
  <si>
    <t>千種町</t>
  </si>
  <si>
    <t>豊岡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</si>
  <si>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</si>
  <si>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</si>
  <si>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</si>
  <si>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</si>
  <si>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</si>
  <si>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</si>
  <si>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</si>
  <si>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浜坂</t>
  </si>
  <si>
    <t>村岡町</t>
  </si>
  <si>
    <t>浜坂町</t>
  </si>
  <si>
    <t>美方町</t>
  </si>
  <si>
    <t>温泉町</t>
  </si>
  <si>
    <t>和田山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</si>
  <si>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</si>
  <si>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</si>
  <si>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</si>
  <si>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</si>
  <si>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</si>
  <si>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</si>
  <si>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</si>
  <si>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</si>
  <si>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</t>
  </si>
  <si>
    <t>柏原町</t>
  </si>
  <si>
    <t>氷上町</t>
  </si>
  <si>
    <t>青垣町</t>
  </si>
  <si>
    <t>春日町</t>
  </si>
  <si>
    <t>山南町</t>
  </si>
  <si>
    <t>市島町</t>
  </si>
  <si>
    <t>篠山</t>
  </si>
  <si>
    <t>洲本</t>
  </si>
  <si>
    <t>洲本市</t>
  </si>
  <si>
    <t>津名</t>
  </si>
  <si>
    <t>津名町</t>
  </si>
  <si>
    <t>淡路町</t>
  </si>
  <si>
    <t>北淡町</t>
  </si>
  <si>
    <t>五色町</t>
  </si>
  <si>
    <t>東浦町</t>
  </si>
  <si>
    <t>三原</t>
  </si>
  <si>
    <t>緑町</t>
  </si>
  <si>
    <t>西淡町</t>
  </si>
  <si>
    <t>三原町</t>
  </si>
  <si>
    <t>南淡町</t>
  </si>
  <si>
    <t>篠山市</t>
  </si>
  <si>
    <t>介護老人保健　　　施設の従事者</t>
  </si>
  <si>
    <t>医療施設・介護老人保　　　　　健施設以外の従事者</t>
  </si>
  <si>
    <t>無職の者</t>
  </si>
  <si>
    <t>その他の業務の</t>
  </si>
  <si>
    <t>従事者</t>
  </si>
  <si>
    <t>医育機関の臨床系以外</t>
  </si>
  <si>
    <t>医育機関以外の教育機関</t>
  </si>
  <si>
    <t>介護老人保健施設の開設者</t>
  </si>
  <si>
    <t>介護老人保健施設の勤務者</t>
  </si>
  <si>
    <t>不詳</t>
  </si>
  <si>
    <t>伊丹市</t>
  </si>
  <si>
    <t>保　健　所</t>
  </si>
  <si>
    <t>神戸市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</si>
  <si>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</si>
  <si>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</si>
  <si>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</si>
  <si>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</si>
  <si>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</si>
  <si>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</si>
  <si>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</si>
  <si>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</si>
  <si>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</si>
  <si>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</si>
  <si>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平成１２年</t>
  </si>
  <si>
    <t xml:space="preserve">種　別 </t>
  </si>
  <si>
    <t>医育機関</t>
  </si>
  <si>
    <t>平成１２年１２月３１日現在</t>
  </si>
  <si>
    <t>第１表　医師数、業務の種別・従業地・保健所・市町別</t>
  </si>
  <si>
    <t>第２表    医師数・平均年齢，業務の種別・性・年齢階級・従業地別</t>
  </si>
  <si>
    <t>医　　療　　施　　設　　の　　従　　事　　者</t>
  </si>
  <si>
    <t>介護老人保健施設</t>
  </si>
  <si>
    <t>医療・介護老人保健施設以外</t>
  </si>
  <si>
    <t>そ　の　他　の　者</t>
  </si>
  <si>
    <t>総  数</t>
  </si>
  <si>
    <t>病　　　院</t>
  </si>
  <si>
    <t>医　育　機　関</t>
  </si>
  <si>
    <t>診　　療　　所</t>
  </si>
  <si>
    <t>開設・代表</t>
  </si>
  <si>
    <t>勤務者</t>
  </si>
  <si>
    <t>臨床以外</t>
  </si>
  <si>
    <t>教育研究</t>
  </si>
  <si>
    <t>行　　政</t>
  </si>
  <si>
    <t>保　　健</t>
  </si>
  <si>
    <t>その他の</t>
  </si>
  <si>
    <t xml:space="preserve">無  職  </t>
  </si>
  <si>
    <t xml:space="preserve">不　詳  </t>
  </si>
  <si>
    <t>開設代表</t>
  </si>
  <si>
    <t>教員・教官</t>
  </si>
  <si>
    <t>その他</t>
  </si>
  <si>
    <t>衛生施設</t>
  </si>
  <si>
    <t>業　　務</t>
  </si>
  <si>
    <t>総　　　数</t>
  </si>
  <si>
    <t>総　数</t>
  </si>
  <si>
    <t xml:space="preserve">総　数  </t>
  </si>
  <si>
    <t>男</t>
  </si>
  <si>
    <t xml:space="preserve">男  </t>
  </si>
  <si>
    <t>女</t>
  </si>
  <si>
    <t xml:space="preserve">女  </t>
  </si>
  <si>
    <t>２５歳未満</t>
  </si>
  <si>
    <t xml:space="preserve">       -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</si>
  <si>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</si>
  <si>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</si>
  <si>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</si>
  <si>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</si>
  <si>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</si>
  <si>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</si>
  <si>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</si>
  <si>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</si>
  <si>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</si>
  <si>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</si>
  <si>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</si>
  <si>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</si>
  <si>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</si>
  <si>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不　　　詳</t>
  </si>
  <si>
    <t xml:space="preserve">        -</t>
  </si>
  <si>
    <t xml:space="preserve">平均年齢  </t>
  </si>
  <si>
    <t>…</t>
  </si>
  <si>
    <t xml:space="preserve">　　　　　 </t>
  </si>
  <si>
    <t>平成１２年１２月３１日現在</t>
  </si>
  <si>
    <t>概要</t>
  </si>
  <si>
    <t>第１表</t>
  </si>
  <si>
    <t xml:space="preserve">医師数、業務の種別・従業地・保健所・市町別 </t>
  </si>
  <si>
    <t>第２表</t>
  </si>
  <si>
    <t>医師数・平均年齢、業務の種別・性・年齢階級・従業地別</t>
  </si>
  <si>
    <t>第４表</t>
  </si>
  <si>
    <t xml:space="preserve">歯科医師数・業務の種別・従業地・保健所・市町別 </t>
  </si>
  <si>
    <t>第５表</t>
  </si>
  <si>
    <t>第６表</t>
  </si>
  <si>
    <t>第７表</t>
  </si>
  <si>
    <t>診療従事医師延数、診療科（主たる）・従業地・保健所・市町別</t>
  </si>
  <si>
    <t>診療従事医師延数、診療科名（重複計上）・従業地・保健所・市町別</t>
  </si>
  <si>
    <t>歯科医師数、平均年齢、業務の種別・性・年齢階級・従業地別</t>
  </si>
  <si>
    <t>薬剤師数、業務の種別・従業地・保健所・市町別　</t>
  </si>
  <si>
    <t>薬剤師数・平均年齢、業務の種別・性・年齢階級・従業地別</t>
  </si>
  <si>
    <t>平成１２年１２月３１日現在</t>
  </si>
  <si>
    <t>　</t>
  </si>
  <si>
    <t>種　別　</t>
  </si>
  <si>
    <t>医師数</t>
  </si>
  <si>
    <t>内科</t>
  </si>
  <si>
    <t>心療内科</t>
  </si>
  <si>
    <t>呼吸器科</t>
  </si>
  <si>
    <t>消化器科</t>
  </si>
  <si>
    <t>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</si>
  <si>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</si>
  <si>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</si>
  <si>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</si>
  <si>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</si>
  <si>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</si>
  <si>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</si>
  <si>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</si>
  <si>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</si>
  <si>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</si>
  <si>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</si>
  <si>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</si>
  <si>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</si>
  <si>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</si>
  <si>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</si>
  <si>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</si>
  <si>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</si>
  <si>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</si>
  <si>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</si>
  <si>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</si>
  <si>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</si>
  <si>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</si>
  <si>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</si>
  <si>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</si>
  <si>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</si>
  <si>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</si>
  <si>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</si>
  <si>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</si>
  <si>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</si>
  <si>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全科</t>
  </si>
  <si>
    <t>不詳</t>
  </si>
  <si>
    <t>保　健　所</t>
  </si>
  <si>
    <t>平成１２年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</si>
  <si>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</si>
  <si>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</si>
  <si>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</si>
  <si>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</si>
  <si>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</si>
  <si>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</si>
  <si>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</si>
  <si>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</si>
  <si>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</si>
  <si>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</si>
  <si>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伊丹市</t>
  </si>
  <si>
    <t>龍野</t>
  </si>
  <si>
    <t>篠山市</t>
  </si>
  <si>
    <t>第３－１表　診療従事医師延数、診療科名（主たる）・従業地・保健所・市町別 （２－１）</t>
  </si>
  <si>
    <t>第３－２表　診療従事医師延数、診療科名（重複計上）・従業地・保健所・市町別</t>
  </si>
  <si>
    <t>無職の者</t>
  </si>
  <si>
    <t>平成１２年１２月３１日現在</t>
  </si>
  <si>
    <t>医　療　施　設　の　従　事　者</t>
  </si>
  <si>
    <t>介護老人保健施設の勤務者　</t>
  </si>
  <si>
    <t>医療施設・介護老人保健　　　　　　　施設以外の従事者</t>
  </si>
  <si>
    <t>その他の者</t>
  </si>
  <si>
    <t>　</t>
  </si>
  <si>
    <t>種　別　</t>
  </si>
  <si>
    <t>総数</t>
  </si>
  <si>
    <t>病院の開設者</t>
  </si>
  <si>
    <t>又は法人の代表者</t>
  </si>
  <si>
    <t>病院（医療機関附属の</t>
  </si>
  <si>
    <t>病院を除く）の勤務者</t>
  </si>
  <si>
    <t>医育機関</t>
  </si>
  <si>
    <t>診療所の開設者</t>
  </si>
  <si>
    <t>診療所の勤務者</t>
  </si>
  <si>
    <t>医育機関の臨床系以外</t>
  </si>
  <si>
    <t>の勤務者又は大学院生</t>
  </si>
  <si>
    <t>医育機関以外の教育機関</t>
  </si>
  <si>
    <t>又は研究期間の勤務者</t>
  </si>
  <si>
    <t>行政機関</t>
  </si>
  <si>
    <t>保健衛生施設</t>
  </si>
  <si>
    <t>その他業務の</t>
  </si>
  <si>
    <t>従事者</t>
  </si>
  <si>
    <t>不詳</t>
  </si>
  <si>
    <t>　保　健　所</t>
  </si>
  <si>
    <t>教官又は教員</t>
  </si>
  <si>
    <t>その他の勤務者</t>
  </si>
  <si>
    <t>平成１２年</t>
  </si>
  <si>
    <t>神戸市</t>
  </si>
  <si>
    <t>東灘区</t>
  </si>
  <si>
    <t>灘　区</t>
  </si>
  <si>
    <t>兵庫区</t>
  </si>
  <si>
    <t>長田区</t>
  </si>
  <si>
    <t>須磨区</t>
  </si>
  <si>
    <t>垂水区</t>
  </si>
  <si>
    <t>北　区</t>
  </si>
  <si>
    <t>中央区</t>
  </si>
  <si>
    <t>西　区</t>
  </si>
  <si>
    <t>西宮市</t>
  </si>
  <si>
    <t>龍野</t>
  </si>
  <si>
    <t>篠山市</t>
  </si>
  <si>
    <t>第４表　歯科医師数、業務の種別・従業地・保健所・市町別</t>
  </si>
  <si>
    <t>第５表    歯科医師数・平均年齢，業務の種別・性・年齢階級・従業地別</t>
  </si>
  <si>
    <t>介護老人</t>
  </si>
  <si>
    <t>病　　　　　院</t>
  </si>
  <si>
    <t>無 　 職</t>
  </si>
  <si>
    <t>不　　詳</t>
  </si>
  <si>
    <t>教員教官</t>
  </si>
  <si>
    <t>保健施設</t>
  </si>
  <si>
    <t>業 　 務</t>
  </si>
  <si>
    <t>薬局・医療施設の従事者</t>
  </si>
  <si>
    <t>薬局・医療施設以外の従事者</t>
  </si>
  <si>
    <t>薬　局</t>
  </si>
  <si>
    <t>病院・診療所</t>
  </si>
  <si>
    <t>大　学</t>
  </si>
  <si>
    <t>医薬品開発企業</t>
  </si>
  <si>
    <t>衛生行政機関又は</t>
  </si>
  <si>
    <t>保健衛生施設の従事者</t>
  </si>
  <si>
    <t>その他の業務の</t>
  </si>
  <si>
    <t>開設者又は法人の代表者</t>
  </si>
  <si>
    <t>勤務者</t>
  </si>
  <si>
    <t>調剤</t>
  </si>
  <si>
    <t>検査</t>
  </si>
  <si>
    <t>その他</t>
  </si>
  <si>
    <t>勤務者（教育・研究）</t>
  </si>
  <si>
    <t>大学院生又は研究生</t>
  </si>
  <si>
    <t>医薬品製造業</t>
  </si>
  <si>
    <t>・輸入販売業</t>
  </si>
  <si>
    <t>（研究・開発、営業、その他）</t>
  </si>
  <si>
    <t>医薬品販売業</t>
  </si>
  <si>
    <t>（薬種商を含む）</t>
  </si>
  <si>
    <t>第６表　薬剤師数、業務の種別・従業地・保健所・市町別</t>
  </si>
  <si>
    <t>第７表    薬剤師数・平均年齢，業務の種別・性・年齢階級・従業地別</t>
  </si>
  <si>
    <t>薬局・医療施設の従事者</t>
  </si>
  <si>
    <t>薬局・医療施設以外の従事者</t>
  </si>
  <si>
    <t>そ  の  他  の  者</t>
  </si>
  <si>
    <t>薬　　　　　局</t>
  </si>
  <si>
    <t>病院・診療所</t>
  </si>
  <si>
    <t>大　　　　　学</t>
  </si>
  <si>
    <t>医薬品関連企業</t>
  </si>
  <si>
    <t>衛　　生</t>
  </si>
  <si>
    <t>無    職</t>
  </si>
  <si>
    <t>不　詳</t>
  </si>
  <si>
    <t>調　　剤</t>
  </si>
  <si>
    <t>検  　査</t>
  </si>
  <si>
    <t>院・研究生</t>
  </si>
  <si>
    <t>製造・輸入</t>
  </si>
  <si>
    <t>医薬品販売</t>
  </si>
  <si>
    <t>保健衛生</t>
  </si>
  <si>
    <t>業    務</t>
  </si>
  <si>
    <t xml:space="preserve">         -</t>
  </si>
  <si>
    <t xml:space="preserve">           -</t>
  </si>
  <si>
    <t>第３－１表</t>
  </si>
  <si>
    <t>第３－２表</t>
  </si>
  <si>
    <t>平成１２年医師・歯科医師・薬剤師調査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</si>
</sst>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0_ "/>
    <numFmt numFmtId="179" formatCode="_ * #,##0;_ * \-#,##0;_ * &quot;- &quot;;_ @"/>
    <numFmt numFmtId="180" formatCode="_ * #,##0;_ * \-#,##0;_ * &quot;-&quot;;_ @"/>
    <numFmt numFmtId="181" formatCode="0.E+00"/>
    <numFmt numFmtId="182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b/>
      <sz val="9"/>
      <color indexed="12"/>
      <name val="ＭＳ Ｐゴシック"/>
      <family val="3"/>
    </font>
    <font>
      <sz val="9"/>
      <color indexed="12"/>
      <name val="ＭＳ 明朝"/>
      <family val="1"/>
    </font>
    <font>
      <b/>
      <sz val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sz val="10"/>
      <color indexed="48"/>
      <name val="ＭＳ 明朝"/>
      <family val="1"/>
    </font>
    <font>
      <sz val="11"/>
      <color indexed="48"/>
      <name val="ＭＳ Ｐゴシック"/>
      <family val="3"/>
    </font>
    <font>
      <sz val="11"/>
      <color indexed="48"/>
      <name val="ＭＳ 明朝"/>
      <family val="1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64">
    <xf numFmtId="0" fontId="0" fillId="0" borderId="0" xfId="0" applyAlignment="1">
      <alignment/>
    </xf>
    <xf numFmtId="38" fontId="6" fillId="24" borderId="0" xfId="49" applyFont="1" applyFill="1" applyAlignment="1">
      <alignment/>
    </xf>
    <xf numFmtId="38" fontId="6" fillId="24" borderId="0" xfId="49" applyFont="1" applyFill="1" applyAlignment="1">
      <alignment/>
    </xf>
    <xf numFmtId="38" fontId="2" fillId="24" borderId="0" xfId="49" applyFont="1" applyFill="1" applyAlignment="1">
      <alignment/>
    </xf>
    <xf numFmtId="38" fontId="2" fillId="24" borderId="0" xfId="49" applyFont="1" applyFill="1" applyBorder="1" applyAlignment="1">
      <alignment/>
    </xf>
    <xf numFmtId="38" fontId="2" fillId="24" borderId="0" xfId="49" applyFont="1" applyFill="1" applyBorder="1" applyAlignment="1">
      <alignment/>
    </xf>
    <xf numFmtId="38" fontId="7" fillId="24" borderId="0" xfId="49" applyFont="1" applyFill="1" applyBorder="1" applyAlignment="1">
      <alignment horizontal="right"/>
    </xf>
    <xf numFmtId="38" fontId="2" fillId="24" borderId="10" xfId="49" applyFont="1" applyFill="1" applyBorder="1" applyAlignment="1">
      <alignment horizontal="center"/>
    </xf>
    <xf numFmtId="38" fontId="2" fillId="24" borderId="11" xfId="49" applyFont="1" applyFill="1" applyBorder="1" applyAlignment="1">
      <alignment horizontal="center"/>
    </xf>
    <xf numFmtId="38" fontId="2" fillId="24" borderId="12" xfId="49" applyFont="1" applyFill="1" applyBorder="1" applyAlignment="1">
      <alignment/>
    </xf>
    <xf numFmtId="38" fontId="2" fillId="24" borderId="13" xfId="49" applyFont="1" applyFill="1" applyBorder="1" applyAlignment="1">
      <alignment horizontal="center"/>
    </xf>
    <xf numFmtId="38" fontId="2" fillId="24" borderId="14" xfId="49" applyFont="1" applyFill="1" applyBorder="1" applyAlignment="1" quotePrefix="1">
      <alignment vertical="top"/>
    </xf>
    <xf numFmtId="38" fontId="2" fillId="24" borderId="13" xfId="49" applyFont="1" applyFill="1" applyBorder="1" applyAlignment="1">
      <alignment horizontal="left"/>
    </xf>
    <xf numFmtId="38" fontId="2" fillId="24" borderId="14" xfId="49" applyFont="1" applyFill="1" applyBorder="1" applyAlignment="1">
      <alignment horizontal="center"/>
    </xf>
    <xf numFmtId="38" fontId="2" fillId="24" borderId="15" xfId="49" applyFont="1" applyFill="1" applyBorder="1" applyAlignment="1">
      <alignment/>
    </xf>
    <xf numFmtId="38" fontId="2" fillId="24" borderId="16" xfId="49" applyFont="1" applyFill="1" applyBorder="1" applyAlignment="1">
      <alignment/>
    </xf>
    <xf numFmtId="38" fontId="2" fillId="24" borderId="17" xfId="49" applyFont="1" applyFill="1" applyBorder="1" applyAlignment="1">
      <alignment/>
    </xf>
    <xf numFmtId="38" fontId="4" fillId="24" borderId="18" xfId="49" applyFont="1" applyFill="1" applyBorder="1" applyAlignment="1">
      <alignment horizontal="right" vertical="center"/>
    </xf>
    <xf numFmtId="38" fontId="10" fillId="24" borderId="19" xfId="49" applyFont="1" applyFill="1" applyBorder="1" applyAlignment="1" quotePrefix="1">
      <alignment horizontal="center" vertical="center"/>
    </xf>
    <xf numFmtId="41" fontId="8" fillId="24" borderId="20" xfId="49" applyNumberFormat="1" applyFont="1" applyFill="1" applyBorder="1" applyAlignment="1">
      <alignment horizontal="right" vertical="center"/>
    </xf>
    <xf numFmtId="41" fontId="8" fillId="24" borderId="0" xfId="49" applyNumberFormat="1" applyFont="1" applyFill="1" applyBorder="1" applyAlignment="1">
      <alignment horizontal="right" vertical="center"/>
    </xf>
    <xf numFmtId="41" fontId="8" fillId="24" borderId="12" xfId="49" applyNumberFormat="1" applyFont="1" applyFill="1" applyBorder="1" applyAlignment="1">
      <alignment horizontal="right" vertical="center"/>
    </xf>
    <xf numFmtId="41" fontId="8" fillId="24" borderId="21" xfId="49" applyNumberFormat="1" applyFont="1" applyFill="1" applyBorder="1" applyAlignment="1">
      <alignment horizontal="right" vertical="center"/>
    </xf>
    <xf numFmtId="38" fontId="4" fillId="24" borderId="0" xfId="49" applyFont="1" applyFill="1" applyAlignment="1">
      <alignment horizontal="right" vertical="center"/>
    </xf>
    <xf numFmtId="38" fontId="3" fillId="24" borderId="18" xfId="49" applyFont="1" applyFill="1" applyBorder="1" applyAlignment="1">
      <alignment horizontal="distributed" vertical="center"/>
    </xf>
    <xf numFmtId="38" fontId="3" fillId="24" borderId="19" xfId="49" applyFont="1" applyFill="1" applyBorder="1" applyAlignment="1">
      <alignment horizontal="distributed" vertical="center"/>
    </xf>
    <xf numFmtId="41" fontId="9" fillId="24" borderId="20" xfId="49" applyNumberFormat="1" applyFont="1" applyFill="1" applyBorder="1" applyAlignment="1">
      <alignment vertical="center"/>
    </xf>
    <xf numFmtId="41" fontId="9" fillId="24" borderId="0" xfId="49" applyNumberFormat="1" applyFont="1" applyFill="1" applyBorder="1" applyAlignment="1">
      <alignment horizontal="right" vertical="center"/>
    </xf>
    <xf numFmtId="41" fontId="9" fillId="24" borderId="20" xfId="49" applyNumberFormat="1" applyFont="1" applyFill="1" applyBorder="1" applyAlignment="1">
      <alignment horizontal="right" vertical="center"/>
    </xf>
    <xf numFmtId="41" fontId="9" fillId="24" borderId="21" xfId="49" applyNumberFormat="1" applyFont="1" applyFill="1" applyBorder="1" applyAlignment="1">
      <alignment horizontal="right" vertical="center"/>
    </xf>
    <xf numFmtId="38" fontId="2" fillId="24" borderId="0" xfId="49" applyFont="1" applyFill="1" applyAlignment="1">
      <alignment vertical="center"/>
    </xf>
    <xf numFmtId="38" fontId="2" fillId="24" borderId="18" xfId="49" applyFont="1" applyFill="1" applyBorder="1" applyAlignment="1">
      <alignment vertical="center"/>
    </xf>
    <xf numFmtId="38" fontId="3" fillId="24" borderId="19" xfId="49" applyFont="1" applyFill="1" applyBorder="1" applyAlignment="1">
      <alignment horizontal="right" vertical="center"/>
    </xf>
    <xf numFmtId="41" fontId="3" fillId="24" borderId="20" xfId="49" applyNumberFormat="1" applyFont="1" applyFill="1" applyBorder="1" applyAlignment="1">
      <alignment vertical="center"/>
    </xf>
    <xf numFmtId="41" fontId="3" fillId="24" borderId="0" xfId="49" applyNumberFormat="1" applyFont="1" applyFill="1" applyBorder="1" applyAlignment="1">
      <alignment horizontal="right" vertical="center"/>
    </xf>
    <xf numFmtId="41" fontId="3" fillId="24" borderId="20" xfId="49" applyNumberFormat="1" applyFont="1" applyFill="1" applyBorder="1" applyAlignment="1">
      <alignment horizontal="right" vertical="center"/>
    </xf>
    <xf numFmtId="41" fontId="3" fillId="24" borderId="0" xfId="0" applyNumberFormat="1" applyFont="1" applyFill="1" applyAlignment="1">
      <alignment/>
    </xf>
    <xf numFmtId="41" fontId="3" fillId="24" borderId="21" xfId="49" applyNumberFormat="1" applyFont="1" applyFill="1" applyBorder="1" applyAlignment="1">
      <alignment horizontal="right" vertical="center"/>
    </xf>
    <xf numFmtId="38" fontId="3" fillId="24" borderId="19" xfId="49" applyFont="1" applyFill="1" applyBorder="1" applyAlignment="1" quotePrefix="1">
      <alignment horizontal="right" vertical="center"/>
    </xf>
    <xf numFmtId="38" fontId="2" fillId="24" borderId="18" xfId="49" applyFont="1" applyFill="1" applyBorder="1" applyAlignment="1">
      <alignment vertical="top"/>
    </xf>
    <xf numFmtId="38" fontId="3" fillId="24" borderId="19" xfId="49" applyFont="1" applyFill="1" applyBorder="1" applyAlignment="1">
      <alignment horizontal="right" vertical="top"/>
    </xf>
    <xf numFmtId="41" fontId="3" fillId="24" borderId="20" xfId="49" applyNumberFormat="1" applyFont="1" applyFill="1" applyBorder="1" applyAlignment="1">
      <alignment vertical="top"/>
    </xf>
    <xf numFmtId="41" fontId="3" fillId="24" borderId="0" xfId="49" applyNumberFormat="1" applyFont="1" applyFill="1" applyBorder="1" applyAlignment="1">
      <alignment horizontal="right" vertical="top"/>
    </xf>
    <xf numFmtId="41" fontId="3" fillId="24" borderId="20" xfId="49" applyNumberFormat="1" applyFont="1" applyFill="1" applyBorder="1" applyAlignment="1">
      <alignment horizontal="right" vertical="top"/>
    </xf>
    <xf numFmtId="41" fontId="3" fillId="24" borderId="0" xfId="0" applyNumberFormat="1" applyFont="1" applyFill="1" applyAlignment="1">
      <alignment vertical="top"/>
    </xf>
    <xf numFmtId="41" fontId="3" fillId="24" borderId="21" xfId="49" applyNumberFormat="1" applyFont="1" applyFill="1" applyBorder="1" applyAlignment="1">
      <alignment horizontal="right" vertical="top"/>
    </xf>
    <xf numFmtId="38" fontId="2" fillId="24" borderId="0" xfId="49" applyFont="1" applyFill="1" applyAlignment="1">
      <alignment vertical="top"/>
    </xf>
    <xf numFmtId="3" fontId="3" fillId="24" borderId="22" xfId="0" applyNumberFormat="1" applyFont="1" applyFill="1" applyBorder="1" applyAlignment="1">
      <alignment horizontal="distributed" vertical="center"/>
    </xf>
    <xf numFmtId="3" fontId="3" fillId="24" borderId="23" xfId="0" applyNumberFormat="1" applyFont="1" applyFill="1" applyBorder="1" applyAlignment="1">
      <alignment horizontal="distributed" vertical="center"/>
    </xf>
    <xf numFmtId="41" fontId="3" fillId="24" borderId="23" xfId="49" applyNumberFormat="1" applyFont="1" applyFill="1" applyBorder="1" applyAlignment="1">
      <alignment vertical="center"/>
    </xf>
    <xf numFmtId="41" fontId="3" fillId="24" borderId="23" xfId="49" applyNumberFormat="1" applyFont="1" applyFill="1" applyBorder="1" applyAlignment="1">
      <alignment horizontal="right" vertical="center"/>
    </xf>
    <xf numFmtId="41" fontId="3" fillId="24" borderId="24" xfId="49" applyNumberFormat="1" applyFont="1" applyFill="1" applyBorder="1" applyAlignment="1">
      <alignment horizontal="right" vertical="center"/>
    </xf>
    <xf numFmtId="41" fontId="3" fillId="24" borderId="25" xfId="49" applyNumberFormat="1" applyFont="1" applyFill="1" applyBorder="1" applyAlignment="1">
      <alignment horizontal="right" vertical="center"/>
    </xf>
    <xf numFmtId="41" fontId="3" fillId="24" borderId="26" xfId="0" applyNumberFormat="1" applyFont="1" applyFill="1" applyBorder="1" applyAlignment="1">
      <alignment/>
    </xf>
    <xf numFmtId="41" fontId="3" fillId="24" borderId="27" xfId="49" applyNumberFormat="1" applyFont="1" applyFill="1" applyBorder="1" applyAlignment="1">
      <alignment horizontal="right" vertical="center"/>
    </xf>
    <xf numFmtId="38" fontId="3" fillId="24" borderId="0" xfId="49" applyFont="1" applyFill="1" applyAlignment="1">
      <alignment vertical="center"/>
    </xf>
    <xf numFmtId="3" fontId="3" fillId="24" borderId="28" xfId="0" applyNumberFormat="1" applyFont="1" applyFill="1" applyBorder="1" applyAlignment="1">
      <alignment horizontal="distributed" vertical="center"/>
    </xf>
    <xf numFmtId="3" fontId="3" fillId="24" borderId="13" xfId="0" applyNumberFormat="1" applyFont="1" applyFill="1" applyBorder="1" applyAlignment="1" quotePrefix="1">
      <alignment horizontal="distributed" vertical="center"/>
    </xf>
    <xf numFmtId="3" fontId="3" fillId="24" borderId="29" xfId="0" applyNumberFormat="1" applyFont="1" applyFill="1" applyBorder="1" applyAlignment="1">
      <alignment horizontal="distributed" vertical="center"/>
    </xf>
    <xf numFmtId="3" fontId="3" fillId="24" borderId="30" xfId="0" applyNumberFormat="1" applyFont="1" applyFill="1" applyBorder="1" applyAlignment="1">
      <alignment horizontal="distributed" vertical="center"/>
    </xf>
    <xf numFmtId="3" fontId="3" fillId="24" borderId="13" xfId="0" applyNumberFormat="1" applyFont="1" applyFill="1" applyBorder="1" applyAlignment="1">
      <alignment horizontal="distributed" vertical="center"/>
    </xf>
    <xf numFmtId="3" fontId="3" fillId="24" borderId="31" xfId="0" applyNumberFormat="1" applyFont="1" applyFill="1" applyBorder="1" applyAlignment="1">
      <alignment horizontal="distributed" vertical="center"/>
    </xf>
    <xf numFmtId="41" fontId="3" fillId="24" borderId="32" xfId="49" applyNumberFormat="1" applyFont="1" applyFill="1" applyBorder="1" applyAlignment="1">
      <alignment horizontal="right" vertical="center"/>
    </xf>
    <xf numFmtId="41" fontId="9" fillId="24" borderId="33" xfId="49" applyNumberFormat="1" applyFont="1" applyFill="1" applyBorder="1" applyAlignment="1">
      <alignment vertical="center"/>
    </xf>
    <xf numFmtId="41" fontId="9" fillId="24" borderId="34" xfId="49" applyNumberFormat="1" applyFont="1" applyFill="1" applyBorder="1" applyAlignment="1">
      <alignment horizontal="right" vertical="center"/>
    </xf>
    <xf numFmtId="41" fontId="9" fillId="24" borderId="33" xfId="49" applyNumberFormat="1" applyFont="1" applyFill="1" applyBorder="1" applyAlignment="1">
      <alignment horizontal="right" vertical="center"/>
    </xf>
    <xf numFmtId="41" fontId="9" fillId="24" borderId="35" xfId="49" applyNumberFormat="1" applyFont="1" applyFill="1" applyBorder="1" applyAlignment="1">
      <alignment horizontal="right" vertical="center"/>
    </xf>
    <xf numFmtId="38" fontId="3" fillId="24" borderId="0" xfId="49" applyFont="1" applyFill="1" applyAlignment="1">
      <alignment/>
    </xf>
    <xf numFmtId="41" fontId="3" fillId="24" borderId="32" xfId="49" applyNumberFormat="1" applyFont="1" applyFill="1" applyBorder="1" applyAlignment="1">
      <alignment vertical="center"/>
    </xf>
    <xf numFmtId="41" fontId="3" fillId="24" borderId="36" xfId="49" applyNumberFormat="1" applyFont="1" applyFill="1" applyBorder="1" applyAlignment="1">
      <alignment horizontal="right" vertical="center"/>
    </xf>
    <xf numFmtId="41" fontId="3" fillId="24" borderId="37" xfId="0" applyNumberFormat="1" applyFont="1" applyFill="1" applyBorder="1" applyAlignment="1">
      <alignment/>
    </xf>
    <xf numFmtId="41" fontId="3" fillId="24" borderId="38" xfId="49" applyNumberFormat="1" applyFont="1" applyFill="1" applyBorder="1" applyAlignment="1">
      <alignment horizontal="right" vertical="center"/>
    </xf>
    <xf numFmtId="41" fontId="3" fillId="24" borderId="20" xfId="49" applyNumberFormat="1" applyFont="1" applyFill="1" applyBorder="1" applyAlignment="1">
      <alignment/>
    </xf>
    <xf numFmtId="41" fontId="3" fillId="24" borderId="32" xfId="49" applyNumberFormat="1" applyFont="1" applyFill="1" applyBorder="1" applyAlignment="1">
      <alignment/>
    </xf>
    <xf numFmtId="41" fontId="9" fillId="24" borderId="20" xfId="49" applyNumberFormat="1" applyFont="1" applyFill="1" applyBorder="1" applyAlignment="1">
      <alignment/>
    </xf>
    <xf numFmtId="3" fontId="3" fillId="24" borderId="39" xfId="0" applyNumberFormat="1" applyFont="1" applyFill="1" applyBorder="1" applyAlignment="1">
      <alignment horizontal="distributed" vertical="center"/>
    </xf>
    <xf numFmtId="41" fontId="9" fillId="24" borderId="19" xfId="49" applyNumberFormat="1" applyFont="1" applyFill="1" applyBorder="1" applyAlignment="1">
      <alignment vertical="center"/>
    </xf>
    <xf numFmtId="41" fontId="9" fillId="24" borderId="0" xfId="49" applyNumberFormat="1" applyFont="1" applyFill="1" applyBorder="1" applyAlignment="1">
      <alignment vertical="center"/>
    </xf>
    <xf numFmtId="41" fontId="9" fillId="24" borderId="40" xfId="49" applyNumberFormat="1" applyFont="1" applyFill="1" applyBorder="1" applyAlignment="1">
      <alignment vertical="center"/>
    </xf>
    <xf numFmtId="41" fontId="3" fillId="24" borderId="19" xfId="49" applyNumberFormat="1" applyFont="1" applyFill="1" applyBorder="1" applyAlignment="1">
      <alignment vertical="center"/>
    </xf>
    <xf numFmtId="41" fontId="3" fillId="24" borderId="0" xfId="49" applyNumberFormat="1" applyFont="1" applyFill="1" applyBorder="1" applyAlignment="1">
      <alignment vertical="center"/>
    </xf>
    <xf numFmtId="41" fontId="3" fillId="24" borderId="20" xfId="0" applyNumberFormat="1" applyFont="1" applyFill="1" applyBorder="1" applyAlignment="1">
      <alignment vertical="center"/>
    </xf>
    <xf numFmtId="41" fontId="3" fillId="24" borderId="40" xfId="49" applyNumberFormat="1" applyFont="1" applyFill="1" applyBorder="1" applyAlignment="1">
      <alignment vertical="center"/>
    </xf>
    <xf numFmtId="41" fontId="3" fillId="24" borderId="41" xfId="49" applyNumberFormat="1" applyFont="1" applyFill="1" applyBorder="1" applyAlignment="1">
      <alignment vertical="center"/>
    </xf>
    <xf numFmtId="41" fontId="3" fillId="24" borderId="36" xfId="49" applyNumberFormat="1" applyFont="1" applyFill="1" applyBorder="1" applyAlignment="1">
      <alignment vertical="center"/>
    </xf>
    <xf numFmtId="41" fontId="3" fillId="24" borderId="42" xfId="49" applyNumberFormat="1" applyFont="1" applyFill="1" applyBorder="1" applyAlignment="1">
      <alignment vertical="center"/>
    </xf>
    <xf numFmtId="41" fontId="9" fillId="24" borderId="43" xfId="49" applyNumberFormat="1" applyFont="1" applyFill="1" applyBorder="1" applyAlignment="1">
      <alignment vertical="center"/>
    </xf>
    <xf numFmtId="41" fontId="9" fillId="24" borderId="34" xfId="49" applyNumberFormat="1" applyFont="1" applyFill="1" applyBorder="1" applyAlignment="1">
      <alignment vertical="center"/>
    </xf>
    <xf numFmtId="41" fontId="9" fillId="24" borderId="44" xfId="49" applyNumberFormat="1" applyFont="1" applyFill="1" applyBorder="1" applyAlignment="1">
      <alignment vertical="center"/>
    </xf>
    <xf numFmtId="41" fontId="9" fillId="24" borderId="45" xfId="49" applyNumberFormat="1" applyFont="1" applyFill="1" applyBorder="1" applyAlignment="1">
      <alignment vertical="center"/>
    </xf>
    <xf numFmtId="41" fontId="3" fillId="24" borderId="46" xfId="49" applyNumberFormat="1" applyFont="1" applyFill="1" applyBorder="1" applyAlignment="1">
      <alignment vertical="center"/>
    </xf>
    <xf numFmtId="41" fontId="3" fillId="24" borderId="24" xfId="49" applyNumberFormat="1" applyFont="1" applyFill="1" applyBorder="1" applyAlignment="1">
      <alignment vertical="center"/>
    </xf>
    <xf numFmtId="41" fontId="3" fillId="24" borderId="23" xfId="0" applyNumberFormat="1" applyFont="1" applyFill="1" applyBorder="1" applyAlignment="1">
      <alignment vertical="center"/>
    </xf>
    <xf numFmtId="41" fontId="3" fillId="24" borderId="47" xfId="49" applyNumberFormat="1" applyFont="1" applyFill="1" applyBorder="1" applyAlignment="1">
      <alignment vertical="center"/>
    </xf>
    <xf numFmtId="3" fontId="3" fillId="24" borderId="48" xfId="0" applyNumberFormat="1" applyFont="1" applyFill="1" applyBorder="1" applyAlignment="1">
      <alignment horizontal="distributed" vertical="center"/>
    </xf>
    <xf numFmtId="3" fontId="3" fillId="24" borderId="49" xfId="0" applyNumberFormat="1" applyFont="1" applyFill="1" applyBorder="1" applyAlignment="1">
      <alignment horizontal="distributed" vertical="center"/>
    </xf>
    <xf numFmtId="41" fontId="3" fillId="24" borderId="49" xfId="49" applyNumberFormat="1" applyFont="1" applyFill="1" applyBorder="1" applyAlignment="1">
      <alignment vertical="center"/>
    </xf>
    <xf numFmtId="41" fontId="3" fillId="24" borderId="17" xfId="49" applyNumberFormat="1" applyFont="1" applyFill="1" applyBorder="1" applyAlignment="1">
      <alignment vertical="center"/>
    </xf>
    <xf numFmtId="41" fontId="3" fillId="24" borderId="17" xfId="49" applyNumberFormat="1" applyFont="1" applyFill="1" applyBorder="1" applyAlignment="1">
      <alignment horizontal="right" vertical="center"/>
    </xf>
    <xf numFmtId="41" fontId="3" fillId="24" borderId="25" xfId="49" applyNumberFormat="1" applyFont="1" applyFill="1" applyBorder="1" applyAlignment="1">
      <alignment vertical="center"/>
    </xf>
    <xf numFmtId="41" fontId="3" fillId="24" borderId="17" xfId="0" applyNumberFormat="1" applyFont="1" applyFill="1" applyBorder="1" applyAlignment="1">
      <alignment vertical="center"/>
    </xf>
    <xf numFmtId="41" fontId="3" fillId="24" borderId="50" xfId="49" applyNumberFormat="1" applyFont="1" applyFill="1" applyBorder="1" applyAlignment="1">
      <alignment vertical="center"/>
    </xf>
    <xf numFmtId="38" fontId="3" fillId="24" borderId="0" xfId="49" applyFont="1" applyFill="1" applyAlignment="1">
      <alignment/>
    </xf>
    <xf numFmtId="38" fontId="2" fillId="24" borderId="0" xfId="49" applyFont="1" applyFill="1" applyAlignment="1">
      <alignment/>
    </xf>
    <xf numFmtId="0" fontId="6" fillId="0" borderId="0" xfId="61" applyFont="1" applyAlignment="1" applyProtection="1">
      <alignment horizontal="left" vertical="top"/>
      <protection/>
    </xf>
    <xf numFmtId="0" fontId="11" fillId="0" borderId="0" xfId="61">
      <alignment/>
      <protection/>
    </xf>
    <xf numFmtId="0" fontId="2" fillId="0" borderId="0" xfId="61" applyFont="1" applyAlignment="1">
      <alignment horizontal="right"/>
      <protection/>
    </xf>
    <xf numFmtId="0" fontId="12" fillId="0" borderId="10" xfId="61" applyFont="1" applyBorder="1" applyAlignment="1">
      <alignment vertical="center"/>
      <protection/>
    </xf>
    <xf numFmtId="0" fontId="12" fillId="0" borderId="51" xfId="61" applyFont="1" applyBorder="1" applyAlignment="1">
      <alignment vertical="center"/>
      <protection/>
    </xf>
    <xf numFmtId="0" fontId="12" fillId="0" borderId="12" xfId="61" applyFont="1" applyBorder="1" applyAlignment="1" applyProtection="1">
      <alignment horizontal="right" vertical="center"/>
      <protection/>
    </xf>
    <xf numFmtId="0" fontId="12" fillId="0" borderId="52" xfId="61" applyFont="1" applyBorder="1" applyAlignment="1" applyProtection="1">
      <alignment horizontal="left" vertical="center"/>
      <protection/>
    </xf>
    <xf numFmtId="0" fontId="12" fillId="0" borderId="53" xfId="61" applyFont="1" applyBorder="1" applyAlignment="1" applyProtection="1">
      <alignment horizontal="left" vertical="center"/>
      <protection/>
    </xf>
    <xf numFmtId="0" fontId="12" fillId="0" borderId="53" xfId="61" applyFont="1" applyBorder="1" applyAlignment="1">
      <alignment vertical="center"/>
      <protection/>
    </xf>
    <xf numFmtId="0" fontId="12" fillId="0" borderId="54" xfId="61" applyFont="1" applyBorder="1" applyAlignment="1">
      <alignment vertical="center"/>
      <protection/>
    </xf>
    <xf numFmtId="0" fontId="12" fillId="0" borderId="55" xfId="61" applyFont="1" applyBorder="1" applyAlignment="1">
      <alignment vertical="center"/>
      <protection/>
    </xf>
    <xf numFmtId="0" fontId="12" fillId="0" borderId="54" xfId="61" applyFont="1" applyBorder="1" applyAlignment="1" applyProtection="1">
      <alignment horizontal="right" vertical="center"/>
      <protection/>
    </xf>
    <xf numFmtId="0" fontId="12" fillId="0" borderId="13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19" xfId="61" applyFont="1" applyBorder="1" applyAlignment="1" applyProtection="1">
      <alignment horizontal="center" vertical="center"/>
      <protection/>
    </xf>
    <xf numFmtId="0" fontId="12" fillId="0" borderId="19" xfId="61" applyFont="1" applyBorder="1" applyAlignment="1" applyProtection="1">
      <alignment horizontal="right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33" xfId="61" applyFont="1" applyBorder="1" applyAlignment="1" applyProtection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vertical="center"/>
      <protection/>
    </xf>
    <xf numFmtId="0" fontId="12" fillId="0" borderId="25" xfId="61" applyFont="1" applyBorder="1" applyAlignment="1">
      <alignment vertical="center"/>
      <protection/>
    </xf>
    <xf numFmtId="0" fontId="12" fillId="0" borderId="49" xfId="61" applyFont="1" applyBorder="1" applyAlignment="1">
      <alignment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57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25" xfId="61" applyFont="1" applyBorder="1" applyAlignment="1">
      <alignment horizontal="center" vertical="center"/>
      <protection/>
    </xf>
    <xf numFmtId="0" fontId="11" fillId="0" borderId="17" xfId="61" applyBorder="1" applyAlignment="1">
      <alignment vertical="center"/>
      <protection/>
    </xf>
    <xf numFmtId="0" fontId="11" fillId="0" borderId="25" xfId="61" applyBorder="1" applyAlignment="1">
      <alignment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3" xfId="61" applyFont="1" applyBorder="1" applyAlignment="1" applyProtection="1">
      <alignment horizontal="center"/>
      <protection/>
    </xf>
    <xf numFmtId="0" fontId="12" fillId="0" borderId="19" xfId="61" applyFont="1" applyBorder="1" applyAlignment="1" applyProtection="1">
      <alignment horizontal="center"/>
      <protection/>
    </xf>
    <xf numFmtId="41" fontId="12" fillId="0" borderId="12" xfId="61" applyNumberFormat="1" applyFont="1" applyBorder="1" applyProtection="1">
      <alignment/>
      <protection/>
    </xf>
    <xf numFmtId="41" fontId="12" fillId="0" borderId="58" xfId="61" applyNumberFormat="1" applyFont="1" applyBorder="1" applyProtection="1">
      <alignment/>
      <protection/>
    </xf>
    <xf numFmtId="0" fontId="12" fillId="0" borderId="12" xfId="61" applyFont="1" applyBorder="1" applyAlignment="1" applyProtection="1">
      <alignment horizontal="center"/>
      <protection/>
    </xf>
    <xf numFmtId="0" fontId="12" fillId="0" borderId="13" xfId="61" applyFont="1" applyBorder="1" applyAlignment="1">
      <alignment horizontal="center"/>
      <protection/>
    </xf>
    <xf numFmtId="41" fontId="12" fillId="0" borderId="20" xfId="61" applyNumberFormat="1" applyFont="1" applyBorder="1" applyProtection="1">
      <alignment/>
      <protection/>
    </xf>
    <xf numFmtId="41" fontId="12" fillId="0" borderId="21" xfId="61" applyNumberFormat="1" applyFont="1" applyBorder="1" applyProtection="1">
      <alignment/>
      <protection/>
    </xf>
    <xf numFmtId="0" fontId="12" fillId="0" borderId="20" xfId="61" applyFont="1" applyBorder="1" applyAlignment="1" applyProtection="1">
      <alignment horizontal="center"/>
      <protection/>
    </xf>
    <xf numFmtId="41" fontId="12" fillId="0" borderId="20" xfId="61" applyNumberFormat="1" applyFont="1" applyBorder="1" applyAlignment="1" applyProtection="1">
      <alignment horizontal="left"/>
      <protection/>
    </xf>
    <xf numFmtId="41" fontId="12" fillId="0" borderId="21" xfId="61" applyNumberFormat="1" applyFont="1" applyBorder="1" applyAlignment="1" applyProtection="1">
      <alignment horizontal="left"/>
      <protection/>
    </xf>
    <xf numFmtId="177" fontId="12" fillId="0" borderId="20" xfId="61" applyNumberFormat="1" applyFont="1" applyBorder="1" applyProtection="1">
      <alignment/>
      <protection/>
    </xf>
    <xf numFmtId="177" fontId="12" fillId="0" borderId="21" xfId="61" applyNumberFormat="1" applyFont="1" applyBorder="1" applyProtection="1">
      <alignment/>
      <protection/>
    </xf>
    <xf numFmtId="177" fontId="12" fillId="0" borderId="20" xfId="61" applyNumberFormat="1" applyFont="1" applyBorder="1" applyAlignment="1" applyProtection="1">
      <alignment horizontal="right"/>
      <protection/>
    </xf>
    <xf numFmtId="0" fontId="12" fillId="0" borderId="15" xfId="61" applyFont="1" applyBorder="1" applyAlignment="1" applyProtection="1">
      <alignment horizontal="center"/>
      <protection/>
    </xf>
    <xf numFmtId="0" fontId="12" fillId="0" borderId="49" xfId="61" applyFont="1" applyBorder="1" applyAlignment="1" applyProtection="1">
      <alignment horizontal="center"/>
      <protection/>
    </xf>
    <xf numFmtId="177" fontId="12" fillId="0" borderId="17" xfId="61" applyNumberFormat="1" applyFont="1" applyBorder="1" applyProtection="1">
      <alignment/>
      <protection/>
    </xf>
    <xf numFmtId="177" fontId="12" fillId="0" borderId="59" xfId="61" applyNumberFormat="1" applyFont="1" applyBorder="1" applyProtection="1">
      <alignment/>
      <protection/>
    </xf>
    <xf numFmtId="0" fontId="12" fillId="0" borderId="17" xfId="61" applyFont="1" applyBorder="1" applyAlignment="1" applyProtection="1">
      <alignment horizontal="center"/>
      <protection/>
    </xf>
    <xf numFmtId="177" fontId="12" fillId="0" borderId="17" xfId="61" applyNumberFormat="1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38" fontId="6" fillId="24" borderId="0" xfId="49" applyFont="1" applyFill="1" applyAlignment="1" quotePrefix="1">
      <alignment horizontal="left"/>
    </xf>
    <xf numFmtId="0" fontId="12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12" fillId="24" borderId="12" xfId="0" applyFont="1" applyFill="1" applyBorder="1" applyAlignment="1">
      <alignment/>
    </xf>
    <xf numFmtId="0" fontId="12" fillId="24" borderId="52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2" fillId="24" borderId="58" xfId="0" applyFont="1" applyFill="1" applyBorder="1" applyAlignment="1">
      <alignment/>
    </xf>
    <xf numFmtId="38" fontId="2" fillId="24" borderId="14" xfId="49" applyFont="1" applyFill="1" applyBorder="1" applyAlignment="1" quotePrefix="1">
      <alignment horizontal="right" vertical="top"/>
    </xf>
    <xf numFmtId="38" fontId="2" fillId="24" borderId="13" xfId="49" applyFont="1" applyFill="1" applyBorder="1" applyAlignment="1" quotePrefix="1">
      <alignment horizontal="left"/>
    </xf>
    <xf numFmtId="0" fontId="12" fillId="24" borderId="17" xfId="0" applyFont="1" applyFill="1" applyBorder="1" applyAlignment="1">
      <alignment/>
    </xf>
    <xf numFmtId="0" fontId="12" fillId="24" borderId="49" xfId="0" applyFont="1" applyFill="1" applyBorder="1" applyAlignment="1">
      <alignment/>
    </xf>
    <xf numFmtId="0" fontId="12" fillId="24" borderId="16" xfId="0" applyFont="1" applyFill="1" applyBorder="1" applyAlignment="1">
      <alignment/>
    </xf>
    <xf numFmtId="0" fontId="12" fillId="24" borderId="59" xfId="0" applyFont="1" applyFill="1" applyBorder="1" applyAlignment="1">
      <alignment/>
    </xf>
    <xf numFmtId="38" fontId="4" fillId="24" borderId="60" xfId="49" applyFont="1" applyFill="1" applyBorder="1" applyAlignment="1">
      <alignment horizontal="right" vertical="center"/>
    </xf>
    <xf numFmtId="38" fontId="10" fillId="24" borderId="52" xfId="49" applyFont="1" applyFill="1" applyBorder="1" applyAlignment="1" quotePrefix="1">
      <alignment horizontal="center" vertical="center"/>
    </xf>
    <xf numFmtId="180" fontId="32" fillId="24" borderId="12" xfId="0" applyNumberFormat="1" applyFont="1" applyFill="1" applyBorder="1" applyAlignment="1">
      <alignment vertical="center"/>
    </xf>
    <xf numFmtId="180" fontId="32" fillId="24" borderId="58" xfId="0" applyNumberFormat="1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180" fontId="33" fillId="24" borderId="20" xfId="0" applyNumberFormat="1" applyFont="1" applyFill="1" applyBorder="1" applyAlignment="1">
      <alignment vertical="center"/>
    </xf>
    <xf numFmtId="180" fontId="33" fillId="24" borderId="21" xfId="0" applyNumberFormat="1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180" fontId="2" fillId="24" borderId="20" xfId="0" applyNumberFormat="1" applyFont="1" applyFill="1" applyBorder="1" applyAlignment="1">
      <alignment vertical="center"/>
    </xf>
    <xf numFmtId="180" fontId="2" fillId="24" borderId="20" xfId="0" applyNumberFormat="1" applyFont="1" applyFill="1" applyBorder="1" applyAlignment="1" applyProtection="1">
      <alignment vertical="center"/>
      <protection locked="0"/>
    </xf>
    <xf numFmtId="180" fontId="2" fillId="24" borderId="21" xfId="0" applyNumberFormat="1" applyFont="1" applyFill="1" applyBorder="1" applyAlignment="1" applyProtection="1">
      <alignment vertical="center"/>
      <protection locked="0"/>
    </xf>
    <xf numFmtId="180" fontId="2" fillId="24" borderId="20" xfId="0" applyNumberFormat="1" applyFont="1" applyFill="1" applyBorder="1" applyAlignment="1">
      <alignment vertical="top"/>
    </xf>
    <xf numFmtId="180" fontId="2" fillId="24" borderId="20" xfId="0" applyNumberFormat="1" applyFont="1" applyFill="1" applyBorder="1" applyAlignment="1" applyProtection="1">
      <alignment vertical="top"/>
      <protection locked="0"/>
    </xf>
    <xf numFmtId="180" fontId="2" fillId="24" borderId="21" xfId="0" applyNumberFormat="1" applyFont="1" applyFill="1" applyBorder="1" applyAlignment="1" applyProtection="1">
      <alignment vertical="top"/>
      <protection locked="0"/>
    </xf>
    <xf numFmtId="0" fontId="12" fillId="24" borderId="0" xfId="0" applyFont="1" applyFill="1" applyAlignment="1">
      <alignment vertical="top"/>
    </xf>
    <xf numFmtId="3" fontId="3" fillId="24" borderId="46" xfId="0" applyNumberFormat="1" applyFont="1" applyFill="1" applyBorder="1" applyAlignment="1">
      <alignment horizontal="distributed" vertical="center"/>
    </xf>
    <xf numFmtId="180" fontId="2" fillId="24" borderId="23" xfId="0" applyNumberFormat="1" applyFont="1" applyFill="1" applyBorder="1" applyAlignment="1">
      <alignment vertical="center"/>
    </xf>
    <xf numFmtId="180" fontId="2" fillId="24" borderId="23" xfId="0" applyNumberFormat="1" applyFont="1" applyFill="1" applyBorder="1" applyAlignment="1" applyProtection="1">
      <alignment vertical="center"/>
      <protection locked="0"/>
    </xf>
    <xf numFmtId="180" fontId="2" fillId="24" borderId="27" xfId="0" applyNumberFormat="1" applyFont="1" applyFill="1" applyBorder="1" applyAlignment="1" applyProtection="1">
      <alignment vertical="center"/>
      <protection locked="0"/>
    </xf>
    <xf numFmtId="3" fontId="3" fillId="24" borderId="29" xfId="0" applyNumberFormat="1" applyFont="1" applyFill="1" applyBorder="1" applyAlignment="1" applyProtection="1">
      <alignment horizontal="distributed" vertical="center"/>
      <protection/>
    </xf>
    <xf numFmtId="3" fontId="3" fillId="24" borderId="30" xfId="0" applyNumberFormat="1" applyFont="1" applyFill="1" applyBorder="1" applyAlignment="1" applyProtection="1">
      <alignment horizontal="distributed" vertical="center"/>
      <protection/>
    </xf>
    <xf numFmtId="180" fontId="33" fillId="24" borderId="33" xfId="0" applyNumberFormat="1" applyFont="1" applyFill="1" applyBorder="1" applyAlignment="1" applyProtection="1">
      <alignment vertical="center"/>
      <protection/>
    </xf>
    <xf numFmtId="180" fontId="33" fillId="24" borderId="43" xfId="0" applyNumberFormat="1" applyFont="1" applyFill="1" applyBorder="1" applyAlignment="1" applyProtection="1">
      <alignment vertical="center"/>
      <protection/>
    </xf>
    <xf numFmtId="180" fontId="33" fillId="24" borderId="45" xfId="0" applyNumberFormat="1" applyFont="1" applyFill="1" applyBorder="1" applyAlignment="1" applyProtection="1">
      <alignment vertical="center"/>
      <protection/>
    </xf>
    <xf numFmtId="180" fontId="33" fillId="24" borderId="35" xfId="0" applyNumberFormat="1" applyFont="1" applyFill="1" applyBorder="1" applyAlignment="1" applyProtection="1">
      <alignment vertical="center"/>
      <protection/>
    </xf>
    <xf numFmtId="0" fontId="12" fillId="24" borderId="0" xfId="0" applyFont="1" applyFill="1" applyAlignment="1" applyProtection="1">
      <alignment vertical="center"/>
      <protection/>
    </xf>
    <xf numFmtId="180" fontId="2" fillId="24" borderId="19" xfId="0" applyNumberFormat="1" applyFont="1" applyFill="1" applyBorder="1" applyAlignment="1" applyProtection="1">
      <alignment vertical="center"/>
      <protection locked="0"/>
    </xf>
    <xf numFmtId="180" fontId="2" fillId="24" borderId="14" xfId="0" applyNumberFormat="1" applyFont="1" applyFill="1" applyBorder="1" applyAlignment="1" applyProtection="1">
      <alignment vertical="center"/>
      <protection locked="0"/>
    </xf>
    <xf numFmtId="180" fontId="2" fillId="24" borderId="32" xfId="0" applyNumberFormat="1" applyFont="1" applyFill="1" applyBorder="1" applyAlignment="1">
      <alignment vertical="center"/>
    </xf>
    <xf numFmtId="180" fontId="2" fillId="24" borderId="32" xfId="0" applyNumberFormat="1" applyFont="1" applyFill="1" applyBorder="1" applyAlignment="1" applyProtection="1">
      <alignment vertical="center"/>
      <protection locked="0"/>
    </xf>
    <xf numFmtId="180" fontId="2" fillId="24" borderId="41" xfId="0" applyNumberFormat="1" applyFont="1" applyFill="1" applyBorder="1" applyAlignment="1" applyProtection="1">
      <alignment vertical="center"/>
      <protection locked="0"/>
    </xf>
    <xf numFmtId="180" fontId="2" fillId="24" borderId="37" xfId="0" applyNumberFormat="1" applyFont="1" applyFill="1" applyBorder="1" applyAlignment="1" applyProtection="1">
      <alignment vertical="center"/>
      <protection locked="0"/>
    </xf>
    <xf numFmtId="180" fontId="2" fillId="24" borderId="38" xfId="0" applyNumberFormat="1" applyFont="1" applyFill="1" applyBorder="1" applyAlignment="1" applyProtection="1">
      <alignment vertical="center"/>
      <protection locked="0"/>
    </xf>
    <xf numFmtId="3" fontId="3" fillId="24" borderId="31" xfId="0" applyNumberFormat="1" applyFont="1" applyFill="1" applyBorder="1" applyAlignment="1" applyProtection="1">
      <alignment horizontal="distributed" vertical="center"/>
      <protection/>
    </xf>
    <xf numFmtId="180" fontId="33" fillId="24" borderId="20" xfId="0" applyNumberFormat="1" applyFont="1" applyFill="1" applyBorder="1" applyAlignment="1" applyProtection="1">
      <alignment vertical="center"/>
      <protection/>
    </xf>
    <xf numFmtId="180" fontId="33" fillId="24" borderId="21" xfId="0" applyNumberFormat="1" applyFont="1" applyFill="1" applyBorder="1" applyAlignment="1" applyProtection="1">
      <alignment vertical="center"/>
      <protection/>
    </xf>
    <xf numFmtId="180" fontId="33" fillId="24" borderId="20" xfId="0" applyNumberFormat="1" applyFont="1" applyFill="1" applyBorder="1" applyAlignment="1">
      <alignment/>
    </xf>
    <xf numFmtId="180" fontId="33" fillId="24" borderId="21" xfId="0" applyNumberFormat="1" applyFont="1" applyFill="1" applyBorder="1" applyAlignment="1">
      <alignment/>
    </xf>
    <xf numFmtId="180" fontId="2" fillId="24" borderId="20" xfId="0" applyNumberFormat="1" applyFont="1" applyFill="1" applyBorder="1" applyAlignment="1">
      <alignment/>
    </xf>
    <xf numFmtId="180" fontId="2" fillId="24" borderId="20" xfId="0" applyNumberFormat="1" applyFont="1" applyFill="1" applyBorder="1" applyAlignment="1" applyProtection="1">
      <alignment/>
      <protection locked="0"/>
    </xf>
    <xf numFmtId="180" fontId="2" fillId="24" borderId="21" xfId="0" applyNumberFormat="1" applyFont="1" applyFill="1" applyBorder="1" applyAlignment="1" applyProtection="1">
      <alignment/>
      <protection locked="0"/>
    </xf>
    <xf numFmtId="180" fontId="2" fillId="24" borderId="32" xfId="0" applyNumberFormat="1" applyFont="1" applyFill="1" applyBorder="1" applyAlignment="1">
      <alignment/>
    </xf>
    <xf numFmtId="180" fontId="2" fillId="24" borderId="32" xfId="0" applyNumberFormat="1" applyFont="1" applyFill="1" applyBorder="1" applyAlignment="1" applyProtection="1">
      <alignment/>
      <protection locked="0"/>
    </xf>
    <xf numFmtId="180" fontId="2" fillId="24" borderId="38" xfId="0" applyNumberFormat="1" applyFont="1" applyFill="1" applyBorder="1" applyAlignment="1" applyProtection="1">
      <alignment/>
      <protection locked="0"/>
    </xf>
    <xf numFmtId="180" fontId="33" fillId="24" borderId="33" xfId="0" applyNumberFormat="1" applyFont="1" applyFill="1" applyBorder="1" applyAlignment="1" applyProtection="1">
      <alignment/>
      <protection/>
    </xf>
    <xf numFmtId="180" fontId="33" fillId="24" borderId="35" xfId="0" applyNumberFormat="1" applyFont="1" applyFill="1" applyBorder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180" fontId="2" fillId="24" borderId="23" xfId="0" applyNumberFormat="1" applyFont="1" applyFill="1" applyBorder="1" applyAlignment="1">
      <alignment/>
    </xf>
    <xf numFmtId="180" fontId="2" fillId="24" borderId="23" xfId="0" applyNumberFormat="1" applyFont="1" applyFill="1" applyBorder="1" applyAlignment="1" applyProtection="1">
      <alignment/>
      <protection locked="0"/>
    </xf>
    <xf numFmtId="180" fontId="2" fillId="24" borderId="27" xfId="0" applyNumberFormat="1" applyFont="1" applyFill="1" applyBorder="1" applyAlignment="1" applyProtection="1">
      <alignment/>
      <protection locked="0"/>
    </xf>
    <xf numFmtId="180" fontId="2" fillId="24" borderId="17" xfId="0" applyNumberFormat="1" applyFont="1" applyFill="1" applyBorder="1" applyAlignment="1">
      <alignment/>
    </xf>
    <xf numFmtId="180" fontId="2" fillId="24" borderId="17" xfId="0" applyNumberFormat="1" applyFont="1" applyFill="1" applyBorder="1" applyAlignment="1" applyProtection="1">
      <alignment/>
      <protection locked="0"/>
    </xf>
    <xf numFmtId="180" fontId="2" fillId="24" borderId="59" xfId="0" applyNumberFormat="1" applyFont="1" applyFill="1" applyBorder="1" applyAlignment="1" applyProtection="1">
      <alignment/>
      <protection locked="0"/>
    </xf>
    <xf numFmtId="180" fontId="34" fillId="24" borderId="12" xfId="0" applyNumberFormat="1" applyFont="1" applyFill="1" applyBorder="1" applyAlignment="1">
      <alignment vertical="center"/>
    </xf>
    <xf numFmtId="180" fontId="34" fillId="24" borderId="58" xfId="0" applyNumberFormat="1" applyFont="1" applyFill="1" applyBorder="1" applyAlignment="1">
      <alignment vertical="center"/>
    </xf>
    <xf numFmtId="180" fontId="35" fillId="24" borderId="20" xfId="0" applyNumberFormat="1" applyFont="1" applyFill="1" applyBorder="1" applyAlignment="1">
      <alignment vertical="center"/>
    </xf>
    <xf numFmtId="180" fontId="35" fillId="24" borderId="21" xfId="0" applyNumberFormat="1" applyFont="1" applyFill="1" applyBorder="1" applyAlignment="1">
      <alignment vertical="center"/>
    </xf>
    <xf numFmtId="180" fontId="12" fillId="24" borderId="20" xfId="0" applyNumberFormat="1" applyFont="1" applyFill="1" applyBorder="1" applyAlignment="1">
      <alignment vertical="center"/>
    </xf>
    <xf numFmtId="180" fontId="12" fillId="24" borderId="20" xfId="0" applyNumberFormat="1" applyFont="1" applyFill="1" applyBorder="1" applyAlignment="1" applyProtection="1">
      <alignment vertical="center"/>
      <protection locked="0"/>
    </xf>
    <xf numFmtId="180" fontId="12" fillId="24" borderId="21" xfId="0" applyNumberFormat="1" applyFont="1" applyFill="1" applyBorder="1" applyAlignment="1" applyProtection="1">
      <alignment vertical="center"/>
      <protection locked="0"/>
    </xf>
    <xf numFmtId="180" fontId="12" fillId="24" borderId="20" xfId="0" applyNumberFormat="1" applyFont="1" applyFill="1" applyBorder="1" applyAlignment="1">
      <alignment vertical="top"/>
    </xf>
    <xf numFmtId="180" fontId="12" fillId="24" borderId="20" xfId="0" applyNumberFormat="1" applyFont="1" applyFill="1" applyBorder="1" applyAlignment="1" applyProtection="1">
      <alignment vertical="top"/>
      <protection locked="0"/>
    </xf>
    <xf numFmtId="180" fontId="12" fillId="24" borderId="21" xfId="0" applyNumberFormat="1" applyFont="1" applyFill="1" applyBorder="1" applyAlignment="1" applyProtection="1">
      <alignment vertical="top"/>
      <protection locked="0"/>
    </xf>
    <xf numFmtId="180" fontId="12" fillId="24" borderId="23" xfId="0" applyNumberFormat="1" applyFont="1" applyFill="1" applyBorder="1" applyAlignment="1">
      <alignment vertical="center"/>
    </xf>
    <xf numFmtId="180" fontId="12" fillId="24" borderId="23" xfId="0" applyNumberFormat="1" applyFont="1" applyFill="1" applyBorder="1" applyAlignment="1" applyProtection="1">
      <alignment vertical="center"/>
      <protection locked="0"/>
    </xf>
    <xf numFmtId="180" fontId="12" fillId="24" borderId="27" xfId="0" applyNumberFormat="1" applyFont="1" applyFill="1" applyBorder="1" applyAlignment="1" applyProtection="1">
      <alignment vertical="center"/>
      <protection locked="0"/>
    </xf>
    <xf numFmtId="180" fontId="35" fillId="24" borderId="33" xfId="0" applyNumberFormat="1" applyFont="1" applyFill="1" applyBorder="1" applyAlignment="1" applyProtection="1">
      <alignment vertical="center"/>
      <protection/>
    </xf>
    <xf numFmtId="180" fontId="35" fillId="24" borderId="43" xfId="0" applyNumberFormat="1" applyFont="1" applyFill="1" applyBorder="1" applyAlignment="1" applyProtection="1">
      <alignment vertical="center"/>
      <protection/>
    </xf>
    <xf numFmtId="180" fontId="35" fillId="24" borderId="45" xfId="0" applyNumberFormat="1" applyFont="1" applyFill="1" applyBorder="1" applyAlignment="1" applyProtection="1">
      <alignment vertical="center"/>
      <protection/>
    </xf>
    <xf numFmtId="180" fontId="35" fillId="24" borderId="35" xfId="0" applyNumberFormat="1" applyFont="1" applyFill="1" applyBorder="1" applyAlignment="1" applyProtection="1">
      <alignment vertical="center"/>
      <protection/>
    </xf>
    <xf numFmtId="180" fontId="12" fillId="24" borderId="19" xfId="0" applyNumberFormat="1" applyFont="1" applyFill="1" applyBorder="1" applyAlignment="1" applyProtection="1">
      <alignment vertical="center"/>
      <protection locked="0"/>
    </xf>
    <xf numFmtId="180" fontId="12" fillId="24" borderId="14" xfId="0" applyNumberFormat="1" applyFont="1" applyFill="1" applyBorder="1" applyAlignment="1" applyProtection="1">
      <alignment vertical="center"/>
      <protection locked="0"/>
    </xf>
    <xf numFmtId="180" fontId="12" fillId="24" borderId="32" xfId="0" applyNumberFormat="1" applyFont="1" applyFill="1" applyBorder="1" applyAlignment="1">
      <alignment vertical="center"/>
    </xf>
    <xf numFmtId="180" fontId="12" fillId="24" borderId="32" xfId="0" applyNumberFormat="1" applyFont="1" applyFill="1" applyBorder="1" applyAlignment="1" applyProtection="1">
      <alignment vertical="center"/>
      <protection locked="0"/>
    </xf>
    <xf numFmtId="180" fontId="12" fillId="24" borderId="41" xfId="0" applyNumberFormat="1" applyFont="1" applyFill="1" applyBorder="1" applyAlignment="1" applyProtection="1">
      <alignment vertical="center"/>
      <protection locked="0"/>
    </xf>
    <xf numFmtId="180" fontId="12" fillId="24" borderId="37" xfId="0" applyNumberFormat="1" applyFont="1" applyFill="1" applyBorder="1" applyAlignment="1" applyProtection="1">
      <alignment vertical="center"/>
      <protection locked="0"/>
    </xf>
    <xf numFmtId="180" fontId="12" fillId="24" borderId="38" xfId="0" applyNumberFormat="1" applyFont="1" applyFill="1" applyBorder="1" applyAlignment="1" applyProtection="1">
      <alignment vertical="center"/>
      <protection locked="0"/>
    </xf>
    <xf numFmtId="180" fontId="35" fillId="24" borderId="20" xfId="0" applyNumberFormat="1" applyFont="1" applyFill="1" applyBorder="1" applyAlignment="1" applyProtection="1">
      <alignment vertical="center"/>
      <protection/>
    </xf>
    <xf numFmtId="180" fontId="35" fillId="24" borderId="21" xfId="0" applyNumberFormat="1" applyFont="1" applyFill="1" applyBorder="1" applyAlignment="1" applyProtection="1">
      <alignment vertical="center"/>
      <protection/>
    </xf>
    <xf numFmtId="180" fontId="35" fillId="24" borderId="20" xfId="0" applyNumberFormat="1" applyFont="1" applyFill="1" applyBorder="1" applyAlignment="1">
      <alignment/>
    </xf>
    <xf numFmtId="180" fontId="35" fillId="24" borderId="21" xfId="0" applyNumberFormat="1" applyFont="1" applyFill="1" applyBorder="1" applyAlignment="1">
      <alignment/>
    </xf>
    <xf numFmtId="180" fontId="12" fillId="24" borderId="20" xfId="0" applyNumberFormat="1" applyFont="1" applyFill="1" applyBorder="1" applyAlignment="1">
      <alignment/>
    </xf>
    <xf numFmtId="180" fontId="12" fillId="24" borderId="20" xfId="0" applyNumberFormat="1" applyFont="1" applyFill="1" applyBorder="1" applyAlignment="1" applyProtection="1">
      <alignment/>
      <protection locked="0"/>
    </xf>
    <xf numFmtId="180" fontId="12" fillId="24" borderId="21" xfId="0" applyNumberFormat="1" applyFont="1" applyFill="1" applyBorder="1" applyAlignment="1" applyProtection="1">
      <alignment/>
      <protection locked="0"/>
    </xf>
    <xf numFmtId="180" fontId="12" fillId="24" borderId="32" xfId="0" applyNumberFormat="1" applyFont="1" applyFill="1" applyBorder="1" applyAlignment="1">
      <alignment/>
    </xf>
    <xf numFmtId="180" fontId="12" fillId="24" borderId="32" xfId="0" applyNumberFormat="1" applyFont="1" applyFill="1" applyBorder="1" applyAlignment="1" applyProtection="1">
      <alignment/>
      <protection locked="0"/>
    </xf>
    <xf numFmtId="180" fontId="12" fillId="24" borderId="38" xfId="0" applyNumberFormat="1" applyFont="1" applyFill="1" applyBorder="1" applyAlignment="1" applyProtection="1">
      <alignment/>
      <protection locked="0"/>
    </xf>
    <xf numFmtId="180" fontId="35" fillId="24" borderId="33" xfId="0" applyNumberFormat="1" applyFont="1" applyFill="1" applyBorder="1" applyAlignment="1" applyProtection="1">
      <alignment/>
      <protection/>
    </xf>
    <xf numFmtId="180" fontId="35" fillId="24" borderId="35" xfId="0" applyNumberFormat="1" applyFont="1" applyFill="1" applyBorder="1" applyAlignment="1" applyProtection="1">
      <alignment/>
      <protection/>
    </xf>
    <xf numFmtId="180" fontId="12" fillId="24" borderId="23" xfId="0" applyNumberFormat="1" applyFont="1" applyFill="1" applyBorder="1" applyAlignment="1">
      <alignment/>
    </xf>
    <xf numFmtId="180" fontId="12" fillId="24" borderId="23" xfId="0" applyNumberFormat="1" applyFont="1" applyFill="1" applyBorder="1" applyAlignment="1" applyProtection="1">
      <alignment/>
      <protection locked="0"/>
    </xf>
    <xf numFmtId="180" fontId="12" fillId="24" borderId="27" xfId="0" applyNumberFormat="1" applyFont="1" applyFill="1" applyBorder="1" applyAlignment="1" applyProtection="1">
      <alignment/>
      <protection locked="0"/>
    </xf>
    <xf numFmtId="180" fontId="12" fillId="24" borderId="17" xfId="0" applyNumberFormat="1" applyFont="1" applyFill="1" applyBorder="1" applyAlignment="1">
      <alignment/>
    </xf>
    <xf numFmtId="180" fontId="12" fillId="24" borderId="17" xfId="0" applyNumberFormat="1" applyFont="1" applyFill="1" applyBorder="1" applyAlignment="1" applyProtection="1">
      <alignment/>
      <protection locked="0"/>
    </xf>
    <xf numFmtId="180" fontId="12" fillId="24" borderId="59" xfId="0" applyNumberFormat="1" applyFont="1" applyFill="1" applyBorder="1" applyAlignment="1" applyProtection="1">
      <alignment/>
      <protection locked="0"/>
    </xf>
    <xf numFmtId="38" fontId="6" fillId="24" borderId="0" xfId="49" applyFont="1" applyFill="1" applyAlignment="1" applyProtection="1">
      <alignment/>
      <protection/>
    </xf>
    <xf numFmtId="38" fontId="2" fillId="24" borderId="0" xfId="49" applyFont="1" applyFill="1" applyAlignment="1" applyProtection="1">
      <alignment/>
      <protection/>
    </xf>
    <xf numFmtId="180" fontId="2" fillId="24" borderId="0" xfId="49" applyNumberFormat="1" applyFont="1" applyFill="1" applyAlignment="1" applyProtection="1">
      <alignment/>
      <protection/>
    </xf>
    <xf numFmtId="180" fontId="2" fillId="24" borderId="0" xfId="49" applyNumberFormat="1" applyFont="1" applyFill="1" applyAlignment="1">
      <alignment/>
    </xf>
    <xf numFmtId="180" fontId="7" fillId="24" borderId="0" xfId="49" applyNumberFormat="1" applyFont="1" applyFill="1" applyAlignment="1">
      <alignment horizontal="right"/>
    </xf>
    <xf numFmtId="38" fontId="2" fillId="24" borderId="20" xfId="49" applyFont="1" applyFill="1" applyBorder="1" applyAlignment="1" applyProtection="1">
      <alignment horizontal="center"/>
      <protection/>
    </xf>
    <xf numFmtId="38" fontId="2" fillId="24" borderId="17" xfId="49" applyFont="1" applyFill="1" applyBorder="1" applyAlignment="1" applyProtection="1">
      <alignment horizontal="center"/>
      <protection/>
    </xf>
    <xf numFmtId="38" fontId="4" fillId="24" borderId="19" xfId="49" applyFont="1" applyFill="1" applyBorder="1" applyAlignment="1" quotePrefix="1">
      <alignment horizontal="center" vertical="center"/>
    </xf>
    <xf numFmtId="180" fontId="4" fillId="24" borderId="20" xfId="49" applyNumberFormat="1" applyFont="1" applyFill="1" applyBorder="1" applyAlignment="1">
      <alignment horizontal="right" vertical="center"/>
    </xf>
    <xf numFmtId="180" fontId="4" fillId="24" borderId="0" xfId="49" applyNumberFormat="1" applyFont="1" applyFill="1" applyBorder="1" applyAlignment="1">
      <alignment horizontal="right" vertical="center"/>
    </xf>
    <xf numFmtId="180" fontId="4" fillId="24" borderId="0" xfId="49" applyNumberFormat="1" applyFont="1" applyFill="1" applyBorder="1" applyAlignment="1" applyProtection="1">
      <alignment horizontal="right" vertical="center"/>
      <protection/>
    </xf>
    <xf numFmtId="180" fontId="4" fillId="24" borderId="20" xfId="49" applyNumberFormat="1" applyFont="1" applyFill="1" applyBorder="1" applyAlignment="1" applyProtection="1">
      <alignment horizontal="right" vertical="center"/>
      <protection/>
    </xf>
    <xf numFmtId="180" fontId="4" fillId="24" borderId="52" xfId="49" applyNumberFormat="1" applyFont="1" applyFill="1" applyBorder="1" applyAlignment="1">
      <alignment horizontal="right" vertical="center"/>
    </xf>
    <xf numFmtId="180" fontId="4" fillId="24" borderId="11" xfId="49" applyNumberFormat="1" applyFont="1" applyFill="1" applyBorder="1" applyAlignment="1">
      <alignment horizontal="right" vertical="center"/>
    </xf>
    <xf numFmtId="180" fontId="4" fillId="24" borderId="21" xfId="49" applyNumberFormat="1" applyFont="1" applyFill="1" applyBorder="1" applyAlignment="1">
      <alignment horizontal="right" vertical="center"/>
    </xf>
    <xf numFmtId="180" fontId="3" fillId="24" borderId="20" xfId="49" applyNumberFormat="1" applyFont="1" applyFill="1" applyBorder="1" applyAlignment="1">
      <alignment vertical="center"/>
    </xf>
    <xf numFmtId="180" fontId="3" fillId="24" borderId="0" xfId="49" applyNumberFormat="1" applyFont="1" applyFill="1" applyBorder="1" applyAlignment="1">
      <alignment horizontal="right" vertical="center"/>
    </xf>
    <xf numFmtId="180" fontId="3" fillId="24" borderId="20" xfId="49" applyNumberFormat="1" applyFont="1" applyFill="1" applyBorder="1" applyAlignment="1">
      <alignment horizontal="right" vertical="center"/>
    </xf>
    <xf numFmtId="180" fontId="3" fillId="24" borderId="0" xfId="49" applyNumberFormat="1" applyFont="1" applyFill="1" applyBorder="1" applyAlignment="1" applyProtection="1">
      <alignment horizontal="right" vertical="center"/>
      <protection/>
    </xf>
    <xf numFmtId="180" fontId="3" fillId="24" borderId="20" xfId="49" applyNumberFormat="1" applyFont="1" applyFill="1" applyBorder="1" applyAlignment="1" applyProtection="1">
      <alignment horizontal="right" vertical="center"/>
      <protection/>
    </xf>
    <xf numFmtId="180" fontId="3" fillId="24" borderId="21" xfId="49" applyNumberFormat="1" applyFont="1" applyFill="1" applyBorder="1" applyAlignment="1">
      <alignment horizontal="right" vertical="center"/>
    </xf>
    <xf numFmtId="38" fontId="3" fillId="24" borderId="18" xfId="49" applyFont="1" applyFill="1" applyBorder="1" applyAlignment="1">
      <alignment vertical="center"/>
    </xf>
    <xf numFmtId="180" fontId="3" fillId="24" borderId="0" xfId="49" applyNumberFormat="1" applyFont="1" applyFill="1" applyBorder="1" applyAlignment="1" applyProtection="1">
      <alignment horizontal="right" vertical="center"/>
      <protection locked="0"/>
    </xf>
    <xf numFmtId="180" fontId="3" fillId="24" borderId="19" xfId="49" applyNumberFormat="1" applyFont="1" applyFill="1" applyBorder="1" applyAlignment="1" applyProtection="1">
      <alignment horizontal="right" vertical="center"/>
      <protection locked="0"/>
    </xf>
    <xf numFmtId="180" fontId="3" fillId="24" borderId="14" xfId="49" applyNumberFormat="1" applyFont="1" applyFill="1" applyBorder="1" applyAlignment="1" applyProtection="1">
      <alignment horizontal="right" vertical="center"/>
      <protection locked="0"/>
    </xf>
    <xf numFmtId="180" fontId="3" fillId="24" borderId="20" xfId="49" applyNumberFormat="1" applyFont="1" applyFill="1" applyBorder="1" applyAlignment="1" applyProtection="1">
      <alignment horizontal="right" vertical="center"/>
      <protection locked="0"/>
    </xf>
    <xf numFmtId="180" fontId="3" fillId="24" borderId="21" xfId="49" applyNumberFormat="1" applyFont="1" applyFill="1" applyBorder="1" applyAlignment="1" applyProtection="1">
      <alignment horizontal="right" vertical="center"/>
      <protection locked="0"/>
    </xf>
    <xf numFmtId="38" fontId="3" fillId="24" borderId="18" xfId="49" applyFont="1" applyFill="1" applyBorder="1" applyAlignment="1">
      <alignment vertical="top"/>
    </xf>
    <xf numFmtId="180" fontId="3" fillId="24" borderId="20" xfId="49" applyNumberFormat="1" applyFont="1" applyFill="1" applyBorder="1" applyAlignment="1">
      <alignment vertical="top"/>
    </xf>
    <xf numFmtId="180" fontId="3" fillId="24" borderId="0" xfId="49" applyNumberFormat="1" applyFont="1" applyFill="1" applyBorder="1" applyAlignment="1" applyProtection="1">
      <alignment horizontal="right" vertical="top"/>
      <protection locked="0"/>
    </xf>
    <xf numFmtId="180" fontId="3" fillId="24" borderId="20" xfId="49" applyNumberFormat="1" applyFont="1" applyFill="1" applyBorder="1" applyAlignment="1" applyProtection="1">
      <alignment horizontal="right" vertical="top"/>
      <protection locked="0"/>
    </xf>
    <xf numFmtId="180" fontId="3" fillId="24" borderId="0" xfId="49" applyNumberFormat="1" applyFont="1" applyFill="1" applyBorder="1" applyAlignment="1" applyProtection="1">
      <alignment horizontal="right" vertical="top"/>
      <protection/>
    </xf>
    <xf numFmtId="180" fontId="3" fillId="24" borderId="20" xfId="49" applyNumberFormat="1" applyFont="1" applyFill="1" applyBorder="1" applyAlignment="1" applyProtection="1">
      <alignment horizontal="right" vertical="top"/>
      <protection/>
    </xf>
    <xf numFmtId="180" fontId="3" fillId="24" borderId="21" xfId="49" applyNumberFormat="1" applyFont="1" applyFill="1" applyBorder="1" applyAlignment="1" applyProtection="1">
      <alignment horizontal="right" vertical="top"/>
      <protection locked="0"/>
    </xf>
    <xf numFmtId="180" fontId="3" fillId="24" borderId="23" xfId="49" applyNumberFormat="1" applyFont="1" applyFill="1" applyBorder="1" applyAlignment="1">
      <alignment vertical="center"/>
    </xf>
    <xf numFmtId="180" fontId="3" fillId="24" borderId="23" xfId="49" applyNumberFormat="1" applyFont="1" applyFill="1" applyBorder="1" applyAlignment="1" applyProtection="1">
      <alignment horizontal="right" vertical="center"/>
      <protection locked="0"/>
    </xf>
    <xf numFmtId="180" fontId="3" fillId="24" borderId="23" xfId="49" applyNumberFormat="1" applyFont="1" applyFill="1" applyBorder="1" applyAlignment="1" applyProtection="1">
      <alignment horizontal="right" vertical="center"/>
      <protection/>
    </xf>
    <xf numFmtId="180" fontId="3" fillId="24" borderId="24" xfId="49" applyNumberFormat="1" applyFont="1" applyFill="1" applyBorder="1" applyAlignment="1" applyProtection="1">
      <alignment horizontal="right" vertical="center"/>
      <protection locked="0"/>
    </xf>
    <xf numFmtId="180" fontId="3" fillId="24" borderId="27" xfId="49" applyNumberFormat="1" applyFont="1" applyFill="1" applyBorder="1" applyAlignment="1" applyProtection="1">
      <alignment horizontal="right" vertical="center"/>
      <protection locked="0"/>
    </xf>
    <xf numFmtId="180" fontId="3" fillId="24" borderId="20" xfId="49" applyNumberFormat="1" applyFont="1" applyFill="1" applyBorder="1" applyAlignment="1" applyProtection="1">
      <alignment vertical="center"/>
      <protection/>
    </xf>
    <xf numFmtId="180" fontId="3" fillId="24" borderId="19" xfId="49" applyNumberFormat="1" applyFont="1" applyFill="1" applyBorder="1" applyAlignment="1" applyProtection="1">
      <alignment horizontal="right" vertical="center"/>
      <protection/>
    </xf>
    <xf numFmtId="180" fontId="3" fillId="24" borderId="14" xfId="49" applyNumberFormat="1" applyFont="1" applyFill="1" applyBorder="1" applyAlignment="1" applyProtection="1">
      <alignment horizontal="right" vertical="center"/>
      <protection/>
    </xf>
    <xf numFmtId="180" fontId="3" fillId="24" borderId="21" xfId="49" applyNumberFormat="1" applyFont="1" applyFill="1" applyBorder="1" applyAlignment="1" applyProtection="1">
      <alignment horizontal="right" vertical="center"/>
      <protection/>
    </xf>
    <xf numFmtId="38" fontId="3" fillId="24" borderId="0" xfId="49" applyFont="1" applyFill="1" applyAlignment="1" applyProtection="1">
      <alignment vertical="center"/>
      <protection/>
    </xf>
    <xf numFmtId="180" fontId="3" fillId="24" borderId="33" xfId="49" applyNumberFormat="1" applyFont="1" applyFill="1" applyBorder="1" applyAlignment="1" applyProtection="1">
      <alignment vertical="center"/>
      <protection/>
    </xf>
    <xf numFmtId="180" fontId="3" fillId="24" borderId="33" xfId="49" applyNumberFormat="1" applyFont="1" applyFill="1" applyBorder="1" applyAlignment="1">
      <alignment vertical="center"/>
    </xf>
    <xf numFmtId="180" fontId="3" fillId="24" borderId="34" xfId="49" applyNumberFormat="1" applyFont="1" applyFill="1" applyBorder="1" applyAlignment="1" applyProtection="1">
      <alignment horizontal="right" vertical="center"/>
      <protection/>
    </xf>
    <xf numFmtId="180" fontId="3" fillId="24" borderId="43" xfId="49" applyNumberFormat="1" applyFont="1" applyFill="1" applyBorder="1" applyAlignment="1" applyProtection="1">
      <alignment horizontal="right" vertical="center"/>
      <protection/>
    </xf>
    <xf numFmtId="180" fontId="3" fillId="24" borderId="45" xfId="49" applyNumberFormat="1" applyFont="1" applyFill="1" applyBorder="1" applyAlignment="1" applyProtection="1">
      <alignment horizontal="right" vertical="center"/>
      <protection/>
    </xf>
    <xf numFmtId="180" fontId="3" fillId="24" borderId="33" xfId="49" applyNumberFormat="1" applyFont="1" applyFill="1" applyBorder="1" applyAlignment="1" applyProtection="1">
      <alignment horizontal="right" vertical="center"/>
      <protection/>
    </xf>
    <xf numFmtId="180" fontId="3" fillId="24" borderId="35" xfId="49" applyNumberFormat="1" applyFont="1" applyFill="1" applyBorder="1" applyAlignment="1" applyProtection="1">
      <alignment horizontal="right" vertical="center"/>
      <protection/>
    </xf>
    <xf numFmtId="180" fontId="3" fillId="24" borderId="32" xfId="49" applyNumberFormat="1" applyFont="1" applyFill="1" applyBorder="1" applyAlignment="1">
      <alignment vertical="center"/>
    </xf>
    <xf numFmtId="180" fontId="3" fillId="24" borderId="36" xfId="49" applyNumberFormat="1" applyFont="1" applyFill="1" applyBorder="1" applyAlignment="1" applyProtection="1">
      <alignment horizontal="right" vertical="center"/>
      <protection locked="0"/>
    </xf>
    <xf numFmtId="180" fontId="3" fillId="24" borderId="41" xfId="49" applyNumberFormat="1" applyFont="1" applyFill="1" applyBorder="1" applyAlignment="1" applyProtection="1">
      <alignment horizontal="right" vertical="center"/>
      <protection locked="0"/>
    </xf>
    <xf numFmtId="180" fontId="3" fillId="24" borderId="37" xfId="49" applyNumberFormat="1" applyFont="1" applyFill="1" applyBorder="1" applyAlignment="1" applyProtection="1">
      <alignment horizontal="right" vertical="center"/>
      <protection locked="0"/>
    </xf>
    <xf numFmtId="180" fontId="3" fillId="24" borderId="32" xfId="49" applyNumberFormat="1" applyFont="1" applyFill="1" applyBorder="1" applyAlignment="1" applyProtection="1">
      <alignment horizontal="right" vertical="center"/>
      <protection locked="0"/>
    </xf>
    <xf numFmtId="180" fontId="3" fillId="24" borderId="36" xfId="49" applyNumberFormat="1" applyFont="1" applyFill="1" applyBorder="1" applyAlignment="1" applyProtection="1">
      <alignment horizontal="right" vertical="center"/>
      <protection/>
    </xf>
    <xf numFmtId="180" fontId="3" fillId="24" borderId="32" xfId="49" applyNumberFormat="1" applyFont="1" applyFill="1" applyBorder="1" applyAlignment="1" applyProtection="1">
      <alignment horizontal="right" vertical="center"/>
      <protection/>
    </xf>
    <xf numFmtId="180" fontId="3" fillId="24" borderId="38" xfId="49" applyNumberFormat="1" applyFont="1" applyFill="1" applyBorder="1" applyAlignment="1" applyProtection="1">
      <alignment horizontal="right" vertical="center"/>
      <protection locked="0"/>
    </xf>
    <xf numFmtId="38" fontId="3" fillId="24" borderId="0" xfId="49" applyFont="1" applyFill="1" applyAlignment="1" applyProtection="1">
      <alignment/>
      <protection/>
    </xf>
    <xf numFmtId="180" fontId="3" fillId="24" borderId="19" xfId="49" applyNumberFormat="1" applyFont="1" applyFill="1" applyBorder="1" applyAlignment="1">
      <alignment/>
    </xf>
    <xf numFmtId="180" fontId="3" fillId="24" borderId="0" xfId="49" applyNumberFormat="1" applyFont="1" applyFill="1" applyBorder="1" applyAlignment="1">
      <alignment horizontal="right"/>
    </xf>
    <xf numFmtId="180" fontId="3" fillId="24" borderId="20" xfId="49" applyNumberFormat="1" applyFont="1" applyFill="1" applyBorder="1" applyAlignment="1">
      <alignment horizontal="right"/>
    </xf>
    <xf numFmtId="180" fontId="3" fillId="24" borderId="0" xfId="49" applyNumberFormat="1" applyFont="1" applyFill="1" applyBorder="1" applyAlignment="1" applyProtection="1">
      <alignment/>
      <protection/>
    </xf>
    <xf numFmtId="180" fontId="3" fillId="24" borderId="20" xfId="49" applyNumberFormat="1" applyFont="1" applyFill="1" applyBorder="1" applyAlignment="1">
      <alignment/>
    </xf>
    <xf numFmtId="180" fontId="3" fillId="24" borderId="0" xfId="49" applyNumberFormat="1" applyFont="1" applyFill="1" applyBorder="1" applyAlignment="1">
      <alignment/>
    </xf>
    <xf numFmtId="180" fontId="3" fillId="24" borderId="20" xfId="49" applyNumberFormat="1" applyFont="1" applyFill="1" applyBorder="1" applyAlignment="1" applyProtection="1">
      <alignment/>
      <protection/>
    </xf>
    <xf numFmtId="180" fontId="3" fillId="24" borderId="40" xfId="49" applyNumberFormat="1" applyFont="1" applyFill="1" applyBorder="1" applyAlignment="1">
      <alignment/>
    </xf>
    <xf numFmtId="180" fontId="3" fillId="24" borderId="0" xfId="49" applyNumberFormat="1" applyFont="1" applyFill="1" applyBorder="1" applyAlignment="1" applyProtection="1">
      <alignment horizontal="right"/>
      <protection locked="0"/>
    </xf>
    <xf numFmtId="180" fontId="3" fillId="24" borderId="20" xfId="49" applyNumberFormat="1" applyFont="1" applyFill="1" applyBorder="1" applyAlignment="1" applyProtection="1">
      <alignment horizontal="right"/>
      <protection locked="0"/>
    </xf>
    <xf numFmtId="180" fontId="3" fillId="24" borderId="20" xfId="49" applyNumberFormat="1" applyFont="1" applyFill="1" applyBorder="1" applyAlignment="1" applyProtection="1">
      <alignment/>
      <protection locked="0"/>
    </xf>
    <xf numFmtId="180" fontId="3" fillId="24" borderId="0" xfId="49" applyNumberFormat="1" applyFont="1" applyFill="1" applyBorder="1" applyAlignment="1" applyProtection="1">
      <alignment/>
      <protection locked="0"/>
    </xf>
    <xf numFmtId="180" fontId="3" fillId="24" borderId="40" xfId="49" applyNumberFormat="1" applyFont="1" applyFill="1" applyBorder="1" applyAlignment="1" applyProtection="1">
      <alignment/>
      <protection locked="0"/>
    </xf>
    <xf numFmtId="180" fontId="3" fillId="24" borderId="41" xfId="49" applyNumberFormat="1" applyFont="1" applyFill="1" applyBorder="1" applyAlignment="1">
      <alignment/>
    </xf>
    <xf numFmtId="180" fontId="3" fillId="24" borderId="36" xfId="49" applyNumberFormat="1" applyFont="1" applyFill="1" applyBorder="1" applyAlignment="1" applyProtection="1">
      <alignment horizontal="right"/>
      <protection locked="0"/>
    </xf>
    <xf numFmtId="180" fontId="3" fillId="24" borderId="32" xfId="49" applyNumberFormat="1" applyFont="1" applyFill="1" applyBorder="1" applyAlignment="1" applyProtection="1">
      <alignment horizontal="right"/>
      <protection locked="0"/>
    </xf>
    <xf numFmtId="180" fontId="3" fillId="24" borderId="36" xfId="49" applyNumberFormat="1" applyFont="1" applyFill="1" applyBorder="1" applyAlignment="1" applyProtection="1">
      <alignment/>
      <protection/>
    </xf>
    <xf numFmtId="180" fontId="3" fillId="24" borderId="32" xfId="49" applyNumberFormat="1" applyFont="1" applyFill="1" applyBorder="1" applyAlignment="1" applyProtection="1">
      <alignment/>
      <protection locked="0"/>
    </xf>
    <xf numFmtId="180" fontId="3" fillId="24" borderId="36" xfId="49" applyNumberFormat="1" applyFont="1" applyFill="1" applyBorder="1" applyAlignment="1" applyProtection="1">
      <alignment/>
      <protection locked="0"/>
    </xf>
    <xf numFmtId="180" fontId="3" fillId="24" borderId="32" xfId="49" applyNumberFormat="1" applyFont="1" applyFill="1" applyBorder="1" applyAlignment="1" applyProtection="1">
      <alignment/>
      <protection/>
    </xf>
    <xf numFmtId="180" fontId="3" fillId="24" borderId="42" xfId="49" applyNumberFormat="1" applyFont="1" applyFill="1" applyBorder="1" applyAlignment="1" applyProtection="1">
      <alignment/>
      <protection locked="0"/>
    </xf>
    <xf numFmtId="180" fontId="3" fillId="24" borderId="43" xfId="49" applyNumberFormat="1" applyFont="1" applyFill="1" applyBorder="1" applyAlignment="1" applyProtection="1">
      <alignment/>
      <protection/>
    </xf>
    <xf numFmtId="180" fontId="3" fillId="24" borderId="34" xfId="49" applyNumberFormat="1" applyFont="1" applyFill="1" applyBorder="1" applyAlignment="1" applyProtection="1">
      <alignment horizontal="right"/>
      <protection/>
    </xf>
    <xf numFmtId="180" fontId="3" fillId="24" borderId="33" xfId="49" applyNumberFormat="1" applyFont="1" applyFill="1" applyBorder="1" applyAlignment="1" applyProtection="1">
      <alignment horizontal="right"/>
      <protection/>
    </xf>
    <xf numFmtId="180" fontId="3" fillId="24" borderId="34" xfId="49" applyNumberFormat="1" applyFont="1" applyFill="1" applyBorder="1" applyAlignment="1" applyProtection="1">
      <alignment/>
      <protection/>
    </xf>
    <xf numFmtId="180" fontId="3" fillId="24" borderId="33" xfId="49" applyNumberFormat="1" applyFont="1" applyFill="1" applyBorder="1" applyAlignment="1" applyProtection="1">
      <alignment/>
      <protection/>
    </xf>
    <xf numFmtId="180" fontId="3" fillId="24" borderId="44" xfId="49" applyNumberFormat="1" applyFont="1" applyFill="1" applyBorder="1" applyAlignment="1" applyProtection="1">
      <alignment/>
      <protection/>
    </xf>
    <xf numFmtId="180" fontId="3" fillId="24" borderId="46" xfId="49" applyNumberFormat="1" applyFont="1" applyFill="1" applyBorder="1" applyAlignment="1">
      <alignment/>
    </xf>
    <xf numFmtId="180" fontId="3" fillId="24" borderId="24" xfId="49" applyNumberFormat="1" applyFont="1" applyFill="1" applyBorder="1" applyAlignment="1" applyProtection="1">
      <alignment horizontal="right"/>
      <protection locked="0"/>
    </xf>
    <xf numFmtId="180" fontId="3" fillId="24" borderId="23" xfId="49" applyNumberFormat="1" applyFont="1" applyFill="1" applyBorder="1" applyAlignment="1" applyProtection="1">
      <alignment horizontal="right"/>
      <protection locked="0"/>
    </xf>
    <xf numFmtId="180" fontId="3" fillId="24" borderId="24" xfId="49" applyNumberFormat="1" applyFont="1" applyFill="1" applyBorder="1" applyAlignment="1" applyProtection="1">
      <alignment/>
      <protection/>
    </xf>
    <xf numFmtId="180" fontId="3" fillId="24" borderId="23" xfId="49" applyNumberFormat="1" applyFont="1" applyFill="1" applyBorder="1" applyAlignment="1" applyProtection="1">
      <alignment/>
      <protection locked="0"/>
    </xf>
    <xf numFmtId="180" fontId="3" fillId="24" borderId="24" xfId="49" applyNumberFormat="1" applyFont="1" applyFill="1" applyBorder="1" applyAlignment="1" applyProtection="1">
      <alignment/>
      <protection locked="0"/>
    </xf>
    <xf numFmtId="180" fontId="3" fillId="24" borderId="23" xfId="49" applyNumberFormat="1" applyFont="1" applyFill="1" applyBorder="1" applyAlignment="1" applyProtection="1">
      <alignment/>
      <protection/>
    </xf>
    <xf numFmtId="180" fontId="3" fillId="24" borderId="47" xfId="49" applyNumberFormat="1" applyFont="1" applyFill="1" applyBorder="1" applyAlignment="1" applyProtection="1">
      <alignment/>
      <protection locked="0"/>
    </xf>
    <xf numFmtId="180" fontId="3" fillId="24" borderId="49" xfId="49" applyNumberFormat="1" applyFont="1" applyFill="1" applyBorder="1" applyAlignment="1">
      <alignment/>
    </xf>
    <xf numFmtId="180" fontId="3" fillId="24" borderId="17" xfId="49" applyNumberFormat="1" applyFont="1" applyFill="1" applyBorder="1" applyAlignment="1">
      <alignment vertical="center"/>
    </xf>
    <xf numFmtId="180" fontId="3" fillId="24" borderId="25" xfId="49" applyNumberFormat="1" applyFont="1" applyFill="1" applyBorder="1" applyAlignment="1" applyProtection="1">
      <alignment horizontal="right"/>
      <protection locked="0"/>
    </xf>
    <xf numFmtId="180" fontId="3" fillId="24" borderId="17" xfId="49" applyNumberFormat="1" applyFont="1" applyFill="1" applyBorder="1" applyAlignment="1" applyProtection="1">
      <alignment horizontal="right"/>
      <protection locked="0"/>
    </xf>
    <xf numFmtId="180" fontId="3" fillId="24" borderId="25" xfId="49" applyNumberFormat="1" applyFont="1" applyFill="1" applyBorder="1" applyAlignment="1" applyProtection="1">
      <alignment/>
      <protection/>
    </xf>
    <xf numFmtId="180" fontId="3" fillId="24" borderId="17" xfId="49" applyNumberFormat="1" applyFont="1" applyFill="1" applyBorder="1" applyAlignment="1" applyProtection="1">
      <alignment/>
      <protection locked="0"/>
    </xf>
    <xf numFmtId="180" fontId="3" fillId="24" borderId="25" xfId="49" applyNumberFormat="1" applyFont="1" applyFill="1" applyBorder="1" applyAlignment="1" applyProtection="1">
      <alignment/>
      <protection locked="0"/>
    </xf>
    <xf numFmtId="180" fontId="3" fillId="24" borderId="17" xfId="49" applyNumberFormat="1" applyFont="1" applyFill="1" applyBorder="1" applyAlignment="1" applyProtection="1">
      <alignment/>
      <protection/>
    </xf>
    <xf numFmtId="180" fontId="3" fillId="24" borderId="50" xfId="49" applyNumberFormat="1" applyFont="1" applyFill="1" applyBorder="1" applyAlignment="1" applyProtection="1">
      <alignment/>
      <protection locked="0"/>
    </xf>
    <xf numFmtId="0" fontId="6" fillId="0" borderId="0" xfId="62" applyFont="1" applyAlignment="1" applyProtection="1">
      <alignment horizontal="left" vertical="top"/>
      <protection/>
    </xf>
    <xf numFmtId="0" fontId="11" fillId="0" borderId="0" xfId="62">
      <alignment/>
      <protection/>
    </xf>
    <xf numFmtId="0" fontId="12" fillId="0" borderId="10" xfId="62" applyFont="1" applyBorder="1">
      <alignment/>
      <protection/>
    </xf>
    <xf numFmtId="0" fontId="12" fillId="0" borderId="51" xfId="62" applyFont="1" applyBorder="1">
      <alignment/>
      <protection/>
    </xf>
    <xf numFmtId="0" fontId="12" fillId="0" borderId="12" xfId="62" applyFont="1" applyBorder="1" applyAlignment="1" applyProtection="1">
      <alignment horizontal="right"/>
      <protection/>
    </xf>
    <xf numFmtId="0" fontId="12" fillId="0" borderId="52" xfId="62" applyFont="1" applyBorder="1" applyAlignment="1" applyProtection="1">
      <alignment horizontal="left"/>
      <protection/>
    </xf>
    <xf numFmtId="0" fontId="12" fillId="0" borderId="53" xfId="62" applyFont="1" applyBorder="1" applyAlignment="1" applyProtection="1">
      <alignment horizontal="left"/>
      <protection/>
    </xf>
    <xf numFmtId="0" fontId="12" fillId="0" borderId="53" xfId="62" applyFont="1" applyBorder="1">
      <alignment/>
      <protection/>
    </xf>
    <xf numFmtId="0" fontId="12" fillId="0" borderId="54" xfId="62" applyFont="1" applyBorder="1">
      <alignment/>
      <protection/>
    </xf>
    <xf numFmtId="0" fontId="12" fillId="0" borderId="11" xfId="62" applyFont="1" applyBorder="1">
      <alignment/>
      <protection/>
    </xf>
    <xf numFmtId="0" fontId="12" fillId="0" borderId="12" xfId="62" applyFont="1" applyBorder="1" applyAlignment="1" applyProtection="1">
      <alignment horizontal="center" vertical="center"/>
      <protection/>
    </xf>
    <xf numFmtId="0" fontId="12" fillId="0" borderId="52" xfId="62" applyFont="1" applyBorder="1" applyAlignment="1" applyProtection="1">
      <alignment horizontal="left" vertical="center"/>
      <protection/>
    </xf>
    <xf numFmtId="0" fontId="12" fillId="0" borderId="53" xfId="62" applyFont="1" applyBorder="1" applyAlignment="1" applyProtection="1">
      <alignment horizontal="left" vertical="center"/>
      <protection/>
    </xf>
    <xf numFmtId="0" fontId="12" fillId="0" borderId="53" xfId="62" applyFont="1" applyBorder="1" applyAlignment="1">
      <alignment vertical="center"/>
      <protection/>
    </xf>
    <xf numFmtId="0" fontId="12" fillId="0" borderId="52" xfId="62" applyFont="1" applyBorder="1" applyAlignment="1">
      <alignment vertical="center"/>
      <protection/>
    </xf>
    <xf numFmtId="0" fontId="12" fillId="0" borderId="54" xfId="62" applyFont="1" applyBorder="1" applyAlignment="1" applyProtection="1">
      <alignment horizontal="right" vertical="center"/>
      <protection/>
    </xf>
    <xf numFmtId="0" fontId="12" fillId="0" borderId="13" xfId="62" applyFont="1" applyBorder="1">
      <alignment/>
      <protection/>
    </xf>
    <xf numFmtId="0" fontId="12" fillId="0" borderId="0" xfId="62" applyFont="1" applyBorder="1">
      <alignment/>
      <protection/>
    </xf>
    <xf numFmtId="0" fontId="12" fillId="0" borderId="19" xfId="62" applyFont="1" applyBorder="1" applyAlignment="1" applyProtection="1">
      <alignment horizontal="center"/>
      <protection/>
    </xf>
    <xf numFmtId="0" fontId="12" fillId="0" borderId="19" xfId="62" applyFont="1" applyBorder="1" applyAlignment="1" applyProtection="1">
      <alignment horizontal="right"/>
      <protection/>
    </xf>
    <xf numFmtId="0" fontId="12" fillId="0" borderId="19" xfId="62" applyFont="1" applyBorder="1" applyAlignment="1" applyProtection="1">
      <alignment horizontal="center" vertical="center"/>
      <protection/>
    </xf>
    <xf numFmtId="0" fontId="12" fillId="0" borderId="19" xfId="62" applyFont="1" applyBorder="1" applyAlignment="1" applyProtection="1">
      <alignment horizontal="right" vertical="center"/>
      <protection/>
    </xf>
    <xf numFmtId="0" fontId="12" fillId="0" borderId="33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28" xfId="62" applyFont="1" applyBorder="1">
      <alignment/>
      <protection/>
    </xf>
    <xf numFmtId="0" fontId="12" fillId="0" borderId="36" xfId="62" applyFont="1" applyBorder="1">
      <alignment/>
      <protection/>
    </xf>
    <xf numFmtId="0" fontId="12" fillId="0" borderId="41" xfId="62" applyFont="1" applyBorder="1">
      <alignment/>
      <protection/>
    </xf>
    <xf numFmtId="0" fontId="12" fillId="0" borderId="41" xfId="62" applyFont="1" applyBorder="1" applyAlignment="1" applyProtection="1">
      <alignment horizontal="center"/>
      <protection/>
    </xf>
    <xf numFmtId="0" fontId="12" fillId="0" borderId="38" xfId="62" applyFont="1" applyBorder="1" applyAlignment="1" applyProtection="1">
      <alignment horizontal="center"/>
      <protection/>
    </xf>
    <xf numFmtId="0" fontId="12" fillId="0" borderId="28" xfId="62" applyFont="1" applyBorder="1" applyAlignment="1" applyProtection="1">
      <alignment horizontal="right"/>
      <protection/>
    </xf>
    <xf numFmtId="0" fontId="12" fillId="0" borderId="37" xfId="62" applyFont="1" applyBorder="1" applyAlignment="1" applyProtection="1">
      <alignment horizontal="right"/>
      <protection/>
    </xf>
    <xf numFmtId="0" fontId="12" fillId="0" borderId="41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vertical="center"/>
      <protection/>
    </xf>
    <xf numFmtId="0" fontId="12" fillId="0" borderId="41" xfId="62" applyFont="1" applyBorder="1" applyAlignment="1" applyProtection="1">
      <alignment horizontal="center" vertical="center"/>
      <protection/>
    </xf>
    <xf numFmtId="0" fontId="12" fillId="0" borderId="41" xfId="62" applyFont="1" applyBorder="1" applyAlignment="1" applyProtection="1">
      <alignment horizontal="left" vertical="center"/>
      <protection/>
    </xf>
    <xf numFmtId="0" fontId="12" fillId="0" borderId="13" xfId="62" applyFont="1" applyBorder="1" applyAlignment="1" applyProtection="1">
      <alignment horizontal="center"/>
      <protection/>
    </xf>
    <xf numFmtId="41" fontId="12" fillId="0" borderId="33" xfId="62" applyNumberFormat="1" applyFont="1" applyBorder="1" applyProtection="1">
      <alignment/>
      <protection/>
    </xf>
    <xf numFmtId="41" fontId="12" fillId="0" borderId="33" xfId="62" applyNumberFormat="1" applyFont="1" applyBorder="1" applyAlignment="1" applyProtection="1">
      <alignment horizontal="left"/>
      <protection/>
    </xf>
    <xf numFmtId="41" fontId="12" fillId="0" borderId="35" xfId="62" applyNumberFormat="1" applyFont="1" applyBorder="1" applyProtection="1">
      <alignment/>
      <protection/>
    </xf>
    <xf numFmtId="41" fontId="12" fillId="0" borderId="13" xfId="62" applyNumberFormat="1" applyFont="1" applyBorder="1" applyAlignment="1" applyProtection="1">
      <alignment horizontal="center"/>
      <protection/>
    </xf>
    <xf numFmtId="41" fontId="12" fillId="0" borderId="33" xfId="62" applyNumberFormat="1" applyFont="1" applyBorder="1" applyAlignment="1" applyProtection="1">
      <alignment horizontal="center"/>
      <protection/>
    </xf>
    <xf numFmtId="0" fontId="12" fillId="0" borderId="13" xfId="62" applyFont="1" applyBorder="1" applyAlignment="1">
      <alignment horizontal="center"/>
      <protection/>
    </xf>
    <xf numFmtId="41" fontId="12" fillId="0" borderId="20" xfId="62" applyNumberFormat="1" applyFont="1" applyBorder="1" applyProtection="1">
      <alignment/>
      <protection/>
    </xf>
    <xf numFmtId="41" fontId="12" fillId="0" borderId="20" xfId="62" applyNumberFormat="1" applyFont="1" applyBorder="1" applyAlignment="1" applyProtection="1">
      <alignment horizontal="left"/>
      <protection/>
    </xf>
    <xf numFmtId="41" fontId="12" fillId="0" borderId="21" xfId="62" applyNumberFormat="1" applyFont="1" applyBorder="1" applyProtection="1">
      <alignment/>
      <protection/>
    </xf>
    <xf numFmtId="41" fontId="12" fillId="0" borderId="13" xfId="62" applyNumberFormat="1" applyFont="1" applyBorder="1" applyAlignment="1">
      <alignment horizontal="center"/>
      <protection/>
    </xf>
    <xf numFmtId="41" fontId="12" fillId="0" borderId="20" xfId="62" applyNumberFormat="1" applyFont="1" applyBorder="1" applyAlignment="1" applyProtection="1">
      <alignment horizontal="center"/>
      <protection/>
    </xf>
    <xf numFmtId="41" fontId="12" fillId="0" borderId="21" xfId="62" applyNumberFormat="1" applyFont="1" applyBorder="1" applyAlignment="1" applyProtection="1">
      <alignment horizontal="left"/>
      <protection/>
    </xf>
    <xf numFmtId="177" fontId="12" fillId="0" borderId="20" xfId="62" applyNumberFormat="1" applyFont="1" applyBorder="1" applyProtection="1">
      <alignment/>
      <protection/>
    </xf>
    <xf numFmtId="177" fontId="12" fillId="0" borderId="20" xfId="62" applyNumberFormat="1" applyFont="1" applyBorder="1" applyAlignment="1" applyProtection="1">
      <alignment horizontal="left"/>
      <protection/>
    </xf>
    <xf numFmtId="177" fontId="12" fillId="0" borderId="21" xfId="62" applyNumberFormat="1" applyFont="1" applyBorder="1" applyProtection="1">
      <alignment/>
      <protection/>
    </xf>
    <xf numFmtId="177" fontId="12" fillId="0" borderId="13" xfId="62" applyNumberFormat="1" applyFont="1" applyBorder="1" applyAlignment="1" applyProtection="1">
      <alignment horizontal="center"/>
      <protection/>
    </xf>
    <xf numFmtId="177" fontId="12" fillId="0" borderId="20" xfId="62" applyNumberFormat="1" applyFont="1" applyBorder="1" applyAlignment="1" applyProtection="1">
      <alignment horizontal="center"/>
      <protection/>
    </xf>
    <xf numFmtId="177" fontId="11" fillId="0" borderId="0" xfId="62" applyNumberFormat="1">
      <alignment/>
      <protection/>
    </xf>
    <xf numFmtId="0" fontId="12" fillId="0" borderId="15" xfId="62" applyFont="1" applyBorder="1" applyAlignment="1" applyProtection="1">
      <alignment horizontal="center"/>
      <protection/>
    </xf>
    <xf numFmtId="0" fontId="12" fillId="0" borderId="49" xfId="62" applyFont="1" applyBorder="1" applyAlignment="1" applyProtection="1">
      <alignment horizontal="center"/>
      <protection/>
    </xf>
    <xf numFmtId="177" fontId="12" fillId="0" borderId="17" xfId="62" applyNumberFormat="1" applyFont="1" applyBorder="1" applyProtection="1">
      <alignment/>
      <protection/>
    </xf>
    <xf numFmtId="177" fontId="12" fillId="0" borderId="17" xfId="62" applyNumberFormat="1" applyFont="1" applyBorder="1" applyAlignment="1" applyProtection="1">
      <alignment horizontal="left"/>
      <protection/>
    </xf>
    <xf numFmtId="177" fontId="12" fillId="0" borderId="59" xfId="62" applyNumberFormat="1" applyFont="1" applyBorder="1" applyProtection="1">
      <alignment/>
      <protection/>
    </xf>
    <xf numFmtId="177" fontId="12" fillId="0" borderId="15" xfId="62" applyNumberFormat="1" applyFont="1" applyBorder="1" applyAlignment="1" applyProtection="1">
      <alignment horizontal="center"/>
      <protection/>
    </xf>
    <xf numFmtId="177" fontId="12" fillId="0" borderId="17" xfId="62" applyNumberFormat="1" applyFont="1" applyBorder="1" applyAlignment="1" applyProtection="1">
      <alignment horizontal="center"/>
      <protection/>
    </xf>
    <xf numFmtId="38" fontId="6" fillId="24" borderId="0" xfId="49" applyFont="1" applyFill="1" applyAlignment="1" applyProtection="1">
      <alignment/>
      <protection/>
    </xf>
    <xf numFmtId="38" fontId="2" fillId="24" borderId="0" xfId="49" applyFont="1" applyFill="1" applyAlignment="1" applyProtection="1">
      <alignment/>
      <protection/>
    </xf>
    <xf numFmtId="38" fontId="2" fillId="24" borderId="12" xfId="49" applyFont="1" applyFill="1" applyBorder="1" applyAlignment="1" applyProtection="1">
      <alignment/>
      <protection/>
    </xf>
    <xf numFmtId="38" fontId="2" fillId="24" borderId="17" xfId="49" applyFont="1" applyFill="1" applyBorder="1" applyAlignment="1" applyProtection="1">
      <alignment/>
      <protection/>
    </xf>
    <xf numFmtId="38" fontId="4" fillId="24" borderId="52" xfId="49" applyFont="1" applyFill="1" applyBorder="1" applyAlignment="1" quotePrefix="1">
      <alignment horizontal="center" vertical="center"/>
    </xf>
    <xf numFmtId="180" fontId="4" fillId="24" borderId="12" xfId="49" applyNumberFormat="1" applyFont="1" applyFill="1" applyBorder="1" applyAlignment="1" applyProtection="1">
      <alignment horizontal="right" vertical="center"/>
      <protection/>
    </xf>
    <xf numFmtId="180" fontId="4" fillId="24" borderId="12" xfId="49" applyNumberFormat="1" applyFont="1" applyFill="1" applyBorder="1" applyAlignment="1">
      <alignment horizontal="right" vertical="center"/>
    </xf>
    <xf numFmtId="180" fontId="4" fillId="24" borderId="51" xfId="49" applyNumberFormat="1" applyFont="1" applyFill="1" applyBorder="1" applyAlignment="1">
      <alignment horizontal="right" vertical="center"/>
    </xf>
    <xf numFmtId="180" fontId="4" fillId="24" borderId="51" xfId="49" applyNumberFormat="1" applyFont="1" applyFill="1" applyBorder="1" applyAlignment="1" applyProtection="1">
      <alignment horizontal="right" vertical="center"/>
      <protection/>
    </xf>
    <xf numFmtId="180" fontId="4" fillId="24" borderId="58" xfId="49" applyNumberFormat="1" applyFont="1" applyFill="1" applyBorder="1" applyAlignment="1">
      <alignment horizontal="right" vertical="center"/>
    </xf>
    <xf numFmtId="38" fontId="3" fillId="24" borderId="18" xfId="49" applyFont="1" applyFill="1" applyBorder="1" applyAlignment="1" applyProtection="1">
      <alignment horizontal="distributed" vertical="center"/>
      <protection/>
    </xf>
    <xf numFmtId="38" fontId="3" fillId="24" borderId="19" xfId="49" applyFont="1" applyFill="1" applyBorder="1" applyAlignment="1" applyProtection="1">
      <alignment horizontal="distributed" vertical="center"/>
      <protection/>
    </xf>
    <xf numFmtId="38" fontId="2" fillId="24" borderId="0" xfId="49" applyFont="1" applyFill="1" applyAlignment="1" applyProtection="1">
      <alignment vertical="center"/>
      <protection/>
    </xf>
    <xf numFmtId="180" fontId="3" fillId="24" borderId="32" xfId="49" applyNumberFormat="1" applyFont="1" applyFill="1" applyBorder="1" applyAlignment="1" applyProtection="1">
      <alignment vertical="center"/>
      <protection/>
    </xf>
    <xf numFmtId="180" fontId="3" fillId="24" borderId="23" xfId="49" applyNumberFormat="1" applyFont="1" applyFill="1" applyBorder="1" applyAlignment="1" applyProtection="1">
      <alignment vertical="center"/>
      <protection/>
    </xf>
    <xf numFmtId="180" fontId="3" fillId="24" borderId="46" xfId="49" applyNumberFormat="1" applyFont="1" applyFill="1" applyBorder="1" applyAlignment="1" applyProtection="1">
      <alignment horizontal="right" vertical="center"/>
      <protection locked="0"/>
    </xf>
    <xf numFmtId="180" fontId="3" fillId="24" borderId="24" xfId="49" applyNumberFormat="1" applyFont="1" applyFill="1" applyBorder="1" applyAlignment="1" applyProtection="1">
      <alignment horizontal="right" vertical="center"/>
      <protection/>
    </xf>
    <xf numFmtId="180" fontId="3" fillId="24" borderId="26" xfId="49" applyNumberFormat="1" applyFont="1" applyFill="1" applyBorder="1" applyAlignment="1" applyProtection="1">
      <alignment horizontal="right" vertical="center"/>
      <protection locked="0"/>
    </xf>
    <xf numFmtId="3" fontId="3" fillId="24" borderId="13" xfId="0" applyNumberFormat="1" applyFont="1" applyFill="1" applyBorder="1" applyAlignment="1" applyProtection="1">
      <alignment horizontal="distributed" vertical="center"/>
      <protection/>
    </xf>
    <xf numFmtId="180" fontId="3" fillId="24" borderId="17" xfId="49" applyNumberFormat="1" applyFont="1" applyFill="1" applyBorder="1" applyAlignment="1" applyProtection="1">
      <alignment vertical="center"/>
      <protection/>
    </xf>
    <xf numFmtId="180" fontId="3" fillId="24" borderId="17" xfId="49" applyNumberFormat="1" applyFont="1" applyFill="1" applyBorder="1" applyAlignment="1" applyProtection="1">
      <alignment horizontal="right" vertical="center"/>
      <protection locked="0"/>
    </xf>
    <xf numFmtId="180" fontId="3" fillId="24" borderId="25" xfId="49" applyNumberFormat="1" applyFont="1" applyFill="1" applyBorder="1" applyAlignment="1" applyProtection="1">
      <alignment horizontal="right" vertical="center"/>
      <protection locked="0"/>
    </xf>
    <xf numFmtId="180" fontId="3" fillId="24" borderId="49" xfId="49" applyNumberFormat="1" applyFont="1" applyFill="1" applyBorder="1" applyAlignment="1" applyProtection="1">
      <alignment horizontal="right" vertical="center"/>
      <protection locked="0"/>
    </xf>
    <xf numFmtId="180" fontId="3" fillId="24" borderId="25" xfId="49" applyNumberFormat="1" applyFont="1" applyFill="1" applyBorder="1" applyAlignment="1" applyProtection="1">
      <alignment horizontal="right" vertical="center"/>
      <protection/>
    </xf>
    <xf numFmtId="180" fontId="3" fillId="24" borderId="16" xfId="49" applyNumberFormat="1" applyFont="1" applyFill="1" applyBorder="1" applyAlignment="1" applyProtection="1">
      <alignment horizontal="right" vertical="center"/>
      <protection locked="0"/>
    </xf>
    <xf numFmtId="180" fontId="3" fillId="24" borderId="17" xfId="49" applyNumberFormat="1" applyFont="1" applyFill="1" applyBorder="1" applyAlignment="1" applyProtection="1">
      <alignment horizontal="right" vertical="center"/>
      <protection/>
    </xf>
    <xf numFmtId="180" fontId="3" fillId="24" borderId="59" xfId="49" applyNumberFormat="1" applyFont="1" applyFill="1" applyBorder="1" applyAlignment="1" applyProtection="1">
      <alignment horizontal="right" vertical="center"/>
      <protection locked="0"/>
    </xf>
    <xf numFmtId="38" fontId="3" fillId="24" borderId="0" xfId="49" applyFont="1" applyFill="1" applyAlignment="1" applyProtection="1">
      <alignment/>
      <protection/>
    </xf>
    <xf numFmtId="0" fontId="6" fillId="0" borderId="0" xfId="63" applyFont="1" applyAlignment="1" applyProtection="1">
      <alignment horizontal="left" vertical="top"/>
      <protection/>
    </xf>
    <xf numFmtId="0" fontId="11" fillId="0" borderId="0" xfId="63">
      <alignment/>
      <protection/>
    </xf>
    <xf numFmtId="0" fontId="12" fillId="0" borderId="10" xfId="63" applyFont="1" applyBorder="1">
      <alignment/>
      <protection/>
    </xf>
    <xf numFmtId="0" fontId="12" fillId="0" borderId="51" xfId="63" applyFont="1" applyBorder="1">
      <alignment/>
      <protection/>
    </xf>
    <xf numFmtId="0" fontId="12" fillId="0" borderId="52" xfId="63" applyFont="1" applyBorder="1" applyAlignment="1" applyProtection="1">
      <alignment horizontal="right"/>
      <protection/>
    </xf>
    <xf numFmtId="0" fontId="12" fillId="0" borderId="52" xfId="63" applyFont="1" applyBorder="1" applyAlignment="1" applyProtection="1">
      <alignment/>
      <protection/>
    </xf>
    <xf numFmtId="0" fontId="12" fillId="0" borderId="55" xfId="63" applyFont="1" applyBorder="1" applyAlignment="1" applyProtection="1">
      <alignment/>
      <protection/>
    </xf>
    <xf numFmtId="0" fontId="12" fillId="0" borderId="53" xfId="63" applyFont="1" applyBorder="1">
      <alignment/>
      <protection/>
    </xf>
    <xf numFmtId="0" fontId="12" fillId="0" borderId="54" xfId="63" applyFont="1" applyBorder="1">
      <alignment/>
      <protection/>
    </xf>
    <xf numFmtId="0" fontId="12" fillId="0" borderId="53" xfId="63" applyFont="1" applyBorder="1" applyAlignment="1" applyProtection="1">
      <alignment/>
      <protection/>
    </xf>
    <xf numFmtId="0" fontId="12" fillId="0" borderId="53" xfId="63" applyFont="1" applyBorder="1" applyAlignment="1" applyProtection="1">
      <alignment horizontal="left"/>
      <protection/>
    </xf>
    <xf numFmtId="0" fontId="12" fillId="0" borderId="55" xfId="63" applyFont="1" applyBorder="1" applyAlignment="1" applyProtection="1">
      <alignment horizontal="right"/>
      <protection/>
    </xf>
    <xf numFmtId="0" fontId="11" fillId="0" borderId="54" xfId="63" applyBorder="1">
      <alignment/>
      <protection/>
    </xf>
    <xf numFmtId="0" fontId="12" fillId="0" borderId="0" xfId="63" applyFont="1">
      <alignment/>
      <protection/>
    </xf>
    <xf numFmtId="0" fontId="12" fillId="0" borderId="13" xfId="63" applyFont="1" applyBorder="1">
      <alignment/>
      <protection/>
    </xf>
    <xf numFmtId="0" fontId="12" fillId="0" borderId="0" xfId="63" applyFont="1" applyBorder="1">
      <alignment/>
      <protection/>
    </xf>
    <xf numFmtId="0" fontId="12" fillId="0" borderId="19" xfId="63" applyFont="1" applyBorder="1" applyAlignment="1">
      <alignment horizontal="center"/>
      <protection/>
    </xf>
    <xf numFmtId="0" fontId="12" fillId="0" borderId="19" xfId="63" applyFont="1" applyBorder="1" applyAlignment="1" applyProtection="1">
      <alignment horizontal="right"/>
      <protection/>
    </xf>
    <xf numFmtId="0" fontId="12" fillId="0" borderId="13" xfId="63" applyFont="1" applyBorder="1" applyAlignment="1" applyProtection="1">
      <alignment horizontal="center"/>
      <protection/>
    </xf>
    <xf numFmtId="0" fontId="12" fillId="0" borderId="0" xfId="63" applyFont="1" applyBorder="1" applyAlignment="1" applyProtection="1">
      <alignment horizontal="center"/>
      <protection/>
    </xf>
    <xf numFmtId="0" fontId="12" fillId="0" borderId="19" xfId="63" applyFont="1" applyBorder="1" applyAlignment="1" applyProtection="1">
      <alignment horizontal="center"/>
      <protection/>
    </xf>
    <xf numFmtId="0" fontId="12" fillId="0" borderId="15" xfId="63" applyFont="1" applyBorder="1">
      <alignment/>
      <protection/>
    </xf>
    <xf numFmtId="0" fontId="12" fillId="0" borderId="25" xfId="63" applyFont="1" applyBorder="1">
      <alignment/>
      <protection/>
    </xf>
    <xf numFmtId="0" fontId="12" fillId="0" borderId="49" xfId="63" applyFont="1" applyBorder="1">
      <alignment/>
      <protection/>
    </xf>
    <xf numFmtId="0" fontId="12" fillId="0" borderId="49" xfId="63" applyFont="1" applyBorder="1" applyAlignment="1">
      <alignment horizontal="center"/>
      <protection/>
    </xf>
    <xf numFmtId="0" fontId="12" fillId="0" borderId="49" xfId="63" applyFont="1" applyBorder="1" applyAlignment="1" applyProtection="1">
      <alignment horizontal="center"/>
      <protection/>
    </xf>
    <xf numFmtId="0" fontId="12" fillId="0" borderId="59" xfId="63" applyFont="1" applyBorder="1" applyAlignment="1" applyProtection="1">
      <alignment horizontal="center"/>
      <protection/>
    </xf>
    <xf numFmtId="0" fontId="12" fillId="0" borderId="15" xfId="63" applyFont="1" applyBorder="1" applyAlignment="1" applyProtection="1">
      <alignment horizontal="center"/>
      <protection/>
    </xf>
    <xf numFmtId="0" fontId="12" fillId="0" borderId="16" xfId="63" applyFont="1" applyBorder="1" applyAlignment="1" applyProtection="1">
      <alignment horizontal="center"/>
      <protection/>
    </xf>
    <xf numFmtId="0" fontId="12" fillId="0" borderId="17" xfId="63" applyFont="1" applyBorder="1" applyAlignment="1" applyProtection="1">
      <alignment horizontal="center"/>
      <protection/>
    </xf>
    <xf numFmtId="41" fontId="12" fillId="0" borderId="12" xfId="63" applyNumberFormat="1" applyFont="1" applyBorder="1" applyProtection="1">
      <alignment/>
      <protection/>
    </xf>
    <xf numFmtId="41" fontId="12" fillId="0" borderId="58" xfId="63" applyNumberFormat="1" applyFont="1" applyBorder="1" applyProtection="1">
      <alignment/>
      <protection/>
    </xf>
    <xf numFmtId="0" fontId="12" fillId="0" borderId="60" xfId="63" applyFont="1" applyBorder="1" applyAlignment="1" applyProtection="1">
      <alignment horizontal="center"/>
      <protection/>
    </xf>
    <xf numFmtId="0" fontId="12" fillId="0" borderId="12" xfId="63" applyFont="1" applyBorder="1" applyAlignment="1" applyProtection="1">
      <alignment horizontal="center"/>
      <protection/>
    </xf>
    <xf numFmtId="0" fontId="12" fillId="0" borderId="13" xfId="63" applyFont="1" applyBorder="1" applyAlignment="1">
      <alignment horizontal="center"/>
      <protection/>
    </xf>
    <xf numFmtId="41" fontId="12" fillId="0" borderId="20" xfId="63" applyNumberFormat="1" applyFont="1" applyBorder="1" applyProtection="1">
      <alignment/>
      <protection/>
    </xf>
    <xf numFmtId="41" fontId="12" fillId="0" borderId="21" xfId="63" applyNumberFormat="1" applyFont="1" applyBorder="1" applyProtection="1">
      <alignment/>
      <protection/>
    </xf>
    <xf numFmtId="0" fontId="12" fillId="0" borderId="18" xfId="63" applyFont="1" applyBorder="1" applyAlignment="1">
      <alignment horizontal="center"/>
      <protection/>
    </xf>
    <xf numFmtId="0" fontId="12" fillId="0" borderId="20" xfId="63" applyFont="1" applyBorder="1" applyAlignment="1" applyProtection="1">
      <alignment horizontal="center"/>
      <protection/>
    </xf>
    <xf numFmtId="41" fontId="12" fillId="0" borderId="21" xfId="63" applyNumberFormat="1" applyFont="1" applyBorder="1" applyAlignment="1" applyProtection="1">
      <alignment horizontal="left"/>
      <protection/>
    </xf>
    <xf numFmtId="41" fontId="12" fillId="0" borderId="20" xfId="63" applyNumberFormat="1" applyFont="1" applyBorder="1" applyAlignment="1" applyProtection="1">
      <alignment horizontal="left"/>
      <protection/>
    </xf>
    <xf numFmtId="0" fontId="12" fillId="0" borderId="18" xfId="63" applyFont="1" applyBorder="1" applyAlignment="1" applyProtection="1">
      <alignment horizontal="center"/>
      <protection/>
    </xf>
    <xf numFmtId="177" fontId="12" fillId="0" borderId="20" xfId="63" applyNumberFormat="1" applyFont="1" applyBorder="1" applyProtection="1">
      <alignment/>
      <protection/>
    </xf>
    <xf numFmtId="177" fontId="12" fillId="0" borderId="20" xfId="63" applyNumberFormat="1" applyFont="1" applyBorder="1" applyAlignment="1" applyProtection="1">
      <alignment horizontal="right"/>
      <protection/>
    </xf>
    <xf numFmtId="177" fontId="12" fillId="0" borderId="21" xfId="63" applyNumberFormat="1" applyFont="1" applyBorder="1" applyProtection="1">
      <alignment/>
      <protection/>
    </xf>
    <xf numFmtId="41" fontId="12" fillId="0" borderId="20" xfId="63" applyNumberFormat="1" applyFont="1" applyBorder="1" applyAlignment="1" applyProtection="1">
      <alignment horizontal="right"/>
      <protection/>
    </xf>
    <xf numFmtId="177" fontId="12" fillId="0" borderId="21" xfId="63" applyNumberFormat="1" applyFont="1" applyBorder="1" applyAlignment="1" applyProtection="1">
      <alignment horizontal="left"/>
      <protection/>
    </xf>
    <xf numFmtId="177" fontId="12" fillId="0" borderId="17" xfId="63" applyNumberFormat="1" applyFont="1" applyBorder="1" applyProtection="1">
      <alignment/>
      <protection/>
    </xf>
    <xf numFmtId="177" fontId="12" fillId="0" borderId="17" xfId="63" applyNumberFormat="1" applyFont="1" applyBorder="1" applyAlignment="1" applyProtection="1">
      <alignment horizontal="right"/>
      <protection/>
    </xf>
    <xf numFmtId="177" fontId="12" fillId="0" borderId="59" xfId="63" applyNumberFormat="1" applyFont="1" applyBorder="1" applyProtection="1">
      <alignment/>
      <protection/>
    </xf>
    <xf numFmtId="0" fontId="12" fillId="0" borderId="48" xfId="63" applyFont="1" applyBorder="1" applyAlignment="1" applyProtection="1">
      <alignment horizontal="center"/>
      <protection/>
    </xf>
    <xf numFmtId="41" fontId="12" fillId="0" borderId="17" xfId="63" applyNumberFormat="1" applyFont="1" applyBorder="1" applyAlignment="1" applyProtection="1">
      <alignment horizontal="right"/>
      <protection/>
    </xf>
    <xf numFmtId="38" fontId="3" fillId="24" borderId="27" xfId="49" applyFont="1" applyFill="1" applyBorder="1" applyAlignment="1" quotePrefix="1">
      <alignment horizontal="center" vertical="distributed" textRotation="255"/>
    </xf>
    <xf numFmtId="38" fontId="3" fillId="24" borderId="57" xfId="49" applyFont="1" applyFill="1" applyBorder="1" applyAlignment="1" quotePrefix="1">
      <alignment horizontal="center" vertical="distributed" textRotation="255"/>
    </xf>
    <xf numFmtId="38" fontId="3" fillId="24" borderId="52" xfId="49" applyFont="1" applyFill="1" applyBorder="1" applyAlignment="1">
      <alignment horizontal="center" vertical="center" wrapText="1"/>
    </xf>
    <xf numFmtId="38" fontId="3" fillId="24" borderId="53" xfId="49" applyFont="1" applyFill="1" applyBorder="1" applyAlignment="1">
      <alignment horizontal="center" vertical="center" wrapText="1"/>
    </xf>
    <xf numFmtId="38" fontId="3" fillId="24" borderId="54" xfId="49" applyFont="1" applyFill="1" applyBorder="1" applyAlignment="1">
      <alignment horizontal="center" vertical="center" wrapText="1"/>
    </xf>
    <xf numFmtId="38" fontId="3" fillId="24" borderId="34" xfId="49" applyFont="1" applyFill="1" applyBorder="1" applyAlignment="1">
      <alignment horizontal="center" vertical="distributed" textRotation="255"/>
    </xf>
    <xf numFmtId="38" fontId="2" fillId="24" borderId="23" xfId="49" applyFont="1" applyFill="1" applyBorder="1" applyAlignment="1">
      <alignment horizontal="center" vertical="distributed" textRotation="255"/>
    </xf>
    <xf numFmtId="38" fontId="2" fillId="24" borderId="56" xfId="49" applyFont="1" applyFill="1" applyBorder="1" applyAlignment="1">
      <alignment horizontal="center" vertical="distributed" textRotation="255"/>
    </xf>
    <xf numFmtId="38" fontId="3" fillId="24" borderId="14" xfId="49" applyFont="1" applyFill="1" applyBorder="1" applyAlignment="1" quotePrefix="1">
      <alignment horizontal="center" vertical="distributed" textRotation="255"/>
    </xf>
    <xf numFmtId="38" fontId="3" fillId="24" borderId="16" xfId="49" applyFont="1" applyFill="1" applyBorder="1" applyAlignment="1" quotePrefix="1">
      <alignment horizontal="center" vertical="distributed" textRotation="255"/>
    </xf>
    <xf numFmtId="38" fontId="3" fillId="24" borderId="27" xfId="49" applyFont="1" applyFill="1" applyBorder="1" applyAlignment="1">
      <alignment horizontal="center" vertical="distributed" textRotation="255"/>
    </xf>
    <xf numFmtId="38" fontId="3" fillId="24" borderId="14" xfId="49" applyFont="1" applyFill="1" applyBorder="1" applyAlignment="1">
      <alignment horizontal="center" vertical="distributed" textRotation="255"/>
    </xf>
    <xf numFmtId="38" fontId="3" fillId="24" borderId="16" xfId="49" applyFont="1" applyFill="1" applyBorder="1" applyAlignment="1">
      <alignment horizontal="center" vertical="distributed" textRotation="255"/>
    </xf>
    <xf numFmtId="38" fontId="3" fillId="24" borderId="23" xfId="49" applyFont="1" applyFill="1" applyBorder="1" applyAlignment="1" quotePrefix="1">
      <alignment horizontal="center" vertical="distributed" textRotation="255"/>
    </xf>
    <xf numFmtId="38" fontId="3" fillId="24" borderId="56" xfId="49" applyFont="1" applyFill="1" applyBorder="1" applyAlignment="1" quotePrefix="1">
      <alignment horizontal="center" vertical="distributed" textRotation="255"/>
    </xf>
    <xf numFmtId="38" fontId="2" fillId="24" borderId="20" xfId="49" applyFont="1" applyFill="1" applyBorder="1" applyAlignment="1">
      <alignment horizontal="center"/>
    </xf>
    <xf numFmtId="38" fontId="2" fillId="24" borderId="17" xfId="49" applyFont="1" applyFill="1" applyBorder="1" applyAlignment="1">
      <alignment horizontal="center"/>
    </xf>
    <xf numFmtId="38" fontId="3" fillId="24" borderId="11" xfId="49" applyFont="1" applyFill="1" applyBorder="1" applyAlignment="1" quotePrefix="1">
      <alignment horizontal="center" vertical="center" wrapText="1"/>
    </xf>
    <xf numFmtId="38" fontId="3" fillId="24" borderId="23" xfId="49" applyFont="1" applyFill="1" applyBorder="1" applyAlignment="1">
      <alignment horizontal="center" vertical="distributed" textRotation="255"/>
    </xf>
    <xf numFmtId="38" fontId="2" fillId="24" borderId="52" xfId="49" applyFont="1" applyFill="1" applyBorder="1" applyAlignment="1" quotePrefix="1">
      <alignment horizontal="center" vertical="center"/>
    </xf>
    <xf numFmtId="38" fontId="2" fillId="24" borderId="51" xfId="49" applyFont="1" applyFill="1" applyBorder="1" applyAlignment="1">
      <alignment horizontal="center" vertical="center"/>
    </xf>
    <xf numFmtId="38" fontId="2" fillId="24" borderId="11" xfId="49" applyFont="1" applyFill="1" applyBorder="1" applyAlignment="1">
      <alignment horizontal="center" vertical="center"/>
    </xf>
    <xf numFmtId="38" fontId="2" fillId="24" borderId="20" xfId="49" applyFont="1" applyFill="1" applyBorder="1" applyAlignment="1">
      <alignment horizontal="center" vertical="distributed" textRotation="255"/>
    </xf>
    <xf numFmtId="41" fontId="3" fillId="24" borderId="0" xfId="49" applyNumberFormat="1" applyFont="1" applyFill="1" applyBorder="1" applyAlignment="1">
      <alignment horizontal="right" vertical="top"/>
    </xf>
    <xf numFmtId="41" fontId="3" fillId="24" borderId="19" xfId="49" applyNumberFormat="1" applyFont="1" applyFill="1" applyBorder="1" applyAlignment="1">
      <alignment horizontal="right" vertical="top"/>
    </xf>
    <xf numFmtId="41" fontId="3" fillId="24" borderId="14" xfId="49" applyNumberFormat="1" applyFont="1" applyFill="1" applyBorder="1" applyAlignment="1">
      <alignment horizontal="right" vertical="top"/>
    </xf>
    <xf numFmtId="41" fontId="8" fillId="24" borderId="0" xfId="49" applyNumberFormat="1" applyFont="1" applyFill="1" applyBorder="1" applyAlignment="1">
      <alignment horizontal="right" vertical="center"/>
    </xf>
    <xf numFmtId="41" fontId="8" fillId="24" borderId="19" xfId="49" applyNumberFormat="1" applyFont="1" applyFill="1" applyBorder="1" applyAlignment="1">
      <alignment horizontal="right" vertical="center"/>
    </xf>
    <xf numFmtId="41" fontId="8" fillId="24" borderId="14" xfId="49" applyNumberFormat="1" applyFont="1" applyFill="1" applyBorder="1" applyAlignment="1">
      <alignment horizontal="right" vertical="center"/>
    </xf>
    <xf numFmtId="38" fontId="3" fillId="24" borderId="52" xfId="49" applyFont="1" applyFill="1" applyBorder="1" applyAlignment="1" quotePrefix="1">
      <alignment horizontal="center" vertical="center" wrapText="1"/>
    </xf>
    <xf numFmtId="38" fontId="3" fillId="24" borderId="51" xfId="49" applyFont="1" applyFill="1" applyBorder="1" applyAlignment="1" quotePrefix="1">
      <alignment horizontal="center" vertical="center" wrapText="1"/>
    </xf>
    <xf numFmtId="38" fontId="3" fillId="24" borderId="43" xfId="49" applyFont="1" applyFill="1" applyBorder="1" applyAlignment="1" quotePrefix="1">
      <alignment horizontal="center" vertical="distributed" textRotation="255"/>
    </xf>
    <xf numFmtId="38" fontId="3" fillId="24" borderId="19" xfId="49" applyFont="1" applyFill="1" applyBorder="1" applyAlignment="1" quotePrefix="1">
      <alignment horizontal="center" vertical="distributed" textRotation="255"/>
    </xf>
    <xf numFmtId="38" fontId="3" fillId="24" borderId="49" xfId="49" applyFont="1" applyFill="1" applyBorder="1" applyAlignment="1" quotePrefix="1">
      <alignment horizontal="center" vertical="distributed" textRotation="255"/>
    </xf>
    <xf numFmtId="38" fontId="3" fillId="24" borderId="45" xfId="49" applyFont="1" applyFill="1" applyBorder="1" applyAlignment="1">
      <alignment horizontal="center" vertical="distributed" textRotation="255"/>
    </xf>
    <xf numFmtId="41" fontId="9" fillId="24" borderId="45" xfId="49" applyNumberFormat="1" applyFont="1" applyFill="1" applyBorder="1" applyAlignment="1">
      <alignment horizontal="right" vertical="center"/>
    </xf>
    <xf numFmtId="41" fontId="9" fillId="24" borderId="34" xfId="49" applyNumberFormat="1" applyFont="1" applyFill="1" applyBorder="1" applyAlignment="1">
      <alignment horizontal="right" vertical="center"/>
    </xf>
    <xf numFmtId="41" fontId="3" fillId="24" borderId="23" xfId="49" applyNumberFormat="1" applyFont="1" applyFill="1" applyBorder="1" applyAlignment="1">
      <alignment horizontal="right" vertical="center"/>
    </xf>
    <xf numFmtId="41" fontId="3" fillId="24" borderId="36" xfId="49" applyNumberFormat="1" applyFont="1" applyFill="1" applyBorder="1" applyAlignment="1">
      <alignment horizontal="right" vertical="center"/>
    </xf>
    <xf numFmtId="41" fontId="3" fillId="24" borderId="41" xfId="49" applyNumberFormat="1" applyFont="1" applyFill="1" applyBorder="1" applyAlignment="1">
      <alignment horizontal="right" vertical="center"/>
    </xf>
    <xf numFmtId="41" fontId="3" fillId="24" borderId="37" xfId="49" applyNumberFormat="1" applyFont="1" applyFill="1" applyBorder="1" applyAlignment="1">
      <alignment horizontal="right" vertical="center"/>
    </xf>
    <xf numFmtId="41" fontId="3" fillId="24" borderId="19" xfId="49" applyNumberFormat="1" applyFont="1" applyFill="1" applyBorder="1" applyAlignment="1">
      <alignment horizontal="right" vertical="center"/>
    </xf>
    <xf numFmtId="41" fontId="3" fillId="24" borderId="14" xfId="49" applyNumberFormat="1" applyFont="1" applyFill="1" applyBorder="1" applyAlignment="1">
      <alignment horizontal="right" vertical="center"/>
    </xf>
    <xf numFmtId="41" fontId="3" fillId="24" borderId="0" xfId="49" applyNumberFormat="1" applyFont="1" applyFill="1" applyBorder="1" applyAlignment="1">
      <alignment horizontal="right" vertical="center"/>
    </xf>
    <xf numFmtId="41" fontId="9" fillId="24" borderId="19" xfId="49" applyNumberFormat="1" applyFont="1" applyFill="1" applyBorder="1" applyAlignment="1">
      <alignment horizontal="right" vertical="center"/>
    </xf>
    <xf numFmtId="41" fontId="9" fillId="24" borderId="14" xfId="49" applyNumberFormat="1" applyFont="1" applyFill="1" applyBorder="1" applyAlignment="1">
      <alignment horizontal="right" vertical="center"/>
    </xf>
    <xf numFmtId="41" fontId="9" fillId="24" borderId="0" xfId="49" applyNumberFormat="1" applyFont="1" applyFill="1" applyBorder="1" applyAlignment="1">
      <alignment horizontal="right" vertical="center"/>
    </xf>
    <xf numFmtId="41" fontId="9" fillId="24" borderId="43" xfId="49" applyNumberFormat="1" applyFont="1" applyFill="1" applyBorder="1" applyAlignment="1">
      <alignment horizontal="right" vertical="center"/>
    </xf>
    <xf numFmtId="38" fontId="3" fillId="24" borderId="19" xfId="49" applyFont="1" applyFill="1" applyBorder="1" applyAlignment="1">
      <alignment horizontal="center" vertical="distributed" textRotation="255"/>
    </xf>
    <xf numFmtId="38" fontId="3" fillId="24" borderId="49" xfId="49" applyFont="1" applyFill="1" applyBorder="1" applyAlignment="1">
      <alignment horizontal="center" vertical="distributed" textRotation="255"/>
    </xf>
    <xf numFmtId="38" fontId="3" fillId="24" borderId="20" xfId="49" applyFont="1" applyFill="1" applyBorder="1" applyAlignment="1">
      <alignment horizontal="center" vertical="distributed" textRotation="255"/>
    </xf>
    <xf numFmtId="38" fontId="3" fillId="24" borderId="17" xfId="49" applyFont="1" applyFill="1" applyBorder="1" applyAlignment="1">
      <alignment horizontal="center" vertical="distributed" textRotation="255"/>
    </xf>
    <xf numFmtId="38" fontId="3" fillId="24" borderId="46" xfId="49" applyFont="1" applyFill="1" applyBorder="1" applyAlignment="1">
      <alignment horizontal="center" vertical="distributed" textRotation="255"/>
    </xf>
    <xf numFmtId="38" fontId="2" fillId="24" borderId="46" xfId="49" applyFont="1" applyFill="1" applyBorder="1" applyAlignment="1">
      <alignment horizontal="center" vertical="center"/>
    </xf>
    <xf numFmtId="38" fontId="2" fillId="24" borderId="26" xfId="49" applyFont="1" applyFill="1" applyBorder="1" applyAlignment="1">
      <alignment horizontal="center" vertical="center"/>
    </xf>
    <xf numFmtId="41" fontId="9" fillId="24" borderId="19" xfId="49" applyNumberFormat="1" applyFont="1" applyFill="1" applyBorder="1" applyAlignment="1">
      <alignment horizontal="center" vertical="center"/>
    </xf>
    <xf numFmtId="41" fontId="9" fillId="24" borderId="14" xfId="49" applyNumberFormat="1" applyFont="1" applyFill="1" applyBorder="1" applyAlignment="1">
      <alignment horizontal="center" vertical="center"/>
    </xf>
    <xf numFmtId="41" fontId="3" fillId="24" borderId="19" xfId="49" applyNumberFormat="1" applyFont="1" applyFill="1" applyBorder="1" applyAlignment="1">
      <alignment horizontal="center" vertical="center"/>
    </xf>
    <xf numFmtId="41" fontId="3" fillId="24" borderId="14" xfId="49" applyNumberFormat="1" applyFont="1" applyFill="1" applyBorder="1" applyAlignment="1">
      <alignment horizontal="center" vertical="center"/>
    </xf>
    <xf numFmtId="41" fontId="9" fillId="24" borderId="43" xfId="49" applyNumberFormat="1" applyFont="1" applyFill="1" applyBorder="1" applyAlignment="1">
      <alignment horizontal="center" vertical="center"/>
    </xf>
    <xf numFmtId="41" fontId="9" fillId="24" borderId="45" xfId="49" applyNumberFormat="1" applyFont="1" applyFill="1" applyBorder="1" applyAlignment="1">
      <alignment horizontal="center" vertical="center"/>
    </xf>
    <xf numFmtId="41" fontId="3" fillId="24" borderId="24" xfId="49" applyNumberFormat="1" applyFont="1" applyFill="1" applyBorder="1" applyAlignment="1">
      <alignment horizontal="right" vertical="center"/>
    </xf>
    <xf numFmtId="41" fontId="3" fillId="24" borderId="46" xfId="49" applyNumberFormat="1" applyFont="1" applyFill="1" applyBorder="1" applyAlignment="1">
      <alignment horizontal="right" vertical="center"/>
    </xf>
    <xf numFmtId="41" fontId="3" fillId="24" borderId="26" xfId="49" applyNumberFormat="1" applyFont="1" applyFill="1" applyBorder="1" applyAlignment="1">
      <alignment horizontal="right" vertical="center"/>
    </xf>
    <xf numFmtId="41" fontId="3" fillId="24" borderId="25" xfId="49" applyNumberFormat="1" applyFont="1" applyFill="1" applyBorder="1" applyAlignment="1">
      <alignment horizontal="right" vertical="center"/>
    </xf>
    <xf numFmtId="41" fontId="3" fillId="24" borderId="49" xfId="49" applyNumberFormat="1" applyFont="1" applyFill="1" applyBorder="1" applyAlignment="1">
      <alignment horizontal="right" vertical="center"/>
    </xf>
    <xf numFmtId="41" fontId="3" fillId="24" borderId="16" xfId="49" applyNumberFormat="1" applyFont="1" applyFill="1" applyBorder="1" applyAlignment="1">
      <alignment horizontal="right" vertical="center"/>
    </xf>
    <xf numFmtId="41" fontId="8" fillId="24" borderId="52" xfId="49" applyNumberFormat="1" applyFont="1" applyFill="1" applyBorder="1" applyAlignment="1">
      <alignment horizontal="center" vertical="center"/>
    </xf>
    <xf numFmtId="41" fontId="8" fillId="24" borderId="11" xfId="49" applyNumberFormat="1" applyFont="1" applyFill="1" applyBorder="1" applyAlignment="1">
      <alignment horizontal="center" vertical="center"/>
    </xf>
    <xf numFmtId="41" fontId="3" fillId="24" borderId="41" xfId="49" applyNumberFormat="1" applyFont="1" applyFill="1" applyBorder="1" applyAlignment="1">
      <alignment horizontal="center" vertical="top"/>
    </xf>
    <xf numFmtId="41" fontId="3" fillId="24" borderId="37" xfId="49" applyNumberFormat="1" applyFont="1" applyFill="1" applyBorder="1" applyAlignment="1">
      <alignment horizontal="center" vertical="top"/>
    </xf>
    <xf numFmtId="41" fontId="3" fillId="24" borderId="46" xfId="49" applyNumberFormat="1" applyFont="1" applyFill="1" applyBorder="1" applyAlignment="1">
      <alignment horizontal="center" vertical="center"/>
    </xf>
    <xf numFmtId="41" fontId="3" fillId="24" borderId="26" xfId="49" applyNumberFormat="1" applyFont="1" applyFill="1" applyBorder="1" applyAlignment="1">
      <alignment horizontal="center" vertical="center"/>
    </xf>
    <xf numFmtId="41" fontId="9" fillId="24" borderId="41" xfId="49" applyNumberFormat="1" applyFont="1" applyFill="1" applyBorder="1" applyAlignment="1">
      <alignment horizontal="center" vertical="center"/>
    </xf>
    <xf numFmtId="41" fontId="9" fillId="24" borderId="37" xfId="49" applyNumberFormat="1" applyFont="1" applyFill="1" applyBorder="1" applyAlignment="1">
      <alignment horizontal="center" vertical="center"/>
    </xf>
    <xf numFmtId="41" fontId="9" fillId="24" borderId="46" xfId="49" applyNumberFormat="1" applyFont="1" applyFill="1" applyBorder="1" applyAlignment="1">
      <alignment horizontal="center" vertical="center"/>
    </xf>
    <xf numFmtId="41" fontId="9" fillId="24" borderId="26" xfId="49" applyNumberFormat="1" applyFont="1" applyFill="1" applyBorder="1" applyAlignment="1">
      <alignment horizontal="center" vertical="center"/>
    </xf>
    <xf numFmtId="41" fontId="3" fillId="24" borderId="41" xfId="49" applyNumberFormat="1" applyFont="1" applyFill="1" applyBorder="1" applyAlignment="1">
      <alignment horizontal="center" vertical="center"/>
    </xf>
    <xf numFmtId="41" fontId="3" fillId="24" borderId="37" xfId="49" applyNumberFormat="1" applyFont="1" applyFill="1" applyBorder="1" applyAlignment="1">
      <alignment horizontal="center" vertical="center"/>
    </xf>
    <xf numFmtId="41" fontId="3" fillId="24" borderId="43" xfId="49" applyNumberFormat="1" applyFont="1" applyFill="1" applyBorder="1" applyAlignment="1">
      <alignment horizontal="center" vertical="center"/>
    </xf>
    <xf numFmtId="41" fontId="3" fillId="24" borderId="45" xfId="49" applyNumberFormat="1" applyFont="1" applyFill="1" applyBorder="1" applyAlignment="1">
      <alignment horizontal="center" vertical="center"/>
    </xf>
    <xf numFmtId="41" fontId="9" fillId="24" borderId="34" xfId="49" applyNumberFormat="1" applyFont="1" applyFill="1" applyBorder="1" applyAlignment="1">
      <alignment horizontal="center" vertical="center"/>
    </xf>
    <xf numFmtId="41" fontId="3" fillId="24" borderId="49" xfId="49" applyNumberFormat="1" applyFont="1" applyFill="1" applyBorder="1" applyAlignment="1">
      <alignment horizontal="center" vertical="center"/>
    </xf>
    <xf numFmtId="41" fontId="3" fillId="24" borderId="16" xfId="49" applyNumberFormat="1" applyFont="1" applyFill="1" applyBorder="1" applyAlignment="1">
      <alignment horizontal="center" vertical="center"/>
    </xf>
    <xf numFmtId="0" fontId="12" fillId="0" borderId="33" xfId="61" applyFont="1" applyBorder="1" applyAlignment="1" applyProtection="1">
      <alignment horizontal="right" vertical="center"/>
      <protection/>
    </xf>
    <xf numFmtId="0" fontId="11" fillId="0" borderId="17" xfId="61" applyBorder="1" applyAlignment="1">
      <alignment vertical="center"/>
      <protection/>
    </xf>
    <xf numFmtId="0" fontId="12" fillId="0" borderId="35" xfId="61" applyFont="1" applyBorder="1" applyAlignment="1" applyProtection="1">
      <alignment horizontal="right" vertical="center"/>
      <protection/>
    </xf>
    <xf numFmtId="0" fontId="11" fillId="0" borderId="59" xfId="61" applyBorder="1" applyAlignment="1">
      <alignment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12" fillId="0" borderId="33" xfId="61" applyFont="1" applyBorder="1" applyAlignment="1" applyProtection="1">
      <alignment horizontal="center" vertical="center"/>
      <protection/>
    </xf>
    <xf numFmtId="0" fontId="12" fillId="0" borderId="46" xfId="61" applyFont="1" applyBorder="1" applyAlignment="1" applyProtection="1">
      <alignment horizontal="center" vertical="center"/>
      <protection/>
    </xf>
    <xf numFmtId="0" fontId="12" fillId="0" borderId="26" xfId="61" applyFont="1" applyBorder="1" applyAlignment="1" applyProtection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7" fillId="24" borderId="19" xfId="0" applyFont="1" applyFill="1" applyBorder="1" applyAlignment="1" quotePrefix="1">
      <alignment horizontal="center" vertical="distributed" textRotation="255"/>
    </xf>
    <xf numFmtId="0" fontId="7" fillId="24" borderId="14" xfId="0" applyFont="1" applyFill="1" applyBorder="1" applyAlignment="1" quotePrefix="1">
      <alignment horizontal="center" vertical="distributed" textRotation="255"/>
    </xf>
    <xf numFmtId="180" fontId="2" fillId="24" borderId="20" xfId="0" applyNumberFormat="1" applyFont="1" applyFill="1" applyBorder="1" applyAlignment="1" applyProtection="1">
      <alignment horizontal="right"/>
      <protection locked="0"/>
    </xf>
    <xf numFmtId="180" fontId="2" fillId="24" borderId="32" xfId="0" applyNumberFormat="1" applyFont="1" applyFill="1" applyBorder="1" applyAlignment="1" applyProtection="1">
      <alignment horizontal="right"/>
      <protection locked="0"/>
    </xf>
    <xf numFmtId="180" fontId="2" fillId="24" borderId="23" xfId="0" applyNumberFormat="1" applyFont="1" applyFill="1" applyBorder="1" applyAlignment="1" applyProtection="1">
      <alignment horizontal="right"/>
      <protection locked="0"/>
    </xf>
    <xf numFmtId="180" fontId="2" fillId="24" borderId="17" xfId="0" applyNumberFormat="1" applyFont="1" applyFill="1" applyBorder="1" applyAlignment="1" applyProtection="1">
      <alignment horizontal="right"/>
      <protection locked="0"/>
    </xf>
    <xf numFmtId="180" fontId="33" fillId="24" borderId="33" xfId="0" applyNumberFormat="1" applyFont="1" applyFill="1" applyBorder="1" applyAlignment="1" applyProtection="1">
      <alignment horizontal="right"/>
      <protection/>
    </xf>
    <xf numFmtId="180" fontId="33" fillId="24" borderId="20" xfId="0" applyNumberFormat="1" applyFont="1" applyFill="1" applyBorder="1" applyAlignment="1">
      <alignment horizontal="right"/>
    </xf>
    <xf numFmtId="180" fontId="2" fillId="24" borderId="46" xfId="0" applyNumberFormat="1" applyFont="1" applyFill="1" applyBorder="1" applyAlignment="1" applyProtection="1">
      <alignment horizontal="right" vertical="center"/>
      <protection locked="0"/>
    </xf>
    <xf numFmtId="180" fontId="2" fillId="24" borderId="26" xfId="0" applyNumberFormat="1" applyFont="1" applyFill="1" applyBorder="1" applyAlignment="1" applyProtection="1">
      <alignment horizontal="right" vertical="center"/>
      <protection locked="0"/>
    </xf>
    <xf numFmtId="180" fontId="33" fillId="24" borderId="43" xfId="0" applyNumberFormat="1" applyFont="1" applyFill="1" applyBorder="1" applyAlignment="1" applyProtection="1">
      <alignment horizontal="right" vertical="center"/>
      <protection/>
    </xf>
    <xf numFmtId="180" fontId="33" fillId="24" borderId="45" xfId="0" applyNumberFormat="1" applyFont="1" applyFill="1" applyBorder="1" applyAlignment="1" applyProtection="1">
      <alignment horizontal="right" vertical="center"/>
      <protection/>
    </xf>
    <xf numFmtId="180" fontId="2" fillId="24" borderId="19" xfId="0" applyNumberFormat="1" applyFont="1" applyFill="1" applyBorder="1" applyAlignment="1" applyProtection="1">
      <alignment horizontal="right" vertical="center"/>
      <protection locked="0"/>
    </xf>
    <xf numFmtId="180" fontId="2" fillId="24" borderId="14" xfId="0" applyNumberFormat="1" applyFont="1" applyFill="1" applyBorder="1" applyAlignment="1" applyProtection="1">
      <alignment horizontal="right" vertical="center"/>
      <protection locked="0"/>
    </xf>
    <xf numFmtId="180" fontId="2" fillId="24" borderId="41" xfId="0" applyNumberFormat="1" applyFont="1" applyFill="1" applyBorder="1" applyAlignment="1" applyProtection="1">
      <alignment horizontal="right" vertical="center"/>
      <protection locked="0"/>
    </xf>
    <xf numFmtId="180" fontId="2" fillId="24" borderId="37" xfId="0" applyNumberFormat="1" applyFont="1" applyFill="1" applyBorder="1" applyAlignment="1" applyProtection="1">
      <alignment horizontal="right" vertical="center"/>
      <protection locked="0"/>
    </xf>
    <xf numFmtId="180" fontId="33" fillId="24" borderId="19" xfId="0" applyNumberFormat="1" applyFont="1" applyFill="1" applyBorder="1" applyAlignment="1" applyProtection="1">
      <alignment horizontal="right" vertical="center"/>
      <protection/>
    </xf>
    <xf numFmtId="180" fontId="33" fillId="24" borderId="14" xfId="0" applyNumberFormat="1" applyFont="1" applyFill="1" applyBorder="1" applyAlignment="1" applyProtection="1">
      <alignment horizontal="right" vertical="center"/>
      <protection/>
    </xf>
    <xf numFmtId="180" fontId="2" fillId="24" borderId="19" xfId="0" applyNumberFormat="1" applyFont="1" applyFill="1" applyBorder="1" applyAlignment="1" applyProtection="1">
      <alignment horizontal="right" vertical="top"/>
      <protection locked="0"/>
    </xf>
    <xf numFmtId="180" fontId="2" fillId="24" borderId="14" xfId="0" applyNumberFormat="1" applyFont="1" applyFill="1" applyBorder="1" applyAlignment="1" applyProtection="1">
      <alignment horizontal="right" vertical="top"/>
      <protection locked="0"/>
    </xf>
    <xf numFmtId="180" fontId="33" fillId="24" borderId="19" xfId="0" applyNumberFormat="1" applyFont="1" applyFill="1" applyBorder="1" applyAlignment="1">
      <alignment horizontal="right" vertical="center"/>
    </xf>
    <xf numFmtId="180" fontId="33" fillId="24" borderId="14" xfId="0" applyNumberFormat="1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center" vertical="distributed" textRotation="255"/>
    </xf>
    <xf numFmtId="0" fontId="2" fillId="24" borderId="21" xfId="0" applyFont="1" applyFill="1" applyBorder="1" applyAlignment="1">
      <alignment horizontal="center" vertical="distributed" textRotation="255"/>
    </xf>
    <xf numFmtId="180" fontId="32" fillId="24" borderId="52" xfId="0" applyNumberFormat="1" applyFont="1" applyFill="1" applyBorder="1" applyAlignment="1">
      <alignment horizontal="right" vertical="center"/>
    </xf>
    <xf numFmtId="180" fontId="32" fillId="24" borderId="11" xfId="0" applyNumberFormat="1" applyFont="1" applyFill="1" applyBorder="1" applyAlignment="1">
      <alignment horizontal="right" vertical="center"/>
    </xf>
    <xf numFmtId="0" fontId="2" fillId="24" borderId="20" xfId="0" applyFont="1" applyFill="1" applyBorder="1" applyAlignment="1" quotePrefix="1">
      <alignment horizontal="center" vertical="distributed" textRotation="255"/>
    </xf>
    <xf numFmtId="0" fontId="2" fillId="24" borderId="19" xfId="0" applyFont="1" applyFill="1" applyBorder="1" applyAlignment="1">
      <alignment horizontal="center" vertical="distributed" textRotation="255"/>
    </xf>
    <xf numFmtId="0" fontId="2" fillId="24" borderId="14" xfId="0" applyFont="1" applyFill="1" applyBorder="1" applyAlignment="1" quotePrefix="1">
      <alignment horizontal="center" vertical="distributed" textRotation="255"/>
    </xf>
    <xf numFmtId="0" fontId="2" fillId="24" borderId="14" xfId="0" applyFont="1" applyFill="1" applyBorder="1" applyAlignment="1">
      <alignment horizontal="center" vertical="distributed" textRotation="255"/>
    </xf>
    <xf numFmtId="180" fontId="12" fillId="24" borderId="20" xfId="0" applyNumberFormat="1" applyFont="1" applyFill="1" applyBorder="1" applyAlignment="1" applyProtection="1">
      <alignment horizontal="right"/>
      <protection locked="0"/>
    </xf>
    <xf numFmtId="180" fontId="12" fillId="24" borderId="32" xfId="0" applyNumberFormat="1" applyFont="1" applyFill="1" applyBorder="1" applyAlignment="1" applyProtection="1">
      <alignment horizontal="right"/>
      <protection locked="0"/>
    </xf>
    <xf numFmtId="180" fontId="12" fillId="24" borderId="23" xfId="0" applyNumberFormat="1" applyFont="1" applyFill="1" applyBorder="1" applyAlignment="1" applyProtection="1">
      <alignment horizontal="right"/>
      <protection locked="0"/>
    </xf>
    <xf numFmtId="180" fontId="35" fillId="24" borderId="33" xfId="0" applyNumberFormat="1" applyFont="1" applyFill="1" applyBorder="1" applyAlignment="1" applyProtection="1">
      <alignment horizontal="right"/>
      <protection/>
    </xf>
    <xf numFmtId="180" fontId="12" fillId="24" borderId="17" xfId="0" applyNumberFormat="1" applyFont="1" applyFill="1" applyBorder="1" applyAlignment="1" applyProtection="1">
      <alignment horizontal="right"/>
      <protection locked="0"/>
    </xf>
    <xf numFmtId="180" fontId="35" fillId="24" borderId="20" xfId="0" applyNumberFormat="1" applyFont="1" applyFill="1" applyBorder="1" applyAlignment="1">
      <alignment horizontal="right"/>
    </xf>
    <xf numFmtId="180" fontId="12" fillId="24" borderId="46" xfId="0" applyNumberFormat="1" applyFont="1" applyFill="1" applyBorder="1" applyAlignment="1" applyProtection="1">
      <alignment horizontal="right" vertical="center"/>
      <protection locked="0"/>
    </xf>
    <xf numFmtId="180" fontId="12" fillId="24" borderId="26" xfId="0" applyNumberFormat="1" applyFont="1" applyFill="1" applyBorder="1" applyAlignment="1" applyProtection="1">
      <alignment horizontal="right" vertical="center"/>
      <protection locked="0"/>
    </xf>
    <xf numFmtId="180" fontId="35" fillId="24" borderId="43" xfId="0" applyNumberFormat="1" applyFont="1" applyFill="1" applyBorder="1" applyAlignment="1" applyProtection="1">
      <alignment horizontal="right" vertical="center"/>
      <protection/>
    </xf>
    <xf numFmtId="180" fontId="35" fillId="24" borderId="45" xfId="0" applyNumberFormat="1" applyFont="1" applyFill="1" applyBorder="1" applyAlignment="1" applyProtection="1">
      <alignment horizontal="right" vertical="center"/>
      <protection/>
    </xf>
    <xf numFmtId="180" fontId="12" fillId="24" borderId="19" xfId="0" applyNumberFormat="1" applyFont="1" applyFill="1" applyBorder="1" applyAlignment="1" applyProtection="1">
      <alignment horizontal="right" vertical="center"/>
      <protection locked="0"/>
    </xf>
    <xf numFmtId="180" fontId="12" fillId="24" borderId="14" xfId="0" applyNumberFormat="1" applyFont="1" applyFill="1" applyBorder="1" applyAlignment="1" applyProtection="1">
      <alignment horizontal="right" vertical="center"/>
      <protection locked="0"/>
    </xf>
    <xf numFmtId="180" fontId="12" fillId="24" borderId="41" xfId="0" applyNumberFormat="1" applyFont="1" applyFill="1" applyBorder="1" applyAlignment="1" applyProtection="1">
      <alignment horizontal="right" vertical="center"/>
      <protection locked="0"/>
    </xf>
    <xf numFmtId="180" fontId="12" fillId="24" borderId="37" xfId="0" applyNumberFormat="1" applyFont="1" applyFill="1" applyBorder="1" applyAlignment="1" applyProtection="1">
      <alignment horizontal="right" vertical="center"/>
      <protection locked="0"/>
    </xf>
    <xf numFmtId="180" fontId="35" fillId="24" borderId="19" xfId="0" applyNumberFormat="1" applyFont="1" applyFill="1" applyBorder="1" applyAlignment="1" applyProtection="1">
      <alignment horizontal="right" vertical="center"/>
      <protection/>
    </xf>
    <xf numFmtId="180" fontId="35" fillId="24" borderId="14" xfId="0" applyNumberFormat="1" applyFont="1" applyFill="1" applyBorder="1" applyAlignment="1" applyProtection="1">
      <alignment horizontal="right" vertical="center"/>
      <protection/>
    </xf>
    <xf numFmtId="180" fontId="12" fillId="24" borderId="19" xfId="0" applyNumberFormat="1" applyFont="1" applyFill="1" applyBorder="1" applyAlignment="1" applyProtection="1">
      <alignment horizontal="right" vertical="top"/>
      <protection locked="0"/>
    </xf>
    <xf numFmtId="180" fontId="12" fillId="24" borderId="14" xfId="0" applyNumberFormat="1" applyFont="1" applyFill="1" applyBorder="1" applyAlignment="1" applyProtection="1">
      <alignment horizontal="right" vertical="top"/>
      <protection locked="0"/>
    </xf>
    <xf numFmtId="180" fontId="35" fillId="24" borderId="19" xfId="0" applyNumberFormat="1" applyFont="1" applyFill="1" applyBorder="1" applyAlignment="1">
      <alignment horizontal="right" vertical="center"/>
    </xf>
    <xf numFmtId="180" fontId="35" fillId="24" borderId="14" xfId="0" applyNumberFormat="1" applyFont="1" applyFill="1" applyBorder="1" applyAlignment="1">
      <alignment horizontal="right" vertical="center"/>
    </xf>
    <xf numFmtId="180" fontId="34" fillId="24" borderId="52" xfId="0" applyNumberFormat="1" applyFont="1" applyFill="1" applyBorder="1" applyAlignment="1">
      <alignment horizontal="right" vertical="center"/>
    </xf>
    <xf numFmtId="180" fontId="34" fillId="24" borderId="11" xfId="0" applyNumberFormat="1" applyFont="1" applyFill="1" applyBorder="1" applyAlignment="1">
      <alignment horizontal="right" vertical="center"/>
    </xf>
    <xf numFmtId="180" fontId="3" fillId="24" borderId="49" xfId="49" applyNumberFormat="1" applyFont="1" applyFill="1" applyBorder="1" applyAlignment="1" applyProtection="1">
      <alignment horizontal="right"/>
      <protection locked="0"/>
    </xf>
    <xf numFmtId="180" fontId="3" fillId="24" borderId="16" xfId="49" applyNumberFormat="1" applyFont="1" applyFill="1" applyBorder="1" applyAlignment="1" applyProtection="1">
      <alignment horizontal="right"/>
      <protection locked="0"/>
    </xf>
    <xf numFmtId="180" fontId="3" fillId="24" borderId="25" xfId="49" applyNumberFormat="1" applyFont="1" applyFill="1" applyBorder="1" applyAlignment="1" applyProtection="1">
      <alignment horizontal="right"/>
      <protection locked="0"/>
    </xf>
    <xf numFmtId="180" fontId="3" fillId="24" borderId="19" xfId="49" applyNumberFormat="1" applyFont="1" applyFill="1" applyBorder="1" applyAlignment="1" applyProtection="1">
      <alignment horizontal="right"/>
      <protection locked="0"/>
    </xf>
    <xf numFmtId="180" fontId="3" fillId="24" borderId="14" xfId="49" applyNumberFormat="1" applyFont="1" applyFill="1" applyBorder="1" applyAlignment="1" applyProtection="1">
      <alignment horizontal="right"/>
      <protection locked="0"/>
    </xf>
    <xf numFmtId="180" fontId="3" fillId="24" borderId="0" xfId="49" applyNumberFormat="1" applyFont="1" applyFill="1" applyBorder="1" applyAlignment="1" applyProtection="1">
      <alignment horizontal="right"/>
      <protection locked="0"/>
    </xf>
    <xf numFmtId="180" fontId="3" fillId="24" borderId="43" xfId="49" applyNumberFormat="1" applyFont="1" applyFill="1" applyBorder="1" applyAlignment="1" applyProtection="1">
      <alignment horizontal="right"/>
      <protection/>
    </xf>
    <xf numFmtId="180" fontId="3" fillId="24" borderId="45" xfId="49" applyNumberFormat="1" applyFont="1" applyFill="1" applyBorder="1" applyAlignment="1" applyProtection="1">
      <alignment horizontal="right"/>
      <protection/>
    </xf>
    <xf numFmtId="180" fontId="3" fillId="24" borderId="34" xfId="49" applyNumberFormat="1" applyFont="1" applyFill="1" applyBorder="1" applyAlignment="1" applyProtection="1">
      <alignment horizontal="right"/>
      <protection/>
    </xf>
    <xf numFmtId="180" fontId="3" fillId="24" borderId="41" xfId="49" applyNumberFormat="1" applyFont="1" applyFill="1" applyBorder="1" applyAlignment="1" applyProtection="1">
      <alignment horizontal="right"/>
      <protection locked="0"/>
    </xf>
    <xf numFmtId="180" fontId="3" fillId="24" borderId="37" xfId="49" applyNumberFormat="1" applyFont="1" applyFill="1" applyBorder="1" applyAlignment="1" applyProtection="1">
      <alignment horizontal="right"/>
      <protection locked="0"/>
    </xf>
    <xf numFmtId="180" fontId="3" fillId="24" borderId="36" xfId="49" applyNumberFormat="1" applyFont="1" applyFill="1" applyBorder="1" applyAlignment="1" applyProtection="1">
      <alignment horizontal="right"/>
      <protection locked="0"/>
    </xf>
    <xf numFmtId="180" fontId="3" fillId="24" borderId="46" xfId="49" applyNumberFormat="1" applyFont="1" applyFill="1" applyBorder="1" applyAlignment="1" applyProtection="1">
      <alignment horizontal="right"/>
      <protection locked="0"/>
    </xf>
    <xf numFmtId="180" fontId="3" fillId="24" borderId="26" xfId="49" applyNumberFormat="1" applyFont="1" applyFill="1" applyBorder="1" applyAlignment="1" applyProtection="1">
      <alignment horizontal="right"/>
      <protection locked="0"/>
    </xf>
    <xf numFmtId="180" fontId="3" fillId="24" borderId="24" xfId="49" applyNumberFormat="1" applyFont="1" applyFill="1" applyBorder="1" applyAlignment="1" applyProtection="1">
      <alignment horizontal="right"/>
      <protection locked="0"/>
    </xf>
    <xf numFmtId="180" fontId="3" fillId="24" borderId="0" xfId="49" applyNumberFormat="1" applyFont="1" applyFill="1" applyBorder="1" applyAlignment="1">
      <alignment horizontal="right"/>
    </xf>
    <xf numFmtId="180" fontId="3" fillId="24" borderId="19" xfId="49" applyNumberFormat="1" applyFont="1" applyFill="1" applyBorder="1" applyAlignment="1">
      <alignment horizontal="right"/>
    </xf>
    <xf numFmtId="180" fontId="3" fillId="24" borderId="14" xfId="49" applyNumberFormat="1" applyFont="1" applyFill="1" applyBorder="1" applyAlignment="1">
      <alignment horizontal="right"/>
    </xf>
    <xf numFmtId="180" fontId="4" fillId="24" borderId="19" xfId="49" applyNumberFormat="1" applyFont="1" applyFill="1" applyBorder="1" applyAlignment="1">
      <alignment horizontal="right" vertical="center"/>
    </xf>
    <xf numFmtId="180" fontId="4" fillId="24" borderId="14" xfId="49" applyNumberFormat="1" applyFont="1" applyFill="1" applyBorder="1" applyAlignment="1">
      <alignment horizontal="right" vertical="center"/>
    </xf>
    <xf numFmtId="180" fontId="4" fillId="24" borderId="0" xfId="49" applyNumberFormat="1" applyFont="1" applyFill="1" applyBorder="1" applyAlignment="1">
      <alignment horizontal="right" vertical="center"/>
    </xf>
    <xf numFmtId="38" fontId="2" fillId="24" borderId="20" xfId="49" applyFont="1" applyFill="1" applyBorder="1" applyAlignment="1" applyProtection="1">
      <alignment horizontal="center"/>
      <protection/>
    </xf>
    <xf numFmtId="38" fontId="2" fillId="24" borderId="17" xfId="49" applyFont="1" applyFill="1" applyBorder="1" applyAlignment="1" applyProtection="1">
      <alignment horizontal="center"/>
      <protection/>
    </xf>
    <xf numFmtId="38" fontId="3" fillId="24" borderId="12" xfId="49" applyFont="1" applyFill="1" applyBorder="1" applyAlignment="1" quotePrefix="1">
      <alignment horizontal="center" vertical="distributed" textRotation="255" wrapText="1"/>
    </xf>
    <xf numFmtId="0" fontId="0" fillId="24" borderId="20" xfId="0" applyFill="1" applyBorder="1" applyAlignment="1">
      <alignment horizontal="center" vertical="distributed" textRotation="255" wrapText="1"/>
    </xf>
    <xf numFmtId="0" fontId="0" fillId="24" borderId="17" xfId="0" applyFill="1" applyBorder="1" applyAlignment="1">
      <alignment horizontal="center" vertical="distributed" textRotation="255" wrapText="1"/>
    </xf>
    <xf numFmtId="38" fontId="3" fillId="24" borderId="52" xfId="49" applyFont="1" applyFill="1" applyBorder="1" applyAlignment="1" applyProtection="1" quotePrefix="1">
      <alignment horizontal="center" vertical="center" wrapText="1"/>
      <protection/>
    </xf>
    <xf numFmtId="38" fontId="3" fillId="24" borderId="51" xfId="49" applyFont="1" applyFill="1" applyBorder="1" applyAlignment="1" applyProtection="1" quotePrefix="1">
      <alignment horizontal="center" vertical="center" wrapText="1"/>
      <protection/>
    </xf>
    <xf numFmtId="38" fontId="3" fillId="24" borderId="11" xfId="49" applyFont="1" applyFill="1" applyBorder="1" applyAlignment="1" applyProtection="1" quotePrefix="1">
      <alignment horizontal="center" vertical="center" wrapText="1"/>
      <protection/>
    </xf>
    <xf numFmtId="180" fontId="3" fillId="24" borderId="19" xfId="49" applyNumberFormat="1" applyFont="1" applyFill="1" applyBorder="1" applyAlignment="1">
      <alignment horizontal="right" vertical="center"/>
    </xf>
    <xf numFmtId="180" fontId="3" fillId="24" borderId="14" xfId="49" applyNumberFormat="1" applyFont="1" applyFill="1" applyBorder="1" applyAlignment="1">
      <alignment horizontal="right" vertical="center"/>
    </xf>
    <xf numFmtId="180" fontId="3" fillId="24" borderId="0" xfId="49" applyNumberFormat="1" applyFont="1" applyFill="1" applyBorder="1" applyAlignment="1">
      <alignment horizontal="right" vertical="center"/>
    </xf>
    <xf numFmtId="180" fontId="3" fillId="24" borderId="19" xfId="49" applyNumberFormat="1" applyFont="1" applyFill="1" applyBorder="1" applyAlignment="1" applyProtection="1">
      <alignment horizontal="right" vertical="center"/>
      <protection locked="0"/>
    </xf>
    <xf numFmtId="180" fontId="3" fillId="24" borderId="14" xfId="49" applyNumberFormat="1" applyFont="1" applyFill="1" applyBorder="1" applyAlignment="1" applyProtection="1">
      <alignment horizontal="right" vertical="center"/>
      <protection locked="0"/>
    </xf>
    <xf numFmtId="180" fontId="3" fillId="24" borderId="0" xfId="49" applyNumberFormat="1" applyFont="1" applyFill="1" applyBorder="1" applyAlignment="1" applyProtection="1">
      <alignment horizontal="right" vertical="center"/>
      <protection locked="0"/>
    </xf>
    <xf numFmtId="180" fontId="3" fillId="24" borderId="19" xfId="49" applyNumberFormat="1" applyFont="1" applyFill="1" applyBorder="1" applyAlignment="1" applyProtection="1">
      <alignment horizontal="right" vertical="top"/>
      <protection locked="0"/>
    </xf>
    <xf numFmtId="180" fontId="3" fillId="24" borderId="14" xfId="49" applyNumberFormat="1" applyFont="1" applyFill="1" applyBorder="1" applyAlignment="1" applyProtection="1">
      <alignment horizontal="right" vertical="top"/>
      <protection locked="0"/>
    </xf>
    <xf numFmtId="180" fontId="3" fillId="24" borderId="0" xfId="49" applyNumberFormat="1" applyFont="1" applyFill="1" applyBorder="1" applyAlignment="1" applyProtection="1">
      <alignment horizontal="right" vertical="top"/>
      <protection locked="0"/>
    </xf>
    <xf numFmtId="180" fontId="3" fillId="24" borderId="23" xfId="49" applyNumberFormat="1" applyFont="1" applyFill="1" applyBorder="1" applyAlignment="1" applyProtection="1">
      <alignment horizontal="right" vertical="center"/>
      <protection locked="0"/>
    </xf>
    <xf numFmtId="180" fontId="3" fillId="24" borderId="0" xfId="49" applyNumberFormat="1" applyFont="1" applyFill="1" applyBorder="1" applyAlignment="1" applyProtection="1">
      <alignment horizontal="right" vertical="center"/>
      <protection/>
    </xf>
    <xf numFmtId="180" fontId="3" fillId="24" borderId="19" xfId="49" applyNumberFormat="1" applyFont="1" applyFill="1" applyBorder="1" applyAlignment="1" applyProtection="1">
      <alignment horizontal="right" vertical="center"/>
      <protection/>
    </xf>
    <xf numFmtId="180" fontId="3" fillId="24" borderId="14" xfId="49" applyNumberFormat="1" applyFont="1" applyFill="1" applyBorder="1" applyAlignment="1" applyProtection="1">
      <alignment horizontal="right" vertical="center"/>
      <protection/>
    </xf>
    <xf numFmtId="180" fontId="3" fillId="24" borderId="43" xfId="49" applyNumberFormat="1" applyFont="1" applyFill="1" applyBorder="1" applyAlignment="1" applyProtection="1">
      <alignment horizontal="right" vertical="center"/>
      <protection/>
    </xf>
    <xf numFmtId="180" fontId="3" fillId="24" borderId="45" xfId="49" applyNumberFormat="1" applyFont="1" applyFill="1" applyBorder="1" applyAlignment="1" applyProtection="1">
      <alignment horizontal="right" vertical="center"/>
      <protection/>
    </xf>
    <xf numFmtId="180" fontId="3" fillId="24" borderId="34" xfId="49" applyNumberFormat="1" applyFont="1" applyFill="1" applyBorder="1" applyAlignment="1" applyProtection="1">
      <alignment horizontal="right" vertical="center"/>
      <protection/>
    </xf>
    <xf numFmtId="180" fontId="3" fillId="24" borderId="36" xfId="49" applyNumberFormat="1" applyFont="1" applyFill="1" applyBorder="1" applyAlignment="1" applyProtection="1">
      <alignment horizontal="right" vertical="center"/>
      <protection locked="0"/>
    </xf>
    <xf numFmtId="180" fontId="3" fillId="24" borderId="41" xfId="49" applyNumberFormat="1" applyFont="1" applyFill="1" applyBorder="1" applyAlignment="1" applyProtection="1">
      <alignment horizontal="right" vertical="center"/>
      <protection locked="0"/>
    </xf>
    <xf numFmtId="180" fontId="3" fillId="24" borderId="37" xfId="49" applyNumberFormat="1" applyFont="1" applyFill="1" applyBorder="1" applyAlignment="1" applyProtection="1">
      <alignment horizontal="right" vertical="center"/>
      <protection locked="0"/>
    </xf>
    <xf numFmtId="38" fontId="3" fillId="24" borderId="52" xfId="49" applyFont="1" applyFill="1" applyBorder="1" applyAlignment="1" applyProtection="1">
      <alignment horizontal="center" vertical="center" wrapText="1"/>
      <protection/>
    </xf>
    <xf numFmtId="38" fontId="3" fillId="24" borderId="51" xfId="49" applyFont="1" applyFill="1" applyBorder="1" applyAlignment="1" applyProtection="1">
      <alignment horizontal="center" vertical="center" wrapText="1"/>
      <protection/>
    </xf>
    <xf numFmtId="38" fontId="3" fillId="24" borderId="61" xfId="49" applyFont="1" applyFill="1" applyBorder="1" applyAlignment="1" applyProtection="1">
      <alignment horizontal="center" vertical="center" wrapText="1"/>
      <protection/>
    </xf>
    <xf numFmtId="38" fontId="3" fillId="24" borderId="33" xfId="49" applyFont="1" applyFill="1" applyBorder="1" applyAlignment="1">
      <alignment horizontal="center" vertical="distributed" textRotation="255"/>
    </xf>
    <xf numFmtId="180" fontId="4" fillId="24" borderId="52" xfId="49" applyNumberFormat="1" applyFont="1" applyFill="1" applyBorder="1" applyAlignment="1">
      <alignment horizontal="right" vertical="center"/>
    </xf>
    <xf numFmtId="180" fontId="4" fillId="24" borderId="11" xfId="49" applyNumberFormat="1" applyFont="1" applyFill="1" applyBorder="1" applyAlignment="1">
      <alignment horizontal="right" vertical="center"/>
    </xf>
    <xf numFmtId="38" fontId="3" fillId="24" borderId="43" xfId="49" applyFont="1" applyFill="1" applyBorder="1" applyAlignment="1">
      <alignment horizontal="center" vertical="distributed" textRotation="255"/>
    </xf>
    <xf numFmtId="0" fontId="12" fillId="0" borderId="46" xfId="62" applyFont="1" applyBorder="1" applyAlignment="1" applyProtection="1">
      <alignment horizontal="center"/>
      <protection/>
    </xf>
    <xf numFmtId="0" fontId="12" fillId="0" borderId="26" xfId="62" applyFont="1" applyBorder="1" applyAlignment="1" applyProtection="1">
      <alignment horizontal="center"/>
      <protection/>
    </xf>
    <xf numFmtId="0" fontId="12" fillId="0" borderId="46" xfId="62" applyFont="1" applyBorder="1" applyAlignment="1">
      <alignment horizontal="center"/>
      <protection/>
    </xf>
    <xf numFmtId="0" fontId="12" fillId="0" borderId="26" xfId="62" applyFont="1" applyBorder="1" applyAlignment="1">
      <alignment horizontal="center"/>
      <protection/>
    </xf>
    <xf numFmtId="0" fontId="12" fillId="0" borderId="47" xfId="62" applyFont="1" applyBorder="1" applyAlignment="1">
      <alignment horizontal="center"/>
      <protection/>
    </xf>
    <xf numFmtId="0" fontId="12" fillId="0" borderId="35" xfId="62" applyFont="1" applyBorder="1" applyAlignment="1" applyProtection="1">
      <alignment horizontal="center" vertical="center"/>
      <protection/>
    </xf>
    <xf numFmtId="0" fontId="11" fillId="0" borderId="38" xfId="62" applyBorder="1" applyAlignment="1">
      <alignment horizontal="center" vertical="center"/>
      <protection/>
    </xf>
    <xf numFmtId="0" fontId="12" fillId="0" borderId="33" xfId="62" applyFont="1" applyBorder="1" applyAlignment="1" applyProtection="1">
      <alignment horizontal="center" vertical="center"/>
      <protection/>
    </xf>
    <xf numFmtId="0" fontId="11" fillId="0" borderId="32" xfId="62" applyBorder="1" applyAlignment="1">
      <alignment horizontal="center" vertical="center"/>
      <protection/>
    </xf>
    <xf numFmtId="0" fontId="12" fillId="0" borderId="43" xfId="62" applyFont="1" applyBorder="1" applyAlignment="1" applyProtection="1">
      <alignment horizontal="center" vertical="center"/>
      <protection/>
    </xf>
    <xf numFmtId="0" fontId="11" fillId="0" borderId="41" xfId="62" applyBorder="1" applyAlignment="1">
      <alignment horizontal="center" vertical="center"/>
      <protection/>
    </xf>
    <xf numFmtId="0" fontId="11" fillId="0" borderId="32" xfId="62" applyBorder="1" applyAlignment="1">
      <alignment vertical="center"/>
      <protection/>
    </xf>
    <xf numFmtId="38" fontId="2" fillId="24" borderId="20" xfId="49" applyFont="1" applyFill="1" applyBorder="1" applyAlignment="1" applyProtection="1">
      <alignment horizontal="center" vertical="distributed" textRotation="255"/>
      <protection/>
    </xf>
    <xf numFmtId="38" fontId="2" fillId="24" borderId="14" xfId="49" applyFont="1" applyFill="1" applyBorder="1" applyAlignment="1" applyProtection="1">
      <alignment horizontal="center"/>
      <protection/>
    </xf>
    <xf numFmtId="38" fontId="2" fillId="24" borderId="16" xfId="49" applyFont="1" applyFill="1" applyBorder="1" applyAlignment="1" applyProtection="1">
      <alignment horizontal="center"/>
      <protection/>
    </xf>
    <xf numFmtId="49" fontId="3" fillId="24" borderId="46" xfId="49" applyNumberFormat="1" applyFont="1" applyFill="1" applyBorder="1" applyAlignment="1" quotePrefix="1">
      <alignment horizontal="center" vertical="distributed"/>
    </xf>
    <xf numFmtId="49" fontId="3" fillId="24" borderId="26" xfId="49" applyNumberFormat="1" applyFont="1" applyFill="1" applyBorder="1" applyAlignment="1">
      <alignment horizontal="center" vertical="distributed"/>
    </xf>
    <xf numFmtId="5" fontId="3" fillId="24" borderId="46" xfId="49" applyNumberFormat="1" applyFont="1" applyFill="1" applyBorder="1" applyAlignment="1">
      <alignment horizontal="center" vertical="distributed"/>
    </xf>
    <xf numFmtId="5" fontId="3" fillId="24" borderId="24" xfId="49" applyNumberFormat="1" applyFont="1" applyFill="1" applyBorder="1" applyAlignment="1" quotePrefix="1">
      <alignment horizontal="center" vertical="distributed"/>
    </xf>
    <xf numFmtId="5" fontId="3" fillId="24" borderId="26" xfId="49" applyNumberFormat="1" applyFont="1" applyFill="1" applyBorder="1" applyAlignment="1" quotePrefix="1">
      <alignment horizontal="center" vertical="distributed"/>
    </xf>
    <xf numFmtId="181" fontId="3" fillId="24" borderId="46" xfId="49" applyNumberFormat="1" applyFont="1" applyFill="1" applyBorder="1" applyAlignment="1">
      <alignment horizontal="center" vertical="distributed"/>
    </xf>
    <xf numFmtId="181" fontId="3" fillId="24" borderId="24" xfId="49" applyNumberFormat="1" applyFont="1" applyFill="1" applyBorder="1" applyAlignment="1">
      <alignment horizontal="center" vertical="distributed"/>
    </xf>
    <xf numFmtId="181" fontId="3" fillId="24" borderId="26" xfId="49" applyNumberFormat="1" applyFont="1" applyFill="1" applyBorder="1" applyAlignment="1">
      <alignment horizontal="center" vertical="distributed"/>
    </xf>
    <xf numFmtId="180" fontId="3" fillId="24" borderId="49" xfId="49" applyNumberFormat="1" applyFont="1" applyFill="1" applyBorder="1" applyAlignment="1" applyProtection="1">
      <alignment horizontal="right" vertical="center"/>
      <protection locked="0"/>
    </xf>
    <xf numFmtId="180" fontId="3" fillId="24" borderId="25" xfId="49" applyNumberFormat="1" applyFont="1" applyFill="1" applyBorder="1" applyAlignment="1" applyProtection="1">
      <alignment horizontal="right" vertical="center"/>
      <protection locked="0"/>
    </xf>
    <xf numFmtId="180" fontId="3" fillId="24" borderId="16" xfId="49" applyNumberFormat="1" applyFont="1" applyFill="1" applyBorder="1" applyAlignment="1" applyProtection="1">
      <alignment horizontal="right" vertical="center"/>
      <protection locked="0"/>
    </xf>
    <xf numFmtId="180" fontId="3" fillId="24" borderId="46" xfId="49" applyNumberFormat="1" applyFont="1" applyFill="1" applyBorder="1" applyAlignment="1" applyProtection="1">
      <alignment horizontal="right" vertical="center"/>
      <protection locked="0"/>
    </xf>
    <xf numFmtId="180" fontId="3" fillId="24" borderId="24" xfId="49" applyNumberFormat="1" applyFont="1" applyFill="1" applyBorder="1" applyAlignment="1" applyProtection="1">
      <alignment horizontal="right" vertical="center"/>
      <protection locked="0"/>
    </xf>
    <xf numFmtId="180" fontId="3" fillId="24" borderId="26" xfId="49" applyNumberFormat="1" applyFont="1" applyFill="1" applyBorder="1" applyAlignment="1" applyProtection="1">
      <alignment horizontal="right" vertical="center"/>
      <protection locked="0"/>
    </xf>
    <xf numFmtId="38" fontId="3" fillId="24" borderId="52" xfId="49" applyFont="1" applyFill="1" applyBorder="1" applyAlignment="1" applyProtection="1" quotePrefix="1">
      <alignment horizontal="center" vertical="center"/>
      <protection/>
    </xf>
    <xf numFmtId="38" fontId="3" fillId="24" borderId="51" xfId="49" applyFont="1" applyFill="1" applyBorder="1" applyAlignment="1" applyProtection="1" quotePrefix="1">
      <alignment horizontal="center" vertical="center"/>
      <protection/>
    </xf>
    <xf numFmtId="38" fontId="3" fillId="24" borderId="11" xfId="49" applyFont="1" applyFill="1" applyBorder="1" applyAlignment="1" applyProtection="1" quotePrefix="1">
      <alignment horizontal="center" vertical="center"/>
      <protection/>
    </xf>
    <xf numFmtId="38" fontId="3" fillId="24" borderId="52" xfId="49" applyFont="1" applyFill="1" applyBorder="1" applyAlignment="1" applyProtection="1">
      <alignment horizontal="center" vertical="center"/>
      <protection/>
    </xf>
    <xf numFmtId="38" fontId="3" fillId="24" borderId="20" xfId="49" applyFont="1" applyFill="1" applyBorder="1" applyAlignment="1" applyProtection="1">
      <alignment horizontal="center"/>
      <protection/>
    </xf>
    <xf numFmtId="38" fontId="3" fillId="24" borderId="17" xfId="49" applyFont="1" applyFill="1" applyBorder="1" applyAlignment="1" applyProtection="1">
      <alignment horizontal="center"/>
      <protection/>
    </xf>
    <xf numFmtId="181" fontId="3" fillId="24" borderId="46" xfId="49" applyNumberFormat="1" applyFont="1" applyFill="1" applyBorder="1" applyAlignment="1" quotePrefix="1">
      <alignment horizontal="center" vertical="center"/>
    </xf>
    <xf numFmtId="181" fontId="3" fillId="24" borderId="26" xfId="49" applyNumberFormat="1" applyFont="1" applyFill="1" applyBorder="1" applyAlignment="1">
      <alignment horizontal="center" vertical="center"/>
    </xf>
    <xf numFmtId="38" fontId="36" fillId="24" borderId="45" xfId="49" applyFont="1" applyFill="1" applyBorder="1" applyAlignment="1">
      <alignment horizontal="center" vertical="distributed" textRotation="255"/>
    </xf>
    <xf numFmtId="38" fontId="36" fillId="24" borderId="16" xfId="49" applyFont="1" applyFill="1" applyBorder="1" applyAlignment="1">
      <alignment horizontal="center" vertical="distributed" textRotation="255"/>
    </xf>
    <xf numFmtId="38" fontId="2" fillId="24" borderId="43" xfId="49" applyFont="1" applyFill="1" applyBorder="1" applyAlignment="1">
      <alignment horizontal="right" vertical="distributed" textRotation="255"/>
    </xf>
    <xf numFmtId="38" fontId="2" fillId="24" borderId="49" xfId="49" applyFont="1" applyFill="1" applyBorder="1" applyAlignment="1">
      <alignment horizontal="right" vertical="distributed" textRotation="255"/>
    </xf>
    <xf numFmtId="38" fontId="2" fillId="24" borderId="34" xfId="49" applyFont="1" applyFill="1" applyBorder="1" applyAlignment="1">
      <alignment horizontal="center" vertical="distributed" textRotation="255"/>
    </xf>
    <xf numFmtId="38" fontId="2" fillId="24" borderId="25" xfId="49" applyFont="1" applyFill="1" applyBorder="1" applyAlignment="1">
      <alignment horizontal="center" vertical="distributed" textRotation="255"/>
    </xf>
    <xf numFmtId="38" fontId="7" fillId="24" borderId="45" xfId="49" applyFont="1" applyFill="1" applyBorder="1" applyAlignment="1">
      <alignment horizontal="center" vertical="distributed" textRotation="255"/>
    </xf>
    <xf numFmtId="38" fontId="7" fillId="24" borderId="16" xfId="49" applyFont="1" applyFill="1" applyBorder="1" applyAlignment="1">
      <alignment horizontal="center" vertical="distributed" textRotation="255"/>
    </xf>
    <xf numFmtId="180" fontId="4" fillId="24" borderId="51" xfId="49" applyNumberFormat="1" applyFont="1" applyFill="1" applyBorder="1" applyAlignment="1">
      <alignment horizontal="right" vertical="center"/>
    </xf>
    <xf numFmtId="0" fontId="12" fillId="0" borderId="33" xfId="63" applyFont="1" applyBorder="1" applyAlignment="1" applyProtection="1">
      <alignment horizontal="center" vertical="center"/>
      <protection/>
    </xf>
    <xf numFmtId="0" fontId="11" fillId="0" borderId="17" xfId="63" applyBorder="1" applyAlignment="1">
      <alignment vertical="center"/>
      <protection/>
    </xf>
    <xf numFmtId="0" fontId="12" fillId="0" borderId="21" xfId="63" applyFont="1" applyBorder="1" applyAlignment="1" applyProtection="1">
      <alignment horizontal="center" vertical="center"/>
      <protection/>
    </xf>
    <xf numFmtId="0" fontId="11" fillId="0" borderId="59" xfId="63" applyBorder="1" applyAlignment="1">
      <alignment horizontal="center" vertical="center"/>
      <protection/>
    </xf>
    <xf numFmtId="0" fontId="12" fillId="0" borderId="46" xfId="63" applyFont="1" applyBorder="1" applyAlignment="1" applyProtection="1">
      <alignment horizontal="center"/>
      <protection/>
    </xf>
    <xf numFmtId="0" fontId="12" fillId="0" borderId="26" xfId="63" applyFont="1" applyBorder="1" applyAlignment="1" applyProtection="1">
      <alignment horizontal="center"/>
      <protection/>
    </xf>
    <xf numFmtId="0" fontId="12" fillId="0" borderId="24" xfId="63" applyFont="1" applyBorder="1" applyAlignment="1" applyProtection="1">
      <alignment horizontal="center"/>
      <protection/>
    </xf>
    <xf numFmtId="0" fontId="12" fillId="0" borderId="47" xfId="63" applyFont="1" applyBorder="1" applyAlignment="1" applyProtection="1">
      <alignment horizontal="center"/>
      <protection/>
    </xf>
    <xf numFmtId="0" fontId="0" fillId="0" borderId="0" xfId="0" applyAlignment="1">
      <alignment horizontal="centerContinuous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2" xfId="61"/>
    <cellStyle name="標準_hyou5" xfId="62"/>
    <cellStyle name="標準_hyou7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8</xdr:col>
      <xdr:colOff>133350</xdr:colOff>
      <xdr:row>46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553075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57</xdr:row>
      <xdr:rowOff>19050</xdr:rowOff>
    </xdr:from>
    <xdr:to>
      <xdr:col>8</xdr:col>
      <xdr:colOff>133350</xdr:colOff>
      <xdr:row>88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791700"/>
          <a:ext cx="55530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112</xdr:row>
      <xdr:rowOff>19050</xdr:rowOff>
    </xdr:from>
    <xdr:to>
      <xdr:col>8</xdr:col>
      <xdr:colOff>142875</xdr:colOff>
      <xdr:row>161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9221450"/>
          <a:ext cx="5553075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168</xdr:row>
      <xdr:rowOff>123825</xdr:rowOff>
    </xdr:from>
    <xdr:to>
      <xdr:col>8</xdr:col>
      <xdr:colOff>133350</xdr:colOff>
      <xdr:row>218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8927425"/>
          <a:ext cx="5553075" cy="861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224</xdr:row>
      <xdr:rowOff>95250</xdr:rowOff>
    </xdr:from>
    <xdr:to>
      <xdr:col>8</xdr:col>
      <xdr:colOff>95250</xdr:colOff>
      <xdr:row>230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38500050"/>
          <a:ext cx="5553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96202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525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3525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13525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906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639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639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906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639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639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29540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3487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3487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3487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26682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3430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3430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3430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85775"/>
          <a:ext cx="126682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85775"/>
          <a:ext cx="126682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3.00390625" style="0" customWidth="1"/>
    <col min="2" max="2" width="9.625" style="0" bestFit="1" customWidth="1"/>
    <col min="3" max="3" width="59.50390625" style="0" bestFit="1" customWidth="1"/>
  </cols>
  <sheetData>
    <row r="2" spans="2:3" s="154" customFormat="1" ht="20.25" customHeight="1">
      <c r="B2" s="763" t="s">
        <v>372</v>
      </c>
      <c r="C2" s="763"/>
    </row>
    <row r="3" s="154" customFormat="1" ht="20.25" customHeight="1">
      <c r="B3" s="154" t="s">
        <v>206</v>
      </c>
    </row>
    <row r="4" spans="2:3" s="154" customFormat="1" ht="20.25" customHeight="1">
      <c r="B4" s="154" t="s">
        <v>207</v>
      </c>
      <c r="C4" s="154" t="s">
        <v>208</v>
      </c>
    </row>
    <row r="5" spans="2:3" s="154" customFormat="1" ht="20.25" customHeight="1">
      <c r="B5" s="154" t="s">
        <v>209</v>
      </c>
      <c r="C5" s="154" t="s">
        <v>210</v>
      </c>
    </row>
    <row r="6" spans="2:3" s="154" customFormat="1" ht="20.25" customHeight="1">
      <c r="B6" s="154" t="s">
        <v>370</v>
      </c>
      <c r="C6" s="154" t="s">
        <v>216</v>
      </c>
    </row>
    <row r="7" spans="2:3" s="154" customFormat="1" ht="20.25" customHeight="1">
      <c r="B7" s="154" t="s">
        <v>371</v>
      </c>
      <c r="C7" s="154" t="s">
        <v>217</v>
      </c>
    </row>
    <row r="8" spans="2:3" s="154" customFormat="1" ht="20.25" customHeight="1">
      <c r="B8" s="154" t="s">
        <v>211</v>
      </c>
      <c r="C8" s="154" t="s">
        <v>212</v>
      </c>
    </row>
    <row r="9" spans="2:3" s="154" customFormat="1" ht="20.25" customHeight="1">
      <c r="B9" s="154" t="s">
        <v>213</v>
      </c>
      <c r="C9" s="154" t="s">
        <v>218</v>
      </c>
    </row>
    <row r="10" spans="2:3" s="154" customFormat="1" ht="20.25" customHeight="1">
      <c r="B10" s="154" t="s">
        <v>214</v>
      </c>
      <c r="C10" s="154" t="s">
        <v>219</v>
      </c>
    </row>
    <row r="11" spans="2:3" s="154" customFormat="1" ht="20.25" customHeight="1">
      <c r="B11" s="154" t="s">
        <v>215</v>
      </c>
      <c r="C11" s="154" t="s">
        <v>220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V99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16.875" defaultRowHeight="13.5"/>
  <cols>
    <col min="1" max="1" width="14.625" style="457" customWidth="1"/>
    <col min="2" max="2" width="10.875" style="457" customWidth="1"/>
    <col min="3" max="3" width="17.125" style="457" customWidth="1"/>
    <col min="4" max="10" width="14.625" style="457" customWidth="1"/>
    <col min="11" max="21" width="10.875" style="457" customWidth="1"/>
    <col min="22" max="16384" width="16.875" style="457" customWidth="1"/>
  </cols>
  <sheetData>
    <row r="1" ht="24" customHeight="1" thickBot="1">
      <c r="A1" s="456" t="s">
        <v>350</v>
      </c>
    </row>
    <row r="2" spans="1:22" ht="17.25">
      <c r="A2" s="458"/>
      <c r="B2" s="459"/>
      <c r="C2" s="460"/>
      <c r="D2" s="461"/>
      <c r="E2" s="462" t="s">
        <v>351</v>
      </c>
      <c r="F2" s="463"/>
      <c r="G2" s="463"/>
      <c r="H2" s="463"/>
      <c r="I2" s="464"/>
      <c r="J2" s="458"/>
      <c r="K2" s="459"/>
      <c r="L2" s="461"/>
      <c r="M2" s="465" t="s">
        <v>352</v>
      </c>
      <c r="N2" s="463"/>
      <c r="O2" s="466"/>
      <c r="P2" s="463"/>
      <c r="Q2" s="467"/>
      <c r="R2" s="460"/>
      <c r="S2" s="465" t="s">
        <v>353</v>
      </c>
      <c r="T2" s="463"/>
      <c r="U2" s="468"/>
      <c r="V2" s="469"/>
    </row>
    <row r="3" spans="1:22" ht="17.25">
      <c r="A3" s="470"/>
      <c r="B3" s="471"/>
      <c r="C3" s="472" t="s">
        <v>178</v>
      </c>
      <c r="D3" s="473"/>
      <c r="E3" s="759" t="s">
        <v>354</v>
      </c>
      <c r="F3" s="760"/>
      <c r="G3" s="759" t="s">
        <v>355</v>
      </c>
      <c r="H3" s="761"/>
      <c r="I3" s="762"/>
      <c r="J3" s="474"/>
      <c r="K3" s="475"/>
      <c r="L3" s="473"/>
      <c r="M3" s="759" t="s">
        <v>356</v>
      </c>
      <c r="N3" s="760"/>
      <c r="O3" s="759" t="s">
        <v>357</v>
      </c>
      <c r="P3" s="760"/>
      <c r="Q3" s="476" t="s">
        <v>358</v>
      </c>
      <c r="R3" s="473"/>
      <c r="S3" s="476" t="s">
        <v>170</v>
      </c>
      <c r="T3" s="755" t="s">
        <v>359</v>
      </c>
      <c r="U3" s="757" t="s">
        <v>360</v>
      </c>
      <c r="V3" s="469"/>
    </row>
    <row r="4" spans="1:22" ht="18" thickBot="1">
      <c r="A4" s="477"/>
      <c r="B4" s="478"/>
      <c r="C4" s="479"/>
      <c r="D4" s="479"/>
      <c r="E4" s="480" t="s">
        <v>164</v>
      </c>
      <c r="F4" s="480" t="s">
        <v>165</v>
      </c>
      <c r="G4" s="481" t="s">
        <v>361</v>
      </c>
      <c r="H4" s="481" t="s">
        <v>362</v>
      </c>
      <c r="I4" s="482" t="s">
        <v>175</v>
      </c>
      <c r="J4" s="483"/>
      <c r="K4" s="484"/>
      <c r="L4" s="479"/>
      <c r="M4" s="480" t="s">
        <v>165</v>
      </c>
      <c r="N4" s="480" t="s">
        <v>363</v>
      </c>
      <c r="O4" s="480" t="s">
        <v>364</v>
      </c>
      <c r="P4" s="480" t="s">
        <v>365</v>
      </c>
      <c r="Q4" s="485" t="s">
        <v>366</v>
      </c>
      <c r="R4" s="479"/>
      <c r="S4" s="481" t="s">
        <v>367</v>
      </c>
      <c r="T4" s="756"/>
      <c r="U4" s="758"/>
      <c r="V4" s="469"/>
    </row>
    <row r="5" spans="1:22" ht="17.25">
      <c r="A5" s="474" t="s">
        <v>178</v>
      </c>
      <c r="B5" s="476" t="s">
        <v>179</v>
      </c>
      <c r="C5" s="486">
        <v>10844</v>
      </c>
      <c r="D5" s="486">
        <f>SUM(E5:I5)</f>
        <v>7249</v>
      </c>
      <c r="E5" s="486">
        <v>757</v>
      </c>
      <c r="F5" s="486">
        <v>4191</v>
      </c>
      <c r="G5" s="486">
        <v>2194</v>
      </c>
      <c r="H5" s="486">
        <v>10</v>
      </c>
      <c r="I5" s="487">
        <v>97</v>
      </c>
      <c r="J5" s="488" t="s">
        <v>178</v>
      </c>
      <c r="K5" s="489" t="s">
        <v>179</v>
      </c>
      <c r="L5" s="486">
        <f>SUM(M5:Q5)</f>
        <v>2191</v>
      </c>
      <c r="M5" s="486">
        <v>188</v>
      </c>
      <c r="N5" s="486">
        <v>115</v>
      </c>
      <c r="O5" s="486">
        <v>1122</v>
      </c>
      <c r="P5" s="486">
        <v>626</v>
      </c>
      <c r="Q5" s="486">
        <v>140</v>
      </c>
      <c r="R5" s="486">
        <v>1404</v>
      </c>
      <c r="S5" s="486">
        <v>224</v>
      </c>
      <c r="T5" s="486">
        <v>1179</v>
      </c>
      <c r="U5" s="487">
        <v>1</v>
      </c>
      <c r="V5" s="469"/>
    </row>
    <row r="6" spans="1:22" ht="17.25">
      <c r="A6" s="490"/>
      <c r="B6" s="476" t="s">
        <v>181</v>
      </c>
      <c r="C6" s="491">
        <v>2876</v>
      </c>
      <c r="D6" s="491">
        <f>SUM(E6:I6)</f>
        <v>1462</v>
      </c>
      <c r="E6" s="491">
        <v>401</v>
      </c>
      <c r="F6" s="491">
        <v>579</v>
      </c>
      <c r="G6" s="491">
        <v>465</v>
      </c>
      <c r="H6" s="491">
        <v>1</v>
      </c>
      <c r="I6" s="492">
        <v>16</v>
      </c>
      <c r="J6" s="493"/>
      <c r="K6" s="494" t="s">
        <v>181</v>
      </c>
      <c r="L6" s="491">
        <f>SUM(M6:Q6)</f>
        <v>1158</v>
      </c>
      <c r="M6" s="491">
        <v>76</v>
      </c>
      <c r="N6" s="491">
        <v>43</v>
      </c>
      <c r="O6" s="491">
        <v>736</v>
      </c>
      <c r="P6" s="491">
        <v>216</v>
      </c>
      <c r="Q6" s="491">
        <v>87</v>
      </c>
      <c r="R6" s="491">
        <v>256</v>
      </c>
      <c r="S6" s="491">
        <v>94</v>
      </c>
      <c r="T6" s="491">
        <v>162</v>
      </c>
      <c r="U6" s="495">
        <v>0</v>
      </c>
      <c r="V6" s="469"/>
    </row>
    <row r="7" spans="1:22" ht="17.25">
      <c r="A7" s="490"/>
      <c r="B7" s="476" t="s">
        <v>183</v>
      </c>
      <c r="C7" s="491">
        <v>7968</v>
      </c>
      <c r="D7" s="491">
        <f>SUM(E7:I7)</f>
        <v>5787</v>
      </c>
      <c r="E7" s="491">
        <v>356</v>
      </c>
      <c r="F7" s="491">
        <v>3612</v>
      </c>
      <c r="G7" s="491">
        <v>1729</v>
      </c>
      <c r="H7" s="491">
        <v>9</v>
      </c>
      <c r="I7" s="492">
        <v>81</v>
      </c>
      <c r="J7" s="493"/>
      <c r="K7" s="494" t="s">
        <v>183</v>
      </c>
      <c r="L7" s="491">
        <f>SUM(M7:Q7)</f>
        <v>1033</v>
      </c>
      <c r="M7" s="491">
        <v>112</v>
      </c>
      <c r="N7" s="491">
        <v>72</v>
      </c>
      <c r="O7" s="491">
        <v>386</v>
      </c>
      <c r="P7" s="491">
        <v>410</v>
      </c>
      <c r="Q7" s="491">
        <v>53</v>
      </c>
      <c r="R7" s="491">
        <v>1148</v>
      </c>
      <c r="S7" s="491">
        <v>130</v>
      </c>
      <c r="T7" s="491">
        <v>1017</v>
      </c>
      <c r="U7" s="492">
        <v>1</v>
      </c>
      <c r="V7" s="469"/>
    </row>
    <row r="8" spans="1:22" ht="17.25">
      <c r="A8" s="490"/>
      <c r="B8" s="476"/>
      <c r="C8" s="491"/>
      <c r="D8" s="491"/>
      <c r="E8" s="491"/>
      <c r="F8" s="491"/>
      <c r="G8" s="491"/>
      <c r="H8" s="491"/>
      <c r="I8" s="492"/>
      <c r="J8" s="493"/>
      <c r="K8" s="494"/>
      <c r="L8" s="491"/>
      <c r="M8" s="491"/>
      <c r="N8" s="491"/>
      <c r="O8" s="491"/>
      <c r="P8" s="491"/>
      <c r="Q8" s="491"/>
      <c r="R8" s="491"/>
      <c r="S8" s="491"/>
      <c r="T8" s="491"/>
      <c r="U8" s="492"/>
      <c r="V8" s="469"/>
    </row>
    <row r="9" spans="1:22" ht="17.25">
      <c r="A9" s="474" t="s">
        <v>185</v>
      </c>
      <c r="B9" s="476" t="s">
        <v>179</v>
      </c>
      <c r="C9" s="491">
        <v>627</v>
      </c>
      <c r="D9" s="491">
        <f>SUM(E9:I9)</f>
        <v>442</v>
      </c>
      <c r="E9" s="496" t="s">
        <v>368</v>
      </c>
      <c r="F9" s="491">
        <v>265</v>
      </c>
      <c r="G9" s="491">
        <v>177</v>
      </c>
      <c r="H9" s="496" t="s">
        <v>368</v>
      </c>
      <c r="I9" s="495" t="s">
        <v>368</v>
      </c>
      <c r="J9" s="497" t="s">
        <v>185</v>
      </c>
      <c r="K9" s="494" t="s">
        <v>179</v>
      </c>
      <c r="L9" s="491">
        <f>SUM(M9:Q9)</f>
        <v>172</v>
      </c>
      <c r="M9" s="491">
        <v>11</v>
      </c>
      <c r="N9" s="491">
        <v>79</v>
      </c>
      <c r="O9" s="491">
        <v>48</v>
      </c>
      <c r="P9" s="491">
        <v>30</v>
      </c>
      <c r="Q9" s="491">
        <v>4</v>
      </c>
      <c r="R9" s="491">
        <v>13</v>
      </c>
      <c r="S9" s="491">
        <v>6</v>
      </c>
      <c r="T9" s="491">
        <v>7</v>
      </c>
      <c r="U9" s="495">
        <v>0</v>
      </c>
      <c r="V9" s="469"/>
    </row>
    <row r="10" spans="1:22" ht="17.25">
      <c r="A10" s="490"/>
      <c r="B10" s="476" t="s">
        <v>181</v>
      </c>
      <c r="C10" s="491">
        <v>92</v>
      </c>
      <c r="D10" s="491">
        <f>SUM(E10:I10)</f>
        <v>42</v>
      </c>
      <c r="E10" s="496" t="s">
        <v>368</v>
      </c>
      <c r="F10" s="491">
        <v>28</v>
      </c>
      <c r="G10" s="491">
        <v>14</v>
      </c>
      <c r="H10" s="496" t="s">
        <v>368</v>
      </c>
      <c r="I10" s="495" t="s">
        <v>368</v>
      </c>
      <c r="J10" s="493"/>
      <c r="K10" s="494" t="s">
        <v>181</v>
      </c>
      <c r="L10" s="491">
        <f>SUM(M10:Q10)</f>
        <v>48</v>
      </c>
      <c r="M10" s="491">
        <v>1</v>
      </c>
      <c r="N10" s="491">
        <v>28</v>
      </c>
      <c r="O10" s="491">
        <v>12</v>
      </c>
      <c r="P10" s="491">
        <v>6</v>
      </c>
      <c r="Q10" s="491">
        <v>1</v>
      </c>
      <c r="R10" s="491">
        <v>2</v>
      </c>
      <c r="S10" s="491">
        <v>1</v>
      </c>
      <c r="T10" s="491">
        <v>1</v>
      </c>
      <c r="U10" s="495">
        <v>0</v>
      </c>
      <c r="V10" s="469"/>
    </row>
    <row r="11" spans="1:22" ht="17.25">
      <c r="A11" s="490"/>
      <c r="B11" s="476" t="s">
        <v>183</v>
      </c>
      <c r="C11" s="491">
        <v>535</v>
      </c>
      <c r="D11" s="491">
        <f>SUM(E11:I11)</f>
        <v>400</v>
      </c>
      <c r="E11" s="496" t="s">
        <v>368</v>
      </c>
      <c r="F11" s="491">
        <v>237</v>
      </c>
      <c r="G11" s="491">
        <v>163</v>
      </c>
      <c r="H11" s="496" t="s">
        <v>368</v>
      </c>
      <c r="I11" s="495" t="s">
        <v>368</v>
      </c>
      <c r="J11" s="493"/>
      <c r="K11" s="494" t="s">
        <v>183</v>
      </c>
      <c r="L11" s="491">
        <f>SUM(M11:Q11)</f>
        <v>124</v>
      </c>
      <c r="M11" s="491">
        <v>10</v>
      </c>
      <c r="N11" s="491">
        <v>51</v>
      </c>
      <c r="O11" s="491">
        <v>36</v>
      </c>
      <c r="P11" s="491">
        <v>24</v>
      </c>
      <c r="Q11" s="491">
        <v>3</v>
      </c>
      <c r="R11" s="491">
        <v>11</v>
      </c>
      <c r="S11" s="491">
        <v>5</v>
      </c>
      <c r="T11" s="491">
        <v>6</v>
      </c>
      <c r="U11" s="495">
        <v>0</v>
      </c>
      <c r="V11" s="469"/>
    </row>
    <row r="12" spans="1:22" ht="17.25">
      <c r="A12" s="490"/>
      <c r="B12" s="476"/>
      <c r="C12" s="491"/>
      <c r="D12" s="491"/>
      <c r="E12" s="496"/>
      <c r="F12" s="491"/>
      <c r="G12" s="491"/>
      <c r="H12" s="496"/>
      <c r="I12" s="495"/>
      <c r="J12" s="493"/>
      <c r="K12" s="494"/>
      <c r="L12" s="491"/>
      <c r="M12" s="491"/>
      <c r="N12" s="491"/>
      <c r="O12" s="491"/>
      <c r="P12" s="491"/>
      <c r="Q12" s="491"/>
      <c r="R12" s="491"/>
      <c r="S12" s="491"/>
      <c r="T12" s="491"/>
      <c r="U12" s="495"/>
      <c r="V12" s="469"/>
    </row>
    <row r="13" spans="1:22" ht="17.25">
      <c r="A13" s="474" t="s">
        <v>187</v>
      </c>
      <c r="B13" s="476" t="s">
        <v>179</v>
      </c>
      <c r="C13" s="491">
        <v>1869</v>
      </c>
      <c r="D13" s="491">
        <f>SUM(E13:I13)</f>
        <v>1320</v>
      </c>
      <c r="E13" s="491">
        <v>3</v>
      </c>
      <c r="F13" s="491">
        <v>837</v>
      </c>
      <c r="G13" s="491">
        <v>478</v>
      </c>
      <c r="H13" s="496" t="s">
        <v>368</v>
      </c>
      <c r="I13" s="492">
        <v>2</v>
      </c>
      <c r="J13" s="497" t="s">
        <v>187</v>
      </c>
      <c r="K13" s="494" t="s">
        <v>179</v>
      </c>
      <c r="L13" s="491">
        <f>SUM(M13:Q13)</f>
        <v>411</v>
      </c>
      <c r="M13" s="491">
        <v>35</v>
      </c>
      <c r="N13" s="491">
        <v>27</v>
      </c>
      <c r="O13" s="491">
        <v>268</v>
      </c>
      <c r="P13" s="491">
        <v>59</v>
      </c>
      <c r="Q13" s="491">
        <v>22</v>
      </c>
      <c r="R13" s="491">
        <v>138</v>
      </c>
      <c r="S13" s="491">
        <v>40</v>
      </c>
      <c r="T13" s="491">
        <v>98</v>
      </c>
      <c r="U13" s="495">
        <v>0</v>
      </c>
      <c r="V13" s="469"/>
    </row>
    <row r="14" spans="1:22" ht="17.25">
      <c r="A14" s="490"/>
      <c r="B14" s="476" t="s">
        <v>181</v>
      </c>
      <c r="C14" s="491">
        <v>401</v>
      </c>
      <c r="D14" s="491">
        <f>SUM(E14:I14)</f>
        <v>216</v>
      </c>
      <c r="E14" s="491">
        <v>1</v>
      </c>
      <c r="F14" s="491">
        <v>139</v>
      </c>
      <c r="G14" s="491">
        <v>76</v>
      </c>
      <c r="H14" s="496" t="s">
        <v>368</v>
      </c>
      <c r="I14" s="495" t="s">
        <v>368</v>
      </c>
      <c r="J14" s="493"/>
      <c r="K14" s="494" t="s">
        <v>181</v>
      </c>
      <c r="L14" s="491">
        <f>SUM(M14:Q14)</f>
        <v>166</v>
      </c>
      <c r="M14" s="491">
        <v>2</v>
      </c>
      <c r="N14" s="491">
        <v>14</v>
      </c>
      <c r="O14" s="491">
        <v>115</v>
      </c>
      <c r="P14" s="491">
        <v>26</v>
      </c>
      <c r="Q14" s="491">
        <v>9</v>
      </c>
      <c r="R14" s="491">
        <v>19</v>
      </c>
      <c r="S14" s="491">
        <v>15</v>
      </c>
      <c r="T14" s="491">
        <v>4</v>
      </c>
      <c r="U14" s="495">
        <v>0</v>
      </c>
      <c r="V14" s="469"/>
    </row>
    <row r="15" spans="1:22" ht="17.25">
      <c r="A15" s="490"/>
      <c r="B15" s="476" t="s">
        <v>183</v>
      </c>
      <c r="C15" s="491">
        <v>1468</v>
      </c>
      <c r="D15" s="491">
        <f>SUM(E15:I15)</f>
        <v>1104</v>
      </c>
      <c r="E15" s="491">
        <v>2</v>
      </c>
      <c r="F15" s="491">
        <v>698</v>
      </c>
      <c r="G15" s="491">
        <v>402</v>
      </c>
      <c r="H15" s="496" t="s">
        <v>368</v>
      </c>
      <c r="I15" s="492">
        <v>2</v>
      </c>
      <c r="J15" s="493"/>
      <c r="K15" s="494" t="s">
        <v>183</v>
      </c>
      <c r="L15" s="491">
        <f>SUM(M15:Q15)</f>
        <v>245</v>
      </c>
      <c r="M15" s="491">
        <v>33</v>
      </c>
      <c r="N15" s="491">
        <v>13</v>
      </c>
      <c r="O15" s="491">
        <v>153</v>
      </c>
      <c r="P15" s="491">
        <v>33</v>
      </c>
      <c r="Q15" s="491">
        <v>13</v>
      </c>
      <c r="R15" s="491">
        <v>119</v>
      </c>
      <c r="S15" s="491">
        <v>25</v>
      </c>
      <c r="T15" s="491">
        <v>94</v>
      </c>
      <c r="U15" s="495">
        <v>0</v>
      </c>
      <c r="V15" s="469"/>
    </row>
    <row r="16" spans="1:22" ht="17.25">
      <c r="A16" s="490"/>
      <c r="B16" s="476"/>
      <c r="C16" s="491"/>
      <c r="D16" s="491"/>
      <c r="E16" s="491"/>
      <c r="F16" s="491"/>
      <c r="G16" s="491"/>
      <c r="H16" s="496"/>
      <c r="I16" s="492"/>
      <c r="J16" s="493"/>
      <c r="K16" s="494"/>
      <c r="L16" s="491"/>
      <c r="M16" s="491"/>
      <c r="N16" s="491"/>
      <c r="O16" s="491"/>
      <c r="P16" s="491"/>
      <c r="Q16" s="491"/>
      <c r="R16" s="491"/>
      <c r="S16" s="491"/>
      <c r="T16" s="491"/>
      <c r="U16" s="495"/>
      <c r="V16" s="469"/>
    </row>
    <row r="17" spans="1:22" ht="17.25">
      <c r="A17" s="474" t="s">
        <v>188</v>
      </c>
      <c r="B17" s="476" t="s">
        <v>179</v>
      </c>
      <c r="C17" s="491">
        <v>1504</v>
      </c>
      <c r="D17" s="491">
        <f>SUM(E17:I17)</f>
        <v>882</v>
      </c>
      <c r="E17" s="491">
        <v>13</v>
      </c>
      <c r="F17" s="491">
        <v>560</v>
      </c>
      <c r="G17" s="491">
        <v>302</v>
      </c>
      <c r="H17" s="496" t="s">
        <v>368</v>
      </c>
      <c r="I17" s="492">
        <v>7</v>
      </c>
      <c r="J17" s="497" t="s">
        <v>188</v>
      </c>
      <c r="K17" s="494" t="s">
        <v>179</v>
      </c>
      <c r="L17" s="491">
        <f>SUM(M17:Q17)</f>
        <v>374</v>
      </c>
      <c r="M17" s="491">
        <v>17</v>
      </c>
      <c r="N17" s="491">
        <v>4</v>
      </c>
      <c r="O17" s="491">
        <v>271</v>
      </c>
      <c r="P17" s="491">
        <v>58</v>
      </c>
      <c r="Q17" s="491">
        <v>24</v>
      </c>
      <c r="R17" s="491">
        <v>248</v>
      </c>
      <c r="S17" s="491">
        <v>36</v>
      </c>
      <c r="T17" s="491">
        <v>212</v>
      </c>
      <c r="U17" s="495">
        <v>0</v>
      </c>
      <c r="V17" s="469"/>
    </row>
    <row r="18" spans="1:22" ht="17.25">
      <c r="A18" s="490"/>
      <c r="B18" s="476" t="s">
        <v>181</v>
      </c>
      <c r="C18" s="491">
        <v>414</v>
      </c>
      <c r="D18" s="491">
        <f>SUM(E18:I18)</f>
        <v>182</v>
      </c>
      <c r="E18" s="491">
        <v>10</v>
      </c>
      <c r="F18" s="491">
        <v>104</v>
      </c>
      <c r="G18" s="491">
        <v>67</v>
      </c>
      <c r="H18" s="496" t="s">
        <v>368</v>
      </c>
      <c r="I18" s="492">
        <v>1</v>
      </c>
      <c r="J18" s="493"/>
      <c r="K18" s="494" t="s">
        <v>181</v>
      </c>
      <c r="L18" s="491">
        <f>SUM(M18:Q18)</f>
        <v>213</v>
      </c>
      <c r="M18" s="491">
        <v>8</v>
      </c>
      <c r="N18" s="491">
        <v>1</v>
      </c>
      <c r="O18" s="491">
        <v>171</v>
      </c>
      <c r="P18" s="491">
        <v>27</v>
      </c>
      <c r="Q18" s="491">
        <v>6</v>
      </c>
      <c r="R18" s="491">
        <v>19</v>
      </c>
      <c r="S18" s="491">
        <v>14</v>
      </c>
      <c r="T18" s="491">
        <v>5</v>
      </c>
      <c r="U18" s="495">
        <v>0</v>
      </c>
      <c r="V18" s="469"/>
    </row>
    <row r="19" spans="1:22" ht="17.25">
      <c r="A19" s="490"/>
      <c r="B19" s="476" t="s">
        <v>183</v>
      </c>
      <c r="C19" s="491">
        <v>1090</v>
      </c>
      <c r="D19" s="491">
        <f>SUM(E19:I19)</f>
        <v>700</v>
      </c>
      <c r="E19" s="491">
        <v>3</v>
      </c>
      <c r="F19" s="491">
        <v>456</v>
      </c>
      <c r="G19" s="491">
        <v>235</v>
      </c>
      <c r="H19" s="496" t="s">
        <v>368</v>
      </c>
      <c r="I19" s="492">
        <v>6</v>
      </c>
      <c r="J19" s="493"/>
      <c r="K19" s="494" t="s">
        <v>183</v>
      </c>
      <c r="L19" s="491">
        <f>SUM(M19:Q19)</f>
        <v>161</v>
      </c>
      <c r="M19" s="491">
        <v>9</v>
      </c>
      <c r="N19" s="491">
        <v>3</v>
      </c>
      <c r="O19" s="491">
        <v>100</v>
      </c>
      <c r="P19" s="491">
        <v>31</v>
      </c>
      <c r="Q19" s="491">
        <v>18</v>
      </c>
      <c r="R19" s="491">
        <v>229</v>
      </c>
      <c r="S19" s="491">
        <v>22</v>
      </c>
      <c r="T19" s="491">
        <v>207</v>
      </c>
      <c r="U19" s="495">
        <v>0</v>
      </c>
      <c r="V19" s="469"/>
    </row>
    <row r="20" spans="1:22" ht="17.25">
      <c r="A20" s="490"/>
      <c r="B20" s="476"/>
      <c r="C20" s="491"/>
      <c r="D20" s="491"/>
      <c r="E20" s="491"/>
      <c r="F20" s="491"/>
      <c r="G20" s="491"/>
      <c r="H20" s="496"/>
      <c r="I20" s="492"/>
      <c r="J20" s="493"/>
      <c r="K20" s="494"/>
      <c r="L20" s="491"/>
      <c r="M20" s="491"/>
      <c r="N20" s="491"/>
      <c r="O20" s="491"/>
      <c r="P20" s="491"/>
      <c r="Q20" s="491"/>
      <c r="R20" s="491"/>
      <c r="S20" s="491"/>
      <c r="T20" s="491"/>
      <c r="U20" s="495"/>
      <c r="V20" s="469"/>
    </row>
    <row r="21" spans="1:22" ht="17.25">
      <c r="A21" s="474" t="s">
        <v>189</v>
      </c>
      <c r="B21" s="476" t="s">
        <v>179</v>
      </c>
      <c r="C21" s="491">
        <v>1408</v>
      </c>
      <c r="D21" s="491">
        <f>SUM(E21:I21)</f>
        <v>874</v>
      </c>
      <c r="E21" s="491">
        <v>48</v>
      </c>
      <c r="F21" s="491">
        <v>552</v>
      </c>
      <c r="G21" s="491">
        <v>257</v>
      </c>
      <c r="H21" s="491">
        <v>3</v>
      </c>
      <c r="I21" s="492">
        <v>14</v>
      </c>
      <c r="J21" s="497" t="s">
        <v>189</v>
      </c>
      <c r="K21" s="494" t="s">
        <v>179</v>
      </c>
      <c r="L21" s="491">
        <f>SUM(M21:Q21)</f>
        <v>320</v>
      </c>
      <c r="M21" s="491">
        <v>20</v>
      </c>
      <c r="N21" s="491">
        <v>3</v>
      </c>
      <c r="O21" s="491">
        <v>209</v>
      </c>
      <c r="P21" s="491">
        <v>73</v>
      </c>
      <c r="Q21" s="491">
        <v>15</v>
      </c>
      <c r="R21" s="491">
        <v>214</v>
      </c>
      <c r="S21" s="491">
        <v>33</v>
      </c>
      <c r="T21" s="491">
        <v>181</v>
      </c>
      <c r="U21" s="495">
        <v>0</v>
      </c>
      <c r="V21" s="469"/>
    </row>
    <row r="22" spans="1:22" ht="17.25">
      <c r="A22" s="490"/>
      <c r="B22" s="476" t="s">
        <v>181</v>
      </c>
      <c r="C22" s="491">
        <v>379</v>
      </c>
      <c r="D22" s="491">
        <f>SUM(E22:I22)</f>
        <v>166</v>
      </c>
      <c r="E22" s="491">
        <v>34</v>
      </c>
      <c r="F22" s="491">
        <v>72</v>
      </c>
      <c r="G22" s="491">
        <v>59</v>
      </c>
      <c r="H22" s="496" t="s">
        <v>368</v>
      </c>
      <c r="I22" s="492">
        <v>1</v>
      </c>
      <c r="J22" s="493"/>
      <c r="K22" s="494" t="s">
        <v>181</v>
      </c>
      <c r="L22" s="491">
        <f>SUM(M22:Q22)</f>
        <v>199</v>
      </c>
      <c r="M22" s="491">
        <v>8</v>
      </c>
      <c r="N22" s="496" t="s">
        <v>368</v>
      </c>
      <c r="O22" s="491">
        <v>162</v>
      </c>
      <c r="P22" s="491">
        <v>19</v>
      </c>
      <c r="Q22" s="491">
        <v>10</v>
      </c>
      <c r="R22" s="491">
        <v>14</v>
      </c>
      <c r="S22" s="491">
        <v>13</v>
      </c>
      <c r="T22" s="491">
        <v>1</v>
      </c>
      <c r="U22" s="495">
        <v>0</v>
      </c>
      <c r="V22" s="469"/>
    </row>
    <row r="23" spans="1:22" ht="17.25">
      <c r="A23" s="490"/>
      <c r="B23" s="476" t="s">
        <v>183</v>
      </c>
      <c r="C23" s="491">
        <v>1029</v>
      </c>
      <c r="D23" s="491">
        <f>SUM(E23:I23)</f>
        <v>708</v>
      </c>
      <c r="E23" s="491">
        <v>14</v>
      </c>
      <c r="F23" s="491">
        <v>480</v>
      </c>
      <c r="G23" s="491">
        <v>198</v>
      </c>
      <c r="H23" s="491">
        <v>3</v>
      </c>
      <c r="I23" s="492">
        <v>13</v>
      </c>
      <c r="J23" s="493"/>
      <c r="K23" s="494" t="s">
        <v>183</v>
      </c>
      <c r="L23" s="491">
        <f>SUM(M23:Q23)</f>
        <v>121</v>
      </c>
      <c r="M23" s="491">
        <v>12</v>
      </c>
      <c r="N23" s="491">
        <v>3</v>
      </c>
      <c r="O23" s="491">
        <v>47</v>
      </c>
      <c r="P23" s="491">
        <v>54</v>
      </c>
      <c r="Q23" s="491">
        <v>5</v>
      </c>
      <c r="R23" s="491">
        <v>200</v>
      </c>
      <c r="S23" s="491">
        <v>20</v>
      </c>
      <c r="T23" s="491">
        <v>180</v>
      </c>
      <c r="U23" s="495">
        <v>0</v>
      </c>
      <c r="V23" s="469"/>
    </row>
    <row r="24" spans="1:22" ht="17.25">
      <c r="A24" s="490"/>
      <c r="B24" s="476"/>
      <c r="C24" s="491"/>
      <c r="D24" s="491"/>
      <c r="E24" s="491"/>
      <c r="F24" s="491"/>
      <c r="G24" s="491"/>
      <c r="H24" s="491"/>
      <c r="I24" s="492"/>
      <c r="J24" s="493"/>
      <c r="K24" s="494"/>
      <c r="L24" s="491"/>
      <c r="M24" s="491"/>
      <c r="N24" s="491"/>
      <c r="O24" s="491"/>
      <c r="P24" s="491"/>
      <c r="Q24" s="491"/>
      <c r="R24" s="491"/>
      <c r="S24" s="491"/>
      <c r="T24" s="491"/>
      <c r="U24" s="495"/>
      <c r="V24" s="469"/>
    </row>
    <row r="25" spans="1:22" ht="17.25">
      <c r="A25" s="474" t="s">
        <v>190</v>
      </c>
      <c r="B25" s="476" t="s">
        <v>179</v>
      </c>
      <c r="C25" s="491">
        <v>1414</v>
      </c>
      <c r="D25" s="491">
        <f>SUM(E25:I25)</f>
        <v>1034</v>
      </c>
      <c r="E25" s="491">
        <v>78</v>
      </c>
      <c r="F25" s="491">
        <v>630</v>
      </c>
      <c r="G25" s="491">
        <v>302</v>
      </c>
      <c r="H25" s="491">
        <v>5</v>
      </c>
      <c r="I25" s="492">
        <v>19</v>
      </c>
      <c r="J25" s="497" t="s">
        <v>190</v>
      </c>
      <c r="K25" s="494" t="s">
        <v>179</v>
      </c>
      <c r="L25" s="491">
        <f>SUM(M25:Q25)</f>
        <v>240</v>
      </c>
      <c r="M25" s="491">
        <v>20</v>
      </c>
      <c r="N25" s="491">
        <v>1</v>
      </c>
      <c r="O25" s="491">
        <v>132</v>
      </c>
      <c r="P25" s="491">
        <v>67</v>
      </c>
      <c r="Q25" s="491">
        <v>20</v>
      </c>
      <c r="R25" s="491">
        <v>140</v>
      </c>
      <c r="S25" s="491">
        <v>24</v>
      </c>
      <c r="T25" s="491">
        <v>116</v>
      </c>
      <c r="U25" s="495">
        <v>0</v>
      </c>
      <c r="V25" s="469"/>
    </row>
    <row r="26" spans="1:22" ht="17.25">
      <c r="A26" s="490"/>
      <c r="B26" s="476" t="s">
        <v>181</v>
      </c>
      <c r="C26" s="491">
        <v>353</v>
      </c>
      <c r="D26" s="491">
        <f>SUM(E26:I26)</f>
        <v>200</v>
      </c>
      <c r="E26" s="491">
        <v>49</v>
      </c>
      <c r="F26" s="491">
        <v>68</v>
      </c>
      <c r="G26" s="491">
        <v>79</v>
      </c>
      <c r="H26" s="491">
        <v>1</v>
      </c>
      <c r="I26" s="492">
        <v>3</v>
      </c>
      <c r="J26" s="493"/>
      <c r="K26" s="494" t="s">
        <v>181</v>
      </c>
      <c r="L26" s="491">
        <f>SUM(M26:Q26)</f>
        <v>142</v>
      </c>
      <c r="M26" s="491">
        <v>6</v>
      </c>
      <c r="N26" s="496" t="s">
        <v>368</v>
      </c>
      <c r="O26" s="491">
        <v>107</v>
      </c>
      <c r="P26" s="491">
        <v>12</v>
      </c>
      <c r="Q26" s="491">
        <v>17</v>
      </c>
      <c r="R26" s="491">
        <v>11</v>
      </c>
      <c r="S26" s="491">
        <v>11</v>
      </c>
      <c r="T26" s="496" t="s">
        <v>368</v>
      </c>
      <c r="U26" s="495">
        <v>0</v>
      </c>
      <c r="V26" s="469"/>
    </row>
    <row r="27" spans="1:22" ht="17.25">
      <c r="A27" s="490"/>
      <c r="B27" s="476" t="s">
        <v>183</v>
      </c>
      <c r="C27" s="491">
        <v>1061</v>
      </c>
      <c r="D27" s="491">
        <f>SUM(E27:I27)</f>
        <v>834</v>
      </c>
      <c r="E27" s="491">
        <v>29</v>
      </c>
      <c r="F27" s="491">
        <v>562</v>
      </c>
      <c r="G27" s="491">
        <v>223</v>
      </c>
      <c r="H27" s="491">
        <v>4</v>
      </c>
      <c r="I27" s="492">
        <v>16</v>
      </c>
      <c r="J27" s="493"/>
      <c r="K27" s="494" t="s">
        <v>183</v>
      </c>
      <c r="L27" s="491">
        <f>SUM(M27:Q27)</f>
        <v>98</v>
      </c>
      <c r="M27" s="491">
        <v>14</v>
      </c>
      <c r="N27" s="491">
        <v>1</v>
      </c>
      <c r="O27" s="491">
        <v>25</v>
      </c>
      <c r="P27" s="491">
        <v>55</v>
      </c>
      <c r="Q27" s="491">
        <v>3</v>
      </c>
      <c r="R27" s="491">
        <v>129</v>
      </c>
      <c r="S27" s="491">
        <v>13</v>
      </c>
      <c r="T27" s="491">
        <v>116</v>
      </c>
      <c r="U27" s="495">
        <v>0</v>
      </c>
      <c r="V27" s="469"/>
    </row>
    <row r="28" spans="1:22" ht="17.25">
      <c r="A28" s="490"/>
      <c r="B28" s="476"/>
      <c r="C28" s="491"/>
      <c r="D28" s="491"/>
      <c r="E28" s="491"/>
      <c r="F28" s="491"/>
      <c r="G28" s="491"/>
      <c r="H28" s="491"/>
      <c r="I28" s="492"/>
      <c r="J28" s="493"/>
      <c r="K28" s="494"/>
      <c r="L28" s="491"/>
      <c r="M28" s="491"/>
      <c r="N28" s="491"/>
      <c r="O28" s="491"/>
      <c r="P28" s="491"/>
      <c r="Q28" s="491"/>
      <c r="R28" s="491"/>
      <c r="S28" s="491"/>
      <c r="T28" s="491"/>
      <c r="U28" s="495"/>
      <c r="V28" s="469"/>
    </row>
    <row r="29" spans="1:22" ht="17.25">
      <c r="A29" s="474" t="s">
        <v>191</v>
      </c>
      <c r="B29" s="476" t="s">
        <v>179</v>
      </c>
      <c r="C29" s="491">
        <v>1163</v>
      </c>
      <c r="D29" s="491">
        <f>SUM(E29:I29)</f>
        <v>917</v>
      </c>
      <c r="E29" s="491">
        <v>93</v>
      </c>
      <c r="F29" s="491">
        <v>536</v>
      </c>
      <c r="G29" s="491">
        <v>264</v>
      </c>
      <c r="H29" s="491">
        <v>1</v>
      </c>
      <c r="I29" s="492">
        <v>23</v>
      </c>
      <c r="J29" s="497" t="s">
        <v>191</v>
      </c>
      <c r="K29" s="494" t="s">
        <v>179</v>
      </c>
      <c r="L29" s="491">
        <f>SUM(M29:Q29)</f>
        <v>165</v>
      </c>
      <c r="M29" s="491">
        <v>28</v>
      </c>
      <c r="N29" s="491">
        <v>1</v>
      </c>
      <c r="O29" s="491">
        <v>58</v>
      </c>
      <c r="P29" s="491">
        <v>65</v>
      </c>
      <c r="Q29" s="491">
        <v>13</v>
      </c>
      <c r="R29" s="491">
        <v>81</v>
      </c>
      <c r="S29" s="491">
        <v>19</v>
      </c>
      <c r="T29" s="491">
        <v>62</v>
      </c>
      <c r="U29" s="495">
        <v>0</v>
      </c>
      <c r="V29" s="469"/>
    </row>
    <row r="30" spans="1:22" ht="17.25">
      <c r="A30" s="490"/>
      <c r="B30" s="476" t="s">
        <v>181</v>
      </c>
      <c r="C30" s="491">
        <v>258</v>
      </c>
      <c r="D30" s="491">
        <f>SUM(E30:I30)</f>
        <v>163</v>
      </c>
      <c r="E30" s="491">
        <v>49</v>
      </c>
      <c r="F30" s="491">
        <v>36</v>
      </c>
      <c r="G30" s="491">
        <v>74</v>
      </c>
      <c r="H30" s="496" t="s">
        <v>368</v>
      </c>
      <c r="I30" s="492">
        <v>4</v>
      </c>
      <c r="J30" s="493"/>
      <c r="K30" s="494" t="s">
        <v>181</v>
      </c>
      <c r="L30" s="491">
        <f>SUM(M30:Q30)</f>
        <v>85</v>
      </c>
      <c r="M30" s="491">
        <v>12</v>
      </c>
      <c r="N30" s="496" t="s">
        <v>368</v>
      </c>
      <c r="O30" s="491">
        <v>47</v>
      </c>
      <c r="P30" s="491">
        <v>16</v>
      </c>
      <c r="Q30" s="491">
        <v>10</v>
      </c>
      <c r="R30" s="491">
        <v>10</v>
      </c>
      <c r="S30" s="491">
        <v>8</v>
      </c>
      <c r="T30" s="491">
        <v>2</v>
      </c>
      <c r="U30" s="495">
        <v>0</v>
      </c>
      <c r="V30" s="469"/>
    </row>
    <row r="31" spans="1:22" ht="17.25">
      <c r="A31" s="490"/>
      <c r="B31" s="476" t="s">
        <v>183</v>
      </c>
      <c r="C31" s="491">
        <v>905</v>
      </c>
      <c r="D31" s="491">
        <f>SUM(E31:I31)</f>
        <v>754</v>
      </c>
      <c r="E31" s="491">
        <v>44</v>
      </c>
      <c r="F31" s="491">
        <v>500</v>
      </c>
      <c r="G31" s="491">
        <v>190</v>
      </c>
      <c r="H31" s="491">
        <v>1</v>
      </c>
      <c r="I31" s="492">
        <v>19</v>
      </c>
      <c r="J31" s="493"/>
      <c r="K31" s="494" t="s">
        <v>183</v>
      </c>
      <c r="L31" s="491">
        <f>SUM(M31:Q31)</f>
        <v>80</v>
      </c>
      <c r="M31" s="491">
        <v>16</v>
      </c>
      <c r="N31" s="491">
        <v>1</v>
      </c>
      <c r="O31" s="491">
        <v>11</v>
      </c>
      <c r="P31" s="491">
        <v>49</v>
      </c>
      <c r="Q31" s="491">
        <v>3</v>
      </c>
      <c r="R31" s="491">
        <v>71</v>
      </c>
      <c r="S31" s="491">
        <v>11</v>
      </c>
      <c r="T31" s="491">
        <v>60</v>
      </c>
      <c r="U31" s="495">
        <v>0</v>
      </c>
      <c r="V31" s="469"/>
    </row>
    <row r="32" spans="1:22" ht="17.25">
      <c r="A32" s="490"/>
      <c r="B32" s="476"/>
      <c r="C32" s="491"/>
      <c r="D32" s="491"/>
      <c r="E32" s="491"/>
      <c r="F32" s="491"/>
      <c r="G32" s="491"/>
      <c r="H32" s="491"/>
      <c r="I32" s="492"/>
      <c r="J32" s="493"/>
      <c r="K32" s="494"/>
      <c r="L32" s="491"/>
      <c r="M32" s="491"/>
      <c r="N32" s="491"/>
      <c r="O32" s="491"/>
      <c r="P32" s="491"/>
      <c r="Q32" s="491"/>
      <c r="R32" s="491"/>
      <c r="S32" s="491"/>
      <c r="T32" s="491"/>
      <c r="U32" s="495"/>
      <c r="V32" s="469"/>
    </row>
    <row r="33" spans="1:22" ht="17.25">
      <c r="A33" s="474" t="s">
        <v>192</v>
      </c>
      <c r="B33" s="476" t="s">
        <v>179</v>
      </c>
      <c r="C33" s="491">
        <v>943</v>
      </c>
      <c r="D33" s="491">
        <f>SUM(E33:I33)</f>
        <v>702</v>
      </c>
      <c r="E33" s="491">
        <v>115</v>
      </c>
      <c r="F33" s="491">
        <v>395</v>
      </c>
      <c r="G33" s="491">
        <v>186</v>
      </c>
      <c r="H33" s="491">
        <v>1</v>
      </c>
      <c r="I33" s="492">
        <v>5</v>
      </c>
      <c r="J33" s="497" t="s">
        <v>192</v>
      </c>
      <c r="K33" s="494" t="s">
        <v>179</v>
      </c>
      <c r="L33" s="491">
        <f>SUM(M33:Q33)</f>
        <v>177</v>
      </c>
      <c r="M33" s="491">
        <v>19</v>
      </c>
      <c r="N33" s="496" t="s">
        <v>368</v>
      </c>
      <c r="O33" s="491">
        <v>54</v>
      </c>
      <c r="P33" s="491">
        <v>75</v>
      </c>
      <c r="Q33" s="491">
        <v>29</v>
      </c>
      <c r="R33" s="491">
        <v>64</v>
      </c>
      <c r="S33" s="491">
        <v>22</v>
      </c>
      <c r="T33" s="491">
        <v>42</v>
      </c>
      <c r="U33" s="495">
        <v>0</v>
      </c>
      <c r="V33" s="469"/>
    </row>
    <row r="34" spans="1:22" ht="17.25">
      <c r="A34" s="490"/>
      <c r="B34" s="476" t="s">
        <v>181</v>
      </c>
      <c r="C34" s="491">
        <v>235</v>
      </c>
      <c r="D34" s="491">
        <f>SUM(E34:I34)</f>
        <v>128</v>
      </c>
      <c r="E34" s="491">
        <v>56</v>
      </c>
      <c r="F34" s="491">
        <v>27</v>
      </c>
      <c r="G34" s="491">
        <v>44</v>
      </c>
      <c r="H34" s="496" t="s">
        <v>368</v>
      </c>
      <c r="I34" s="492">
        <v>1</v>
      </c>
      <c r="J34" s="493"/>
      <c r="K34" s="494" t="s">
        <v>181</v>
      </c>
      <c r="L34" s="491">
        <f>SUM(M34:Q34)</f>
        <v>97</v>
      </c>
      <c r="M34" s="491">
        <v>11</v>
      </c>
      <c r="N34" s="496" t="s">
        <v>368</v>
      </c>
      <c r="O34" s="491">
        <v>48</v>
      </c>
      <c r="P34" s="491">
        <v>14</v>
      </c>
      <c r="Q34" s="491">
        <v>24</v>
      </c>
      <c r="R34" s="491">
        <v>10</v>
      </c>
      <c r="S34" s="491">
        <v>9</v>
      </c>
      <c r="T34" s="491">
        <v>1</v>
      </c>
      <c r="U34" s="495">
        <v>0</v>
      </c>
      <c r="V34" s="469"/>
    </row>
    <row r="35" spans="1:22" ht="17.25">
      <c r="A35" s="490"/>
      <c r="B35" s="476" t="s">
        <v>183</v>
      </c>
      <c r="C35" s="491">
        <v>708</v>
      </c>
      <c r="D35" s="491">
        <f>SUM(E35:I35)</f>
        <v>574</v>
      </c>
      <c r="E35" s="491">
        <v>59</v>
      </c>
      <c r="F35" s="491">
        <v>368</v>
      </c>
      <c r="G35" s="491">
        <v>142</v>
      </c>
      <c r="H35" s="491">
        <v>1</v>
      </c>
      <c r="I35" s="492">
        <v>4</v>
      </c>
      <c r="J35" s="493"/>
      <c r="K35" s="494" t="s">
        <v>183</v>
      </c>
      <c r="L35" s="491">
        <f>SUM(M35:Q35)</f>
        <v>80</v>
      </c>
      <c r="M35" s="491">
        <v>8</v>
      </c>
      <c r="N35" s="496" t="s">
        <v>368</v>
      </c>
      <c r="O35" s="491">
        <v>6</v>
      </c>
      <c r="P35" s="491">
        <v>61</v>
      </c>
      <c r="Q35" s="491">
        <v>5</v>
      </c>
      <c r="R35" s="491">
        <v>54</v>
      </c>
      <c r="S35" s="491">
        <v>13</v>
      </c>
      <c r="T35" s="491">
        <v>41</v>
      </c>
      <c r="U35" s="495">
        <v>0</v>
      </c>
      <c r="V35" s="469"/>
    </row>
    <row r="36" spans="1:22" ht="17.25">
      <c r="A36" s="490"/>
      <c r="B36" s="476"/>
      <c r="C36" s="491"/>
      <c r="D36" s="491"/>
      <c r="E36" s="491"/>
      <c r="F36" s="491"/>
      <c r="G36" s="491"/>
      <c r="H36" s="491"/>
      <c r="I36" s="492"/>
      <c r="J36" s="493"/>
      <c r="K36" s="494"/>
      <c r="L36" s="491"/>
      <c r="M36" s="491"/>
      <c r="N36" s="496"/>
      <c r="O36" s="491"/>
      <c r="P36" s="491"/>
      <c r="Q36" s="491"/>
      <c r="R36" s="491"/>
      <c r="S36" s="491"/>
      <c r="T36" s="491"/>
      <c r="U36" s="495"/>
      <c r="V36" s="469"/>
    </row>
    <row r="37" spans="1:22" ht="17.25">
      <c r="A37" s="474" t="s">
        <v>193</v>
      </c>
      <c r="B37" s="476" t="s">
        <v>179</v>
      </c>
      <c r="C37" s="491">
        <v>552</v>
      </c>
      <c r="D37" s="491">
        <f>SUM(E37:I37)</f>
        <v>368</v>
      </c>
      <c r="E37" s="491">
        <v>83</v>
      </c>
      <c r="F37" s="491">
        <v>160</v>
      </c>
      <c r="G37" s="491">
        <v>115</v>
      </c>
      <c r="H37" s="496" t="s">
        <v>368</v>
      </c>
      <c r="I37" s="492">
        <v>10</v>
      </c>
      <c r="J37" s="497" t="s">
        <v>193</v>
      </c>
      <c r="K37" s="494" t="s">
        <v>179</v>
      </c>
      <c r="L37" s="491">
        <f>SUM(M37:Q37)</f>
        <v>123</v>
      </c>
      <c r="M37" s="491">
        <v>17</v>
      </c>
      <c r="N37" s="496" t="s">
        <v>368</v>
      </c>
      <c r="O37" s="491">
        <v>43</v>
      </c>
      <c r="P37" s="491">
        <v>55</v>
      </c>
      <c r="Q37" s="491">
        <v>8</v>
      </c>
      <c r="R37" s="491">
        <v>61</v>
      </c>
      <c r="S37" s="491">
        <v>13</v>
      </c>
      <c r="T37" s="491">
        <v>48</v>
      </c>
      <c r="U37" s="495">
        <v>0</v>
      </c>
      <c r="V37" s="469"/>
    </row>
    <row r="38" spans="1:22" ht="17.25">
      <c r="A38" s="490"/>
      <c r="B38" s="476" t="s">
        <v>181</v>
      </c>
      <c r="C38" s="491">
        <v>165</v>
      </c>
      <c r="D38" s="491">
        <f>SUM(E38:I38)</f>
        <v>88</v>
      </c>
      <c r="E38" s="491">
        <v>46</v>
      </c>
      <c r="F38" s="491">
        <v>12</v>
      </c>
      <c r="G38" s="491">
        <v>29</v>
      </c>
      <c r="H38" s="496" t="s">
        <v>368</v>
      </c>
      <c r="I38" s="492">
        <v>1</v>
      </c>
      <c r="J38" s="493"/>
      <c r="K38" s="494" t="s">
        <v>181</v>
      </c>
      <c r="L38" s="491">
        <f>SUM(M38:Q38)</f>
        <v>68</v>
      </c>
      <c r="M38" s="491">
        <v>11</v>
      </c>
      <c r="N38" s="496" t="s">
        <v>368</v>
      </c>
      <c r="O38" s="491">
        <v>38</v>
      </c>
      <c r="P38" s="491">
        <v>12</v>
      </c>
      <c r="Q38" s="491">
        <v>7</v>
      </c>
      <c r="R38" s="491">
        <v>9</v>
      </c>
      <c r="S38" s="491">
        <v>4</v>
      </c>
      <c r="T38" s="491">
        <v>5</v>
      </c>
      <c r="U38" s="495">
        <v>0</v>
      </c>
      <c r="V38" s="469"/>
    </row>
    <row r="39" spans="1:22" ht="17.25">
      <c r="A39" s="490"/>
      <c r="B39" s="476" t="s">
        <v>183</v>
      </c>
      <c r="C39" s="491">
        <v>387</v>
      </c>
      <c r="D39" s="491">
        <f>SUM(E39:I39)</f>
        <v>280</v>
      </c>
      <c r="E39" s="491">
        <v>37</v>
      </c>
      <c r="F39" s="491">
        <v>148</v>
      </c>
      <c r="G39" s="491">
        <v>86</v>
      </c>
      <c r="H39" s="496" t="s">
        <v>368</v>
      </c>
      <c r="I39" s="492">
        <v>9</v>
      </c>
      <c r="J39" s="493"/>
      <c r="K39" s="494" t="s">
        <v>183</v>
      </c>
      <c r="L39" s="491">
        <f>SUM(M39:Q39)</f>
        <v>55</v>
      </c>
      <c r="M39" s="491">
        <v>6</v>
      </c>
      <c r="N39" s="496" t="s">
        <v>368</v>
      </c>
      <c r="O39" s="491">
        <v>5</v>
      </c>
      <c r="P39" s="491">
        <v>43</v>
      </c>
      <c r="Q39" s="491">
        <v>1</v>
      </c>
      <c r="R39" s="491">
        <v>52</v>
      </c>
      <c r="S39" s="491">
        <v>9</v>
      </c>
      <c r="T39" s="491">
        <v>43</v>
      </c>
      <c r="U39" s="495">
        <v>0</v>
      </c>
      <c r="V39" s="469"/>
    </row>
    <row r="40" spans="1:22" ht="17.25">
      <c r="A40" s="490"/>
      <c r="B40" s="476"/>
      <c r="C40" s="491"/>
      <c r="D40" s="491"/>
      <c r="E40" s="491"/>
      <c r="F40" s="491"/>
      <c r="G40" s="491"/>
      <c r="H40" s="496"/>
      <c r="I40" s="492"/>
      <c r="J40" s="493"/>
      <c r="K40" s="494"/>
      <c r="L40" s="491"/>
      <c r="M40" s="491"/>
      <c r="N40" s="496"/>
      <c r="O40" s="491"/>
      <c r="P40" s="491"/>
      <c r="Q40" s="491"/>
      <c r="R40" s="491"/>
      <c r="S40" s="491"/>
      <c r="T40" s="491"/>
      <c r="U40" s="495"/>
      <c r="V40" s="469"/>
    </row>
    <row r="41" spans="1:22" ht="17.25">
      <c r="A41" s="474" t="s">
        <v>194</v>
      </c>
      <c r="B41" s="476" t="s">
        <v>179</v>
      </c>
      <c r="C41" s="491">
        <v>411</v>
      </c>
      <c r="D41" s="491">
        <f>SUM(E41:I41)</f>
        <v>229</v>
      </c>
      <c r="E41" s="491">
        <v>72</v>
      </c>
      <c r="F41" s="491">
        <v>108</v>
      </c>
      <c r="G41" s="491">
        <v>43</v>
      </c>
      <c r="H41" s="496" t="s">
        <v>368</v>
      </c>
      <c r="I41" s="492">
        <v>6</v>
      </c>
      <c r="J41" s="497" t="s">
        <v>194</v>
      </c>
      <c r="K41" s="494" t="s">
        <v>179</v>
      </c>
      <c r="L41" s="491">
        <f>SUM(M41:Q41)</f>
        <v>85</v>
      </c>
      <c r="M41" s="491">
        <v>13</v>
      </c>
      <c r="N41" s="496" t="s">
        <v>368</v>
      </c>
      <c r="O41" s="491">
        <v>20</v>
      </c>
      <c r="P41" s="491">
        <v>50</v>
      </c>
      <c r="Q41" s="491">
        <v>2</v>
      </c>
      <c r="R41" s="491">
        <v>97</v>
      </c>
      <c r="S41" s="491">
        <v>11</v>
      </c>
      <c r="T41" s="491">
        <v>86</v>
      </c>
      <c r="U41" s="495">
        <v>0</v>
      </c>
      <c r="V41" s="469"/>
    </row>
    <row r="42" spans="1:22" ht="17.25">
      <c r="A42" s="490"/>
      <c r="B42" s="476" t="s">
        <v>181</v>
      </c>
      <c r="C42" s="491">
        <v>161</v>
      </c>
      <c r="D42" s="491">
        <f>SUM(E42:I42)</f>
        <v>81</v>
      </c>
      <c r="E42" s="491">
        <v>37</v>
      </c>
      <c r="F42" s="491">
        <v>34</v>
      </c>
      <c r="G42" s="491">
        <v>9</v>
      </c>
      <c r="H42" s="496" t="s">
        <v>368</v>
      </c>
      <c r="I42" s="492">
        <v>1</v>
      </c>
      <c r="J42" s="493"/>
      <c r="K42" s="494" t="s">
        <v>181</v>
      </c>
      <c r="L42" s="491">
        <f>SUM(M42:Q42)</f>
        <v>55</v>
      </c>
      <c r="M42" s="491">
        <v>12</v>
      </c>
      <c r="N42" s="496" t="s">
        <v>368</v>
      </c>
      <c r="O42" s="491">
        <v>18</v>
      </c>
      <c r="P42" s="491">
        <v>24</v>
      </c>
      <c r="Q42" s="491">
        <v>1</v>
      </c>
      <c r="R42" s="491">
        <v>25</v>
      </c>
      <c r="S42" s="491">
        <v>6</v>
      </c>
      <c r="T42" s="491">
        <v>19</v>
      </c>
      <c r="U42" s="495">
        <v>0</v>
      </c>
      <c r="V42" s="469"/>
    </row>
    <row r="43" spans="1:22" ht="17.25">
      <c r="A43" s="490"/>
      <c r="B43" s="476" t="s">
        <v>183</v>
      </c>
      <c r="C43" s="491">
        <v>250</v>
      </c>
      <c r="D43" s="491">
        <f>SUM(E43:I43)</f>
        <v>148</v>
      </c>
      <c r="E43" s="491">
        <v>35</v>
      </c>
      <c r="F43" s="491">
        <v>74</v>
      </c>
      <c r="G43" s="491">
        <v>34</v>
      </c>
      <c r="H43" s="496" t="s">
        <v>368</v>
      </c>
      <c r="I43" s="492">
        <v>5</v>
      </c>
      <c r="J43" s="493"/>
      <c r="K43" s="494" t="s">
        <v>183</v>
      </c>
      <c r="L43" s="491">
        <f>SUM(M43:Q43)</f>
        <v>30</v>
      </c>
      <c r="M43" s="491">
        <v>1</v>
      </c>
      <c r="N43" s="496" t="s">
        <v>368</v>
      </c>
      <c r="O43" s="491">
        <v>2</v>
      </c>
      <c r="P43" s="491">
        <v>26</v>
      </c>
      <c r="Q43" s="491">
        <v>1</v>
      </c>
      <c r="R43" s="491">
        <v>72</v>
      </c>
      <c r="S43" s="491">
        <v>5</v>
      </c>
      <c r="T43" s="491">
        <v>67</v>
      </c>
      <c r="U43" s="495">
        <v>0</v>
      </c>
      <c r="V43" s="469"/>
    </row>
    <row r="44" spans="1:22" ht="17.25">
      <c r="A44" s="490"/>
      <c r="B44" s="476"/>
      <c r="C44" s="491"/>
      <c r="D44" s="491"/>
      <c r="E44" s="491"/>
      <c r="F44" s="491"/>
      <c r="G44" s="491"/>
      <c r="H44" s="496"/>
      <c r="I44" s="492"/>
      <c r="J44" s="493"/>
      <c r="K44" s="494"/>
      <c r="L44" s="491"/>
      <c r="M44" s="491"/>
      <c r="N44" s="496"/>
      <c r="O44" s="491"/>
      <c r="P44" s="491"/>
      <c r="Q44" s="491"/>
      <c r="R44" s="491"/>
      <c r="S44" s="491"/>
      <c r="T44" s="491"/>
      <c r="U44" s="495"/>
      <c r="V44" s="469"/>
    </row>
    <row r="45" spans="1:22" ht="17.25">
      <c r="A45" s="474" t="s">
        <v>195</v>
      </c>
      <c r="B45" s="476" t="s">
        <v>179</v>
      </c>
      <c r="C45" s="491">
        <v>333</v>
      </c>
      <c r="D45" s="491">
        <f>SUM(E45:I45)</f>
        <v>170</v>
      </c>
      <c r="E45" s="491">
        <v>66</v>
      </c>
      <c r="F45" s="491">
        <v>66</v>
      </c>
      <c r="G45" s="491">
        <v>33</v>
      </c>
      <c r="H45" s="496" t="s">
        <v>368</v>
      </c>
      <c r="I45" s="492">
        <v>5</v>
      </c>
      <c r="J45" s="497" t="s">
        <v>195</v>
      </c>
      <c r="K45" s="494" t="s">
        <v>179</v>
      </c>
      <c r="L45" s="491">
        <f>SUM(M45:Q45)</f>
        <v>63</v>
      </c>
      <c r="M45" s="491">
        <v>7</v>
      </c>
      <c r="N45" s="496" t="s">
        <v>368</v>
      </c>
      <c r="O45" s="491">
        <v>10</v>
      </c>
      <c r="P45" s="491">
        <v>44</v>
      </c>
      <c r="Q45" s="491">
        <v>2</v>
      </c>
      <c r="R45" s="491">
        <v>100</v>
      </c>
      <c r="S45" s="491">
        <v>7</v>
      </c>
      <c r="T45" s="491">
        <v>93</v>
      </c>
      <c r="U45" s="495">
        <v>0</v>
      </c>
      <c r="V45" s="469"/>
    </row>
    <row r="46" spans="1:22" ht="17.25">
      <c r="A46" s="490"/>
      <c r="B46" s="476" t="s">
        <v>181</v>
      </c>
      <c r="C46" s="491">
        <v>129</v>
      </c>
      <c r="D46" s="491">
        <f>SUM(E46:I46)</f>
        <v>54</v>
      </c>
      <c r="E46" s="491">
        <v>25</v>
      </c>
      <c r="F46" s="491">
        <v>25</v>
      </c>
      <c r="G46" s="491">
        <v>3</v>
      </c>
      <c r="H46" s="496" t="s">
        <v>368</v>
      </c>
      <c r="I46" s="492">
        <v>1</v>
      </c>
      <c r="J46" s="493"/>
      <c r="K46" s="494" t="s">
        <v>181</v>
      </c>
      <c r="L46" s="491">
        <f>SUM(M46:Q46)</f>
        <v>49</v>
      </c>
      <c r="M46" s="491">
        <v>4</v>
      </c>
      <c r="N46" s="496" t="s">
        <v>368</v>
      </c>
      <c r="O46" s="491">
        <v>10</v>
      </c>
      <c r="P46" s="491">
        <v>33</v>
      </c>
      <c r="Q46" s="491">
        <v>2</v>
      </c>
      <c r="R46" s="491">
        <v>26</v>
      </c>
      <c r="S46" s="491">
        <v>4</v>
      </c>
      <c r="T46" s="491">
        <v>22</v>
      </c>
      <c r="U46" s="495">
        <v>0</v>
      </c>
      <c r="V46" s="469"/>
    </row>
    <row r="47" spans="1:22" ht="17.25">
      <c r="A47" s="490"/>
      <c r="B47" s="476" t="s">
        <v>183</v>
      </c>
      <c r="C47" s="491">
        <v>204</v>
      </c>
      <c r="D47" s="491">
        <f>SUM(E47:I47)</f>
        <v>116</v>
      </c>
      <c r="E47" s="491">
        <v>41</v>
      </c>
      <c r="F47" s="491">
        <v>41</v>
      </c>
      <c r="G47" s="491">
        <v>30</v>
      </c>
      <c r="H47" s="496" t="s">
        <v>368</v>
      </c>
      <c r="I47" s="492">
        <v>4</v>
      </c>
      <c r="J47" s="493"/>
      <c r="K47" s="494" t="s">
        <v>183</v>
      </c>
      <c r="L47" s="491">
        <f>SUM(M47:Q47)</f>
        <v>14</v>
      </c>
      <c r="M47" s="491">
        <v>3</v>
      </c>
      <c r="N47" s="496" t="s">
        <v>368</v>
      </c>
      <c r="O47" s="496" t="s">
        <v>368</v>
      </c>
      <c r="P47" s="491">
        <v>11</v>
      </c>
      <c r="Q47" s="496" t="s">
        <v>368</v>
      </c>
      <c r="R47" s="491">
        <v>74</v>
      </c>
      <c r="S47" s="491">
        <v>3</v>
      </c>
      <c r="T47" s="491">
        <v>71</v>
      </c>
      <c r="U47" s="495">
        <v>0</v>
      </c>
      <c r="V47" s="469"/>
    </row>
    <row r="48" spans="1:22" ht="17.25">
      <c r="A48" s="490"/>
      <c r="B48" s="476"/>
      <c r="C48" s="491"/>
      <c r="D48" s="491"/>
      <c r="E48" s="491"/>
      <c r="F48" s="491"/>
      <c r="G48" s="491"/>
      <c r="H48" s="496"/>
      <c r="I48" s="492"/>
      <c r="J48" s="493"/>
      <c r="K48" s="494"/>
      <c r="L48" s="491"/>
      <c r="M48" s="491"/>
      <c r="N48" s="496"/>
      <c r="O48" s="496"/>
      <c r="P48" s="491"/>
      <c r="Q48" s="496"/>
      <c r="R48" s="491"/>
      <c r="S48" s="491"/>
      <c r="T48" s="491"/>
      <c r="U48" s="495"/>
      <c r="V48" s="469"/>
    </row>
    <row r="49" spans="1:22" ht="17.25">
      <c r="A49" s="474" t="s">
        <v>196</v>
      </c>
      <c r="B49" s="476" t="s">
        <v>179</v>
      </c>
      <c r="C49" s="491">
        <v>316</v>
      </c>
      <c r="D49" s="491">
        <f>SUM(E49:I49)</f>
        <v>166</v>
      </c>
      <c r="E49" s="491">
        <v>81</v>
      </c>
      <c r="F49" s="491">
        <v>53</v>
      </c>
      <c r="G49" s="491">
        <v>28</v>
      </c>
      <c r="H49" s="496" t="s">
        <v>368</v>
      </c>
      <c r="I49" s="492">
        <v>4</v>
      </c>
      <c r="J49" s="497" t="s">
        <v>196</v>
      </c>
      <c r="K49" s="494" t="s">
        <v>179</v>
      </c>
      <c r="L49" s="491">
        <f>SUM(M49:Q49)</f>
        <v>37</v>
      </c>
      <c r="M49" s="491">
        <v>1</v>
      </c>
      <c r="N49" s="496" t="s">
        <v>368</v>
      </c>
      <c r="O49" s="491">
        <v>6</v>
      </c>
      <c r="P49" s="491">
        <v>29</v>
      </c>
      <c r="Q49" s="491">
        <v>1</v>
      </c>
      <c r="R49" s="491">
        <v>113</v>
      </c>
      <c r="S49" s="491">
        <v>6</v>
      </c>
      <c r="T49" s="491">
        <v>107</v>
      </c>
      <c r="U49" s="495">
        <v>0</v>
      </c>
      <c r="V49" s="469"/>
    </row>
    <row r="50" spans="1:22" ht="17.25">
      <c r="A50" s="490"/>
      <c r="B50" s="476" t="s">
        <v>181</v>
      </c>
      <c r="C50" s="491">
        <v>146</v>
      </c>
      <c r="D50" s="491">
        <f>SUM(E50:I50)</f>
        <v>75</v>
      </c>
      <c r="E50" s="491">
        <v>41</v>
      </c>
      <c r="F50" s="491">
        <v>25</v>
      </c>
      <c r="G50" s="491">
        <v>7</v>
      </c>
      <c r="H50" s="496" t="s">
        <v>368</v>
      </c>
      <c r="I50" s="492">
        <v>2</v>
      </c>
      <c r="J50" s="493"/>
      <c r="K50" s="494" t="s">
        <v>181</v>
      </c>
      <c r="L50" s="491">
        <f>SUM(M50:Q50)</f>
        <v>22</v>
      </c>
      <c r="M50" s="491">
        <v>1</v>
      </c>
      <c r="N50" s="496" t="s">
        <v>368</v>
      </c>
      <c r="O50" s="491">
        <v>5</v>
      </c>
      <c r="P50" s="491">
        <v>16</v>
      </c>
      <c r="Q50" s="496" t="s">
        <v>368</v>
      </c>
      <c r="R50" s="491">
        <v>49</v>
      </c>
      <c r="S50" s="491">
        <v>6</v>
      </c>
      <c r="T50" s="491">
        <v>43</v>
      </c>
      <c r="U50" s="495">
        <v>0</v>
      </c>
      <c r="V50" s="469"/>
    </row>
    <row r="51" spans="1:22" ht="17.25">
      <c r="A51" s="490"/>
      <c r="B51" s="476" t="s">
        <v>183</v>
      </c>
      <c r="C51" s="491">
        <v>170</v>
      </c>
      <c r="D51" s="491">
        <f>SUM(E51:I51)</f>
        <v>91</v>
      </c>
      <c r="E51" s="491">
        <v>40</v>
      </c>
      <c r="F51" s="491">
        <v>28</v>
      </c>
      <c r="G51" s="491">
        <v>21</v>
      </c>
      <c r="H51" s="496" t="s">
        <v>368</v>
      </c>
      <c r="I51" s="492">
        <v>2</v>
      </c>
      <c r="J51" s="493"/>
      <c r="K51" s="494" t="s">
        <v>183</v>
      </c>
      <c r="L51" s="491">
        <f>SUM(M51:Q51)</f>
        <v>15</v>
      </c>
      <c r="M51" s="496" t="s">
        <v>368</v>
      </c>
      <c r="N51" s="496" t="s">
        <v>368</v>
      </c>
      <c r="O51" s="491">
        <v>1</v>
      </c>
      <c r="P51" s="491">
        <v>13</v>
      </c>
      <c r="Q51" s="491">
        <v>1</v>
      </c>
      <c r="R51" s="491">
        <v>64</v>
      </c>
      <c r="S51" s="496" t="s">
        <v>368</v>
      </c>
      <c r="T51" s="491">
        <v>64</v>
      </c>
      <c r="U51" s="495">
        <v>0</v>
      </c>
      <c r="V51" s="469"/>
    </row>
    <row r="52" spans="1:22" ht="17.25">
      <c r="A52" s="490"/>
      <c r="B52" s="476"/>
      <c r="C52" s="491"/>
      <c r="D52" s="491"/>
      <c r="E52" s="491"/>
      <c r="F52" s="491"/>
      <c r="G52" s="491"/>
      <c r="H52" s="496"/>
      <c r="I52" s="492"/>
      <c r="J52" s="493"/>
      <c r="K52" s="494"/>
      <c r="L52" s="491"/>
      <c r="M52" s="496"/>
      <c r="N52" s="496"/>
      <c r="O52" s="491"/>
      <c r="P52" s="491"/>
      <c r="Q52" s="491"/>
      <c r="R52" s="491"/>
      <c r="S52" s="496"/>
      <c r="T52" s="491"/>
      <c r="U52" s="495"/>
      <c r="V52" s="469"/>
    </row>
    <row r="53" spans="1:22" ht="17.25">
      <c r="A53" s="474" t="s">
        <v>197</v>
      </c>
      <c r="B53" s="476" t="s">
        <v>179</v>
      </c>
      <c r="C53" s="491">
        <v>193</v>
      </c>
      <c r="D53" s="491">
        <f>SUM(E53:I53)</f>
        <v>90</v>
      </c>
      <c r="E53" s="491">
        <v>64</v>
      </c>
      <c r="F53" s="491">
        <v>17</v>
      </c>
      <c r="G53" s="491">
        <v>8</v>
      </c>
      <c r="H53" s="496" t="s">
        <v>368</v>
      </c>
      <c r="I53" s="492">
        <v>1</v>
      </c>
      <c r="J53" s="497" t="s">
        <v>197</v>
      </c>
      <c r="K53" s="494" t="s">
        <v>179</v>
      </c>
      <c r="L53" s="491">
        <f>SUM(M53:Q53)</f>
        <v>18</v>
      </c>
      <c r="M53" s="496" t="s">
        <v>368</v>
      </c>
      <c r="N53" s="496" t="s">
        <v>368</v>
      </c>
      <c r="O53" s="491">
        <v>3</v>
      </c>
      <c r="P53" s="491">
        <v>15</v>
      </c>
      <c r="Q53" s="496" t="s">
        <v>368</v>
      </c>
      <c r="R53" s="491">
        <v>85</v>
      </c>
      <c r="S53" s="491">
        <v>6</v>
      </c>
      <c r="T53" s="491">
        <v>78</v>
      </c>
      <c r="U53" s="492">
        <v>1</v>
      </c>
      <c r="V53" s="469"/>
    </row>
    <row r="54" spans="1:22" ht="17.25">
      <c r="A54" s="490"/>
      <c r="B54" s="476" t="s">
        <v>181</v>
      </c>
      <c r="C54" s="491">
        <v>91</v>
      </c>
      <c r="D54" s="491">
        <f>SUM(E54:I54)</f>
        <v>43</v>
      </c>
      <c r="E54" s="491">
        <v>35</v>
      </c>
      <c r="F54" s="491">
        <v>4</v>
      </c>
      <c r="G54" s="491">
        <v>4</v>
      </c>
      <c r="H54" s="496" t="s">
        <v>368</v>
      </c>
      <c r="I54" s="495" t="s">
        <v>368</v>
      </c>
      <c r="J54" s="493"/>
      <c r="K54" s="494" t="s">
        <v>181</v>
      </c>
      <c r="L54" s="491">
        <f>SUM(M54:Q54)</f>
        <v>10</v>
      </c>
      <c r="M54" s="496" t="s">
        <v>368</v>
      </c>
      <c r="N54" s="496" t="s">
        <v>368</v>
      </c>
      <c r="O54" s="491">
        <v>3</v>
      </c>
      <c r="P54" s="491">
        <v>7</v>
      </c>
      <c r="Q54" s="496" t="s">
        <v>368</v>
      </c>
      <c r="R54" s="491">
        <v>38</v>
      </c>
      <c r="S54" s="491">
        <v>3</v>
      </c>
      <c r="T54" s="491">
        <v>35</v>
      </c>
      <c r="U54" s="495">
        <v>0</v>
      </c>
      <c r="V54" s="469"/>
    </row>
    <row r="55" spans="1:22" ht="17.25">
      <c r="A55" s="490"/>
      <c r="B55" s="476" t="s">
        <v>183</v>
      </c>
      <c r="C55" s="491">
        <v>102</v>
      </c>
      <c r="D55" s="491">
        <f>SUM(E55:I55)</f>
        <v>47</v>
      </c>
      <c r="E55" s="491">
        <v>29</v>
      </c>
      <c r="F55" s="491">
        <v>13</v>
      </c>
      <c r="G55" s="491">
        <v>4</v>
      </c>
      <c r="H55" s="496" t="s">
        <v>368</v>
      </c>
      <c r="I55" s="492">
        <v>1</v>
      </c>
      <c r="J55" s="493"/>
      <c r="K55" s="494" t="s">
        <v>183</v>
      </c>
      <c r="L55" s="491">
        <f>SUM(M55:Q55)</f>
        <v>8</v>
      </c>
      <c r="M55" s="496" t="s">
        <v>368</v>
      </c>
      <c r="N55" s="496" t="s">
        <v>368</v>
      </c>
      <c r="O55" s="496" t="s">
        <v>368</v>
      </c>
      <c r="P55" s="491">
        <v>8</v>
      </c>
      <c r="Q55" s="496" t="s">
        <v>368</v>
      </c>
      <c r="R55" s="491">
        <v>47</v>
      </c>
      <c r="S55" s="491">
        <v>3</v>
      </c>
      <c r="T55" s="491">
        <v>43</v>
      </c>
      <c r="U55" s="492">
        <v>1</v>
      </c>
      <c r="V55" s="469"/>
    </row>
    <row r="56" spans="1:22" ht="17.25">
      <c r="A56" s="490"/>
      <c r="B56" s="476"/>
      <c r="C56" s="491"/>
      <c r="D56" s="491"/>
      <c r="E56" s="491"/>
      <c r="F56" s="491"/>
      <c r="G56" s="491"/>
      <c r="H56" s="496"/>
      <c r="I56" s="492"/>
      <c r="J56" s="493"/>
      <c r="K56" s="494"/>
      <c r="L56" s="491"/>
      <c r="M56" s="496"/>
      <c r="N56" s="496"/>
      <c r="O56" s="496"/>
      <c r="P56" s="491"/>
      <c r="Q56" s="496"/>
      <c r="R56" s="491"/>
      <c r="S56" s="491"/>
      <c r="T56" s="491"/>
      <c r="U56" s="492"/>
      <c r="V56" s="469"/>
    </row>
    <row r="57" spans="1:22" ht="17.25">
      <c r="A57" s="474" t="s">
        <v>198</v>
      </c>
      <c r="B57" s="476" t="s">
        <v>179</v>
      </c>
      <c r="C57" s="491">
        <v>81</v>
      </c>
      <c r="D57" s="491">
        <f>SUM(E57:I57)</f>
        <v>40</v>
      </c>
      <c r="E57" s="491">
        <v>30</v>
      </c>
      <c r="F57" s="491">
        <v>8</v>
      </c>
      <c r="G57" s="491">
        <v>1</v>
      </c>
      <c r="H57" s="496" t="s">
        <v>368</v>
      </c>
      <c r="I57" s="492">
        <v>1</v>
      </c>
      <c r="J57" s="497" t="s">
        <v>198</v>
      </c>
      <c r="K57" s="494" t="s">
        <v>179</v>
      </c>
      <c r="L57" s="491">
        <f>SUM(M57:Q57)</f>
        <v>6</v>
      </c>
      <c r="M57" s="496" t="s">
        <v>368</v>
      </c>
      <c r="N57" s="496" t="s">
        <v>368</v>
      </c>
      <c r="O57" s="496" t="s">
        <v>368</v>
      </c>
      <c r="P57" s="491">
        <v>6</v>
      </c>
      <c r="Q57" s="496" t="s">
        <v>368</v>
      </c>
      <c r="R57" s="491">
        <v>35</v>
      </c>
      <c r="S57" s="491">
        <v>1</v>
      </c>
      <c r="T57" s="491">
        <v>34</v>
      </c>
      <c r="U57" s="495">
        <v>0</v>
      </c>
      <c r="V57" s="469"/>
    </row>
    <row r="58" spans="1:22" ht="17.25">
      <c r="A58" s="490"/>
      <c r="B58" s="476" t="s">
        <v>181</v>
      </c>
      <c r="C58" s="491">
        <v>38</v>
      </c>
      <c r="D58" s="491">
        <f>SUM(E58:I58)</f>
        <v>17</v>
      </c>
      <c r="E58" s="491">
        <v>14</v>
      </c>
      <c r="F58" s="491">
        <v>2</v>
      </c>
      <c r="G58" s="496" t="s">
        <v>368</v>
      </c>
      <c r="H58" s="496" t="s">
        <v>368</v>
      </c>
      <c r="I58" s="492">
        <v>1</v>
      </c>
      <c r="J58" s="493"/>
      <c r="K58" s="494" t="s">
        <v>181</v>
      </c>
      <c r="L58" s="491">
        <f>SUM(M58:Q58)</f>
        <v>4</v>
      </c>
      <c r="M58" s="496" t="s">
        <v>368</v>
      </c>
      <c r="N58" s="496" t="s">
        <v>368</v>
      </c>
      <c r="O58" s="496" t="s">
        <v>368</v>
      </c>
      <c r="P58" s="491">
        <v>4</v>
      </c>
      <c r="Q58" s="496" t="s">
        <v>368</v>
      </c>
      <c r="R58" s="491">
        <v>17</v>
      </c>
      <c r="S58" s="496" t="s">
        <v>368</v>
      </c>
      <c r="T58" s="491">
        <v>17</v>
      </c>
      <c r="U58" s="495">
        <v>0</v>
      </c>
      <c r="V58" s="469"/>
    </row>
    <row r="59" spans="1:22" ht="17.25">
      <c r="A59" s="490"/>
      <c r="B59" s="476" t="s">
        <v>183</v>
      </c>
      <c r="C59" s="491">
        <v>43</v>
      </c>
      <c r="D59" s="491">
        <f>SUM(E59:I59)</f>
        <v>23</v>
      </c>
      <c r="E59" s="491">
        <v>16</v>
      </c>
      <c r="F59" s="491">
        <v>6</v>
      </c>
      <c r="G59" s="491">
        <v>1</v>
      </c>
      <c r="H59" s="496" t="s">
        <v>368</v>
      </c>
      <c r="I59" s="495" t="s">
        <v>368</v>
      </c>
      <c r="J59" s="493"/>
      <c r="K59" s="494" t="s">
        <v>183</v>
      </c>
      <c r="L59" s="491">
        <f>SUM(M59:Q59)</f>
        <v>2</v>
      </c>
      <c r="M59" s="496" t="s">
        <v>368</v>
      </c>
      <c r="N59" s="496" t="s">
        <v>368</v>
      </c>
      <c r="O59" s="496" t="s">
        <v>368</v>
      </c>
      <c r="P59" s="491">
        <v>2</v>
      </c>
      <c r="Q59" s="496" t="s">
        <v>368</v>
      </c>
      <c r="R59" s="491">
        <v>18</v>
      </c>
      <c r="S59" s="491">
        <v>1</v>
      </c>
      <c r="T59" s="491">
        <v>17</v>
      </c>
      <c r="U59" s="495">
        <v>0</v>
      </c>
      <c r="V59" s="469"/>
    </row>
    <row r="60" spans="1:22" ht="17.25">
      <c r="A60" s="490"/>
      <c r="B60" s="476"/>
      <c r="C60" s="491"/>
      <c r="D60" s="491"/>
      <c r="E60" s="491"/>
      <c r="F60" s="491"/>
      <c r="G60" s="491"/>
      <c r="H60" s="496"/>
      <c r="I60" s="495"/>
      <c r="J60" s="493"/>
      <c r="K60" s="494"/>
      <c r="L60" s="491"/>
      <c r="M60" s="496"/>
      <c r="N60" s="496"/>
      <c r="O60" s="496"/>
      <c r="P60" s="491"/>
      <c r="Q60" s="496"/>
      <c r="R60" s="491"/>
      <c r="S60" s="491"/>
      <c r="T60" s="491"/>
      <c r="U60" s="495"/>
      <c r="V60" s="469"/>
    </row>
    <row r="61" spans="1:22" ht="17.25">
      <c r="A61" s="474" t="s">
        <v>199</v>
      </c>
      <c r="B61" s="476" t="s">
        <v>179</v>
      </c>
      <c r="C61" s="491">
        <v>30</v>
      </c>
      <c r="D61" s="491">
        <f>SUM(E61:I61)</f>
        <v>15</v>
      </c>
      <c r="E61" s="491">
        <v>11</v>
      </c>
      <c r="F61" s="491">
        <v>4</v>
      </c>
      <c r="G61" s="496" t="s">
        <v>368</v>
      </c>
      <c r="H61" s="496" t="s">
        <v>368</v>
      </c>
      <c r="I61" s="495" t="s">
        <v>368</v>
      </c>
      <c r="J61" s="497" t="s">
        <v>199</v>
      </c>
      <c r="K61" s="494" t="s">
        <v>179</v>
      </c>
      <c r="L61" s="491">
        <f>SUM(M61:Q61)</f>
        <v>0</v>
      </c>
      <c r="M61" s="496" t="s">
        <v>368</v>
      </c>
      <c r="N61" s="496" t="s">
        <v>368</v>
      </c>
      <c r="O61" s="496" t="s">
        <v>368</v>
      </c>
      <c r="P61" s="496" t="s">
        <v>368</v>
      </c>
      <c r="Q61" s="496" t="s">
        <v>368</v>
      </c>
      <c r="R61" s="491">
        <v>15</v>
      </c>
      <c r="S61" s="496" t="s">
        <v>368</v>
      </c>
      <c r="T61" s="491">
        <v>15</v>
      </c>
      <c r="U61" s="495">
        <v>0</v>
      </c>
      <c r="V61" s="469"/>
    </row>
    <row r="62" spans="1:22" ht="17.25">
      <c r="A62" s="490"/>
      <c r="B62" s="476" t="s">
        <v>181</v>
      </c>
      <c r="C62" s="491">
        <v>14</v>
      </c>
      <c r="D62" s="491">
        <f>SUM(E62:I62)</f>
        <v>7</v>
      </c>
      <c r="E62" s="491">
        <v>4</v>
      </c>
      <c r="F62" s="491">
        <v>3</v>
      </c>
      <c r="G62" s="496" t="s">
        <v>368</v>
      </c>
      <c r="H62" s="496" t="s">
        <v>368</v>
      </c>
      <c r="I62" s="495" t="s">
        <v>368</v>
      </c>
      <c r="J62" s="493"/>
      <c r="K62" s="494" t="s">
        <v>181</v>
      </c>
      <c r="L62" s="491">
        <f>SUM(M62:Q62)</f>
        <v>0</v>
      </c>
      <c r="M62" s="496" t="s">
        <v>368</v>
      </c>
      <c r="N62" s="496" t="s">
        <v>368</v>
      </c>
      <c r="O62" s="496" t="s">
        <v>368</v>
      </c>
      <c r="P62" s="496" t="s">
        <v>368</v>
      </c>
      <c r="Q62" s="496" t="s">
        <v>368</v>
      </c>
      <c r="R62" s="491">
        <v>7</v>
      </c>
      <c r="S62" s="496" t="s">
        <v>368</v>
      </c>
      <c r="T62" s="491">
        <v>7</v>
      </c>
      <c r="U62" s="495">
        <v>0</v>
      </c>
      <c r="V62" s="469"/>
    </row>
    <row r="63" spans="1:22" ht="17.25">
      <c r="A63" s="490"/>
      <c r="B63" s="476" t="s">
        <v>183</v>
      </c>
      <c r="C63" s="491">
        <v>16</v>
      </c>
      <c r="D63" s="491">
        <f>SUM(E63:I63)</f>
        <v>8</v>
      </c>
      <c r="E63" s="491">
        <v>7</v>
      </c>
      <c r="F63" s="491">
        <v>1</v>
      </c>
      <c r="G63" s="496" t="s">
        <v>368</v>
      </c>
      <c r="H63" s="496" t="s">
        <v>368</v>
      </c>
      <c r="I63" s="495" t="s">
        <v>368</v>
      </c>
      <c r="J63" s="493"/>
      <c r="K63" s="494" t="s">
        <v>183</v>
      </c>
      <c r="L63" s="491">
        <f>SUM(M63:Q63)</f>
        <v>0</v>
      </c>
      <c r="M63" s="496" t="s">
        <v>368</v>
      </c>
      <c r="N63" s="496" t="s">
        <v>368</v>
      </c>
      <c r="O63" s="496" t="s">
        <v>368</v>
      </c>
      <c r="P63" s="496" t="s">
        <v>368</v>
      </c>
      <c r="Q63" s="496" t="s">
        <v>368</v>
      </c>
      <c r="R63" s="491">
        <v>8</v>
      </c>
      <c r="S63" s="496" t="s">
        <v>368</v>
      </c>
      <c r="T63" s="491">
        <v>8</v>
      </c>
      <c r="U63" s="495">
        <v>0</v>
      </c>
      <c r="V63" s="469"/>
    </row>
    <row r="64" spans="1:22" ht="17.25">
      <c r="A64" s="490"/>
      <c r="B64" s="476"/>
      <c r="C64" s="491"/>
      <c r="D64" s="491"/>
      <c r="E64" s="491"/>
      <c r="F64" s="491"/>
      <c r="G64" s="496"/>
      <c r="H64" s="496"/>
      <c r="I64" s="495"/>
      <c r="J64" s="493"/>
      <c r="K64" s="494"/>
      <c r="L64" s="491"/>
      <c r="M64" s="496"/>
      <c r="N64" s="496"/>
      <c r="O64" s="496"/>
      <c r="P64" s="496"/>
      <c r="Q64" s="496"/>
      <c r="R64" s="491"/>
      <c r="S64" s="496"/>
      <c r="T64" s="491"/>
      <c r="U64" s="495"/>
      <c r="V64" s="469"/>
    </row>
    <row r="65" spans="1:22" ht="17.25">
      <c r="A65" s="474" t="s">
        <v>200</v>
      </c>
      <c r="B65" s="476" t="s">
        <v>179</v>
      </c>
      <c r="C65" s="496" t="s">
        <v>369</v>
      </c>
      <c r="D65" s="491">
        <f>SUM(E65:I65)</f>
        <v>0</v>
      </c>
      <c r="E65" s="496" t="s">
        <v>368</v>
      </c>
      <c r="F65" s="496" t="s">
        <v>368</v>
      </c>
      <c r="G65" s="496" t="s">
        <v>368</v>
      </c>
      <c r="H65" s="496" t="s">
        <v>368</v>
      </c>
      <c r="I65" s="495" t="s">
        <v>368</v>
      </c>
      <c r="J65" s="497" t="s">
        <v>200</v>
      </c>
      <c r="K65" s="494" t="s">
        <v>179</v>
      </c>
      <c r="L65" s="491">
        <f>SUM(M65:Q65)</f>
        <v>0</v>
      </c>
      <c r="M65" s="496" t="s">
        <v>368</v>
      </c>
      <c r="N65" s="496" t="s">
        <v>368</v>
      </c>
      <c r="O65" s="496" t="s">
        <v>368</v>
      </c>
      <c r="P65" s="496" t="s">
        <v>368</v>
      </c>
      <c r="Q65" s="496" t="s">
        <v>368</v>
      </c>
      <c r="R65" s="496" t="s">
        <v>368</v>
      </c>
      <c r="S65" s="496" t="s">
        <v>368</v>
      </c>
      <c r="T65" s="496" t="s">
        <v>368</v>
      </c>
      <c r="U65" s="495">
        <v>0</v>
      </c>
      <c r="V65" s="469"/>
    </row>
    <row r="66" spans="1:22" ht="17.25">
      <c r="A66" s="490"/>
      <c r="B66" s="476" t="s">
        <v>181</v>
      </c>
      <c r="C66" s="496" t="s">
        <v>369</v>
      </c>
      <c r="D66" s="491">
        <f>SUM(E66:I66)</f>
        <v>0</v>
      </c>
      <c r="E66" s="496" t="s">
        <v>368</v>
      </c>
      <c r="F66" s="496" t="s">
        <v>368</v>
      </c>
      <c r="G66" s="496" t="s">
        <v>368</v>
      </c>
      <c r="H66" s="496" t="s">
        <v>368</v>
      </c>
      <c r="I66" s="495" t="s">
        <v>368</v>
      </c>
      <c r="J66" s="493"/>
      <c r="K66" s="494" t="s">
        <v>181</v>
      </c>
      <c r="L66" s="491">
        <f>SUM(M66:Q66)</f>
        <v>0</v>
      </c>
      <c r="M66" s="496" t="s">
        <v>368</v>
      </c>
      <c r="N66" s="496" t="s">
        <v>368</v>
      </c>
      <c r="O66" s="496" t="s">
        <v>368</v>
      </c>
      <c r="P66" s="496" t="s">
        <v>368</v>
      </c>
      <c r="Q66" s="496" t="s">
        <v>368</v>
      </c>
      <c r="R66" s="496" t="s">
        <v>368</v>
      </c>
      <c r="S66" s="496" t="s">
        <v>368</v>
      </c>
      <c r="T66" s="496" t="s">
        <v>368</v>
      </c>
      <c r="U66" s="495">
        <v>0</v>
      </c>
      <c r="V66" s="469"/>
    </row>
    <row r="67" spans="1:22" ht="17.25">
      <c r="A67" s="490"/>
      <c r="B67" s="476" t="s">
        <v>183</v>
      </c>
      <c r="C67" s="496" t="s">
        <v>369</v>
      </c>
      <c r="D67" s="491">
        <f>SUM(E67:I67)</f>
        <v>0</v>
      </c>
      <c r="E67" s="496" t="s">
        <v>368</v>
      </c>
      <c r="F67" s="496" t="s">
        <v>368</v>
      </c>
      <c r="G67" s="496" t="s">
        <v>368</v>
      </c>
      <c r="H67" s="496" t="s">
        <v>368</v>
      </c>
      <c r="I67" s="495" t="s">
        <v>368</v>
      </c>
      <c r="J67" s="493"/>
      <c r="K67" s="494" t="s">
        <v>183</v>
      </c>
      <c r="L67" s="491">
        <f>SUM(M67:Q67)</f>
        <v>0</v>
      </c>
      <c r="M67" s="496" t="s">
        <v>368</v>
      </c>
      <c r="N67" s="496" t="s">
        <v>368</v>
      </c>
      <c r="O67" s="496" t="s">
        <v>368</v>
      </c>
      <c r="P67" s="496" t="s">
        <v>368</v>
      </c>
      <c r="Q67" s="496" t="s">
        <v>368</v>
      </c>
      <c r="R67" s="496" t="s">
        <v>368</v>
      </c>
      <c r="S67" s="496" t="s">
        <v>368</v>
      </c>
      <c r="T67" s="496" t="s">
        <v>368</v>
      </c>
      <c r="U67" s="495">
        <v>0</v>
      </c>
      <c r="V67" s="469"/>
    </row>
    <row r="68" spans="1:22" ht="17.25">
      <c r="A68" s="490"/>
      <c r="B68" s="476"/>
      <c r="C68" s="496"/>
      <c r="D68" s="491"/>
      <c r="E68" s="496"/>
      <c r="F68" s="496"/>
      <c r="G68" s="496"/>
      <c r="H68" s="496"/>
      <c r="I68" s="495"/>
      <c r="J68" s="493"/>
      <c r="K68" s="494"/>
      <c r="L68" s="491"/>
      <c r="M68" s="496"/>
      <c r="N68" s="496"/>
      <c r="O68" s="496"/>
      <c r="P68" s="496"/>
      <c r="Q68" s="496"/>
      <c r="R68" s="496"/>
      <c r="S68" s="496"/>
      <c r="T68" s="496"/>
      <c r="U68" s="495"/>
      <c r="V68" s="469"/>
    </row>
    <row r="69" spans="1:22" ht="17.25">
      <c r="A69" s="474" t="s">
        <v>202</v>
      </c>
      <c r="B69" s="476" t="s">
        <v>179</v>
      </c>
      <c r="C69" s="498">
        <v>42.333548506086316</v>
      </c>
      <c r="D69" s="499" t="s">
        <v>203</v>
      </c>
      <c r="E69" s="498">
        <v>58.28731836195509</v>
      </c>
      <c r="F69" s="498">
        <v>39.93497971844428</v>
      </c>
      <c r="G69" s="498">
        <v>39.19917958067457</v>
      </c>
      <c r="H69" s="498">
        <v>42.5</v>
      </c>
      <c r="I69" s="500">
        <v>48.345360824742265</v>
      </c>
      <c r="J69" s="497" t="s">
        <v>202</v>
      </c>
      <c r="K69" s="494" t="s">
        <v>179</v>
      </c>
      <c r="L69" s="501" t="s">
        <v>203</v>
      </c>
      <c r="M69" s="498">
        <v>42.670212765957444</v>
      </c>
      <c r="N69" s="498">
        <v>25.621739130434783</v>
      </c>
      <c r="O69" s="498">
        <v>36.79500891265597</v>
      </c>
      <c r="P69" s="498">
        <v>47.608626198083066</v>
      </c>
      <c r="Q69" s="498">
        <v>41.464285714285715</v>
      </c>
      <c r="R69" s="498">
        <v>48.83713471133286</v>
      </c>
      <c r="S69" s="498">
        <v>42.8125</v>
      </c>
      <c r="T69" s="498">
        <v>49.98176420695505</v>
      </c>
      <c r="U69" s="500">
        <v>77.5</v>
      </c>
      <c r="V69" s="469"/>
    </row>
    <row r="70" spans="1:22" ht="17.25">
      <c r="A70" s="474" t="s">
        <v>204</v>
      </c>
      <c r="B70" s="476" t="s">
        <v>181</v>
      </c>
      <c r="C70" s="498">
        <v>45.409944367176635</v>
      </c>
      <c r="D70" s="499" t="s">
        <v>203</v>
      </c>
      <c r="E70" s="498">
        <v>56.938902743142144</v>
      </c>
      <c r="F70" s="498">
        <v>40.786701208981</v>
      </c>
      <c r="G70" s="498">
        <v>41.351612903225806</v>
      </c>
      <c r="H70" s="498">
        <v>43.5</v>
      </c>
      <c r="I70" s="500">
        <v>53.5625</v>
      </c>
      <c r="J70" s="497" t="s">
        <v>204</v>
      </c>
      <c r="K70" s="494" t="s">
        <v>181</v>
      </c>
      <c r="L70" s="501" t="s">
        <v>203</v>
      </c>
      <c r="M70" s="498">
        <v>49.63157894736842</v>
      </c>
      <c r="N70" s="498">
        <v>25.174418604651162</v>
      </c>
      <c r="O70" s="498">
        <v>39.22690217391305</v>
      </c>
      <c r="P70" s="498">
        <v>50.398148148148145</v>
      </c>
      <c r="Q70" s="498">
        <v>44.764367816091955</v>
      </c>
      <c r="R70" s="498">
        <v>60.609375</v>
      </c>
      <c r="S70" s="498">
        <v>45.04255319148936</v>
      </c>
      <c r="T70" s="498">
        <v>69.64197530864197</v>
      </c>
      <c r="U70" s="502">
        <v>0</v>
      </c>
      <c r="V70" s="469"/>
    </row>
    <row r="71" spans="1:22" ht="18" thickBot="1">
      <c r="A71" s="483" t="s">
        <v>204</v>
      </c>
      <c r="B71" s="481" t="s">
        <v>183</v>
      </c>
      <c r="C71" s="503">
        <v>41.22314257028113</v>
      </c>
      <c r="D71" s="504" t="s">
        <v>203</v>
      </c>
      <c r="E71" s="503">
        <v>59.806179775280896</v>
      </c>
      <c r="F71" s="503">
        <v>39.798449612403104</v>
      </c>
      <c r="G71" s="503">
        <v>38.6203007518797</v>
      </c>
      <c r="H71" s="503">
        <v>42.388888888888886</v>
      </c>
      <c r="I71" s="505">
        <v>47.31481481481482</v>
      </c>
      <c r="J71" s="506" t="s">
        <v>204</v>
      </c>
      <c r="K71" s="485" t="s">
        <v>183</v>
      </c>
      <c r="L71" s="507" t="s">
        <v>203</v>
      </c>
      <c r="M71" s="503">
        <v>37.94642857142857</v>
      </c>
      <c r="N71" s="503">
        <v>25.88888888888889</v>
      </c>
      <c r="O71" s="503">
        <v>32.1580310880829</v>
      </c>
      <c r="P71" s="503">
        <v>46.139024390243904</v>
      </c>
      <c r="Q71" s="503">
        <v>36.04716981132076</v>
      </c>
      <c r="R71" s="503">
        <v>46.20967741935484</v>
      </c>
      <c r="S71" s="503">
        <v>41.2</v>
      </c>
      <c r="T71" s="503">
        <v>46.85004916420846</v>
      </c>
      <c r="U71" s="505">
        <v>77.5</v>
      </c>
      <c r="V71" s="469"/>
    </row>
    <row r="72" spans="1:22" ht="17.25">
      <c r="A72" s="469"/>
      <c r="B72" s="469"/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69"/>
      <c r="U72" s="469"/>
      <c r="V72" s="469"/>
    </row>
    <row r="73" spans="1:22" ht="17.25">
      <c r="A73" s="469"/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</row>
    <row r="74" spans="1:22" ht="17.25">
      <c r="A74" s="469"/>
      <c r="B74" s="469"/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69"/>
    </row>
    <row r="75" spans="1:22" ht="17.25">
      <c r="A75" s="469"/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</row>
    <row r="76" spans="1:22" ht="17.25">
      <c r="A76" s="469"/>
      <c r="B76" s="469"/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469"/>
      <c r="U76" s="469"/>
      <c r="V76" s="469"/>
    </row>
    <row r="77" spans="1:22" ht="17.25">
      <c r="A77" s="469"/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</row>
    <row r="78" spans="1:22" ht="17.25">
      <c r="A78" s="469"/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69"/>
      <c r="U78" s="469"/>
      <c r="V78" s="469"/>
    </row>
    <row r="79" spans="1:22" ht="17.25">
      <c r="A79" s="469"/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</row>
    <row r="80" spans="1:22" ht="17.25">
      <c r="A80" s="469"/>
      <c r="B80" s="469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</row>
    <row r="81" spans="1:22" ht="17.25">
      <c r="A81" s="469"/>
      <c r="B81" s="469"/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69"/>
      <c r="S81" s="469"/>
      <c r="T81" s="469"/>
      <c r="U81" s="469"/>
      <c r="V81" s="469"/>
    </row>
    <row r="82" spans="1:22" ht="17.25">
      <c r="A82" s="469"/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</row>
    <row r="83" spans="1:22" ht="17.25">
      <c r="A83" s="469"/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</row>
    <row r="84" spans="1:22" ht="17.25">
      <c r="A84" s="469"/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</row>
    <row r="85" spans="1:22" ht="17.25">
      <c r="A85" s="469"/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69"/>
      <c r="U85" s="469"/>
      <c r="V85" s="469"/>
    </row>
    <row r="86" spans="1:22" ht="17.25">
      <c r="A86" s="469"/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/>
      <c r="U86" s="469"/>
      <c r="V86" s="469"/>
    </row>
    <row r="87" spans="1:22" ht="17.25">
      <c r="A87" s="469"/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</row>
    <row r="88" spans="1:22" ht="17.25">
      <c r="A88" s="469"/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</row>
    <row r="89" spans="1:22" ht="17.25">
      <c r="A89" s="469"/>
      <c r="B89" s="469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69"/>
      <c r="V89" s="469"/>
    </row>
    <row r="90" spans="1:22" ht="17.25">
      <c r="A90" s="469"/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</row>
    <row r="91" spans="1:22" ht="17.25">
      <c r="A91" s="469"/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69"/>
      <c r="V91" s="469"/>
    </row>
    <row r="92" spans="1:22" ht="17.25">
      <c r="A92" s="469"/>
      <c r="B92" s="469"/>
      <c r="C92" s="469"/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</row>
    <row r="93" spans="1:22" ht="17.25">
      <c r="A93" s="469"/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</row>
    <row r="94" spans="1:22" ht="17.25">
      <c r="A94" s="469"/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</row>
    <row r="95" spans="1:22" ht="17.25">
      <c r="A95" s="469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</row>
    <row r="96" spans="1:22" ht="17.25">
      <c r="A96" s="469"/>
      <c r="B96" s="469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</row>
    <row r="97" spans="1:22" ht="17.25">
      <c r="A97" s="469"/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/>
      <c r="R97" s="469"/>
      <c r="S97" s="469"/>
      <c r="T97" s="469"/>
      <c r="U97" s="469"/>
      <c r="V97" s="469"/>
    </row>
    <row r="98" spans="1:22" ht="17.25">
      <c r="A98" s="469"/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</row>
    <row r="99" spans="1:22" ht="17.25">
      <c r="A99" s="469"/>
      <c r="B99" s="469"/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</row>
  </sheetData>
  <sheetProtection sheet="1" objects="1" scenarios="1"/>
  <mergeCells count="6">
    <mergeCell ref="T3:T4"/>
    <mergeCell ref="U3:U4"/>
    <mergeCell ref="E3:F3"/>
    <mergeCell ref="G3:I3"/>
    <mergeCell ref="M3:N3"/>
    <mergeCell ref="O3:P3"/>
  </mergeCells>
  <printOptions/>
  <pageMargins left="0.61" right="0.41" top="0.73" bottom="0.56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221" sqref="A221"/>
    </sheetView>
  </sheetViews>
  <sheetFormatPr defaultColWidth="9.00390625" defaultRowHeight="13.5"/>
  <sheetData/>
  <printOptions/>
  <pageMargins left="0.75" right="0.75" top="1" bottom="1" header="0.512" footer="0.512"/>
  <pageSetup fitToHeight="5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2"/>
  <sheetViews>
    <sheetView workbookViewId="0" topLeftCell="A1">
      <pane xSplit="2" ySplit="6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5.50390625" style="3" customWidth="1"/>
    <col min="2" max="2" width="7.125" style="3" customWidth="1"/>
    <col min="3" max="4" width="6.625" style="3" customWidth="1"/>
    <col min="5" max="8" width="3.625" style="3" customWidth="1"/>
    <col min="9" max="10" width="4.625" style="3" customWidth="1"/>
    <col min="11" max="12" width="3.625" style="3" customWidth="1"/>
    <col min="13" max="13" width="4.625" style="3" customWidth="1"/>
    <col min="14" max="14" width="4.125" style="3" customWidth="1"/>
    <col min="15" max="16" width="2.375" style="3" customWidth="1"/>
    <col min="17" max="17" width="4.125" style="3" customWidth="1"/>
    <col min="18" max="18" width="4.625" style="3" customWidth="1"/>
    <col min="19" max="22" width="2.625" style="3" customWidth="1"/>
    <col min="23" max="24" width="4.125" style="3" customWidth="1"/>
    <col min="25" max="25" width="4.625" style="3" customWidth="1"/>
    <col min="26" max="27" width="2.375" style="103" customWidth="1"/>
    <col min="28" max="28" width="4.625" style="3" customWidth="1"/>
    <col min="29" max="29" width="4.125" style="3" customWidth="1"/>
    <col min="30" max="16384" width="9.00390625" style="3" customWidth="1"/>
  </cols>
  <sheetData>
    <row r="1" spans="1:27" s="1" customFormat="1" ht="22.5" customHeight="1">
      <c r="A1" s="1" t="s">
        <v>154</v>
      </c>
      <c r="Z1" s="2"/>
      <c r="AA1" s="2"/>
    </row>
    <row r="2" spans="14:29" ht="15.75" customHeight="1" thickBot="1">
      <c r="N2" s="4"/>
      <c r="O2" s="4"/>
      <c r="P2" s="4"/>
      <c r="Q2" s="4"/>
      <c r="Z2" s="5"/>
      <c r="AA2" s="5"/>
      <c r="AB2" s="4"/>
      <c r="AC2" s="6" t="s">
        <v>153</v>
      </c>
    </row>
    <row r="3" spans="1:29" ht="27" customHeight="1">
      <c r="A3" s="7"/>
      <c r="B3" s="8"/>
      <c r="C3" s="9"/>
      <c r="D3" s="527" t="s">
        <v>10</v>
      </c>
      <c r="E3" s="528"/>
      <c r="F3" s="528"/>
      <c r="G3" s="528"/>
      <c r="H3" s="528"/>
      <c r="I3" s="528"/>
      <c r="J3" s="528"/>
      <c r="K3" s="528"/>
      <c r="L3" s="528"/>
      <c r="M3" s="529"/>
      <c r="N3" s="537" t="s">
        <v>127</v>
      </c>
      <c r="O3" s="538"/>
      <c r="P3" s="538"/>
      <c r="Q3" s="538"/>
      <c r="R3" s="537" t="s">
        <v>128</v>
      </c>
      <c r="S3" s="538"/>
      <c r="T3" s="538"/>
      <c r="U3" s="538"/>
      <c r="V3" s="538"/>
      <c r="W3" s="538"/>
      <c r="X3" s="525"/>
      <c r="Y3" s="510" t="s">
        <v>15</v>
      </c>
      <c r="Z3" s="511"/>
      <c r="AA3" s="511"/>
      <c r="AB3" s="511"/>
      <c r="AC3" s="512"/>
    </row>
    <row r="4" spans="1:29" ht="15.75" customHeight="1">
      <c r="A4" s="10" t="s">
        <v>0</v>
      </c>
      <c r="B4" s="11" t="s">
        <v>151</v>
      </c>
      <c r="C4" s="530" t="s">
        <v>1</v>
      </c>
      <c r="D4" s="523"/>
      <c r="E4" s="539" t="s">
        <v>2</v>
      </c>
      <c r="F4" s="542" t="s">
        <v>3</v>
      </c>
      <c r="G4" s="539" t="s">
        <v>4</v>
      </c>
      <c r="H4" s="542" t="s">
        <v>5</v>
      </c>
      <c r="I4" s="561" t="s">
        <v>152</v>
      </c>
      <c r="J4" s="562"/>
      <c r="K4" s="539" t="s">
        <v>8</v>
      </c>
      <c r="L4" s="542" t="s">
        <v>3</v>
      </c>
      <c r="M4" s="526" t="s">
        <v>9</v>
      </c>
      <c r="N4" s="523"/>
      <c r="O4" s="539" t="s">
        <v>134</v>
      </c>
      <c r="P4" s="542" t="s">
        <v>3</v>
      </c>
      <c r="Q4" s="521" t="s">
        <v>135</v>
      </c>
      <c r="R4" s="523"/>
      <c r="S4" s="539" t="s">
        <v>132</v>
      </c>
      <c r="T4" s="542" t="s">
        <v>11</v>
      </c>
      <c r="U4" s="539" t="s">
        <v>133</v>
      </c>
      <c r="V4" s="542" t="s">
        <v>12</v>
      </c>
      <c r="W4" s="526" t="s">
        <v>13</v>
      </c>
      <c r="X4" s="560" t="s">
        <v>14</v>
      </c>
      <c r="Y4" s="558"/>
      <c r="Z4" s="513" t="s">
        <v>130</v>
      </c>
      <c r="AA4" s="542" t="s">
        <v>131</v>
      </c>
      <c r="AB4" s="542" t="s">
        <v>129</v>
      </c>
      <c r="AC4" s="518" t="s">
        <v>136</v>
      </c>
    </row>
    <row r="5" spans="1:29" ht="108.75" customHeight="1">
      <c r="A5" s="12" t="s">
        <v>138</v>
      </c>
      <c r="B5" s="13"/>
      <c r="C5" s="530"/>
      <c r="D5" s="523"/>
      <c r="E5" s="540"/>
      <c r="F5" s="519"/>
      <c r="G5" s="540"/>
      <c r="H5" s="519"/>
      <c r="I5" s="514" t="s">
        <v>6</v>
      </c>
      <c r="J5" s="514" t="s">
        <v>7</v>
      </c>
      <c r="K5" s="540"/>
      <c r="L5" s="519"/>
      <c r="M5" s="521"/>
      <c r="N5" s="523"/>
      <c r="O5" s="540"/>
      <c r="P5" s="519"/>
      <c r="Q5" s="521"/>
      <c r="R5" s="523"/>
      <c r="S5" s="540"/>
      <c r="T5" s="519"/>
      <c r="U5" s="540"/>
      <c r="V5" s="519"/>
      <c r="W5" s="521"/>
      <c r="X5" s="521"/>
      <c r="Y5" s="558"/>
      <c r="Z5" s="556"/>
      <c r="AA5" s="519"/>
      <c r="AB5" s="516"/>
      <c r="AC5" s="508"/>
    </row>
    <row r="6" spans="1:29" ht="21.75" customHeight="1" thickBot="1">
      <c r="A6" s="14"/>
      <c r="B6" s="15"/>
      <c r="C6" s="16"/>
      <c r="D6" s="524"/>
      <c r="E6" s="541"/>
      <c r="F6" s="520"/>
      <c r="G6" s="541"/>
      <c r="H6" s="520"/>
      <c r="I6" s="515"/>
      <c r="J6" s="515"/>
      <c r="K6" s="541"/>
      <c r="L6" s="520"/>
      <c r="M6" s="522"/>
      <c r="N6" s="524"/>
      <c r="O6" s="541"/>
      <c r="P6" s="520"/>
      <c r="Q6" s="522"/>
      <c r="R6" s="524"/>
      <c r="S6" s="541"/>
      <c r="T6" s="520"/>
      <c r="U6" s="541"/>
      <c r="V6" s="520"/>
      <c r="W6" s="522"/>
      <c r="X6" s="522"/>
      <c r="Y6" s="559"/>
      <c r="Z6" s="557"/>
      <c r="AA6" s="520"/>
      <c r="AB6" s="517"/>
      <c r="AC6" s="509"/>
    </row>
    <row r="7" spans="1:29" s="23" customFormat="1" ht="27.75" customHeight="1">
      <c r="A7" s="17"/>
      <c r="B7" s="18" t="s">
        <v>150</v>
      </c>
      <c r="C7" s="19">
        <f aca="true" t="shared" si="0" ref="C7:Z7">SUM(C8+C18+C19+C20+C21+C22+C23+C24+C27+C28+C29+C33+C39+C42+C43+C44+C49+C55+C59+C67+C72+C78+C86+C91+C100+C107+C108+C109+C116)</f>
        <v>10879</v>
      </c>
      <c r="D7" s="19">
        <f t="shared" si="0"/>
        <v>10410</v>
      </c>
      <c r="E7" s="534">
        <f t="shared" si="0"/>
        <v>244</v>
      </c>
      <c r="F7" s="534">
        <f t="shared" si="0"/>
        <v>0</v>
      </c>
      <c r="G7" s="535">
        <f t="shared" si="0"/>
        <v>4813</v>
      </c>
      <c r="H7" s="536">
        <f t="shared" si="0"/>
        <v>0</v>
      </c>
      <c r="I7" s="19">
        <f t="shared" si="0"/>
        <v>425</v>
      </c>
      <c r="J7" s="20">
        <f t="shared" si="0"/>
        <v>627</v>
      </c>
      <c r="K7" s="535">
        <f t="shared" si="0"/>
        <v>3538</v>
      </c>
      <c r="L7" s="536">
        <f t="shared" si="0"/>
        <v>0</v>
      </c>
      <c r="M7" s="20">
        <f t="shared" si="0"/>
        <v>763</v>
      </c>
      <c r="N7" s="19">
        <f t="shared" si="0"/>
        <v>82</v>
      </c>
      <c r="O7" s="534">
        <f t="shared" si="0"/>
        <v>11</v>
      </c>
      <c r="P7" s="534">
        <f t="shared" si="0"/>
        <v>0</v>
      </c>
      <c r="Q7" s="19">
        <f t="shared" si="0"/>
        <v>71</v>
      </c>
      <c r="R7" s="20">
        <f t="shared" si="0"/>
        <v>259</v>
      </c>
      <c r="S7" s="535">
        <f t="shared" si="0"/>
        <v>104</v>
      </c>
      <c r="T7" s="536">
        <f t="shared" si="0"/>
        <v>0</v>
      </c>
      <c r="U7" s="534">
        <f t="shared" si="0"/>
        <v>18</v>
      </c>
      <c r="V7" s="534">
        <f t="shared" si="0"/>
        <v>0</v>
      </c>
      <c r="W7" s="19">
        <f t="shared" si="0"/>
        <v>92</v>
      </c>
      <c r="X7" s="21">
        <f t="shared" si="0"/>
        <v>45</v>
      </c>
      <c r="Y7" s="20">
        <f t="shared" si="0"/>
        <v>128</v>
      </c>
      <c r="Z7" s="575">
        <f t="shared" si="0"/>
        <v>12</v>
      </c>
      <c r="AA7" s="576"/>
      <c r="AB7" s="20">
        <f>SUM(AB8+AB18+AB19+AB20+AB21+AB22+AB23+AB24+AB27+AB28+AB29+AB33+AB39+AB42+AB43+AB44+AB49+AB55+AB59+AB67+AB72+AB78+AB86+AB91+AB100+AB107+AB108+AB109+AB116)</f>
        <v>111</v>
      </c>
      <c r="AC7" s="22">
        <f>SUM(AC8+AC18+AC19+AC20+AC21+AC22+AC23+AC24+AC27+AC28+AC29+AC33+AC39+AC42+AC43+AC44+AC49+AC55+AC59+AC67+AC72+AC78+AC86+AC91+AC100+AC107+AC108+AC109+AC116)</f>
        <v>5</v>
      </c>
    </row>
    <row r="8" spans="1:29" s="30" customFormat="1" ht="13.5" customHeight="1">
      <c r="A8" s="24" t="s">
        <v>139</v>
      </c>
      <c r="B8" s="25" t="s">
        <v>140</v>
      </c>
      <c r="C8" s="26">
        <f>SUM(C9:C17)</f>
        <v>3815</v>
      </c>
      <c r="D8" s="26">
        <f aca="true" t="shared" si="1" ref="D8:AC8">SUM(D9:D17)</f>
        <v>3612</v>
      </c>
      <c r="E8" s="554">
        <f t="shared" si="1"/>
        <v>83</v>
      </c>
      <c r="F8" s="554">
        <f t="shared" si="1"/>
        <v>0</v>
      </c>
      <c r="G8" s="552">
        <f t="shared" si="1"/>
        <v>1570</v>
      </c>
      <c r="H8" s="553">
        <f t="shared" si="1"/>
        <v>0</v>
      </c>
      <c r="I8" s="28">
        <f t="shared" si="1"/>
        <v>186</v>
      </c>
      <c r="J8" s="27">
        <f t="shared" si="1"/>
        <v>347</v>
      </c>
      <c r="K8" s="552">
        <f t="shared" si="1"/>
        <v>1197</v>
      </c>
      <c r="L8" s="553">
        <f t="shared" si="1"/>
        <v>0</v>
      </c>
      <c r="M8" s="27">
        <f t="shared" si="1"/>
        <v>229</v>
      </c>
      <c r="N8" s="28">
        <f t="shared" si="1"/>
        <v>19</v>
      </c>
      <c r="O8" s="554">
        <f t="shared" si="1"/>
        <v>4</v>
      </c>
      <c r="P8" s="554">
        <f t="shared" si="1"/>
        <v>0</v>
      </c>
      <c r="Q8" s="28">
        <f t="shared" si="1"/>
        <v>15</v>
      </c>
      <c r="R8" s="27">
        <f t="shared" si="1"/>
        <v>148</v>
      </c>
      <c r="S8" s="552">
        <f t="shared" si="1"/>
        <v>60</v>
      </c>
      <c r="T8" s="553">
        <f t="shared" si="1"/>
        <v>0</v>
      </c>
      <c r="U8" s="554">
        <f t="shared" si="1"/>
        <v>9</v>
      </c>
      <c r="V8" s="554">
        <f t="shared" si="1"/>
        <v>0</v>
      </c>
      <c r="W8" s="28">
        <f t="shared" si="1"/>
        <v>42</v>
      </c>
      <c r="X8" s="28">
        <f t="shared" si="1"/>
        <v>37</v>
      </c>
      <c r="Y8" s="27">
        <f>SUM(Z8:AC8)</f>
        <v>36</v>
      </c>
      <c r="Z8" s="563">
        <f t="shared" si="1"/>
        <v>4</v>
      </c>
      <c r="AA8" s="564"/>
      <c r="AB8" s="27">
        <f t="shared" si="1"/>
        <v>30</v>
      </c>
      <c r="AC8" s="29">
        <f t="shared" si="1"/>
        <v>2</v>
      </c>
    </row>
    <row r="9" spans="1:29" s="30" customFormat="1" ht="12">
      <c r="A9" s="31"/>
      <c r="B9" s="32" t="s">
        <v>141</v>
      </c>
      <c r="C9" s="33">
        <v>350</v>
      </c>
      <c r="D9" s="33">
        <v>320</v>
      </c>
      <c r="E9" s="551">
        <v>4</v>
      </c>
      <c r="F9" s="551"/>
      <c r="G9" s="549">
        <v>117</v>
      </c>
      <c r="H9" s="550"/>
      <c r="I9" s="35">
        <v>2</v>
      </c>
      <c r="J9" s="34">
        <v>0</v>
      </c>
      <c r="K9" s="549">
        <v>168</v>
      </c>
      <c r="L9" s="550"/>
      <c r="M9" s="34">
        <v>29</v>
      </c>
      <c r="N9" s="35">
        <v>2</v>
      </c>
      <c r="O9" s="551">
        <v>1</v>
      </c>
      <c r="P9" s="551"/>
      <c r="Q9" s="35">
        <v>1</v>
      </c>
      <c r="R9" s="34">
        <v>19</v>
      </c>
      <c r="S9" s="549">
        <v>0</v>
      </c>
      <c r="T9" s="550"/>
      <c r="U9" s="551">
        <v>2</v>
      </c>
      <c r="V9" s="551"/>
      <c r="W9" s="35">
        <v>3</v>
      </c>
      <c r="X9" s="35">
        <v>14</v>
      </c>
      <c r="Y9" s="34">
        <f aca="true" t="shared" si="2" ref="Y9:Y66">SUM(Z9:AC9)</f>
        <v>9</v>
      </c>
      <c r="Z9" s="565">
        <v>1</v>
      </c>
      <c r="AA9" s="566"/>
      <c r="AB9" s="36">
        <v>8</v>
      </c>
      <c r="AC9" s="37">
        <v>0</v>
      </c>
    </row>
    <row r="10" spans="1:29" s="30" customFormat="1" ht="12">
      <c r="A10" s="31"/>
      <c r="B10" s="32" t="s">
        <v>142</v>
      </c>
      <c r="C10" s="33">
        <v>259</v>
      </c>
      <c r="D10" s="33">
        <v>245</v>
      </c>
      <c r="E10" s="551">
        <v>6</v>
      </c>
      <c r="F10" s="551"/>
      <c r="G10" s="549">
        <v>70</v>
      </c>
      <c r="H10" s="550"/>
      <c r="I10" s="35">
        <v>1</v>
      </c>
      <c r="J10" s="34">
        <v>1</v>
      </c>
      <c r="K10" s="549">
        <v>135</v>
      </c>
      <c r="L10" s="550"/>
      <c r="M10" s="34">
        <v>32</v>
      </c>
      <c r="N10" s="35">
        <v>0</v>
      </c>
      <c r="O10" s="551">
        <v>0</v>
      </c>
      <c r="P10" s="551"/>
      <c r="Q10" s="35">
        <v>0</v>
      </c>
      <c r="R10" s="34">
        <v>9</v>
      </c>
      <c r="S10" s="549">
        <v>3</v>
      </c>
      <c r="T10" s="550"/>
      <c r="U10" s="551">
        <v>4</v>
      </c>
      <c r="V10" s="551"/>
      <c r="W10" s="35">
        <v>1</v>
      </c>
      <c r="X10" s="35">
        <v>1</v>
      </c>
      <c r="Y10" s="34">
        <f t="shared" si="2"/>
        <v>5</v>
      </c>
      <c r="Z10" s="565">
        <v>0</v>
      </c>
      <c r="AA10" s="566"/>
      <c r="AB10" s="36">
        <v>5</v>
      </c>
      <c r="AC10" s="37">
        <v>0</v>
      </c>
    </row>
    <row r="11" spans="1:29" s="30" customFormat="1" ht="12">
      <c r="A11" s="31"/>
      <c r="B11" s="38" t="s">
        <v>143</v>
      </c>
      <c r="C11" s="33">
        <v>328</v>
      </c>
      <c r="D11" s="33">
        <v>315</v>
      </c>
      <c r="E11" s="551">
        <v>9</v>
      </c>
      <c r="F11" s="551"/>
      <c r="G11" s="549">
        <v>156</v>
      </c>
      <c r="H11" s="550"/>
      <c r="I11" s="35">
        <v>1</v>
      </c>
      <c r="J11" s="34">
        <v>0</v>
      </c>
      <c r="K11" s="549">
        <v>122</v>
      </c>
      <c r="L11" s="550"/>
      <c r="M11" s="34">
        <v>27</v>
      </c>
      <c r="N11" s="35">
        <v>1</v>
      </c>
      <c r="O11" s="551">
        <v>1</v>
      </c>
      <c r="P11" s="551"/>
      <c r="Q11" s="35">
        <v>0</v>
      </c>
      <c r="R11" s="34">
        <v>9</v>
      </c>
      <c r="S11" s="549">
        <v>0</v>
      </c>
      <c r="T11" s="550"/>
      <c r="U11" s="551">
        <v>0</v>
      </c>
      <c r="V11" s="551"/>
      <c r="W11" s="35">
        <v>7</v>
      </c>
      <c r="X11" s="35">
        <v>2</v>
      </c>
      <c r="Y11" s="34">
        <f t="shared" si="2"/>
        <v>3</v>
      </c>
      <c r="Z11" s="565">
        <v>0</v>
      </c>
      <c r="AA11" s="566"/>
      <c r="AB11" s="36">
        <v>2</v>
      </c>
      <c r="AC11" s="37">
        <v>1</v>
      </c>
    </row>
    <row r="12" spans="1:29" s="30" customFormat="1" ht="12">
      <c r="A12" s="31"/>
      <c r="B12" s="32" t="s">
        <v>144</v>
      </c>
      <c r="C12" s="33">
        <v>282</v>
      </c>
      <c r="D12" s="33">
        <v>273</v>
      </c>
      <c r="E12" s="551">
        <v>7</v>
      </c>
      <c r="F12" s="551"/>
      <c r="G12" s="549">
        <v>104</v>
      </c>
      <c r="H12" s="550"/>
      <c r="I12" s="35">
        <v>0</v>
      </c>
      <c r="J12" s="34">
        <v>0</v>
      </c>
      <c r="K12" s="549">
        <v>130</v>
      </c>
      <c r="L12" s="550"/>
      <c r="M12" s="34">
        <v>32</v>
      </c>
      <c r="N12" s="35">
        <v>0</v>
      </c>
      <c r="O12" s="551">
        <v>0</v>
      </c>
      <c r="P12" s="551"/>
      <c r="Q12" s="35">
        <v>0</v>
      </c>
      <c r="R12" s="34">
        <v>3</v>
      </c>
      <c r="S12" s="549">
        <v>0</v>
      </c>
      <c r="T12" s="550"/>
      <c r="U12" s="551">
        <v>1</v>
      </c>
      <c r="V12" s="551"/>
      <c r="W12" s="35">
        <v>2</v>
      </c>
      <c r="X12" s="35">
        <v>0</v>
      </c>
      <c r="Y12" s="34">
        <f t="shared" si="2"/>
        <v>6</v>
      </c>
      <c r="Z12" s="565">
        <v>0</v>
      </c>
      <c r="AA12" s="566"/>
      <c r="AB12" s="36">
        <v>6</v>
      </c>
      <c r="AC12" s="37">
        <v>0</v>
      </c>
    </row>
    <row r="13" spans="1:29" s="30" customFormat="1" ht="12">
      <c r="A13" s="31"/>
      <c r="B13" s="32" t="s">
        <v>145</v>
      </c>
      <c r="C13" s="33">
        <v>349</v>
      </c>
      <c r="D13" s="33">
        <v>342</v>
      </c>
      <c r="E13" s="551">
        <v>9</v>
      </c>
      <c r="F13" s="551"/>
      <c r="G13" s="549">
        <v>202</v>
      </c>
      <c r="H13" s="550"/>
      <c r="I13" s="35">
        <v>0</v>
      </c>
      <c r="J13" s="34">
        <v>2</v>
      </c>
      <c r="K13" s="549">
        <v>115</v>
      </c>
      <c r="L13" s="550"/>
      <c r="M13" s="34">
        <v>14</v>
      </c>
      <c r="N13" s="35">
        <v>2</v>
      </c>
      <c r="O13" s="551">
        <v>1</v>
      </c>
      <c r="P13" s="551"/>
      <c r="Q13" s="35">
        <v>1</v>
      </c>
      <c r="R13" s="34">
        <v>2</v>
      </c>
      <c r="S13" s="549">
        <v>1</v>
      </c>
      <c r="T13" s="550"/>
      <c r="U13" s="551">
        <v>0</v>
      </c>
      <c r="V13" s="551"/>
      <c r="W13" s="35">
        <v>1</v>
      </c>
      <c r="X13" s="35">
        <v>0</v>
      </c>
      <c r="Y13" s="34">
        <f t="shared" si="2"/>
        <v>3</v>
      </c>
      <c r="Z13" s="565">
        <v>0</v>
      </c>
      <c r="AA13" s="566"/>
      <c r="AB13" s="36">
        <v>3</v>
      </c>
      <c r="AC13" s="37">
        <v>0</v>
      </c>
    </row>
    <row r="14" spans="1:29" s="30" customFormat="1" ht="12">
      <c r="A14" s="31"/>
      <c r="B14" s="32" t="s">
        <v>146</v>
      </c>
      <c r="C14" s="33">
        <v>213</v>
      </c>
      <c r="D14" s="33">
        <v>208</v>
      </c>
      <c r="E14" s="551">
        <v>5</v>
      </c>
      <c r="F14" s="551"/>
      <c r="G14" s="549">
        <v>57</v>
      </c>
      <c r="H14" s="550"/>
      <c r="I14" s="35">
        <v>0</v>
      </c>
      <c r="J14" s="34">
        <v>0</v>
      </c>
      <c r="K14" s="549">
        <v>136</v>
      </c>
      <c r="L14" s="550"/>
      <c r="M14" s="34">
        <v>10</v>
      </c>
      <c r="N14" s="35">
        <v>2</v>
      </c>
      <c r="O14" s="551">
        <v>0</v>
      </c>
      <c r="P14" s="551"/>
      <c r="Q14" s="35">
        <v>2</v>
      </c>
      <c r="R14" s="34">
        <v>1</v>
      </c>
      <c r="S14" s="549">
        <v>0</v>
      </c>
      <c r="T14" s="550"/>
      <c r="U14" s="551">
        <v>0</v>
      </c>
      <c r="V14" s="551"/>
      <c r="W14" s="35">
        <v>1</v>
      </c>
      <c r="X14" s="35">
        <v>0</v>
      </c>
      <c r="Y14" s="34">
        <f t="shared" si="2"/>
        <v>2</v>
      </c>
      <c r="Z14" s="565">
        <v>1</v>
      </c>
      <c r="AA14" s="566"/>
      <c r="AB14" s="36">
        <v>1</v>
      </c>
      <c r="AC14" s="37">
        <v>0</v>
      </c>
    </row>
    <row r="15" spans="1:29" s="30" customFormat="1" ht="12">
      <c r="A15" s="31"/>
      <c r="B15" s="32" t="s">
        <v>147</v>
      </c>
      <c r="C15" s="33">
        <v>344</v>
      </c>
      <c r="D15" s="33">
        <v>334</v>
      </c>
      <c r="E15" s="551">
        <v>11</v>
      </c>
      <c r="F15" s="551"/>
      <c r="G15" s="549">
        <v>195</v>
      </c>
      <c r="H15" s="550"/>
      <c r="I15" s="35">
        <v>0</v>
      </c>
      <c r="J15" s="34">
        <v>1</v>
      </c>
      <c r="K15" s="549">
        <v>113</v>
      </c>
      <c r="L15" s="550"/>
      <c r="M15" s="34">
        <v>14</v>
      </c>
      <c r="N15" s="35">
        <v>5</v>
      </c>
      <c r="O15" s="551">
        <v>0</v>
      </c>
      <c r="P15" s="551"/>
      <c r="Q15" s="35">
        <v>5</v>
      </c>
      <c r="R15" s="34">
        <v>1</v>
      </c>
      <c r="S15" s="549">
        <v>0</v>
      </c>
      <c r="T15" s="550"/>
      <c r="U15" s="551">
        <v>0</v>
      </c>
      <c r="V15" s="551"/>
      <c r="W15" s="35">
        <v>1</v>
      </c>
      <c r="X15" s="35">
        <v>0</v>
      </c>
      <c r="Y15" s="34">
        <f t="shared" si="2"/>
        <v>4</v>
      </c>
      <c r="Z15" s="565">
        <v>1</v>
      </c>
      <c r="AA15" s="566"/>
      <c r="AB15" s="36">
        <v>3</v>
      </c>
      <c r="AC15" s="37">
        <v>0</v>
      </c>
    </row>
    <row r="16" spans="1:29" s="30" customFormat="1" ht="12">
      <c r="A16" s="31"/>
      <c r="B16" s="32" t="s">
        <v>148</v>
      </c>
      <c r="C16" s="33">
        <v>1364</v>
      </c>
      <c r="D16" s="33">
        <v>1258</v>
      </c>
      <c r="E16" s="551">
        <v>22</v>
      </c>
      <c r="F16" s="551"/>
      <c r="G16" s="549">
        <v>467</v>
      </c>
      <c r="H16" s="550"/>
      <c r="I16" s="35">
        <v>180</v>
      </c>
      <c r="J16" s="34">
        <v>343</v>
      </c>
      <c r="K16" s="549">
        <v>188</v>
      </c>
      <c r="L16" s="550"/>
      <c r="M16" s="34">
        <v>58</v>
      </c>
      <c r="N16" s="35">
        <v>2</v>
      </c>
      <c r="O16" s="551">
        <v>1</v>
      </c>
      <c r="P16" s="551"/>
      <c r="Q16" s="35">
        <v>1</v>
      </c>
      <c r="R16" s="34">
        <v>101</v>
      </c>
      <c r="S16" s="549">
        <v>56</v>
      </c>
      <c r="T16" s="550"/>
      <c r="U16" s="551">
        <v>1</v>
      </c>
      <c r="V16" s="551"/>
      <c r="W16" s="35">
        <v>25</v>
      </c>
      <c r="X16" s="35">
        <v>19</v>
      </c>
      <c r="Y16" s="34">
        <f t="shared" si="2"/>
        <v>3</v>
      </c>
      <c r="Z16" s="565">
        <v>1</v>
      </c>
      <c r="AA16" s="566"/>
      <c r="AB16" s="36">
        <v>2</v>
      </c>
      <c r="AC16" s="37"/>
    </row>
    <row r="17" spans="1:29" s="46" customFormat="1" ht="18" customHeight="1">
      <c r="A17" s="39"/>
      <c r="B17" s="40" t="s">
        <v>149</v>
      </c>
      <c r="C17" s="41">
        <v>326</v>
      </c>
      <c r="D17" s="41">
        <v>317</v>
      </c>
      <c r="E17" s="531">
        <v>10</v>
      </c>
      <c r="F17" s="531"/>
      <c r="G17" s="532">
        <v>202</v>
      </c>
      <c r="H17" s="533"/>
      <c r="I17" s="43">
        <v>2</v>
      </c>
      <c r="J17" s="42">
        <v>0</v>
      </c>
      <c r="K17" s="532">
        <v>90</v>
      </c>
      <c r="L17" s="533"/>
      <c r="M17" s="42">
        <v>13</v>
      </c>
      <c r="N17" s="43">
        <v>5</v>
      </c>
      <c r="O17" s="531">
        <v>0</v>
      </c>
      <c r="P17" s="531"/>
      <c r="Q17" s="43">
        <v>5</v>
      </c>
      <c r="R17" s="42">
        <v>3</v>
      </c>
      <c r="S17" s="532">
        <v>0</v>
      </c>
      <c r="T17" s="533"/>
      <c r="U17" s="531">
        <v>1</v>
      </c>
      <c r="V17" s="531"/>
      <c r="W17" s="43">
        <v>1</v>
      </c>
      <c r="X17" s="43">
        <v>1</v>
      </c>
      <c r="Y17" s="42">
        <f t="shared" si="2"/>
        <v>1</v>
      </c>
      <c r="Z17" s="577">
        <v>0</v>
      </c>
      <c r="AA17" s="578"/>
      <c r="AB17" s="44">
        <v>0</v>
      </c>
      <c r="AC17" s="45">
        <v>1</v>
      </c>
    </row>
    <row r="18" spans="1:29" s="55" customFormat="1" ht="14.25" customHeight="1">
      <c r="A18" s="47" t="s">
        <v>16</v>
      </c>
      <c r="B18" s="48" t="s">
        <v>16</v>
      </c>
      <c r="C18" s="49">
        <v>887</v>
      </c>
      <c r="D18" s="49">
        <v>867</v>
      </c>
      <c r="E18" s="545">
        <v>29</v>
      </c>
      <c r="F18" s="545"/>
      <c r="G18" s="545">
        <v>497</v>
      </c>
      <c r="H18" s="545"/>
      <c r="I18" s="50">
        <v>0</v>
      </c>
      <c r="J18" s="50">
        <v>0</v>
      </c>
      <c r="K18" s="545">
        <v>275</v>
      </c>
      <c r="L18" s="545"/>
      <c r="M18" s="50">
        <v>66</v>
      </c>
      <c r="N18" s="50">
        <v>9</v>
      </c>
      <c r="O18" s="545">
        <v>1</v>
      </c>
      <c r="P18" s="545"/>
      <c r="Q18" s="50">
        <v>8</v>
      </c>
      <c r="R18" s="50">
        <v>4</v>
      </c>
      <c r="S18" s="545">
        <v>0</v>
      </c>
      <c r="T18" s="545"/>
      <c r="U18" s="545">
        <v>0</v>
      </c>
      <c r="V18" s="545"/>
      <c r="W18" s="50">
        <v>4</v>
      </c>
      <c r="X18" s="50">
        <v>0</v>
      </c>
      <c r="Y18" s="51">
        <f t="shared" si="2"/>
        <v>7</v>
      </c>
      <c r="Z18" s="579">
        <v>1</v>
      </c>
      <c r="AA18" s="580"/>
      <c r="AB18" s="53">
        <v>6</v>
      </c>
      <c r="AC18" s="54">
        <v>0</v>
      </c>
    </row>
    <row r="19" spans="1:29" s="55" customFormat="1" ht="14.25" customHeight="1">
      <c r="A19" s="56" t="s">
        <v>17</v>
      </c>
      <c r="B19" s="48" t="s">
        <v>17</v>
      </c>
      <c r="C19" s="49">
        <v>920</v>
      </c>
      <c r="D19" s="49">
        <v>895</v>
      </c>
      <c r="E19" s="545">
        <v>20</v>
      </c>
      <c r="F19" s="545"/>
      <c r="G19" s="545">
        <v>416</v>
      </c>
      <c r="H19" s="545"/>
      <c r="I19" s="50">
        <v>0</v>
      </c>
      <c r="J19" s="50">
        <v>0</v>
      </c>
      <c r="K19" s="545">
        <v>361</v>
      </c>
      <c r="L19" s="545"/>
      <c r="M19" s="50">
        <v>98</v>
      </c>
      <c r="N19" s="50">
        <v>6</v>
      </c>
      <c r="O19" s="545">
        <v>2</v>
      </c>
      <c r="P19" s="545"/>
      <c r="Q19" s="50">
        <v>4</v>
      </c>
      <c r="R19" s="50">
        <v>11</v>
      </c>
      <c r="S19" s="545">
        <v>0</v>
      </c>
      <c r="T19" s="545"/>
      <c r="U19" s="545">
        <v>1</v>
      </c>
      <c r="V19" s="545"/>
      <c r="W19" s="50">
        <v>8</v>
      </c>
      <c r="X19" s="50">
        <v>2</v>
      </c>
      <c r="Y19" s="51">
        <f t="shared" si="2"/>
        <v>8</v>
      </c>
      <c r="Z19" s="579">
        <v>1</v>
      </c>
      <c r="AA19" s="580"/>
      <c r="AB19" s="53">
        <v>7</v>
      </c>
      <c r="AC19" s="54">
        <v>0</v>
      </c>
    </row>
    <row r="20" spans="1:29" s="55" customFormat="1" ht="14.25" customHeight="1">
      <c r="A20" s="57" t="s">
        <v>71</v>
      </c>
      <c r="B20" s="48" t="s">
        <v>18</v>
      </c>
      <c r="C20" s="49">
        <v>1222</v>
      </c>
      <c r="D20" s="49">
        <v>1142</v>
      </c>
      <c r="E20" s="545">
        <v>15</v>
      </c>
      <c r="F20" s="545"/>
      <c r="G20" s="545">
        <v>277</v>
      </c>
      <c r="H20" s="545"/>
      <c r="I20" s="50">
        <v>222</v>
      </c>
      <c r="J20" s="50">
        <v>264</v>
      </c>
      <c r="K20" s="545">
        <v>303</v>
      </c>
      <c r="L20" s="545"/>
      <c r="M20" s="50">
        <v>61</v>
      </c>
      <c r="N20" s="50">
        <v>5</v>
      </c>
      <c r="O20" s="545">
        <v>0</v>
      </c>
      <c r="P20" s="545"/>
      <c r="Q20" s="50">
        <v>5</v>
      </c>
      <c r="R20" s="50">
        <v>45</v>
      </c>
      <c r="S20" s="545">
        <v>43</v>
      </c>
      <c r="T20" s="545"/>
      <c r="U20" s="545">
        <v>1</v>
      </c>
      <c r="V20" s="545"/>
      <c r="W20" s="50">
        <v>1</v>
      </c>
      <c r="X20" s="50">
        <v>0</v>
      </c>
      <c r="Y20" s="51">
        <f t="shared" si="2"/>
        <v>30</v>
      </c>
      <c r="Z20" s="579">
        <v>2</v>
      </c>
      <c r="AA20" s="580"/>
      <c r="AB20" s="53">
        <v>27</v>
      </c>
      <c r="AC20" s="54">
        <v>1</v>
      </c>
    </row>
    <row r="21" spans="1:29" s="55" customFormat="1" ht="14.25" customHeight="1">
      <c r="A21" s="58" t="s">
        <v>19</v>
      </c>
      <c r="B21" s="48" t="s">
        <v>20</v>
      </c>
      <c r="C21" s="49">
        <v>151</v>
      </c>
      <c r="D21" s="49">
        <v>140</v>
      </c>
      <c r="E21" s="545">
        <v>2</v>
      </c>
      <c r="F21" s="545"/>
      <c r="G21" s="545">
        <v>42</v>
      </c>
      <c r="H21" s="545"/>
      <c r="I21" s="50">
        <v>1</v>
      </c>
      <c r="J21" s="50">
        <v>0</v>
      </c>
      <c r="K21" s="545">
        <v>85</v>
      </c>
      <c r="L21" s="545"/>
      <c r="M21" s="50">
        <v>10</v>
      </c>
      <c r="N21" s="50">
        <v>1</v>
      </c>
      <c r="O21" s="545">
        <v>0</v>
      </c>
      <c r="P21" s="545"/>
      <c r="Q21" s="50">
        <v>1</v>
      </c>
      <c r="R21" s="50">
        <v>1</v>
      </c>
      <c r="S21" s="545">
        <v>0</v>
      </c>
      <c r="T21" s="545"/>
      <c r="U21" s="545">
        <v>0</v>
      </c>
      <c r="V21" s="545"/>
      <c r="W21" s="50">
        <v>1</v>
      </c>
      <c r="X21" s="50">
        <v>0</v>
      </c>
      <c r="Y21" s="51">
        <f t="shared" si="2"/>
        <v>9</v>
      </c>
      <c r="Z21" s="579">
        <v>1</v>
      </c>
      <c r="AA21" s="580"/>
      <c r="AB21" s="53">
        <v>8</v>
      </c>
      <c r="AC21" s="54">
        <v>0</v>
      </c>
    </row>
    <row r="22" spans="1:29" s="55" customFormat="1" ht="14.25" customHeight="1">
      <c r="A22" s="58" t="s">
        <v>21</v>
      </c>
      <c r="B22" s="48" t="s">
        <v>137</v>
      </c>
      <c r="C22" s="49">
        <v>292</v>
      </c>
      <c r="D22" s="49">
        <v>287</v>
      </c>
      <c r="E22" s="545">
        <v>8</v>
      </c>
      <c r="F22" s="545"/>
      <c r="G22" s="545">
        <v>147</v>
      </c>
      <c r="H22" s="545"/>
      <c r="I22" s="50">
        <v>0</v>
      </c>
      <c r="J22" s="50">
        <v>0</v>
      </c>
      <c r="K22" s="545">
        <v>110</v>
      </c>
      <c r="L22" s="545"/>
      <c r="M22" s="50">
        <v>22</v>
      </c>
      <c r="N22" s="50">
        <v>0</v>
      </c>
      <c r="O22" s="545">
        <v>0</v>
      </c>
      <c r="P22" s="545"/>
      <c r="Q22" s="50">
        <v>0</v>
      </c>
      <c r="R22" s="50">
        <v>3</v>
      </c>
      <c r="S22" s="545">
        <v>0</v>
      </c>
      <c r="T22" s="545"/>
      <c r="U22" s="545">
        <v>0</v>
      </c>
      <c r="V22" s="545"/>
      <c r="W22" s="50">
        <v>3</v>
      </c>
      <c r="X22" s="50">
        <v>0</v>
      </c>
      <c r="Y22" s="51">
        <f t="shared" si="2"/>
        <v>2</v>
      </c>
      <c r="Z22" s="579">
        <v>0</v>
      </c>
      <c r="AA22" s="580"/>
      <c r="AB22" s="53">
        <v>0</v>
      </c>
      <c r="AC22" s="54">
        <v>2</v>
      </c>
    </row>
    <row r="23" spans="1:29" s="55" customFormat="1" ht="14.25" customHeight="1">
      <c r="A23" s="58" t="s">
        <v>22</v>
      </c>
      <c r="B23" s="48" t="s">
        <v>23</v>
      </c>
      <c r="C23" s="49">
        <v>279</v>
      </c>
      <c r="D23" s="49">
        <v>266</v>
      </c>
      <c r="E23" s="545">
        <v>5</v>
      </c>
      <c r="F23" s="545"/>
      <c r="G23" s="545">
        <v>105</v>
      </c>
      <c r="H23" s="545"/>
      <c r="I23" s="50">
        <v>0</v>
      </c>
      <c r="J23" s="50">
        <v>0</v>
      </c>
      <c r="K23" s="545">
        <v>122</v>
      </c>
      <c r="L23" s="545"/>
      <c r="M23" s="50">
        <v>34</v>
      </c>
      <c r="N23" s="50">
        <v>3</v>
      </c>
      <c r="O23" s="545">
        <v>1</v>
      </c>
      <c r="P23" s="545"/>
      <c r="Q23" s="50">
        <v>2</v>
      </c>
      <c r="R23" s="50">
        <v>1</v>
      </c>
      <c r="S23" s="545">
        <v>0</v>
      </c>
      <c r="T23" s="545"/>
      <c r="U23" s="545">
        <v>0</v>
      </c>
      <c r="V23" s="545"/>
      <c r="W23" s="50">
        <v>1</v>
      </c>
      <c r="X23" s="50">
        <v>0</v>
      </c>
      <c r="Y23" s="51">
        <f t="shared" si="2"/>
        <v>9</v>
      </c>
      <c r="Z23" s="579">
        <v>0</v>
      </c>
      <c r="AA23" s="580"/>
      <c r="AB23" s="53">
        <v>9</v>
      </c>
      <c r="AC23" s="54">
        <v>0</v>
      </c>
    </row>
    <row r="24" spans="1:29" s="55" customFormat="1" ht="14.25" customHeight="1">
      <c r="A24" s="58" t="s">
        <v>24</v>
      </c>
      <c r="B24" s="59"/>
      <c r="C24" s="26">
        <f>SUM(C25:C26)</f>
        <v>291</v>
      </c>
      <c r="D24" s="26">
        <f aca="true" t="shared" si="3" ref="D24:AC24">SUM(D25:D26)</f>
        <v>282</v>
      </c>
      <c r="E24" s="554">
        <f t="shared" si="3"/>
        <v>5</v>
      </c>
      <c r="F24" s="554">
        <f t="shared" si="3"/>
        <v>0</v>
      </c>
      <c r="G24" s="552">
        <f t="shared" si="3"/>
        <v>161</v>
      </c>
      <c r="H24" s="553">
        <f t="shared" si="3"/>
        <v>0</v>
      </c>
      <c r="I24" s="28">
        <f t="shared" si="3"/>
        <v>0</v>
      </c>
      <c r="J24" s="27">
        <f t="shared" si="3"/>
        <v>0</v>
      </c>
      <c r="K24" s="552">
        <f t="shared" si="3"/>
        <v>96</v>
      </c>
      <c r="L24" s="553">
        <f t="shared" si="3"/>
        <v>0</v>
      </c>
      <c r="M24" s="27">
        <f t="shared" si="3"/>
        <v>20</v>
      </c>
      <c r="N24" s="28">
        <f t="shared" si="3"/>
        <v>4</v>
      </c>
      <c r="O24" s="554">
        <f t="shared" si="3"/>
        <v>0</v>
      </c>
      <c r="P24" s="554">
        <f t="shared" si="3"/>
        <v>0</v>
      </c>
      <c r="Q24" s="28">
        <f t="shared" si="3"/>
        <v>4</v>
      </c>
      <c r="R24" s="27">
        <f t="shared" si="3"/>
        <v>1</v>
      </c>
      <c r="S24" s="552">
        <f t="shared" si="3"/>
        <v>0</v>
      </c>
      <c r="T24" s="553">
        <f t="shared" si="3"/>
        <v>0</v>
      </c>
      <c r="U24" s="554">
        <f t="shared" si="3"/>
        <v>0</v>
      </c>
      <c r="V24" s="554">
        <f t="shared" si="3"/>
        <v>0</v>
      </c>
      <c r="W24" s="28">
        <f t="shared" si="3"/>
        <v>1</v>
      </c>
      <c r="X24" s="28">
        <f t="shared" si="3"/>
        <v>0</v>
      </c>
      <c r="Y24" s="27">
        <f t="shared" si="2"/>
        <v>4</v>
      </c>
      <c r="Z24" s="567">
        <f t="shared" si="3"/>
        <v>0</v>
      </c>
      <c r="AA24" s="568"/>
      <c r="AB24" s="27">
        <f t="shared" si="3"/>
        <v>4</v>
      </c>
      <c r="AC24" s="29">
        <f t="shared" si="3"/>
        <v>0</v>
      </c>
    </row>
    <row r="25" spans="1:29" s="55" customFormat="1" ht="14.25" customHeight="1">
      <c r="A25" s="60"/>
      <c r="B25" s="59" t="s">
        <v>25</v>
      </c>
      <c r="C25" s="33">
        <v>267</v>
      </c>
      <c r="D25" s="33">
        <v>258</v>
      </c>
      <c r="E25" s="551">
        <v>4</v>
      </c>
      <c r="F25" s="551"/>
      <c r="G25" s="549">
        <v>151</v>
      </c>
      <c r="H25" s="550"/>
      <c r="I25" s="35">
        <v>0</v>
      </c>
      <c r="J25" s="34">
        <v>0</v>
      </c>
      <c r="K25" s="549">
        <v>88</v>
      </c>
      <c r="L25" s="550"/>
      <c r="M25" s="34">
        <v>15</v>
      </c>
      <c r="N25" s="35">
        <v>4</v>
      </c>
      <c r="O25" s="551">
        <v>0</v>
      </c>
      <c r="P25" s="551"/>
      <c r="Q25" s="35">
        <v>4</v>
      </c>
      <c r="R25" s="34">
        <v>1</v>
      </c>
      <c r="S25" s="549">
        <v>0</v>
      </c>
      <c r="T25" s="550"/>
      <c r="U25" s="551">
        <v>0</v>
      </c>
      <c r="V25" s="551"/>
      <c r="W25" s="35">
        <v>1</v>
      </c>
      <c r="X25" s="35">
        <v>0</v>
      </c>
      <c r="Y25" s="34">
        <f t="shared" si="2"/>
        <v>4</v>
      </c>
      <c r="Z25" s="563">
        <v>0</v>
      </c>
      <c r="AA25" s="564"/>
      <c r="AB25" s="36">
        <v>4</v>
      </c>
      <c r="AC25" s="37">
        <v>0</v>
      </c>
    </row>
    <row r="26" spans="1:29" s="55" customFormat="1" ht="14.25" customHeight="1">
      <c r="A26" s="60"/>
      <c r="B26" s="59" t="s">
        <v>26</v>
      </c>
      <c r="C26" s="33">
        <v>24</v>
      </c>
      <c r="D26" s="33">
        <v>24</v>
      </c>
      <c r="E26" s="551">
        <v>1</v>
      </c>
      <c r="F26" s="551"/>
      <c r="G26" s="549">
        <v>10</v>
      </c>
      <c r="H26" s="550"/>
      <c r="I26" s="35">
        <v>0</v>
      </c>
      <c r="J26" s="34">
        <v>0</v>
      </c>
      <c r="K26" s="549">
        <v>8</v>
      </c>
      <c r="L26" s="550"/>
      <c r="M26" s="34">
        <v>5</v>
      </c>
      <c r="N26" s="35">
        <v>0</v>
      </c>
      <c r="O26" s="551">
        <v>0</v>
      </c>
      <c r="P26" s="551"/>
      <c r="Q26" s="35">
        <v>0</v>
      </c>
      <c r="R26" s="34">
        <v>0</v>
      </c>
      <c r="S26" s="549">
        <v>0</v>
      </c>
      <c r="T26" s="550"/>
      <c r="U26" s="551">
        <v>0</v>
      </c>
      <c r="V26" s="551"/>
      <c r="W26" s="35">
        <v>0</v>
      </c>
      <c r="X26" s="35">
        <v>0</v>
      </c>
      <c r="Y26" s="34">
        <f t="shared" si="2"/>
        <v>0</v>
      </c>
      <c r="Z26" s="581">
        <v>0</v>
      </c>
      <c r="AA26" s="582"/>
      <c r="AB26" s="36">
        <v>0</v>
      </c>
      <c r="AC26" s="37">
        <v>0</v>
      </c>
    </row>
    <row r="27" spans="1:29" s="55" customFormat="1" ht="14.25" customHeight="1">
      <c r="A27" s="58" t="s">
        <v>27</v>
      </c>
      <c r="B27" s="61" t="s">
        <v>28</v>
      </c>
      <c r="C27" s="49">
        <v>188</v>
      </c>
      <c r="D27" s="49">
        <v>185</v>
      </c>
      <c r="E27" s="545">
        <v>3</v>
      </c>
      <c r="F27" s="545"/>
      <c r="G27" s="545">
        <v>117</v>
      </c>
      <c r="H27" s="545"/>
      <c r="I27" s="50">
        <v>0</v>
      </c>
      <c r="J27" s="50">
        <v>0</v>
      </c>
      <c r="K27" s="545">
        <v>56</v>
      </c>
      <c r="L27" s="545"/>
      <c r="M27" s="50">
        <v>9</v>
      </c>
      <c r="N27" s="50">
        <v>3</v>
      </c>
      <c r="O27" s="545">
        <v>0</v>
      </c>
      <c r="P27" s="545"/>
      <c r="Q27" s="50">
        <v>3</v>
      </c>
      <c r="R27" s="50">
        <v>0</v>
      </c>
      <c r="S27" s="545">
        <v>0</v>
      </c>
      <c r="T27" s="545"/>
      <c r="U27" s="545">
        <v>0</v>
      </c>
      <c r="V27" s="545"/>
      <c r="W27" s="50">
        <v>0</v>
      </c>
      <c r="X27" s="50">
        <v>0</v>
      </c>
      <c r="Y27" s="51">
        <f t="shared" si="2"/>
        <v>0</v>
      </c>
      <c r="Z27" s="583">
        <v>0</v>
      </c>
      <c r="AA27" s="584"/>
      <c r="AB27" s="53">
        <v>0</v>
      </c>
      <c r="AC27" s="54">
        <v>0</v>
      </c>
    </row>
    <row r="28" spans="1:29" s="55" customFormat="1" ht="14.25" customHeight="1">
      <c r="A28" s="58" t="s">
        <v>29</v>
      </c>
      <c r="B28" s="61" t="s">
        <v>30</v>
      </c>
      <c r="C28" s="49">
        <v>511</v>
      </c>
      <c r="D28" s="49">
        <v>492</v>
      </c>
      <c r="E28" s="545">
        <v>18</v>
      </c>
      <c r="F28" s="545"/>
      <c r="G28" s="545">
        <v>264</v>
      </c>
      <c r="H28" s="545"/>
      <c r="I28" s="50">
        <v>0</v>
      </c>
      <c r="J28" s="50">
        <v>0</v>
      </c>
      <c r="K28" s="545">
        <v>178</v>
      </c>
      <c r="L28" s="545"/>
      <c r="M28" s="50">
        <v>32</v>
      </c>
      <c r="N28" s="50">
        <v>6</v>
      </c>
      <c r="O28" s="545">
        <v>1</v>
      </c>
      <c r="P28" s="545"/>
      <c r="Q28" s="50">
        <v>5</v>
      </c>
      <c r="R28" s="50">
        <v>10</v>
      </c>
      <c r="S28" s="545">
        <v>0</v>
      </c>
      <c r="T28" s="545"/>
      <c r="U28" s="545">
        <v>4</v>
      </c>
      <c r="V28" s="545"/>
      <c r="W28" s="50">
        <v>5</v>
      </c>
      <c r="X28" s="50">
        <v>1</v>
      </c>
      <c r="Y28" s="51">
        <f t="shared" si="2"/>
        <v>3</v>
      </c>
      <c r="Z28" s="583">
        <v>1</v>
      </c>
      <c r="AA28" s="584"/>
      <c r="AB28" s="53">
        <v>2</v>
      </c>
      <c r="AC28" s="54">
        <v>0</v>
      </c>
    </row>
    <row r="29" spans="1:29" s="55" customFormat="1" ht="14.25" customHeight="1">
      <c r="A29" s="58" t="s">
        <v>31</v>
      </c>
      <c r="B29" s="61"/>
      <c r="C29" s="26">
        <f>SUM(C30:C32)</f>
        <v>397</v>
      </c>
      <c r="D29" s="26">
        <f aca="true" t="shared" si="4" ref="D29:AC29">SUM(D30:D32)</f>
        <v>385</v>
      </c>
      <c r="E29" s="554">
        <f t="shared" si="4"/>
        <v>10</v>
      </c>
      <c r="F29" s="554">
        <f t="shared" si="4"/>
        <v>0</v>
      </c>
      <c r="G29" s="552">
        <f t="shared" si="4"/>
        <v>215</v>
      </c>
      <c r="H29" s="553">
        <f t="shared" si="4"/>
        <v>0</v>
      </c>
      <c r="I29" s="28">
        <f t="shared" si="4"/>
        <v>0</v>
      </c>
      <c r="J29" s="27">
        <f t="shared" si="4"/>
        <v>0</v>
      </c>
      <c r="K29" s="552">
        <f t="shared" si="4"/>
        <v>136</v>
      </c>
      <c r="L29" s="553">
        <f t="shared" si="4"/>
        <v>0</v>
      </c>
      <c r="M29" s="27">
        <f t="shared" si="4"/>
        <v>24</v>
      </c>
      <c r="N29" s="28">
        <f t="shared" si="4"/>
        <v>2</v>
      </c>
      <c r="O29" s="554">
        <f t="shared" si="4"/>
        <v>0</v>
      </c>
      <c r="P29" s="554">
        <f t="shared" si="4"/>
        <v>0</v>
      </c>
      <c r="Q29" s="28">
        <f t="shared" si="4"/>
        <v>2</v>
      </c>
      <c r="R29" s="27">
        <f t="shared" si="4"/>
        <v>7</v>
      </c>
      <c r="S29" s="552">
        <f t="shared" si="4"/>
        <v>0</v>
      </c>
      <c r="T29" s="553">
        <f t="shared" si="4"/>
        <v>0</v>
      </c>
      <c r="U29" s="554">
        <f t="shared" si="4"/>
        <v>0</v>
      </c>
      <c r="V29" s="554">
        <f t="shared" si="4"/>
        <v>0</v>
      </c>
      <c r="W29" s="28">
        <f t="shared" si="4"/>
        <v>4</v>
      </c>
      <c r="X29" s="28">
        <f t="shared" si="4"/>
        <v>3</v>
      </c>
      <c r="Y29" s="27">
        <f t="shared" si="2"/>
        <v>3</v>
      </c>
      <c r="Z29" s="567">
        <f t="shared" si="4"/>
        <v>0</v>
      </c>
      <c r="AA29" s="568"/>
      <c r="AB29" s="27">
        <f t="shared" si="4"/>
        <v>3</v>
      </c>
      <c r="AC29" s="29">
        <f t="shared" si="4"/>
        <v>0</v>
      </c>
    </row>
    <row r="30" spans="1:29" s="55" customFormat="1" ht="14.25" customHeight="1">
      <c r="A30" s="60"/>
      <c r="B30" s="59" t="s">
        <v>32</v>
      </c>
      <c r="C30" s="33">
        <v>357</v>
      </c>
      <c r="D30" s="33">
        <v>346</v>
      </c>
      <c r="E30" s="551">
        <v>9</v>
      </c>
      <c r="F30" s="551"/>
      <c r="G30" s="549">
        <v>205</v>
      </c>
      <c r="H30" s="550"/>
      <c r="I30" s="35">
        <v>0</v>
      </c>
      <c r="J30" s="34">
        <v>0</v>
      </c>
      <c r="K30" s="549">
        <v>111</v>
      </c>
      <c r="L30" s="550"/>
      <c r="M30" s="34">
        <v>21</v>
      </c>
      <c r="N30" s="35">
        <v>2</v>
      </c>
      <c r="O30" s="551">
        <v>0</v>
      </c>
      <c r="P30" s="551"/>
      <c r="Q30" s="35">
        <v>2</v>
      </c>
      <c r="R30" s="34">
        <v>6</v>
      </c>
      <c r="S30" s="549">
        <v>0</v>
      </c>
      <c r="T30" s="550"/>
      <c r="U30" s="551">
        <v>0</v>
      </c>
      <c r="V30" s="551"/>
      <c r="W30" s="35">
        <v>4</v>
      </c>
      <c r="X30" s="35">
        <v>2</v>
      </c>
      <c r="Y30" s="34">
        <f t="shared" si="2"/>
        <v>3</v>
      </c>
      <c r="Z30" s="563">
        <v>0</v>
      </c>
      <c r="AA30" s="564"/>
      <c r="AB30" s="36">
        <v>3</v>
      </c>
      <c r="AC30" s="37">
        <v>0</v>
      </c>
    </row>
    <row r="31" spans="1:29" s="55" customFormat="1" ht="14.25" customHeight="1">
      <c r="A31" s="60"/>
      <c r="B31" s="59" t="s">
        <v>33</v>
      </c>
      <c r="C31" s="33">
        <v>23</v>
      </c>
      <c r="D31" s="33">
        <v>22</v>
      </c>
      <c r="E31" s="551">
        <v>1</v>
      </c>
      <c r="F31" s="551"/>
      <c r="G31" s="549">
        <v>10</v>
      </c>
      <c r="H31" s="550"/>
      <c r="I31" s="35">
        <v>0</v>
      </c>
      <c r="J31" s="34">
        <v>0</v>
      </c>
      <c r="K31" s="549">
        <v>9</v>
      </c>
      <c r="L31" s="550"/>
      <c r="M31" s="34">
        <v>2</v>
      </c>
      <c r="N31" s="35">
        <v>0</v>
      </c>
      <c r="O31" s="551">
        <v>0</v>
      </c>
      <c r="P31" s="551"/>
      <c r="Q31" s="35">
        <v>0</v>
      </c>
      <c r="R31" s="34">
        <v>1</v>
      </c>
      <c r="S31" s="549">
        <v>0</v>
      </c>
      <c r="T31" s="550"/>
      <c r="U31" s="551">
        <v>0</v>
      </c>
      <c r="V31" s="551"/>
      <c r="W31" s="35">
        <v>0</v>
      </c>
      <c r="X31" s="35">
        <v>1</v>
      </c>
      <c r="Y31" s="34">
        <f t="shared" si="2"/>
        <v>0</v>
      </c>
      <c r="Z31" s="563">
        <v>0</v>
      </c>
      <c r="AA31" s="564"/>
      <c r="AB31" s="36">
        <v>0</v>
      </c>
      <c r="AC31" s="37">
        <v>0</v>
      </c>
    </row>
    <row r="32" spans="1:29" s="55" customFormat="1" ht="14.25" customHeight="1">
      <c r="A32" s="60"/>
      <c r="B32" s="59" t="s">
        <v>34</v>
      </c>
      <c r="C32" s="33">
        <v>17</v>
      </c>
      <c r="D32" s="33">
        <v>17</v>
      </c>
      <c r="E32" s="551">
        <v>0</v>
      </c>
      <c r="F32" s="551"/>
      <c r="G32" s="549">
        <v>0</v>
      </c>
      <c r="H32" s="550"/>
      <c r="I32" s="35">
        <v>0</v>
      </c>
      <c r="J32" s="34">
        <v>0</v>
      </c>
      <c r="K32" s="549">
        <v>16</v>
      </c>
      <c r="L32" s="550"/>
      <c r="M32" s="34">
        <v>1</v>
      </c>
      <c r="N32" s="35">
        <v>0</v>
      </c>
      <c r="O32" s="551">
        <v>0</v>
      </c>
      <c r="P32" s="551"/>
      <c r="Q32" s="35">
        <v>0</v>
      </c>
      <c r="R32" s="34">
        <v>0</v>
      </c>
      <c r="S32" s="549">
        <v>0</v>
      </c>
      <c r="T32" s="550"/>
      <c r="U32" s="551">
        <v>0</v>
      </c>
      <c r="V32" s="551"/>
      <c r="W32" s="35">
        <v>0</v>
      </c>
      <c r="X32" s="35">
        <v>0</v>
      </c>
      <c r="Y32" s="62">
        <f t="shared" si="2"/>
        <v>0</v>
      </c>
      <c r="Z32" s="581">
        <v>0</v>
      </c>
      <c r="AA32" s="582"/>
      <c r="AB32" s="36">
        <v>0</v>
      </c>
      <c r="AC32" s="37">
        <v>0</v>
      </c>
    </row>
    <row r="33" spans="1:29" s="55" customFormat="1" ht="14.25" customHeight="1">
      <c r="A33" s="58" t="s">
        <v>35</v>
      </c>
      <c r="B33" s="61"/>
      <c r="C33" s="63">
        <f>SUM(C34:C38)</f>
        <v>115</v>
      </c>
      <c r="D33" s="63">
        <f aca="true" t="shared" si="5" ref="D33:AC33">SUM(D34:D38)</f>
        <v>111</v>
      </c>
      <c r="E33" s="544">
        <f t="shared" si="5"/>
        <v>1</v>
      </c>
      <c r="F33" s="544">
        <f t="shared" si="5"/>
        <v>0</v>
      </c>
      <c r="G33" s="555">
        <f t="shared" si="5"/>
        <v>63</v>
      </c>
      <c r="H33" s="543">
        <f t="shared" si="5"/>
        <v>0</v>
      </c>
      <c r="I33" s="65">
        <f t="shared" si="5"/>
        <v>0</v>
      </c>
      <c r="J33" s="64">
        <f t="shared" si="5"/>
        <v>0</v>
      </c>
      <c r="K33" s="555">
        <f t="shared" si="5"/>
        <v>41</v>
      </c>
      <c r="L33" s="543">
        <f t="shared" si="5"/>
        <v>0</v>
      </c>
      <c r="M33" s="64">
        <f t="shared" si="5"/>
        <v>6</v>
      </c>
      <c r="N33" s="65">
        <f t="shared" si="5"/>
        <v>2</v>
      </c>
      <c r="O33" s="544">
        <f t="shared" si="5"/>
        <v>0</v>
      </c>
      <c r="P33" s="544">
        <f t="shared" si="5"/>
        <v>0</v>
      </c>
      <c r="Q33" s="65">
        <f t="shared" si="5"/>
        <v>2</v>
      </c>
      <c r="R33" s="64">
        <f t="shared" si="5"/>
        <v>0</v>
      </c>
      <c r="S33" s="555">
        <f t="shared" si="5"/>
        <v>0</v>
      </c>
      <c r="T33" s="543">
        <f t="shared" si="5"/>
        <v>0</v>
      </c>
      <c r="U33" s="544">
        <f t="shared" si="5"/>
        <v>0</v>
      </c>
      <c r="V33" s="544">
        <f t="shared" si="5"/>
        <v>0</v>
      </c>
      <c r="W33" s="65">
        <f t="shared" si="5"/>
        <v>0</v>
      </c>
      <c r="X33" s="65">
        <f t="shared" si="5"/>
        <v>0</v>
      </c>
      <c r="Y33" s="27">
        <f t="shared" si="2"/>
        <v>2</v>
      </c>
      <c r="Z33" s="567">
        <f t="shared" si="5"/>
        <v>0</v>
      </c>
      <c r="AA33" s="568"/>
      <c r="AB33" s="64">
        <f t="shared" si="5"/>
        <v>2</v>
      </c>
      <c r="AC33" s="66">
        <f t="shared" si="5"/>
        <v>0</v>
      </c>
    </row>
    <row r="34" spans="1:29" s="55" customFormat="1" ht="14.25" customHeight="1">
      <c r="A34" s="60"/>
      <c r="B34" s="59" t="s">
        <v>36</v>
      </c>
      <c r="C34" s="33">
        <v>81</v>
      </c>
      <c r="D34" s="33">
        <v>79</v>
      </c>
      <c r="E34" s="551">
        <v>0</v>
      </c>
      <c r="F34" s="551"/>
      <c r="G34" s="549">
        <v>44</v>
      </c>
      <c r="H34" s="550"/>
      <c r="I34" s="35">
        <v>0</v>
      </c>
      <c r="J34" s="34">
        <v>0</v>
      </c>
      <c r="K34" s="549">
        <v>32</v>
      </c>
      <c r="L34" s="550"/>
      <c r="M34" s="34">
        <v>3</v>
      </c>
      <c r="N34" s="35">
        <v>0</v>
      </c>
      <c r="O34" s="551">
        <v>0</v>
      </c>
      <c r="P34" s="551"/>
      <c r="Q34" s="35">
        <v>0</v>
      </c>
      <c r="R34" s="34">
        <v>0</v>
      </c>
      <c r="S34" s="549">
        <v>0</v>
      </c>
      <c r="T34" s="550"/>
      <c r="U34" s="551">
        <v>0</v>
      </c>
      <c r="V34" s="551"/>
      <c r="W34" s="35">
        <v>0</v>
      </c>
      <c r="X34" s="35">
        <v>0</v>
      </c>
      <c r="Y34" s="34">
        <f t="shared" si="2"/>
        <v>2</v>
      </c>
      <c r="Z34" s="563">
        <v>0</v>
      </c>
      <c r="AA34" s="564"/>
      <c r="AB34" s="36">
        <v>2</v>
      </c>
      <c r="AC34" s="37">
        <v>0</v>
      </c>
    </row>
    <row r="35" spans="1:29" s="55" customFormat="1" ht="14.25" customHeight="1">
      <c r="A35" s="60"/>
      <c r="B35" s="59" t="s">
        <v>37</v>
      </c>
      <c r="C35" s="33">
        <v>20</v>
      </c>
      <c r="D35" s="33">
        <v>19</v>
      </c>
      <c r="E35" s="551">
        <v>0</v>
      </c>
      <c r="F35" s="551"/>
      <c r="G35" s="549">
        <v>15</v>
      </c>
      <c r="H35" s="550"/>
      <c r="I35" s="35">
        <v>0</v>
      </c>
      <c r="J35" s="34">
        <v>0</v>
      </c>
      <c r="K35" s="549">
        <v>3</v>
      </c>
      <c r="L35" s="550"/>
      <c r="M35" s="34">
        <v>1</v>
      </c>
      <c r="N35" s="35">
        <v>1</v>
      </c>
      <c r="O35" s="551">
        <v>0</v>
      </c>
      <c r="P35" s="551"/>
      <c r="Q35" s="35">
        <v>1</v>
      </c>
      <c r="R35" s="34">
        <v>0</v>
      </c>
      <c r="S35" s="549">
        <v>0</v>
      </c>
      <c r="T35" s="550"/>
      <c r="U35" s="551">
        <v>0</v>
      </c>
      <c r="V35" s="551"/>
      <c r="W35" s="35">
        <v>0</v>
      </c>
      <c r="X35" s="35">
        <v>0</v>
      </c>
      <c r="Y35" s="34">
        <f t="shared" si="2"/>
        <v>0</v>
      </c>
      <c r="Z35" s="563">
        <v>0</v>
      </c>
      <c r="AA35" s="564"/>
      <c r="AB35" s="36">
        <v>0</v>
      </c>
      <c r="AC35" s="37">
        <v>0</v>
      </c>
    </row>
    <row r="36" spans="1:29" s="67" customFormat="1" ht="14.25" customHeight="1">
      <c r="A36" s="60"/>
      <c r="B36" s="59" t="s">
        <v>38</v>
      </c>
      <c r="C36" s="33">
        <v>2</v>
      </c>
      <c r="D36" s="33">
        <v>2</v>
      </c>
      <c r="E36" s="551">
        <v>0</v>
      </c>
      <c r="F36" s="551"/>
      <c r="G36" s="549">
        <v>0</v>
      </c>
      <c r="H36" s="550"/>
      <c r="I36" s="35">
        <v>0</v>
      </c>
      <c r="J36" s="34">
        <v>0</v>
      </c>
      <c r="K36" s="549">
        <v>0</v>
      </c>
      <c r="L36" s="550"/>
      <c r="M36" s="34">
        <v>2</v>
      </c>
      <c r="N36" s="35">
        <v>0</v>
      </c>
      <c r="O36" s="551">
        <v>0</v>
      </c>
      <c r="P36" s="551"/>
      <c r="Q36" s="35">
        <v>0</v>
      </c>
      <c r="R36" s="34">
        <v>0</v>
      </c>
      <c r="S36" s="549">
        <v>0</v>
      </c>
      <c r="T36" s="550"/>
      <c r="U36" s="551">
        <v>0</v>
      </c>
      <c r="V36" s="551"/>
      <c r="W36" s="35">
        <v>0</v>
      </c>
      <c r="X36" s="35">
        <v>0</v>
      </c>
      <c r="Y36" s="34">
        <f t="shared" si="2"/>
        <v>0</v>
      </c>
      <c r="Z36" s="563">
        <v>0</v>
      </c>
      <c r="AA36" s="564"/>
      <c r="AB36" s="36">
        <v>0</v>
      </c>
      <c r="AC36" s="37">
        <v>0</v>
      </c>
    </row>
    <row r="37" spans="1:29" s="67" customFormat="1" ht="14.25" customHeight="1">
      <c r="A37" s="60"/>
      <c r="B37" s="59" t="s">
        <v>39</v>
      </c>
      <c r="C37" s="33">
        <v>2</v>
      </c>
      <c r="D37" s="33">
        <v>2</v>
      </c>
      <c r="E37" s="551">
        <v>0</v>
      </c>
      <c r="F37" s="551"/>
      <c r="G37" s="549">
        <v>0</v>
      </c>
      <c r="H37" s="550"/>
      <c r="I37" s="35">
        <v>0</v>
      </c>
      <c r="J37" s="34">
        <v>0</v>
      </c>
      <c r="K37" s="549">
        <v>2</v>
      </c>
      <c r="L37" s="550"/>
      <c r="M37" s="34">
        <v>0</v>
      </c>
      <c r="N37" s="35">
        <v>0</v>
      </c>
      <c r="O37" s="551">
        <v>0</v>
      </c>
      <c r="P37" s="551"/>
      <c r="Q37" s="35">
        <v>0</v>
      </c>
      <c r="R37" s="34">
        <v>0</v>
      </c>
      <c r="S37" s="549">
        <v>0</v>
      </c>
      <c r="T37" s="550"/>
      <c r="U37" s="551">
        <v>0</v>
      </c>
      <c r="V37" s="551"/>
      <c r="W37" s="35">
        <v>0</v>
      </c>
      <c r="X37" s="35">
        <v>0</v>
      </c>
      <c r="Y37" s="34">
        <f t="shared" si="2"/>
        <v>0</v>
      </c>
      <c r="Z37" s="563">
        <v>0</v>
      </c>
      <c r="AA37" s="564"/>
      <c r="AB37" s="36">
        <v>0</v>
      </c>
      <c r="AC37" s="37">
        <v>0</v>
      </c>
    </row>
    <row r="38" spans="1:29" s="67" customFormat="1" ht="14.25" customHeight="1">
      <c r="A38" s="60"/>
      <c r="B38" s="59" t="s">
        <v>40</v>
      </c>
      <c r="C38" s="68">
        <v>10</v>
      </c>
      <c r="D38" s="68">
        <v>9</v>
      </c>
      <c r="E38" s="546">
        <v>1</v>
      </c>
      <c r="F38" s="546"/>
      <c r="G38" s="547">
        <v>4</v>
      </c>
      <c r="H38" s="548"/>
      <c r="I38" s="62">
        <v>0</v>
      </c>
      <c r="J38" s="69">
        <v>0</v>
      </c>
      <c r="K38" s="547">
        <v>4</v>
      </c>
      <c r="L38" s="548"/>
      <c r="M38" s="69">
        <v>0</v>
      </c>
      <c r="N38" s="62">
        <v>1</v>
      </c>
      <c r="O38" s="546">
        <v>0</v>
      </c>
      <c r="P38" s="546"/>
      <c r="Q38" s="62">
        <v>1</v>
      </c>
      <c r="R38" s="69">
        <v>0</v>
      </c>
      <c r="S38" s="547">
        <v>0</v>
      </c>
      <c r="T38" s="548"/>
      <c r="U38" s="546">
        <v>0</v>
      </c>
      <c r="V38" s="546"/>
      <c r="W38" s="62">
        <v>0</v>
      </c>
      <c r="X38" s="62">
        <v>0</v>
      </c>
      <c r="Y38" s="69">
        <f t="shared" si="2"/>
        <v>0</v>
      </c>
      <c r="Z38" s="581">
        <v>0</v>
      </c>
      <c r="AA38" s="582"/>
      <c r="AB38" s="70">
        <v>0</v>
      </c>
      <c r="AC38" s="71">
        <v>0</v>
      </c>
    </row>
    <row r="39" spans="1:29" s="67" customFormat="1" ht="14.25" customHeight="1">
      <c r="A39" s="58" t="s">
        <v>41</v>
      </c>
      <c r="B39" s="61"/>
      <c r="C39" s="26">
        <f>SUM(C40:C41)</f>
        <v>154</v>
      </c>
      <c r="D39" s="26">
        <f aca="true" t="shared" si="6" ref="D39:AC39">SUM(D40:D41)</f>
        <v>151</v>
      </c>
      <c r="E39" s="554">
        <f t="shared" si="6"/>
        <v>5</v>
      </c>
      <c r="F39" s="554">
        <f t="shared" si="6"/>
        <v>0</v>
      </c>
      <c r="G39" s="552">
        <f t="shared" si="6"/>
        <v>89</v>
      </c>
      <c r="H39" s="553">
        <f t="shared" si="6"/>
        <v>0</v>
      </c>
      <c r="I39" s="28">
        <f t="shared" si="6"/>
        <v>0</v>
      </c>
      <c r="J39" s="27">
        <f t="shared" si="6"/>
        <v>0</v>
      </c>
      <c r="K39" s="552">
        <f t="shared" si="6"/>
        <v>52</v>
      </c>
      <c r="L39" s="553">
        <f t="shared" si="6"/>
        <v>0</v>
      </c>
      <c r="M39" s="27">
        <f t="shared" si="6"/>
        <v>5</v>
      </c>
      <c r="N39" s="28">
        <f t="shared" si="6"/>
        <v>1</v>
      </c>
      <c r="O39" s="554">
        <f t="shared" si="6"/>
        <v>0</v>
      </c>
      <c r="P39" s="554">
        <f t="shared" si="6"/>
        <v>0</v>
      </c>
      <c r="Q39" s="28">
        <f t="shared" si="6"/>
        <v>1</v>
      </c>
      <c r="R39" s="27">
        <f t="shared" si="6"/>
        <v>2</v>
      </c>
      <c r="S39" s="552">
        <f t="shared" si="6"/>
        <v>0</v>
      </c>
      <c r="T39" s="553">
        <f t="shared" si="6"/>
        <v>0</v>
      </c>
      <c r="U39" s="554">
        <f t="shared" si="6"/>
        <v>0</v>
      </c>
      <c r="V39" s="554">
        <f t="shared" si="6"/>
        <v>0</v>
      </c>
      <c r="W39" s="28">
        <f t="shared" si="6"/>
        <v>2</v>
      </c>
      <c r="X39" s="28">
        <f t="shared" si="6"/>
        <v>0</v>
      </c>
      <c r="Y39" s="27">
        <f t="shared" si="2"/>
        <v>0</v>
      </c>
      <c r="Z39" s="567">
        <f t="shared" si="6"/>
        <v>0</v>
      </c>
      <c r="AA39" s="568"/>
      <c r="AB39" s="27">
        <f t="shared" si="6"/>
        <v>0</v>
      </c>
      <c r="AC39" s="29">
        <f t="shared" si="6"/>
        <v>0</v>
      </c>
    </row>
    <row r="40" spans="1:29" s="67" customFormat="1" ht="14.25" customHeight="1">
      <c r="A40" s="60"/>
      <c r="B40" s="59" t="s">
        <v>42</v>
      </c>
      <c r="C40" s="33">
        <v>143</v>
      </c>
      <c r="D40" s="33">
        <v>140</v>
      </c>
      <c r="E40" s="551">
        <v>4</v>
      </c>
      <c r="F40" s="551"/>
      <c r="G40" s="549">
        <v>81</v>
      </c>
      <c r="H40" s="550"/>
      <c r="I40" s="35">
        <v>0</v>
      </c>
      <c r="J40" s="34">
        <v>0</v>
      </c>
      <c r="K40" s="549">
        <v>51</v>
      </c>
      <c r="L40" s="550"/>
      <c r="M40" s="34">
        <v>4</v>
      </c>
      <c r="N40" s="35">
        <v>1</v>
      </c>
      <c r="O40" s="551">
        <v>0</v>
      </c>
      <c r="P40" s="551"/>
      <c r="Q40" s="35">
        <v>1</v>
      </c>
      <c r="R40" s="34">
        <v>2</v>
      </c>
      <c r="S40" s="549">
        <v>0</v>
      </c>
      <c r="T40" s="550"/>
      <c r="U40" s="551">
        <v>0</v>
      </c>
      <c r="V40" s="551"/>
      <c r="W40" s="35">
        <v>2</v>
      </c>
      <c r="X40" s="35">
        <v>0</v>
      </c>
      <c r="Y40" s="34">
        <f t="shared" si="2"/>
        <v>0</v>
      </c>
      <c r="Z40" s="563">
        <v>0</v>
      </c>
      <c r="AA40" s="564"/>
      <c r="AB40" s="36">
        <v>0</v>
      </c>
      <c r="AC40" s="37">
        <v>0</v>
      </c>
    </row>
    <row r="41" spans="1:29" s="67" customFormat="1" ht="14.25" customHeight="1">
      <c r="A41" s="60"/>
      <c r="B41" s="59" t="s">
        <v>43</v>
      </c>
      <c r="C41" s="33">
        <v>11</v>
      </c>
      <c r="D41" s="33">
        <v>11</v>
      </c>
      <c r="E41" s="551">
        <v>1</v>
      </c>
      <c r="F41" s="551"/>
      <c r="G41" s="549">
        <v>8</v>
      </c>
      <c r="H41" s="550"/>
      <c r="I41" s="35">
        <v>0</v>
      </c>
      <c r="J41" s="34">
        <v>0</v>
      </c>
      <c r="K41" s="549">
        <v>1</v>
      </c>
      <c r="L41" s="550"/>
      <c r="M41" s="34">
        <v>1</v>
      </c>
      <c r="N41" s="35">
        <v>0</v>
      </c>
      <c r="O41" s="551">
        <v>0</v>
      </c>
      <c r="P41" s="551"/>
      <c r="Q41" s="35">
        <v>0</v>
      </c>
      <c r="R41" s="34">
        <v>0</v>
      </c>
      <c r="S41" s="549">
        <v>0</v>
      </c>
      <c r="T41" s="550"/>
      <c r="U41" s="551">
        <v>0</v>
      </c>
      <c r="V41" s="551"/>
      <c r="W41" s="35">
        <v>0</v>
      </c>
      <c r="X41" s="35">
        <v>0</v>
      </c>
      <c r="Y41" s="34">
        <f t="shared" si="2"/>
        <v>0</v>
      </c>
      <c r="Z41" s="581">
        <v>0</v>
      </c>
      <c r="AA41" s="582"/>
      <c r="AB41" s="36">
        <v>0</v>
      </c>
      <c r="AC41" s="37">
        <v>0</v>
      </c>
    </row>
    <row r="42" spans="1:29" s="67" customFormat="1" ht="14.25" customHeight="1">
      <c r="A42" s="58" t="s">
        <v>44</v>
      </c>
      <c r="B42" s="61" t="s">
        <v>45</v>
      </c>
      <c r="C42" s="49">
        <v>121</v>
      </c>
      <c r="D42" s="49">
        <v>119</v>
      </c>
      <c r="E42" s="545">
        <v>0</v>
      </c>
      <c r="F42" s="545"/>
      <c r="G42" s="545">
        <v>52</v>
      </c>
      <c r="H42" s="545"/>
      <c r="I42" s="50">
        <v>0</v>
      </c>
      <c r="J42" s="50">
        <v>0</v>
      </c>
      <c r="K42" s="545">
        <v>55</v>
      </c>
      <c r="L42" s="545"/>
      <c r="M42" s="50">
        <v>12</v>
      </c>
      <c r="N42" s="50">
        <v>1</v>
      </c>
      <c r="O42" s="545">
        <v>0</v>
      </c>
      <c r="P42" s="545"/>
      <c r="Q42" s="50">
        <v>1</v>
      </c>
      <c r="R42" s="50">
        <v>1</v>
      </c>
      <c r="S42" s="545">
        <v>0</v>
      </c>
      <c r="T42" s="545"/>
      <c r="U42" s="545">
        <v>0</v>
      </c>
      <c r="V42" s="545"/>
      <c r="W42" s="50">
        <v>1</v>
      </c>
      <c r="X42" s="50">
        <v>0</v>
      </c>
      <c r="Y42" s="51">
        <f t="shared" si="2"/>
        <v>0</v>
      </c>
      <c r="Z42" s="583">
        <v>0</v>
      </c>
      <c r="AA42" s="584"/>
      <c r="AB42" s="53">
        <v>0</v>
      </c>
      <c r="AC42" s="54">
        <v>0</v>
      </c>
    </row>
    <row r="43" spans="1:29" s="67" customFormat="1" ht="14.25" customHeight="1">
      <c r="A43" s="58" t="s">
        <v>46</v>
      </c>
      <c r="B43" s="61" t="s">
        <v>47</v>
      </c>
      <c r="C43" s="49">
        <v>81</v>
      </c>
      <c r="D43" s="49">
        <v>78</v>
      </c>
      <c r="E43" s="545">
        <v>1</v>
      </c>
      <c r="F43" s="545"/>
      <c r="G43" s="545">
        <v>50</v>
      </c>
      <c r="H43" s="545"/>
      <c r="I43" s="50">
        <v>0</v>
      </c>
      <c r="J43" s="50">
        <v>0</v>
      </c>
      <c r="K43" s="545">
        <v>22</v>
      </c>
      <c r="L43" s="545"/>
      <c r="M43" s="50">
        <v>5</v>
      </c>
      <c r="N43" s="50">
        <v>0</v>
      </c>
      <c r="O43" s="545">
        <v>0</v>
      </c>
      <c r="P43" s="545"/>
      <c r="Q43" s="50">
        <v>0</v>
      </c>
      <c r="R43" s="50">
        <v>2</v>
      </c>
      <c r="S43" s="545">
        <v>0</v>
      </c>
      <c r="T43" s="545"/>
      <c r="U43" s="545">
        <v>0</v>
      </c>
      <c r="V43" s="545"/>
      <c r="W43" s="50">
        <v>1</v>
      </c>
      <c r="X43" s="50">
        <v>1</v>
      </c>
      <c r="Y43" s="51">
        <f t="shared" si="2"/>
        <v>1</v>
      </c>
      <c r="Z43" s="583">
        <v>0</v>
      </c>
      <c r="AA43" s="584"/>
      <c r="AB43" s="53">
        <v>1</v>
      </c>
      <c r="AC43" s="54">
        <v>0</v>
      </c>
    </row>
    <row r="44" spans="1:29" s="67" customFormat="1" ht="14.25" customHeight="1">
      <c r="A44" s="58" t="s">
        <v>48</v>
      </c>
      <c r="B44" s="61"/>
      <c r="C44" s="26">
        <f>SUM(C45:C48)</f>
        <v>142</v>
      </c>
      <c r="D44" s="26">
        <f aca="true" t="shared" si="7" ref="D44:AC44">SUM(D45:D48)</f>
        <v>136</v>
      </c>
      <c r="E44" s="554">
        <f t="shared" si="7"/>
        <v>2</v>
      </c>
      <c r="F44" s="554">
        <f t="shared" si="7"/>
        <v>0</v>
      </c>
      <c r="G44" s="552">
        <f t="shared" si="7"/>
        <v>82</v>
      </c>
      <c r="H44" s="553">
        <f t="shared" si="7"/>
        <v>0</v>
      </c>
      <c r="I44" s="28">
        <f t="shared" si="7"/>
        <v>0</v>
      </c>
      <c r="J44" s="27">
        <f t="shared" si="7"/>
        <v>0</v>
      </c>
      <c r="K44" s="552">
        <f t="shared" si="7"/>
        <v>44</v>
      </c>
      <c r="L44" s="553">
        <f t="shared" si="7"/>
        <v>0</v>
      </c>
      <c r="M44" s="27">
        <f t="shared" si="7"/>
        <v>8</v>
      </c>
      <c r="N44" s="28">
        <f t="shared" si="7"/>
        <v>2</v>
      </c>
      <c r="O44" s="554">
        <f t="shared" si="7"/>
        <v>0</v>
      </c>
      <c r="P44" s="554">
        <f t="shared" si="7"/>
        <v>0</v>
      </c>
      <c r="Q44" s="28">
        <f t="shared" si="7"/>
        <v>2</v>
      </c>
      <c r="R44" s="27">
        <f t="shared" si="7"/>
        <v>4</v>
      </c>
      <c r="S44" s="552">
        <f t="shared" si="7"/>
        <v>0</v>
      </c>
      <c r="T44" s="553">
        <f t="shared" si="7"/>
        <v>0</v>
      </c>
      <c r="U44" s="554">
        <f t="shared" si="7"/>
        <v>3</v>
      </c>
      <c r="V44" s="554">
        <f t="shared" si="7"/>
        <v>0</v>
      </c>
      <c r="W44" s="28">
        <f t="shared" si="7"/>
        <v>1</v>
      </c>
      <c r="X44" s="28">
        <f t="shared" si="7"/>
        <v>0</v>
      </c>
      <c r="Y44" s="27">
        <f t="shared" si="2"/>
        <v>0</v>
      </c>
      <c r="Z44" s="567">
        <f t="shared" si="7"/>
        <v>0</v>
      </c>
      <c r="AA44" s="568"/>
      <c r="AB44" s="27">
        <f t="shared" si="7"/>
        <v>0</v>
      </c>
      <c r="AC44" s="29">
        <f t="shared" si="7"/>
        <v>0</v>
      </c>
    </row>
    <row r="45" spans="1:29" s="67" customFormat="1" ht="14.25" customHeight="1">
      <c r="A45" s="60"/>
      <c r="B45" s="59" t="s">
        <v>49</v>
      </c>
      <c r="C45" s="33">
        <v>89</v>
      </c>
      <c r="D45" s="33">
        <v>87</v>
      </c>
      <c r="E45" s="551">
        <v>1</v>
      </c>
      <c r="F45" s="551"/>
      <c r="G45" s="549">
        <v>51</v>
      </c>
      <c r="H45" s="550"/>
      <c r="I45" s="35">
        <v>0</v>
      </c>
      <c r="J45" s="34">
        <v>0</v>
      </c>
      <c r="K45" s="549">
        <v>28</v>
      </c>
      <c r="L45" s="550"/>
      <c r="M45" s="34">
        <v>7</v>
      </c>
      <c r="N45" s="35">
        <v>2</v>
      </c>
      <c r="O45" s="551">
        <v>0</v>
      </c>
      <c r="P45" s="551"/>
      <c r="Q45" s="35">
        <v>2</v>
      </c>
      <c r="R45" s="34">
        <v>0</v>
      </c>
      <c r="S45" s="549">
        <v>0</v>
      </c>
      <c r="T45" s="550"/>
      <c r="U45" s="551">
        <v>0</v>
      </c>
      <c r="V45" s="551"/>
      <c r="W45" s="35">
        <v>0</v>
      </c>
      <c r="X45" s="35">
        <v>0</v>
      </c>
      <c r="Y45" s="34">
        <f t="shared" si="2"/>
        <v>0</v>
      </c>
      <c r="Z45" s="563">
        <v>0</v>
      </c>
      <c r="AA45" s="564"/>
      <c r="AB45" s="36">
        <v>0</v>
      </c>
      <c r="AC45" s="37">
        <v>0</v>
      </c>
    </row>
    <row r="46" spans="1:29" s="67" customFormat="1" ht="14.25" customHeight="1">
      <c r="A46" s="60"/>
      <c r="B46" s="59" t="s">
        <v>50</v>
      </c>
      <c r="C46" s="33">
        <v>40</v>
      </c>
      <c r="D46" s="33">
        <v>36</v>
      </c>
      <c r="E46" s="551">
        <v>1</v>
      </c>
      <c r="F46" s="551"/>
      <c r="G46" s="549">
        <v>25</v>
      </c>
      <c r="H46" s="550"/>
      <c r="I46" s="35">
        <v>0</v>
      </c>
      <c r="J46" s="34">
        <v>0</v>
      </c>
      <c r="K46" s="549">
        <v>10</v>
      </c>
      <c r="L46" s="550"/>
      <c r="M46" s="34">
        <v>0</v>
      </c>
      <c r="N46" s="35">
        <v>0</v>
      </c>
      <c r="O46" s="551">
        <v>0</v>
      </c>
      <c r="P46" s="551"/>
      <c r="Q46" s="35">
        <v>0</v>
      </c>
      <c r="R46" s="34">
        <v>4</v>
      </c>
      <c r="S46" s="549">
        <v>0</v>
      </c>
      <c r="T46" s="550"/>
      <c r="U46" s="551">
        <v>3</v>
      </c>
      <c r="V46" s="551"/>
      <c r="W46" s="35">
        <v>1</v>
      </c>
      <c r="X46" s="35">
        <v>0</v>
      </c>
      <c r="Y46" s="34">
        <f t="shared" si="2"/>
        <v>0</v>
      </c>
      <c r="Z46" s="563">
        <v>0</v>
      </c>
      <c r="AA46" s="564"/>
      <c r="AB46" s="36">
        <v>0</v>
      </c>
      <c r="AC46" s="37">
        <v>0</v>
      </c>
    </row>
    <row r="47" spans="1:29" s="67" customFormat="1" ht="14.25" customHeight="1">
      <c r="A47" s="60"/>
      <c r="B47" s="59" t="s">
        <v>51</v>
      </c>
      <c r="C47" s="33">
        <v>10</v>
      </c>
      <c r="D47" s="33">
        <v>10</v>
      </c>
      <c r="E47" s="551">
        <v>0</v>
      </c>
      <c r="F47" s="551"/>
      <c r="G47" s="549">
        <v>6</v>
      </c>
      <c r="H47" s="550"/>
      <c r="I47" s="35">
        <v>0</v>
      </c>
      <c r="J47" s="34">
        <v>0</v>
      </c>
      <c r="K47" s="549">
        <v>4</v>
      </c>
      <c r="L47" s="550"/>
      <c r="M47" s="34">
        <v>0</v>
      </c>
      <c r="N47" s="35">
        <v>0</v>
      </c>
      <c r="O47" s="551">
        <v>0</v>
      </c>
      <c r="P47" s="551"/>
      <c r="Q47" s="35">
        <v>0</v>
      </c>
      <c r="R47" s="34">
        <v>0</v>
      </c>
      <c r="S47" s="549">
        <v>0</v>
      </c>
      <c r="T47" s="550"/>
      <c r="U47" s="551">
        <v>0</v>
      </c>
      <c r="V47" s="551"/>
      <c r="W47" s="35">
        <v>0</v>
      </c>
      <c r="X47" s="35">
        <v>0</v>
      </c>
      <c r="Y47" s="34">
        <f t="shared" si="2"/>
        <v>0</v>
      </c>
      <c r="Z47" s="563">
        <v>0</v>
      </c>
      <c r="AA47" s="564"/>
      <c r="AB47" s="36">
        <v>0</v>
      </c>
      <c r="AC47" s="37">
        <v>0</v>
      </c>
    </row>
    <row r="48" spans="1:29" s="67" customFormat="1" ht="14.25" customHeight="1">
      <c r="A48" s="60"/>
      <c r="B48" s="59" t="s">
        <v>52</v>
      </c>
      <c r="C48" s="33">
        <v>3</v>
      </c>
      <c r="D48" s="33">
        <v>3</v>
      </c>
      <c r="E48" s="551">
        <v>0</v>
      </c>
      <c r="F48" s="551"/>
      <c r="G48" s="549">
        <v>0</v>
      </c>
      <c r="H48" s="550"/>
      <c r="I48" s="35">
        <v>0</v>
      </c>
      <c r="J48" s="34">
        <v>0</v>
      </c>
      <c r="K48" s="549">
        <v>2</v>
      </c>
      <c r="L48" s="550"/>
      <c r="M48" s="34">
        <v>1</v>
      </c>
      <c r="N48" s="35">
        <v>0</v>
      </c>
      <c r="O48" s="551">
        <v>0</v>
      </c>
      <c r="P48" s="551"/>
      <c r="Q48" s="35">
        <v>0</v>
      </c>
      <c r="R48" s="34">
        <v>0</v>
      </c>
      <c r="S48" s="549">
        <v>0</v>
      </c>
      <c r="T48" s="550"/>
      <c r="U48" s="551">
        <v>0</v>
      </c>
      <c r="V48" s="551"/>
      <c r="W48" s="35">
        <v>0</v>
      </c>
      <c r="X48" s="35">
        <v>0</v>
      </c>
      <c r="Y48" s="62">
        <f t="shared" si="2"/>
        <v>0</v>
      </c>
      <c r="Z48" s="581">
        <v>0</v>
      </c>
      <c r="AA48" s="582"/>
      <c r="AB48" s="36">
        <v>0</v>
      </c>
      <c r="AC48" s="37">
        <v>0</v>
      </c>
    </row>
    <row r="49" spans="1:29" s="67" customFormat="1" ht="14.25" customHeight="1">
      <c r="A49" s="58" t="s">
        <v>53</v>
      </c>
      <c r="B49" s="61"/>
      <c r="C49" s="63">
        <f>SUM(C50:C54)</f>
        <v>140</v>
      </c>
      <c r="D49" s="63">
        <f aca="true" t="shared" si="8" ref="D49:AC49">SUM(D50:D54)</f>
        <v>135</v>
      </c>
      <c r="E49" s="544">
        <f t="shared" si="8"/>
        <v>7</v>
      </c>
      <c r="F49" s="544">
        <f t="shared" si="8"/>
        <v>0</v>
      </c>
      <c r="G49" s="555">
        <f t="shared" si="8"/>
        <v>68</v>
      </c>
      <c r="H49" s="543">
        <f t="shared" si="8"/>
        <v>0</v>
      </c>
      <c r="I49" s="65">
        <f t="shared" si="8"/>
        <v>1</v>
      </c>
      <c r="J49" s="64">
        <f t="shared" si="8"/>
        <v>0</v>
      </c>
      <c r="K49" s="555">
        <f t="shared" si="8"/>
        <v>48</v>
      </c>
      <c r="L49" s="543">
        <f t="shared" si="8"/>
        <v>0</v>
      </c>
      <c r="M49" s="64">
        <f t="shared" si="8"/>
        <v>11</v>
      </c>
      <c r="N49" s="65">
        <f t="shared" si="8"/>
        <v>2</v>
      </c>
      <c r="O49" s="544">
        <f t="shared" si="8"/>
        <v>0</v>
      </c>
      <c r="P49" s="544">
        <f t="shared" si="8"/>
        <v>0</v>
      </c>
      <c r="Q49" s="65">
        <f t="shared" si="8"/>
        <v>2</v>
      </c>
      <c r="R49" s="64">
        <f t="shared" si="8"/>
        <v>2</v>
      </c>
      <c r="S49" s="555">
        <f t="shared" si="8"/>
        <v>0</v>
      </c>
      <c r="T49" s="543">
        <f t="shared" si="8"/>
        <v>0</v>
      </c>
      <c r="U49" s="544">
        <f t="shared" si="8"/>
        <v>0</v>
      </c>
      <c r="V49" s="544">
        <f t="shared" si="8"/>
        <v>0</v>
      </c>
      <c r="W49" s="65">
        <f t="shared" si="8"/>
        <v>2</v>
      </c>
      <c r="X49" s="65">
        <f t="shared" si="8"/>
        <v>0</v>
      </c>
      <c r="Y49" s="27">
        <f t="shared" si="2"/>
        <v>1</v>
      </c>
      <c r="Z49" s="567">
        <f t="shared" si="8"/>
        <v>0</v>
      </c>
      <c r="AA49" s="568"/>
      <c r="AB49" s="64">
        <f t="shared" si="8"/>
        <v>1</v>
      </c>
      <c r="AC49" s="66">
        <f t="shared" si="8"/>
        <v>0</v>
      </c>
    </row>
    <row r="50" spans="1:29" s="67" customFormat="1" ht="14.25" customHeight="1">
      <c r="A50" s="60"/>
      <c r="B50" s="59" t="s">
        <v>54</v>
      </c>
      <c r="C50" s="33">
        <v>58</v>
      </c>
      <c r="D50" s="33">
        <v>56</v>
      </c>
      <c r="E50" s="551">
        <v>5</v>
      </c>
      <c r="F50" s="551"/>
      <c r="G50" s="549">
        <v>29</v>
      </c>
      <c r="H50" s="550"/>
      <c r="I50" s="35">
        <v>1</v>
      </c>
      <c r="J50" s="34">
        <v>0</v>
      </c>
      <c r="K50" s="549">
        <v>18</v>
      </c>
      <c r="L50" s="550"/>
      <c r="M50" s="34">
        <v>3</v>
      </c>
      <c r="N50" s="35">
        <v>1</v>
      </c>
      <c r="O50" s="551">
        <v>0</v>
      </c>
      <c r="P50" s="551"/>
      <c r="Q50" s="35">
        <v>1</v>
      </c>
      <c r="R50" s="34">
        <v>1</v>
      </c>
      <c r="S50" s="549">
        <v>0</v>
      </c>
      <c r="T50" s="550"/>
      <c r="U50" s="551">
        <v>0</v>
      </c>
      <c r="V50" s="551"/>
      <c r="W50" s="35">
        <v>1</v>
      </c>
      <c r="X50" s="35">
        <v>0</v>
      </c>
      <c r="Y50" s="34">
        <f t="shared" si="2"/>
        <v>0</v>
      </c>
      <c r="Z50" s="563">
        <v>0</v>
      </c>
      <c r="AA50" s="564"/>
      <c r="AB50" s="36">
        <v>0</v>
      </c>
      <c r="AC50" s="37">
        <v>0</v>
      </c>
    </row>
    <row r="51" spans="1:29" s="67" customFormat="1" ht="14.25" customHeight="1">
      <c r="A51" s="60"/>
      <c r="B51" s="59" t="s">
        <v>55</v>
      </c>
      <c r="C51" s="33">
        <v>18</v>
      </c>
      <c r="D51" s="33">
        <v>16</v>
      </c>
      <c r="E51" s="551">
        <v>1</v>
      </c>
      <c r="F51" s="551"/>
      <c r="G51" s="549">
        <v>8</v>
      </c>
      <c r="H51" s="550"/>
      <c r="I51" s="35">
        <v>0</v>
      </c>
      <c r="J51" s="34">
        <v>0</v>
      </c>
      <c r="K51" s="549">
        <v>4</v>
      </c>
      <c r="L51" s="550"/>
      <c r="M51" s="34">
        <v>3</v>
      </c>
      <c r="N51" s="35">
        <v>1</v>
      </c>
      <c r="O51" s="551">
        <v>0</v>
      </c>
      <c r="P51" s="551"/>
      <c r="Q51" s="35">
        <v>1</v>
      </c>
      <c r="R51" s="34">
        <v>1</v>
      </c>
      <c r="S51" s="549">
        <v>0</v>
      </c>
      <c r="T51" s="550"/>
      <c r="U51" s="551">
        <v>0</v>
      </c>
      <c r="V51" s="551"/>
      <c r="W51" s="35">
        <v>1</v>
      </c>
      <c r="X51" s="35">
        <v>0</v>
      </c>
      <c r="Y51" s="34">
        <f t="shared" si="2"/>
        <v>0</v>
      </c>
      <c r="Z51" s="563">
        <v>0</v>
      </c>
      <c r="AA51" s="564"/>
      <c r="AB51" s="36">
        <v>0</v>
      </c>
      <c r="AC51" s="37">
        <v>0</v>
      </c>
    </row>
    <row r="52" spans="1:29" s="67" customFormat="1" ht="14.25" customHeight="1">
      <c r="A52" s="60"/>
      <c r="B52" s="59" t="s">
        <v>56</v>
      </c>
      <c r="C52" s="33">
        <v>18</v>
      </c>
      <c r="D52" s="33">
        <v>18</v>
      </c>
      <c r="E52" s="551">
        <v>1</v>
      </c>
      <c r="F52" s="551"/>
      <c r="G52" s="549">
        <v>11</v>
      </c>
      <c r="H52" s="550"/>
      <c r="I52" s="35">
        <v>0</v>
      </c>
      <c r="J52" s="34">
        <v>0</v>
      </c>
      <c r="K52" s="549">
        <v>6</v>
      </c>
      <c r="L52" s="550"/>
      <c r="M52" s="34">
        <v>0</v>
      </c>
      <c r="N52" s="35">
        <v>0</v>
      </c>
      <c r="O52" s="551">
        <v>0</v>
      </c>
      <c r="P52" s="551"/>
      <c r="Q52" s="35">
        <v>0</v>
      </c>
      <c r="R52" s="34">
        <v>0</v>
      </c>
      <c r="S52" s="549">
        <v>0</v>
      </c>
      <c r="T52" s="550"/>
      <c r="U52" s="551">
        <v>0</v>
      </c>
      <c r="V52" s="551"/>
      <c r="W52" s="35">
        <v>0</v>
      </c>
      <c r="X52" s="35">
        <v>0</v>
      </c>
      <c r="Y52" s="34">
        <f t="shared" si="2"/>
        <v>0</v>
      </c>
      <c r="Z52" s="563">
        <v>0</v>
      </c>
      <c r="AA52" s="564"/>
      <c r="AB52" s="36">
        <v>0</v>
      </c>
      <c r="AC52" s="37">
        <v>0</v>
      </c>
    </row>
    <row r="53" spans="1:29" s="67" customFormat="1" ht="14.25" customHeight="1">
      <c r="A53" s="60"/>
      <c r="B53" s="59" t="s">
        <v>57</v>
      </c>
      <c r="C53" s="33">
        <v>22</v>
      </c>
      <c r="D53" s="33">
        <v>22</v>
      </c>
      <c r="E53" s="551">
        <v>0</v>
      </c>
      <c r="F53" s="551"/>
      <c r="G53" s="549">
        <v>16</v>
      </c>
      <c r="H53" s="550"/>
      <c r="I53" s="35">
        <v>0</v>
      </c>
      <c r="J53" s="34">
        <v>0</v>
      </c>
      <c r="K53" s="549">
        <v>4</v>
      </c>
      <c r="L53" s="550"/>
      <c r="M53" s="34">
        <v>2</v>
      </c>
      <c r="N53" s="35">
        <v>0</v>
      </c>
      <c r="O53" s="551">
        <v>0</v>
      </c>
      <c r="P53" s="551"/>
      <c r="Q53" s="35">
        <v>0</v>
      </c>
      <c r="R53" s="34">
        <v>0</v>
      </c>
      <c r="S53" s="549">
        <v>0</v>
      </c>
      <c r="T53" s="550"/>
      <c r="U53" s="551">
        <v>0</v>
      </c>
      <c r="V53" s="551"/>
      <c r="W53" s="35">
        <v>0</v>
      </c>
      <c r="X53" s="35">
        <v>0</v>
      </c>
      <c r="Y53" s="34">
        <f t="shared" si="2"/>
        <v>0</v>
      </c>
      <c r="Z53" s="563">
        <v>0</v>
      </c>
      <c r="AA53" s="564"/>
      <c r="AB53" s="36">
        <v>0</v>
      </c>
      <c r="AC53" s="37">
        <v>0</v>
      </c>
    </row>
    <row r="54" spans="1:29" s="67" customFormat="1" ht="14.25" customHeight="1">
      <c r="A54" s="60"/>
      <c r="B54" s="59" t="s">
        <v>58</v>
      </c>
      <c r="C54" s="68">
        <v>24</v>
      </c>
      <c r="D54" s="68">
        <v>23</v>
      </c>
      <c r="E54" s="546">
        <v>0</v>
      </c>
      <c r="F54" s="546"/>
      <c r="G54" s="547">
        <v>4</v>
      </c>
      <c r="H54" s="548"/>
      <c r="I54" s="62">
        <v>0</v>
      </c>
      <c r="J54" s="69">
        <v>0</v>
      </c>
      <c r="K54" s="547">
        <v>16</v>
      </c>
      <c r="L54" s="548"/>
      <c r="M54" s="69">
        <v>3</v>
      </c>
      <c r="N54" s="62">
        <v>0</v>
      </c>
      <c r="O54" s="546">
        <v>0</v>
      </c>
      <c r="P54" s="546"/>
      <c r="Q54" s="62">
        <v>0</v>
      </c>
      <c r="R54" s="69">
        <v>0</v>
      </c>
      <c r="S54" s="547">
        <v>0</v>
      </c>
      <c r="T54" s="548"/>
      <c r="U54" s="546">
        <v>0</v>
      </c>
      <c r="V54" s="546"/>
      <c r="W54" s="62">
        <v>0</v>
      </c>
      <c r="X54" s="62">
        <v>0</v>
      </c>
      <c r="Y54" s="69">
        <f t="shared" si="2"/>
        <v>1</v>
      </c>
      <c r="Z54" s="581">
        <v>0</v>
      </c>
      <c r="AA54" s="582"/>
      <c r="AB54" s="36">
        <v>1</v>
      </c>
      <c r="AC54" s="71">
        <v>0</v>
      </c>
    </row>
    <row r="55" spans="1:29" s="67" customFormat="1" ht="14.25" customHeight="1">
      <c r="A55" s="58" t="s">
        <v>59</v>
      </c>
      <c r="B55" s="61"/>
      <c r="C55" s="63">
        <f>SUM(C56:C58)</f>
        <v>194</v>
      </c>
      <c r="D55" s="63">
        <f aca="true" t="shared" si="9" ref="D55:AC55">SUM(D56:D58)</f>
        <v>189</v>
      </c>
      <c r="E55" s="544">
        <f t="shared" si="9"/>
        <v>6</v>
      </c>
      <c r="F55" s="544">
        <f t="shared" si="9"/>
        <v>0</v>
      </c>
      <c r="G55" s="555">
        <f t="shared" si="9"/>
        <v>120</v>
      </c>
      <c r="H55" s="543">
        <f t="shared" si="9"/>
        <v>0</v>
      </c>
      <c r="I55" s="65">
        <f t="shared" si="9"/>
        <v>0</v>
      </c>
      <c r="J55" s="64">
        <f t="shared" si="9"/>
        <v>0</v>
      </c>
      <c r="K55" s="555">
        <f t="shared" si="9"/>
        <v>50</v>
      </c>
      <c r="L55" s="543">
        <f t="shared" si="9"/>
        <v>0</v>
      </c>
      <c r="M55" s="64">
        <f t="shared" si="9"/>
        <v>13</v>
      </c>
      <c r="N55" s="65">
        <f t="shared" si="9"/>
        <v>3</v>
      </c>
      <c r="O55" s="544">
        <f t="shared" si="9"/>
        <v>1</v>
      </c>
      <c r="P55" s="544">
        <f t="shared" si="9"/>
        <v>0</v>
      </c>
      <c r="Q55" s="65">
        <f t="shared" si="9"/>
        <v>2</v>
      </c>
      <c r="R55" s="64">
        <f t="shared" si="9"/>
        <v>1</v>
      </c>
      <c r="S55" s="555">
        <f t="shared" si="9"/>
        <v>0</v>
      </c>
      <c r="T55" s="543">
        <f t="shared" si="9"/>
        <v>0</v>
      </c>
      <c r="U55" s="544">
        <f t="shared" si="9"/>
        <v>0</v>
      </c>
      <c r="V55" s="544">
        <f t="shared" si="9"/>
        <v>0</v>
      </c>
      <c r="W55" s="65">
        <f t="shared" si="9"/>
        <v>1</v>
      </c>
      <c r="X55" s="65">
        <f t="shared" si="9"/>
        <v>0</v>
      </c>
      <c r="Y55" s="27">
        <f t="shared" si="2"/>
        <v>1</v>
      </c>
      <c r="Z55" s="567">
        <f t="shared" si="9"/>
        <v>0</v>
      </c>
      <c r="AA55" s="568"/>
      <c r="AB55" s="64">
        <f t="shared" si="9"/>
        <v>1</v>
      </c>
      <c r="AC55" s="66">
        <f t="shared" si="9"/>
        <v>0</v>
      </c>
    </row>
    <row r="56" spans="1:29" s="67" customFormat="1" ht="14.25" customHeight="1">
      <c r="A56" s="60"/>
      <c r="B56" s="59" t="s">
        <v>60</v>
      </c>
      <c r="C56" s="72">
        <v>66</v>
      </c>
      <c r="D56" s="72">
        <v>64</v>
      </c>
      <c r="E56" s="551">
        <v>3</v>
      </c>
      <c r="F56" s="551"/>
      <c r="G56" s="549">
        <v>43</v>
      </c>
      <c r="H56" s="550"/>
      <c r="I56" s="35">
        <v>0</v>
      </c>
      <c r="J56" s="34">
        <v>0</v>
      </c>
      <c r="K56" s="549">
        <v>16</v>
      </c>
      <c r="L56" s="550"/>
      <c r="M56" s="34">
        <v>2</v>
      </c>
      <c r="N56" s="35">
        <v>2</v>
      </c>
      <c r="O56" s="551">
        <v>1</v>
      </c>
      <c r="P56" s="551"/>
      <c r="Q56" s="35">
        <v>1</v>
      </c>
      <c r="R56" s="34">
        <v>0</v>
      </c>
      <c r="S56" s="549">
        <v>0</v>
      </c>
      <c r="T56" s="550"/>
      <c r="U56" s="551">
        <v>0</v>
      </c>
      <c r="V56" s="551"/>
      <c r="W56" s="35">
        <v>0</v>
      </c>
      <c r="X56" s="35">
        <v>0</v>
      </c>
      <c r="Y56" s="34">
        <f t="shared" si="2"/>
        <v>0</v>
      </c>
      <c r="Z56" s="563">
        <v>0</v>
      </c>
      <c r="AA56" s="564"/>
      <c r="AB56" s="36">
        <v>0</v>
      </c>
      <c r="AC56" s="37">
        <v>0</v>
      </c>
    </row>
    <row r="57" spans="1:29" s="67" customFormat="1" ht="14.25" customHeight="1">
      <c r="A57" s="60"/>
      <c r="B57" s="59" t="s">
        <v>61</v>
      </c>
      <c r="C57" s="72">
        <v>114</v>
      </c>
      <c r="D57" s="72">
        <v>111</v>
      </c>
      <c r="E57" s="551">
        <v>3</v>
      </c>
      <c r="F57" s="551"/>
      <c r="G57" s="549">
        <v>77</v>
      </c>
      <c r="H57" s="550"/>
      <c r="I57" s="35">
        <v>0</v>
      </c>
      <c r="J57" s="34">
        <v>0</v>
      </c>
      <c r="K57" s="549">
        <v>25</v>
      </c>
      <c r="L57" s="550"/>
      <c r="M57" s="34">
        <v>6</v>
      </c>
      <c r="N57" s="35">
        <v>1</v>
      </c>
      <c r="O57" s="551">
        <v>0</v>
      </c>
      <c r="P57" s="551"/>
      <c r="Q57" s="35">
        <v>1</v>
      </c>
      <c r="R57" s="34">
        <v>1</v>
      </c>
      <c r="S57" s="549">
        <v>0</v>
      </c>
      <c r="T57" s="550"/>
      <c r="U57" s="551">
        <v>0</v>
      </c>
      <c r="V57" s="551"/>
      <c r="W57" s="35">
        <v>1</v>
      </c>
      <c r="X57" s="35">
        <v>0</v>
      </c>
      <c r="Y57" s="34">
        <f t="shared" si="2"/>
        <v>1</v>
      </c>
      <c r="Z57" s="563">
        <v>0</v>
      </c>
      <c r="AA57" s="564"/>
      <c r="AB57" s="36">
        <v>1</v>
      </c>
      <c r="AC57" s="37">
        <v>0</v>
      </c>
    </row>
    <row r="58" spans="1:29" s="67" customFormat="1" ht="14.25" customHeight="1">
      <c r="A58" s="60"/>
      <c r="B58" s="59" t="s">
        <v>62</v>
      </c>
      <c r="C58" s="73">
        <v>14</v>
      </c>
      <c r="D58" s="73">
        <v>14</v>
      </c>
      <c r="E58" s="546">
        <v>0</v>
      </c>
      <c r="F58" s="546"/>
      <c r="G58" s="547">
        <v>0</v>
      </c>
      <c r="H58" s="548"/>
      <c r="I58" s="62">
        <v>0</v>
      </c>
      <c r="J58" s="69">
        <v>0</v>
      </c>
      <c r="K58" s="547">
        <v>9</v>
      </c>
      <c r="L58" s="548"/>
      <c r="M58" s="69">
        <v>5</v>
      </c>
      <c r="N58" s="62">
        <v>0</v>
      </c>
      <c r="O58" s="546">
        <v>0</v>
      </c>
      <c r="P58" s="546"/>
      <c r="Q58" s="62">
        <v>0</v>
      </c>
      <c r="R58" s="69">
        <v>0</v>
      </c>
      <c r="S58" s="547">
        <v>0</v>
      </c>
      <c r="T58" s="548"/>
      <c r="U58" s="546">
        <v>0</v>
      </c>
      <c r="V58" s="546"/>
      <c r="W58" s="62">
        <v>0</v>
      </c>
      <c r="X58" s="62">
        <v>0</v>
      </c>
      <c r="Y58" s="69">
        <f t="shared" si="2"/>
        <v>0</v>
      </c>
      <c r="Z58" s="581">
        <v>0</v>
      </c>
      <c r="AA58" s="582"/>
      <c r="AB58" s="70">
        <v>0</v>
      </c>
      <c r="AC58" s="71">
        <v>0</v>
      </c>
    </row>
    <row r="59" spans="1:29" s="67" customFormat="1" ht="14.25" customHeight="1">
      <c r="A59" s="58" t="s">
        <v>63</v>
      </c>
      <c r="B59" s="61"/>
      <c r="C59" s="74">
        <f>SUM(C60:C66)</f>
        <v>83</v>
      </c>
      <c r="D59" s="74">
        <f aca="true" t="shared" si="10" ref="D59:AC59">SUM(D60:D66)</f>
        <v>80</v>
      </c>
      <c r="E59" s="554">
        <f t="shared" si="10"/>
        <v>2</v>
      </c>
      <c r="F59" s="554">
        <f t="shared" si="10"/>
        <v>0</v>
      </c>
      <c r="G59" s="552">
        <f t="shared" si="10"/>
        <v>28</v>
      </c>
      <c r="H59" s="553">
        <f t="shared" si="10"/>
        <v>0</v>
      </c>
      <c r="I59" s="28">
        <f t="shared" si="10"/>
        <v>0</v>
      </c>
      <c r="J59" s="27">
        <f t="shared" si="10"/>
        <v>0</v>
      </c>
      <c r="K59" s="552">
        <f t="shared" si="10"/>
        <v>40</v>
      </c>
      <c r="L59" s="553">
        <f t="shared" si="10"/>
        <v>0</v>
      </c>
      <c r="M59" s="27">
        <f t="shared" si="10"/>
        <v>10</v>
      </c>
      <c r="N59" s="28">
        <f t="shared" si="10"/>
        <v>1</v>
      </c>
      <c r="O59" s="554">
        <f t="shared" si="10"/>
        <v>0</v>
      </c>
      <c r="P59" s="554">
        <f t="shared" si="10"/>
        <v>0</v>
      </c>
      <c r="Q59" s="28">
        <f t="shared" si="10"/>
        <v>1</v>
      </c>
      <c r="R59" s="27">
        <f t="shared" si="10"/>
        <v>1</v>
      </c>
      <c r="S59" s="552">
        <f t="shared" si="10"/>
        <v>0</v>
      </c>
      <c r="T59" s="553">
        <f t="shared" si="10"/>
        <v>0</v>
      </c>
      <c r="U59" s="554">
        <f t="shared" si="10"/>
        <v>0</v>
      </c>
      <c r="V59" s="554">
        <f t="shared" si="10"/>
        <v>0</v>
      </c>
      <c r="W59" s="28">
        <f t="shared" si="10"/>
        <v>1</v>
      </c>
      <c r="X59" s="28">
        <f t="shared" si="10"/>
        <v>0</v>
      </c>
      <c r="Y59" s="27">
        <f t="shared" si="2"/>
        <v>1</v>
      </c>
      <c r="Z59" s="567">
        <f t="shared" si="10"/>
        <v>1</v>
      </c>
      <c r="AA59" s="568"/>
      <c r="AB59" s="27">
        <f t="shared" si="10"/>
        <v>0</v>
      </c>
      <c r="AC59" s="29">
        <f t="shared" si="10"/>
        <v>0</v>
      </c>
    </row>
    <row r="60" spans="1:29" s="67" customFormat="1" ht="14.25" customHeight="1">
      <c r="A60" s="60"/>
      <c r="B60" s="59" t="s">
        <v>64</v>
      </c>
      <c r="C60" s="72">
        <v>5</v>
      </c>
      <c r="D60" s="72">
        <v>5</v>
      </c>
      <c r="E60" s="551">
        <v>0</v>
      </c>
      <c r="F60" s="551"/>
      <c r="G60" s="549">
        <v>0</v>
      </c>
      <c r="H60" s="550"/>
      <c r="I60" s="35">
        <v>0</v>
      </c>
      <c r="J60" s="34">
        <v>0</v>
      </c>
      <c r="K60" s="549">
        <v>2</v>
      </c>
      <c r="L60" s="550"/>
      <c r="M60" s="34">
        <v>3</v>
      </c>
      <c r="N60" s="35">
        <v>0</v>
      </c>
      <c r="O60" s="551">
        <v>0</v>
      </c>
      <c r="P60" s="551"/>
      <c r="Q60" s="35">
        <v>0</v>
      </c>
      <c r="R60" s="34">
        <v>0</v>
      </c>
      <c r="S60" s="549">
        <v>0</v>
      </c>
      <c r="T60" s="550"/>
      <c r="U60" s="551">
        <v>0</v>
      </c>
      <c r="V60" s="551"/>
      <c r="W60" s="35">
        <v>0</v>
      </c>
      <c r="X60" s="35">
        <v>0</v>
      </c>
      <c r="Y60" s="34">
        <f t="shared" si="2"/>
        <v>0</v>
      </c>
      <c r="Z60" s="563">
        <v>0</v>
      </c>
      <c r="AA60" s="564"/>
      <c r="AB60" s="36">
        <v>0</v>
      </c>
      <c r="AC60" s="37">
        <v>0</v>
      </c>
    </row>
    <row r="61" spans="1:29" s="67" customFormat="1" ht="14.25" customHeight="1">
      <c r="A61" s="60"/>
      <c r="B61" s="59" t="s">
        <v>65</v>
      </c>
      <c r="C61" s="72">
        <v>9</v>
      </c>
      <c r="D61" s="72">
        <v>8</v>
      </c>
      <c r="E61" s="551">
        <v>1</v>
      </c>
      <c r="F61" s="551"/>
      <c r="G61" s="549">
        <v>1</v>
      </c>
      <c r="H61" s="550"/>
      <c r="I61" s="35">
        <v>0</v>
      </c>
      <c r="J61" s="34">
        <v>0</v>
      </c>
      <c r="K61" s="549">
        <v>5</v>
      </c>
      <c r="L61" s="550"/>
      <c r="M61" s="34">
        <v>1</v>
      </c>
      <c r="N61" s="35">
        <v>1</v>
      </c>
      <c r="O61" s="551">
        <v>0</v>
      </c>
      <c r="P61" s="551"/>
      <c r="Q61" s="35">
        <v>1</v>
      </c>
      <c r="R61" s="34">
        <v>0</v>
      </c>
      <c r="S61" s="549">
        <v>0</v>
      </c>
      <c r="T61" s="550"/>
      <c r="U61" s="551">
        <v>0</v>
      </c>
      <c r="V61" s="551"/>
      <c r="W61" s="35">
        <v>0</v>
      </c>
      <c r="X61" s="35">
        <v>0</v>
      </c>
      <c r="Y61" s="34">
        <f t="shared" si="2"/>
        <v>0</v>
      </c>
      <c r="Z61" s="563">
        <v>0</v>
      </c>
      <c r="AA61" s="564"/>
      <c r="AB61" s="36">
        <v>0</v>
      </c>
      <c r="AC61" s="37">
        <v>0</v>
      </c>
    </row>
    <row r="62" spans="1:29" s="67" customFormat="1" ht="14.25" customHeight="1">
      <c r="A62" s="60"/>
      <c r="B62" s="59" t="s">
        <v>66</v>
      </c>
      <c r="C62" s="72">
        <v>22</v>
      </c>
      <c r="D62" s="72">
        <v>22</v>
      </c>
      <c r="E62" s="551">
        <v>0</v>
      </c>
      <c r="F62" s="551"/>
      <c r="G62" s="549">
        <v>20</v>
      </c>
      <c r="H62" s="550"/>
      <c r="I62" s="35">
        <v>0</v>
      </c>
      <c r="J62" s="34">
        <v>0</v>
      </c>
      <c r="K62" s="549">
        <v>2</v>
      </c>
      <c r="L62" s="550"/>
      <c r="M62" s="34">
        <v>0</v>
      </c>
      <c r="N62" s="35">
        <v>0</v>
      </c>
      <c r="O62" s="551">
        <v>0</v>
      </c>
      <c r="P62" s="551"/>
      <c r="Q62" s="35">
        <v>0</v>
      </c>
      <c r="R62" s="34">
        <v>0</v>
      </c>
      <c r="S62" s="549">
        <v>0</v>
      </c>
      <c r="T62" s="550"/>
      <c r="U62" s="551">
        <v>0</v>
      </c>
      <c r="V62" s="551"/>
      <c r="W62" s="35">
        <v>0</v>
      </c>
      <c r="X62" s="35">
        <v>0</v>
      </c>
      <c r="Y62" s="34">
        <f t="shared" si="2"/>
        <v>0</v>
      </c>
      <c r="Z62" s="563">
        <v>0</v>
      </c>
      <c r="AA62" s="564"/>
      <c r="AB62" s="36">
        <v>0</v>
      </c>
      <c r="AC62" s="37">
        <v>0</v>
      </c>
    </row>
    <row r="63" spans="1:29" s="67" customFormat="1" ht="14.25" customHeight="1">
      <c r="A63" s="60"/>
      <c r="B63" s="59" t="s">
        <v>67</v>
      </c>
      <c r="C63" s="72">
        <v>6</v>
      </c>
      <c r="D63" s="72">
        <v>6</v>
      </c>
      <c r="E63" s="551">
        <v>0</v>
      </c>
      <c r="F63" s="551"/>
      <c r="G63" s="549">
        <v>0</v>
      </c>
      <c r="H63" s="550"/>
      <c r="I63" s="35">
        <v>0</v>
      </c>
      <c r="J63" s="34">
        <v>0</v>
      </c>
      <c r="K63" s="549">
        <v>5</v>
      </c>
      <c r="L63" s="550"/>
      <c r="M63" s="34">
        <v>1</v>
      </c>
      <c r="N63" s="35">
        <v>0</v>
      </c>
      <c r="O63" s="551">
        <v>0</v>
      </c>
      <c r="P63" s="551"/>
      <c r="Q63" s="35">
        <v>0</v>
      </c>
      <c r="R63" s="34">
        <v>0</v>
      </c>
      <c r="S63" s="549">
        <v>0</v>
      </c>
      <c r="T63" s="550"/>
      <c r="U63" s="551">
        <v>0</v>
      </c>
      <c r="V63" s="551"/>
      <c r="W63" s="35">
        <v>0</v>
      </c>
      <c r="X63" s="35">
        <v>0</v>
      </c>
      <c r="Y63" s="34">
        <f t="shared" si="2"/>
        <v>0</v>
      </c>
      <c r="Z63" s="563">
        <v>0</v>
      </c>
      <c r="AA63" s="564"/>
      <c r="AB63" s="36">
        <v>0</v>
      </c>
      <c r="AC63" s="37">
        <v>0</v>
      </c>
    </row>
    <row r="64" spans="1:29" s="67" customFormat="1" ht="14.25" customHeight="1">
      <c r="A64" s="60"/>
      <c r="B64" s="59" t="s">
        <v>68</v>
      </c>
      <c r="C64" s="72">
        <v>25</v>
      </c>
      <c r="D64" s="72">
        <v>23</v>
      </c>
      <c r="E64" s="551">
        <v>1</v>
      </c>
      <c r="F64" s="551"/>
      <c r="G64" s="549">
        <v>7</v>
      </c>
      <c r="H64" s="550"/>
      <c r="I64" s="35">
        <v>0</v>
      </c>
      <c r="J64" s="34">
        <v>0</v>
      </c>
      <c r="K64" s="549">
        <v>14</v>
      </c>
      <c r="L64" s="550"/>
      <c r="M64" s="34">
        <v>1</v>
      </c>
      <c r="N64" s="35">
        <v>0</v>
      </c>
      <c r="O64" s="551">
        <v>0</v>
      </c>
      <c r="P64" s="551"/>
      <c r="Q64" s="35">
        <v>0</v>
      </c>
      <c r="R64" s="34">
        <v>1</v>
      </c>
      <c r="S64" s="549">
        <v>0</v>
      </c>
      <c r="T64" s="550"/>
      <c r="U64" s="551">
        <v>0</v>
      </c>
      <c r="V64" s="551"/>
      <c r="W64" s="35">
        <v>1</v>
      </c>
      <c r="X64" s="35">
        <v>0</v>
      </c>
      <c r="Y64" s="34">
        <f t="shared" si="2"/>
        <v>1</v>
      </c>
      <c r="Z64" s="563">
        <v>1</v>
      </c>
      <c r="AA64" s="564"/>
      <c r="AB64" s="36">
        <v>0</v>
      </c>
      <c r="AC64" s="37">
        <v>0</v>
      </c>
    </row>
    <row r="65" spans="1:29" s="67" customFormat="1" ht="14.25" customHeight="1">
      <c r="A65" s="60"/>
      <c r="B65" s="59" t="s">
        <v>69</v>
      </c>
      <c r="C65" s="72">
        <v>13</v>
      </c>
      <c r="D65" s="72">
        <v>13</v>
      </c>
      <c r="E65" s="551">
        <v>0</v>
      </c>
      <c r="F65" s="551"/>
      <c r="G65" s="549">
        <v>0</v>
      </c>
      <c r="H65" s="550"/>
      <c r="I65" s="35">
        <v>0</v>
      </c>
      <c r="J65" s="34">
        <v>0</v>
      </c>
      <c r="K65" s="549">
        <v>10</v>
      </c>
      <c r="L65" s="550"/>
      <c r="M65" s="34">
        <v>3</v>
      </c>
      <c r="N65" s="35">
        <v>0</v>
      </c>
      <c r="O65" s="551">
        <v>0</v>
      </c>
      <c r="P65" s="551"/>
      <c r="Q65" s="35">
        <v>0</v>
      </c>
      <c r="R65" s="34">
        <v>0</v>
      </c>
      <c r="S65" s="549">
        <v>0</v>
      </c>
      <c r="T65" s="550"/>
      <c r="U65" s="551">
        <v>0</v>
      </c>
      <c r="V65" s="551"/>
      <c r="W65" s="35">
        <v>0</v>
      </c>
      <c r="X65" s="35">
        <v>0</v>
      </c>
      <c r="Y65" s="34">
        <f t="shared" si="2"/>
        <v>0</v>
      </c>
      <c r="Z65" s="563">
        <v>0</v>
      </c>
      <c r="AA65" s="564"/>
      <c r="AB65" s="36">
        <v>0</v>
      </c>
      <c r="AC65" s="37">
        <v>0</v>
      </c>
    </row>
    <row r="66" spans="1:29" s="67" customFormat="1" ht="14.25" customHeight="1">
      <c r="A66" s="56"/>
      <c r="B66" s="75" t="s">
        <v>70</v>
      </c>
      <c r="C66" s="73">
        <v>3</v>
      </c>
      <c r="D66" s="73">
        <v>3</v>
      </c>
      <c r="E66" s="546">
        <v>0</v>
      </c>
      <c r="F66" s="546"/>
      <c r="G66" s="547">
        <v>0</v>
      </c>
      <c r="H66" s="548"/>
      <c r="I66" s="62">
        <v>0</v>
      </c>
      <c r="J66" s="69">
        <v>0</v>
      </c>
      <c r="K66" s="547">
        <v>2</v>
      </c>
      <c r="L66" s="548"/>
      <c r="M66" s="69">
        <v>1</v>
      </c>
      <c r="N66" s="62">
        <v>0</v>
      </c>
      <c r="O66" s="546">
        <v>0</v>
      </c>
      <c r="P66" s="546"/>
      <c r="Q66" s="62">
        <v>0</v>
      </c>
      <c r="R66" s="69">
        <v>0</v>
      </c>
      <c r="S66" s="547">
        <v>0</v>
      </c>
      <c r="T66" s="548"/>
      <c r="U66" s="546">
        <v>0</v>
      </c>
      <c r="V66" s="546"/>
      <c r="W66" s="62">
        <v>0</v>
      </c>
      <c r="X66" s="62">
        <v>0</v>
      </c>
      <c r="Y66" s="69">
        <f t="shared" si="2"/>
        <v>0</v>
      </c>
      <c r="Z66" s="581">
        <v>0</v>
      </c>
      <c r="AA66" s="582"/>
      <c r="AB66" s="70">
        <v>0</v>
      </c>
      <c r="AC66" s="71">
        <v>0</v>
      </c>
    </row>
    <row r="67" spans="1:29" s="67" customFormat="1" ht="15.75" customHeight="1">
      <c r="A67" s="60" t="s">
        <v>72</v>
      </c>
      <c r="B67" s="59"/>
      <c r="C67" s="76">
        <f>SUM(C68:C71)</f>
        <v>34</v>
      </c>
      <c r="D67" s="26">
        <f aca="true" t="shared" si="11" ref="D67:AC67">SUM(D68:D71)</f>
        <v>32</v>
      </c>
      <c r="E67" s="554">
        <f t="shared" si="11"/>
        <v>3</v>
      </c>
      <c r="F67" s="554">
        <f t="shared" si="11"/>
        <v>0</v>
      </c>
      <c r="G67" s="552">
        <f t="shared" si="11"/>
        <v>21</v>
      </c>
      <c r="H67" s="553">
        <f t="shared" si="11"/>
        <v>0</v>
      </c>
      <c r="I67" s="28">
        <f t="shared" si="11"/>
        <v>0</v>
      </c>
      <c r="J67" s="27">
        <f t="shared" si="11"/>
        <v>0</v>
      </c>
      <c r="K67" s="552">
        <f t="shared" si="11"/>
        <v>7</v>
      </c>
      <c r="L67" s="553">
        <f t="shared" si="11"/>
        <v>0</v>
      </c>
      <c r="M67" s="27">
        <f t="shared" si="11"/>
        <v>1</v>
      </c>
      <c r="N67" s="28">
        <f t="shared" si="11"/>
        <v>1</v>
      </c>
      <c r="O67" s="554">
        <f t="shared" si="11"/>
        <v>0</v>
      </c>
      <c r="P67" s="554">
        <f t="shared" si="11"/>
        <v>0</v>
      </c>
      <c r="Q67" s="26">
        <f t="shared" si="11"/>
        <v>1</v>
      </c>
      <c r="R67" s="77">
        <f t="shared" si="11"/>
        <v>1</v>
      </c>
      <c r="S67" s="552">
        <f t="shared" si="11"/>
        <v>0</v>
      </c>
      <c r="T67" s="553">
        <f t="shared" si="11"/>
        <v>0</v>
      </c>
      <c r="U67" s="554">
        <f t="shared" si="11"/>
        <v>0</v>
      </c>
      <c r="V67" s="554">
        <f t="shared" si="11"/>
        <v>0</v>
      </c>
      <c r="W67" s="26">
        <f t="shared" si="11"/>
        <v>1</v>
      </c>
      <c r="X67" s="26">
        <f t="shared" si="11"/>
        <v>0</v>
      </c>
      <c r="Y67" s="77">
        <f aca="true" t="shared" si="12" ref="Y67:Y120">SUM(Z67:AC67)</f>
        <v>0</v>
      </c>
      <c r="Z67" s="563">
        <f t="shared" si="11"/>
        <v>0</v>
      </c>
      <c r="AA67" s="564"/>
      <c r="AB67" s="26">
        <f t="shared" si="11"/>
        <v>0</v>
      </c>
      <c r="AC67" s="78">
        <f t="shared" si="11"/>
        <v>0</v>
      </c>
    </row>
    <row r="68" spans="1:29" s="67" customFormat="1" ht="15.75" customHeight="1">
      <c r="A68" s="60"/>
      <c r="B68" s="59" t="s">
        <v>73</v>
      </c>
      <c r="C68" s="79">
        <v>23</v>
      </c>
      <c r="D68" s="33">
        <v>22</v>
      </c>
      <c r="E68" s="551">
        <v>2</v>
      </c>
      <c r="F68" s="551"/>
      <c r="G68" s="549">
        <v>18</v>
      </c>
      <c r="H68" s="550"/>
      <c r="I68" s="35">
        <v>0</v>
      </c>
      <c r="J68" s="34">
        <v>0</v>
      </c>
      <c r="K68" s="549">
        <v>2</v>
      </c>
      <c r="L68" s="550"/>
      <c r="M68" s="34">
        <v>0</v>
      </c>
      <c r="N68" s="35">
        <v>0</v>
      </c>
      <c r="O68" s="551">
        <v>0</v>
      </c>
      <c r="P68" s="551"/>
      <c r="Q68" s="33">
        <v>0</v>
      </c>
      <c r="R68" s="80">
        <v>1</v>
      </c>
      <c r="S68" s="549">
        <v>0</v>
      </c>
      <c r="T68" s="550"/>
      <c r="U68" s="551">
        <v>0</v>
      </c>
      <c r="V68" s="551"/>
      <c r="W68" s="33">
        <v>1</v>
      </c>
      <c r="X68" s="33">
        <v>0</v>
      </c>
      <c r="Y68" s="80">
        <f t="shared" si="12"/>
        <v>0</v>
      </c>
      <c r="Z68" s="565">
        <v>0</v>
      </c>
      <c r="AA68" s="566"/>
      <c r="AB68" s="81">
        <v>0</v>
      </c>
      <c r="AC68" s="82">
        <v>0</v>
      </c>
    </row>
    <row r="69" spans="1:29" s="67" customFormat="1" ht="15.75" customHeight="1">
      <c r="A69" s="60"/>
      <c r="B69" s="59" t="s">
        <v>74</v>
      </c>
      <c r="C69" s="79">
        <v>3</v>
      </c>
      <c r="D69" s="33">
        <v>3</v>
      </c>
      <c r="E69" s="551">
        <v>0</v>
      </c>
      <c r="F69" s="551"/>
      <c r="G69" s="549">
        <v>0</v>
      </c>
      <c r="H69" s="550"/>
      <c r="I69" s="35">
        <v>0</v>
      </c>
      <c r="J69" s="34">
        <v>0</v>
      </c>
      <c r="K69" s="549">
        <v>2</v>
      </c>
      <c r="L69" s="550"/>
      <c r="M69" s="34">
        <v>1</v>
      </c>
      <c r="N69" s="35">
        <v>0</v>
      </c>
      <c r="O69" s="551">
        <v>0</v>
      </c>
      <c r="P69" s="551"/>
      <c r="Q69" s="33">
        <v>0</v>
      </c>
      <c r="R69" s="80">
        <v>0</v>
      </c>
      <c r="S69" s="549">
        <v>0</v>
      </c>
      <c r="T69" s="550"/>
      <c r="U69" s="551">
        <v>0</v>
      </c>
      <c r="V69" s="551"/>
      <c r="W69" s="33">
        <v>0</v>
      </c>
      <c r="X69" s="33">
        <v>0</v>
      </c>
      <c r="Y69" s="80">
        <f t="shared" si="12"/>
        <v>0</v>
      </c>
      <c r="Z69" s="565">
        <v>0</v>
      </c>
      <c r="AA69" s="566"/>
      <c r="AB69" s="81">
        <v>0</v>
      </c>
      <c r="AC69" s="82">
        <v>0</v>
      </c>
    </row>
    <row r="70" spans="1:29" s="67" customFormat="1" ht="15.75" customHeight="1">
      <c r="A70" s="60"/>
      <c r="B70" s="59" t="s">
        <v>75</v>
      </c>
      <c r="C70" s="79">
        <v>6</v>
      </c>
      <c r="D70" s="33">
        <v>5</v>
      </c>
      <c r="E70" s="551">
        <v>1</v>
      </c>
      <c r="F70" s="551"/>
      <c r="G70" s="549">
        <v>3</v>
      </c>
      <c r="H70" s="550"/>
      <c r="I70" s="35">
        <v>0</v>
      </c>
      <c r="J70" s="34">
        <v>0</v>
      </c>
      <c r="K70" s="549">
        <v>1</v>
      </c>
      <c r="L70" s="550"/>
      <c r="M70" s="34">
        <v>0</v>
      </c>
      <c r="N70" s="35">
        <v>1</v>
      </c>
      <c r="O70" s="551">
        <v>0</v>
      </c>
      <c r="P70" s="551"/>
      <c r="Q70" s="33">
        <v>1</v>
      </c>
      <c r="R70" s="80">
        <v>0</v>
      </c>
      <c r="S70" s="549">
        <v>0</v>
      </c>
      <c r="T70" s="550"/>
      <c r="U70" s="551">
        <v>0</v>
      </c>
      <c r="V70" s="551"/>
      <c r="W70" s="33">
        <v>0</v>
      </c>
      <c r="X70" s="33">
        <v>0</v>
      </c>
      <c r="Y70" s="80">
        <f t="shared" si="12"/>
        <v>0</v>
      </c>
      <c r="Z70" s="565">
        <v>0</v>
      </c>
      <c r="AA70" s="566"/>
      <c r="AB70" s="81">
        <v>0</v>
      </c>
      <c r="AC70" s="82">
        <v>0</v>
      </c>
    </row>
    <row r="71" spans="1:29" s="67" customFormat="1" ht="15.75" customHeight="1">
      <c r="A71" s="60"/>
      <c r="B71" s="59" t="s">
        <v>76</v>
      </c>
      <c r="C71" s="83">
        <v>2</v>
      </c>
      <c r="D71" s="68">
        <v>2</v>
      </c>
      <c r="E71" s="546">
        <v>0</v>
      </c>
      <c r="F71" s="546"/>
      <c r="G71" s="547">
        <v>0</v>
      </c>
      <c r="H71" s="548"/>
      <c r="I71" s="62">
        <v>0</v>
      </c>
      <c r="J71" s="69">
        <v>0</v>
      </c>
      <c r="K71" s="547">
        <v>2</v>
      </c>
      <c r="L71" s="548"/>
      <c r="M71" s="69">
        <v>0</v>
      </c>
      <c r="N71" s="62">
        <v>0</v>
      </c>
      <c r="O71" s="546">
        <v>0</v>
      </c>
      <c r="P71" s="546"/>
      <c r="Q71" s="68">
        <v>0</v>
      </c>
      <c r="R71" s="84">
        <v>0</v>
      </c>
      <c r="S71" s="547">
        <v>0</v>
      </c>
      <c r="T71" s="548"/>
      <c r="U71" s="546">
        <v>0</v>
      </c>
      <c r="V71" s="546"/>
      <c r="W71" s="68">
        <v>0</v>
      </c>
      <c r="X71" s="68">
        <v>0</v>
      </c>
      <c r="Y71" s="84">
        <f t="shared" si="12"/>
        <v>0</v>
      </c>
      <c r="Z71" s="585">
        <v>0</v>
      </c>
      <c r="AA71" s="586"/>
      <c r="AB71" s="81">
        <v>0</v>
      </c>
      <c r="AC71" s="85">
        <v>0</v>
      </c>
    </row>
    <row r="72" spans="1:29" s="67" customFormat="1" ht="15.75" customHeight="1">
      <c r="A72" s="58" t="s">
        <v>77</v>
      </c>
      <c r="B72" s="61"/>
      <c r="C72" s="86">
        <f>SUM(C73:C77)</f>
        <v>56</v>
      </c>
      <c r="D72" s="63">
        <f aca="true" t="shared" si="13" ref="D72:AC72">SUM(D73:D77)</f>
        <v>53</v>
      </c>
      <c r="E72" s="544">
        <f t="shared" si="13"/>
        <v>1</v>
      </c>
      <c r="F72" s="544">
        <f t="shared" si="13"/>
        <v>0</v>
      </c>
      <c r="G72" s="555">
        <f t="shared" si="13"/>
        <v>24</v>
      </c>
      <c r="H72" s="543">
        <f t="shared" si="13"/>
        <v>0</v>
      </c>
      <c r="I72" s="65">
        <f t="shared" si="13"/>
        <v>0</v>
      </c>
      <c r="J72" s="64">
        <f t="shared" si="13"/>
        <v>0</v>
      </c>
      <c r="K72" s="555">
        <f t="shared" si="13"/>
        <v>20</v>
      </c>
      <c r="L72" s="543">
        <f t="shared" si="13"/>
        <v>0</v>
      </c>
      <c r="M72" s="64">
        <f t="shared" si="13"/>
        <v>8</v>
      </c>
      <c r="N72" s="65">
        <f t="shared" si="13"/>
        <v>2</v>
      </c>
      <c r="O72" s="544">
        <f t="shared" si="13"/>
        <v>0</v>
      </c>
      <c r="P72" s="544">
        <f t="shared" si="13"/>
        <v>0</v>
      </c>
      <c r="Q72" s="63">
        <f t="shared" si="13"/>
        <v>2</v>
      </c>
      <c r="R72" s="87">
        <f t="shared" si="13"/>
        <v>1</v>
      </c>
      <c r="S72" s="555">
        <f t="shared" si="13"/>
        <v>0</v>
      </c>
      <c r="T72" s="543">
        <f t="shared" si="13"/>
        <v>0</v>
      </c>
      <c r="U72" s="544">
        <f t="shared" si="13"/>
        <v>0</v>
      </c>
      <c r="V72" s="544">
        <f t="shared" si="13"/>
        <v>0</v>
      </c>
      <c r="W72" s="63">
        <f t="shared" si="13"/>
        <v>1</v>
      </c>
      <c r="X72" s="63">
        <f t="shared" si="13"/>
        <v>0</v>
      </c>
      <c r="Y72" s="77">
        <f t="shared" si="12"/>
        <v>0</v>
      </c>
      <c r="Z72" s="587">
        <v>0</v>
      </c>
      <c r="AA72" s="588"/>
      <c r="AB72" s="63">
        <f t="shared" si="13"/>
        <v>0</v>
      </c>
      <c r="AC72" s="88">
        <f t="shared" si="13"/>
        <v>0</v>
      </c>
    </row>
    <row r="73" spans="1:29" s="67" customFormat="1" ht="15.75" customHeight="1">
      <c r="A73" s="60"/>
      <c r="B73" s="59" t="s">
        <v>78</v>
      </c>
      <c r="C73" s="79">
        <v>42</v>
      </c>
      <c r="D73" s="33">
        <v>41</v>
      </c>
      <c r="E73" s="551">
        <v>1</v>
      </c>
      <c r="F73" s="551"/>
      <c r="G73" s="549">
        <v>24</v>
      </c>
      <c r="H73" s="550"/>
      <c r="I73" s="35">
        <v>0</v>
      </c>
      <c r="J73" s="34">
        <v>0</v>
      </c>
      <c r="K73" s="549">
        <v>13</v>
      </c>
      <c r="L73" s="550"/>
      <c r="M73" s="34">
        <v>3</v>
      </c>
      <c r="N73" s="35">
        <v>0</v>
      </c>
      <c r="O73" s="551">
        <v>0</v>
      </c>
      <c r="P73" s="551"/>
      <c r="Q73" s="33">
        <v>0</v>
      </c>
      <c r="R73" s="80">
        <v>1</v>
      </c>
      <c r="S73" s="549">
        <v>0</v>
      </c>
      <c r="T73" s="550"/>
      <c r="U73" s="551">
        <v>0</v>
      </c>
      <c r="V73" s="551"/>
      <c r="W73" s="33">
        <v>1</v>
      </c>
      <c r="X73" s="33">
        <v>0</v>
      </c>
      <c r="Y73" s="80">
        <f t="shared" si="12"/>
        <v>0</v>
      </c>
      <c r="Z73" s="565">
        <v>0</v>
      </c>
      <c r="AA73" s="566"/>
      <c r="AB73" s="81">
        <v>0</v>
      </c>
      <c r="AC73" s="82">
        <v>0</v>
      </c>
    </row>
    <row r="74" spans="1:29" s="67" customFormat="1" ht="15.75" customHeight="1">
      <c r="A74" s="60"/>
      <c r="B74" s="59" t="s">
        <v>79</v>
      </c>
      <c r="C74" s="79">
        <v>1</v>
      </c>
      <c r="D74" s="33">
        <v>1</v>
      </c>
      <c r="E74" s="551">
        <v>0</v>
      </c>
      <c r="F74" s="551"/>
      <c r="G74" s="549">
        <v>0</v>
      </c>
      <c r="H74" s="550"/>
      <c r="I74" s="35">
        <v>0</v>
      </c>
      <c r="J74" s="34">
        <v>0</v>
      </c>
      <c r="K74" s="549">
        <v>1</v>
      </c>
      <c r="L74" s="550"/>
      <c r="M74" s="34">
        <v>0</v>
      </c>
      <c r="N74" s="35">
        <v>0</v>
      </c>
      <c r="O74" s="551">
        <v>0</v>
      </c>
      <c r="P74" s="551"/>
      <c r="Q74" s="33">
        <v>0</v>
      </c>
      <c r="R74" s="80">
        <v>0</v>
      </c>
      <c r="S74" s="549">
        <v>0</v>
      </c>
      <c r="T74" s="550"/>
      <c r="U74" s="551">
        <v>0</v>
      </c>
      <c r="V74" s="551"/>
      <c r="W74" s="33">
        <v>0</v>
      </c>
      <c r="X74" s="33">
        <v>0</v>
      </c>
      <c r="Y74" s="80">
        <f t="shared" si="12"/>
        <v>0</v>
      </c>
      <c r="Z74" s="565">
        <v>0</v>
      </c>
      <c r="AA74" s="566"/>
      <c r="AB74" s="81">
        <v>0</v>
      </c>
      <c r="AC74" s="82">
        <v>0</v>
      </c>
    </row>
    <row r="75" spans="1:29" s="67" customFormat="1" ht="15.75" customHeight="1">
      <c r="A75" s="60"/>
      <c r="B75" s="59" t="s">
        <v>80</v>
      </c>
      <c r="C75" s="79">
        <v>6</v>
      </c>
      <c r="D75" s="33">
        <v>6</v>
      </c>
      <c r="E75" s="551">
        <v>0</v>
      </c>
      <c r="F75" s="551"/>
      <c r="G75" s="549">
        <v>0</v>
      </c>
      <c r="H75" s="550"/>
      <c r="I75" s="35">
        <v>0</v>
      </c>
      <c r="J75" s="34">
        <v>0</v>
      </c>
      <c r="K75" s="549">
        <v>5</v>
      </c>
      <c r="L75" s="550"/>
      <c r="M75" s="34">
        <v>1</v>
      </c>
      <c r="N75" s="35">
        <v>0</v>
      </c>
      <c r="O75" s="551">
        <v>0</v>
      </c>
      <c r="P75" s="551"/>
      <c r="Q75" s="33">
        <v>0</v>
      </c>
      <c r="R75" s="80">
        <v>0</v>
      </c>
      <c r="S75" s="549">
        <v>0</v>
      </c>
      <c r="T75" s="550"/>
      <c r="U75" s="551">
        <v>0</v>
      </c>
      <c r="V75" s="551"/>
      <c r="W75" s="33">
        <v>0</v>
      </c>
      <c r="X75" s="33">
        <v>0</v>
      </c>
      <c r="Y75" s="80">
        <f t="shared" si="12"/>
        <v>0</v>
      </c>
      <c r="Z75" s="565">
        <v>0</v>
      </c>
      <c r="AA75" s="566"/>
      <c r="AB75" s="81">
        <v>0</v>
      </c>
      <c r="AC75" s="82">
        <v>0</v>
      </c>
    </row>
    <row r="76" spans="1:29" s="67" customFormat="1" ht="15.75" customHeight="1">
      <c r="A76" s="60"/>
      <c r="B76" s="59" t="s">
        <v>81</v>
      </c>
      <c r="C76" s="79">
        <v>5</v>
      </c>
      <c r="D76" s="33">
        <v>3</v>
      </c>
      <c r="E76" s="551">
        <v>0</v>
      </c>
      <c r="F76" s="551"/>
      <c r="G76" s="549">
        <v>0</v>
      </c>
      <c r="H76" s="550"/>
      <c r="I76" s="35">
        <v>0</v>
      </c>
      <c r="J76" s="34">
        <v>0</v>
      </c>
      <c r="K76" s="549">
        <v>1</v>
      </c>
      <c r="L76" s="550"/>
      <c r="M76" s="34">
        <v>2</v>
      </c>
      <c r="N76" s="35">
        <v>2</v>
      </c>
      <c r="O76" s="551">
        <v>0</v>
      </c>
      <c r="P76" s="551"/>
      <c r="Q76" s="33">
        <v>2</v>
      </c>
      <c r="R76" s="80">
        <v>0</v>
      </c>
      <c r="S76" s="549">
        <v>0</v>
      </c>
      <c r="T76" s="550"/>
      <c r="U76" s="551">
        <v>0</v>
      </c>
      <c r="V76" s="551"/>
      <c r="W76" s="33">
        <v>0</v>
      </c>
      <c r="X76" s="33">
        <v>0</v>
      </c>
      <c r="Y76" s="80">
        <f t="shared" si="12"/>
        <v>0</v>
      </c>
      <c r="Z76" s="565">
        <v>0</v>
      </c>
      <c r="AA76" s="566"/>
      <c r="AB76" s="81">
        <v>0</v>
      </c>
      <c r="AC76" s="82">
        <v>0</v>
      </c>
    </row>
    <row r="77" spans="1:29" s="67" customFormat="1" ht="15.75" customHeight="1">
      <c r="A77" s="60"/>
      <c r="B77" s="59" t="s">
        <v>82</v>
      </c>
      <c r="C77" s="83">
        <v>2</v>
      </c>
      <c r="D77" s="68">
        <v>2</v>
      </c>
      <c r="E77" s="546">
        <v>0</v>
      </c>
      <c r="F77" s="546"/>
      <c r="G77" s="547">
        <v>0</v>
      </c>
      <c r="H77" s="548"/>
      <c r="I77" s="62">
        <v>0</v>
      </c>
      <c r="J77" s="69">
        <v>0</v>
      </c>
      <c r="K77" s="547">
        <v>0</v>
      </c>
      <c r="L77" s="548"/>
      <c r="M77" s="69">
        <v>2</v>
      </c>
      <c r="N77" s="62">
        <v>0</v>
      </c>
      <c r="O77" s="546">
        <v>0</v>
      </c>
      <c r="P77" s="546"/>
      <c r="Q77" s="68">
        <v>0</v>
      </c>
      <c r="R77" s="84">
        <v>0</v>
      </c>
      <c r="S77" s="547">
        <v>0</v>
      </c>
      <c r="T77" s="548"/>
      <c r="U77" s="546">
        <v>0</v>
      </c>
      <c r="V77" s="546"/>
      <c r="W77" s="68">
        <v>0</v>
      </c>
      <c r="X77" s="68">
        <v>0</v>
      </c>
      <c r="Y77" s="80">
        <f t="shared" si="12"/>
        <v>0</v>
      </c>
      <c r="Z77" s="585">
        <v>0</v>
      </c>
      <c r="AA77" s="586"/>
      <c r="AB77" s="81">
        <v>0</v>
      </c>
      <c r="AC77" s="85">
        <v>0</v>
      </c>
    </row>
    <row r="78" spans="1:29" s="67" customFormat="1" ht="15.75" customHeight="1">
      <c r="A78" s="58" t="s">
        <v>83</v>
      </c>
      <c r="B78" s="61"/>
      <c r="C78" s="86">
        <f>SUM(C79:C85)</f>
        <v>180</v>
      </c>
      <c r="D78" s="63">
        <f aca="true" t="shared" si="14" ref="D78:AC78">SUM(D79:D85)</f>
        <v>174</v>
      </c>
      <c r="E78" s="544">
        <f t="shared" si="14"/>
        <v>2</v>
      </c>
      <c r="F78" s="544">
        <f t="shared" si="14"/>
        <v>0</v>
      </c>
      <c r="G78" s="555">
        <f t="shared" si="14"/>
        <v>110</v>
      </c>
      <c r="H78" s="543">
        <f t="shared" si="14"/>
        <v>0</v>
      </c>
      <c r="I78" s="65">
        <f t="shared" si="14"/>
        <v>0</v>
      </c>
      <c r="J78" s="64">
        <f t="shared" si="14"/>
        <v>0</v>
      </c>
      <c r="K78" s="555">
        <f t="shared" si="14"/>
        <v>47</v>
      </c>
      <c r="L78" s="543">
        <f t="shared" si="14"/>
        <v>0</v>
      </c>
      <c r="M78" s="64">
        <f t="shared" si="14"/>
        <v>15</v>
      </c>
      <c r="N78" s="65">
        <f t="shared" si="14"/>
        <v>1</v>
      </c>
      <c r="O78" s="544">
        <f t="shared" si="14"/>
        <v>0</v>
      </c>
      <c r="P78" s="544">
        <f t="shared" si="14"/>
        <v>0</v>
      </c>
      <c r="Q78" s="63">
        <f t="shared" si="14"/>
        <v>1</v>
      </c>
      <c r="R78" s="87">
        <f t="shared" si="14"/>
        <v>2</v>
      </c>
      <c r="S78" s="555">
        <f t="shared" si="14"/>
        <v>0</v>
      </c>
      <c r="T78" s="543">
        <f t="shared" si="14"/>
        <v>0</v>
      </c>
      <c r="U78" s="544">
        <f t="shared" si="14"/>
        <v>0</v>
      </c>
      <c r="V78" s="544">
        <f t="shared" si="14"/>
        <v>0</v>
      </c>
      <c r="W78" s="63">
        <f t="shared" si="14"/>
        <v>2</v>
      </c>
      <c r="X78" s="63">
        <f t="shared" si="14"/>
        <v>0</v>
      </c>
      <c r="Y78" s="87">
        <f t="shared" si="12"/>
        <v>3</v>
      </c>
      <c r="Z78" s="567">
        <f>SUM(AA79:AA85)</f>
        <v>0</v>
      </c>
      <c r="AA78" s="568"/>
      <c r="AB78" s="63">
        <f t="shared" si="14"/>
        <v>3</v>
      </c>
      <c r="AC78" s="88">
        <f t="shared" si="14"/>
        <v>0</v>
      </c>
    </row>
    <row r="79" spans="1:29" s="67" customFormat="1" ht="15.75" customHeight="1">
      <c r="A79" s="60"/>
      <c r="B79" s="59" t="s">
        <v>84</v>
      </c>
      <c r="C79" s="79">
        <v>111</v>
      </c>
      <c r="D79" s="33">
        <v>108</v>
      </c>
      <c r="E79" s="551">
        <v>1</v>
      </c>
      <c r="F79" s="551"/>
      <c r="G79" s="549">
        <v>78</v>
      </c>
      <c r="H79" s="550"/>
      <c r="I79" s="35">
        <v>0</v>
      </c>
      <c r="J79" s="34">
        <v>0</v>
      </c>
      <c r="K79" s="549">
        <v>24</v>
      </c>
      <c r="L79" s="550"/>
      <c r="M79" s="34">
        <v>5</v>
      </c>
      <c r="N79" s="35">
        <v>0</v>
      </c>
      <c r="O79" s="551">
        <v>0</v>
      </c>
      <c r="P79" s="551"/>
      <c r="Q79" s="33">
        <v>0</v>
      </c>
      <c r="R79" s="80">
        <v>2</v>
      </c>
      <c r="S79" s="549">
        <v>0</v>
      </c>
      <c r="T79" s="550"/>
      <c r="U79" s="551">
        <v>0</v>
      </c>
      <c r="V79" s="551"/>
      <c r="W79" s="33">
        <v>2</v>
      </c>
      <c r="X79" s="33">
        <v>0</v>
      </c>
      <c r="Y79" s="80">
        <f t="shared" si="12"/>
        <v>1</v>
      </c>
      <c r="Z79" s="565">
        <v>0</v>
      </c>
      <c r="AA79" s="566"/>
      <c r="AB79" s="81">
        <v>1</v>
      </c>
      <c r="AC79" s="82">
        <v>0</v>
      </c>
    </row>
    <row r="80" spans="1:29" s="67" customFormat="1" ht="15.75" customHeight="1">
      <c r="A80" s="60"/>
      <c r="B80" s="59" t="s">
        <v>85</v>
      </c>
      <c r="C80" s="79">
        <v>2</v>
      </c>
      <c r="D80" s="33">
        <v>2</v>
      </c>
      <c r="E80" s="551">
        <v>0</v>
      </c>
      <c r="F80" s="551"/>
      <c r="G80" s="549">
        <v>0</v>
      </c>
      <c r="H80" s="550"/>
      <c r="I80" s="35">
        <v>0</v>
      </c>
      <c r="J80" s="34">
        <v>0</v>
      </c>
      <c r="K80" s="549">
        <v>2</v>
      </c>
      <c r="L80" s="550"/>
      <c r="M80" s="34">
        <v>0</v>
      </c>
      <c r="N80" s="35">
        <v>0</v>
      </c>
      <c r="O80" s="551">
        <v>0</v>
      </c>
      <c r="P80" s="551"/>
      <c r="Q80" s="33">
        <v>0</v>
      </c>
      <c r="R80" s="80">
        <v>0</v>
      </c>
      <c r="S80" s="549">
        <v>0</v>
      </c>
      <c r="T80" s="550"/>
      <c r="U80" s="551">
        <v>0</v>
      </c>
      <c r="V80" s="551"/>
      <c r="W80" s="33">
        <v>0</v>
      </c>
      <c r="X80" s="33">
        <v>0</v>
      </c>
      <c r="Y80" s="80">
        <f t="shared" si="12"/>
        <v>0</v>
      </c>
      <c r="Z80" s="565">
        <v>0</v>
      </c>
      <c r="AA80" s="566"/>
      <c r="AB80" s="81">
        <v>0</v>
      </c>
      <c r="AC80" s="82">
        <v>0</v>
      </c>
    </row>
    <row r="81" spans="1:29" s="67" customFormat="1" ht="15.75" customHeight="1">
      <c r="A81" s="60"/>
      <c r="B81" s="59" t="s">
        <v>86</v>
      </c>
      <c r="C81" s="79">
        <v>6</v>
      </c>
      <c r="D81" s="33">
        <v>6</v>
      </c>
      <c r="E81" s="551">
        <v>0</v>
      </c>
      <c r="F81" s="551"/>
      <c r="G81" s="549">
        <v>0</v>
      </c>
      <c r="H81" s="550"/>
      <c r="I81" s="35">
        <v>0</v>
      </c>
      <c r="J81" s="34">
        <v>0</v>
      </c>
      <c r="K81" s="549">
        <v>2</v>
      </c>
      <c r="L81" s="550"/>
      <c r="M81" s="34">
        <v>4</v>
      </c>
      <c r="N81" s="35">
        <v>0</v>
      </c>
      <c r="O81" s="551">
        <v>0</v>
      </c>
      <c r="P81" s="551"/>
      <c r="Q81" s="33">
        <v>0</v>
      </c>
      <c r="R81" s="80">
        <v>0</v>
      </c>
      <c r="S81" s="549">
        <v>0</v>
      </c>
      <c r="T81" s="550"/>
      <c r="U81" s="551">
        <v>0</v>
      </c>
      <c r="V81" s="551"/>
      <c r="W81" s="33">
        <v>0</v>
      </c>
      <c r="X81" s="33">
        <v>0</v>
      </c>
      <c r="Y81" s="80">
        <f t="shared" si="12"/>
        <v>0</v>
      </c>
      <c r="Z81" s="565">
        <v>0</v>
      </c>
      <c r="AA81" s="566"/>
      <c r="AB81" s="81">
        <v>0</v>
      </c>
      <c r="AC81" s="82">
        <v>0</v>
      </c>
    </row>
    <row r="82" spans="1:29" s="67" customFormat="1" ht="15.75" customHeight="1">
      <c r="A82" s="60"/>
      <c r="B82" s="59" t="s">
        <v>87</v>
      </c>
      <c r="C82" s="79">
        <v>16</v>
      </c>
      <c r="D82" s="33">
        <v>16</v>
      </c>
      <c r="E82" s="551">
        <v>0</v>
      </c>
      <c r="F82" s="551"/>
      <c r="G82" s="549">
        <v>12</v>
      </c>
      <c r="H82" s="550"/>
      <c r="I82" s="35">
        <v>0</v>
      </c>
      <c r="J82" s="34">
        <v>0</v>
      </c>
      <c r="K82" s="549">
        <v>3</v>
      </c>
      <c r="L82" s="550"/>
      <c r="M82" s="34">
        <v>1</v>
      </c>
      <c r="N82" s="35">
        <v>0</v>
      </c>
      <c r="O82" s="551">
        <v>0</v>
      </c>
      <c r="P82" s="551"/>
      <c r="Q82" s="33">
        <v>0</v>
      </c>
      <c r="R82" s="80">
        <v>0</v>
      </c>
      <c r="S82" s="549">
        <v>0</v>
      </c>
      <c r="T82" s="550"/>
      <c r="U82" s="551">
        <v>0</v>
      </c>
      <c r="V82" s="551"/>
      <c r="W82" s="33">
        <v>0</v>
      </c>
      <c r="X82" s="33">
        <v>0</v>
      </c>
      <c r="Y82" s="80">
        <f t="shared" si="12"/>
        <v>0</v>
      </c>
      <c r="Z82" s="565">
        <v>0</v>
      </c>
      <c r="AA82" s="566"/>
      <c r="AB82" s="81">
        <v>0</v>
      </c>
      <c r="AC82" s="82">
        <v>0</v>
      </c>
    </row>
    <row r="83" spans="1:29" s="67" customFormat="1" ht="15.75" customHeight="1">
      <c r="A83" s="60"/>
      <c r="B83" s="59" t="s">
        <v>88</v>
      </c>
      <c r="C83" s="79">
        <v>24</v>
      </c>
      <c r="D83" s="33">
        <v>23</v>
      </c>
      <c r="E83" s="551">
        <v>0</v>
      </c>
      <c r="F83" s="551"/>
      <c r="G83" s="549">
        <v>15</v>
      </c>
      <c r="H83" s="550"/>
      <c r="I83" s="35">
        <v>0</v>
      </c>
      <c r="J83" s="34">
        <v>0</v>
      </c>
      <c r="K83" s="549">
        <v>6</v>
      </c>
      <c r="L83" s="550"/>
      <c r="M83" s="34">
        <v>2</v>
      </c>
      <c r="N83" s="35">
        <v>0</v>
      </c>
      <c r="O83" s="551">
        <v>0</v>
      </c>
      <c r="P83" s="551"/>
      <c r="Q83" s="33">
        <v>0</v>
      </c>
      <c r="R83" s="80">
        <v>0</v>
      </c>
      <c r="S83" s="549">
        <v>0</v>
      </c>
      <c r="T83" s="550"/>
      <c r="U83" s="551">
        <v>0</v>
      </c>
      <c r="V83" s="551"/>
      <c r="W83" s="33">
        <v>0</v>
      </c>
      <c r="X83" s="33">
        <v>0</v>
      </c>
      <c r="Y83" s="80">
        <f t="shared" si="12"/>
        <v>1</v>
      </c>
      <c r="Z83" s="565">
        <v>0</v>
      </c>
      <c r="AA83" s="566"/>
      <c r="AB83" s="81">
        <v>1</v>
      </c>
      <c r="AC83" s="82">
        <v>0</v>
      </c>
    </row>
    <row r="84" spans="1:29" s="67" customFormat="1" ht="15.75" customHeight="1">
      <c r="A84" s="60"/>
      <c r="B84" s="59" t="s">
        <v>89</v>
      </c>
      <c r="C84" s="79">
        <v>18</v>
      </c>
      <c r="D84" s="33">
        <v>16</v>
      </c>
      <c r="E84" s="551">
        <v>1</v>
      </c>
      <c r="F84" s="551"/>
      <c r="G84" s="549">
        <v>5</v>
      </c>
      <c r="H84" s="550"/>
      <c r="I84" s="35">
        <v>0</v>
      </c>
      <c r="J84" s="34">
        <v>0</v>
      </c>
      <c r="K84" s="549">
        <v>8</v>
      </c>
      <c r="L84" s="550"/>
      <c r="M84" s="34">
        <v>2</v>
      </c>
      <c r="N84" s="35">
        <v>1</v>
      </c>
      <c r="O84" s="551">
        <v>0</v>
      </c>
      <c r="P84" s="551"/>
      <c r="Q84" s="33">
        <v>1</v>
      </c>
      <c r="R84" s="80">
        <v>0</v>
      </c>
      <c r="S84" s="549">
        <v>0</v>
      </c>
      <c r="T84" s="550"/>
      <c r="U84" s="551">
        <v>0</v>
      </c>
      <c r="V84" s="551"/>
      <c r="W84" s="33">
        <v>0</v>
      </c>
      <c r="X84" s="33">
        <v>0</v>
      </c>
      <c r="Y84" s="80">
        <f t="shared" si="12"/>
        <v>1</v>
      </c>
      <c r="Z84" s="565">
        <v>0</v>
      </c>
      <c r="AA84" s="566"/>
      <c r="AB84" s="81">
        <v>1</v>
      </c>
      <c r="AC84" s="82">
        <v>0</v>
      </c>
    </row>
    <row r="85" spans="1:29" s="67" customFormat="1" ht="15.75" customHeight="1">
      <c r="A85" s="60"/>
      <c r="B85" s="59" t="s">
        <v>90</v>
      </c>
      <c r="C85" s="83">
        <v>3</v>
      </c>
      <c r="D85" s="68">
        <v>3</v>
      </c>
      <c r="E85" s="546">
        <v>0</v>
      </c>
      <c r="F85" s="546"/>
      <c r="G85" s="547">
        <v>0</v>
      </c>
      <c r="H85" s="548"/>
      <c r="I85" s="62">
        <v>0</v>
      </c>
      <c r="J85" s="69">
        <v>0</v>
      </c>
      <c r="K85" s="547">
        <v>2</v>
      </c>
      <c r="L85" s="548"/>
      <c r="M85" s="69">
        <v>1</v>
      </c>
      <c r="N85" s="62">
        <v>0</v>
      </c>
      <c r="O85" s="546">
        <v>0</v>
      </c>
      <c r="P85" s="546"/>
      <c r="Q85" s="68">
        <v>0</v>
      </c>
      <c r="R85" s="84">
        <v>0</v>
      </c>
      <c r="S85" s="547">
        <v>0</v>
      </c>
      <c r="T85" s="548"/>
      <c r="U85" s="546">
        <v>0</v>
      </c>
      <c r="V85" s="546"/>
      <c r="W85" s="68">
        <v>0</v>
      </c>
      <c r="X85" s="68">
        <v>0</v>
      </c>
      <c r="Y85" s="80">
        <f t="shared" si="12"/>
        <v>0</v>
      </c>
      <c r="Z85" s="585">
        <v>0</v>
      </c>
      <c r="AA85" s="586"/>
      <c r="AB85" s="81">
        <v>0</v>
      </c>
      <c r="AC85" s="85">
        <v>0</v>
      </c>
    </row>
    <row r="86" spans="1:29" s="67" customFormat="1" ht="15.75" customHeight="1">
      <c r="A86" s="58" t="s">
        <v>91</v>
      </c>
      <c r="B86" s="61"/>
      <c r="C86" s="86">
        <f>SUM(C87:C90)</f>
        <v>39</v>
      </c>
      <c r="D86" s="63">
        <f aca="true" t="shared" si="15" ref="D86:AC86">SUM(D87:D90)</f>
        <v>38</v>
      </c>
      <c r="E86" s="544">
        <f t="shared" si="15"/>
        <v>3</v>
      </c>
      <c r="F86" s="544">
        <f t="shared" si="15"/>
        <v>0</v>
      </c>
      <c r="G86" s="555">
        <f t="shared" si="15"/>
        <v>20</v>
      </c>
      <c r="H86" s="543">
        <f t="shared" si="15"/>
        <v>0</v>
      </c>
      <c r="I86" s="65">
        <f t="shared" si="15"/>
        <v>0</v>
      </c>
      <c r="J86" s="64">
        <f t="shared" si="15"/>
        <v>0</v>
      </c>
      <c r="K86" s="555">
        <f t="shared" si="15"/>
        <v>8</v>
      </c>
      <c r="L86" s="543">
        <f t="shared" si="15"/>
        <v>0</v>
      </c>
      <c r="M86" s="64">
        <f t="shared" si="15"/>
        <v>7</v>
      </c>
      <c r="N86" s="65">
        <f t="shared" si="15"/>
        <v>0</v>
      </c>
      <c r="O86" s="544">
        <f t="shared" si="15"/>
        <v>0</v>
      </c>
      <c r="P86" s="544">
        <f t="shared" si="15"/>
        <v>0</v>
      </c>
      <c r="Q86" s="63">
        <f t="shared" si="15"/>
        <v>0</v>
      </c>
      <c r="R86" s="87">
        <f t="shared" si="15"/>
        <v>1</v>
      </c>
      <c r="S86" s="555">
        <f t="shared" si="15"/>
        <v>0</v>
      </c>
      <c r="T86" s="543">
        <f t="shared" si="15"/>
        <v>0</v>
      </c>
      <c r="U86" s="544">
        <f t="shared" si="15"/>
        <v>0</v>
      </c>
      <c r="V86" s="544">
        <f t="shared" si="15"/>
        <v>0</v>
      </c>
      <c r="W86" s="63">
        <f t="shared" si="15"/>
        <v>1</v>
      </c>
      <c r="X86" s="63">
        <f t="shared" si="15"/>
        <v>0</v>
      </c>
      <c r="Y86" s="87">
        <f t="shared" si="12"/>
        <v>0</v>
      </c>
      <c r="Z86" s="567">
        <f>SUM(AA87:AA90)</f>
        <v>0</v>
      </c>
      <c r="AA86" s="568"/>
      <c r="AB86" s="63">
        <f t="shared" si="15"/>
        <v>0</v>
      </c>
      <c r="AC86" s="88">
        <f t="shared" si="15"/>
        <v>0</v>
      </c>
    </row>
    <row r="87" spans="1:29" s="67" customFormat="1" ht="15.75" customHeight="1">
      <c r="A87" s="60"/>
      <c r="B87" s="59" t="s">
        <v>92</v>
      </c>
      <c r="C87" s="79">
        <v>8</v>
      </c>
      <c r="D87" s="33">
        <v>8</v>
      </c>
      <c r="E87" s="551">
        <v>1</v>
      </c>
      <c r="F87" s="551"/>
      <c r="G87" s="549">
        <v>4</v>
      </c>
      <c r="H87" s="550"/>
      <c r="I87" s="35">
        <v>0</v>
      </c>
      <c r="J87" s="34">
        <v>0</v>
      </c>
      <c r="K87" s="549">
        <v>1</v>
      </c>
      <c r="L87" s="550"/>
      <c r="M87" s="34">
        <v>2</v>
      </c>
      <c r="N87" s="35">
        <v>0</v>
      </c>
      <c r="O87" s="551">
        <v>0</v>
      </c>
      <c r="P87" s="551"/>
      <c r="Q87" s="33">
        <v>0</v>
      </c>
      <c r="R87" s="80">
        <v>0</v>
      </c>
      <c r="S87" s="549">
        <v>0</v>
      </c>
      <c r="T87" s="550"/>
      <c r="U87" s="551">
        <v>0</v>
      </c>
      <c r="V87" s="551"/>
      <c r="W87" s="33">
        <v>0</v>
      </c>
      <c r="X87" s="33">
        <v>0</v>
      </c>
      <c r="Y87" s="80">
        <f t="shared" si="12"/>
        <v>0</v>
      </c>
      <c r="Z87" s="565">
        <v>0</v>
      </c>
      <c r="AA87" s="566"/>
      <c r="AB87" s="81">
        <v>0</v>
      </c>
      <c r="AC87" s="82">
        <v>0</v>
      </c>
    </row>
    <row r="88" spans="1:29" s="67" customFormat="1" ht="15.75" customHeight="1">
      <c r="A88" s="60"/>
      <c r="B88" s="59" t="s">
        <v>93</v>
      </c>
      <c r="C88" s="79">
        <v>24</v>
      </c>
      <c r="D88" s="33">
        <v>23</v>
      </c>
      <c r="E88" s="551">
        <v>1</v>
      </c>
      <c r="F88" s="551"/>
      <c r="G88" s="549">
        <v>15</v>
      </c>
      <c r="H88" s="550"/>
      <c r="I88" s="35">
        <v>0</v>
      </c>
      <c r="J88" s="34">
        <v>0</v>
      </c>
      <c r="K88" s="549">
        <v>5</v>
      </c>
      <c r="L88" s="550"/>
      <c r="M88" s="34">
        <v>2</v>
      </c>
      <c r="N88" s="35">
        <v>0</v>
      </c>
      <c r="O88" s="551">
        <v>0</v>
      </c>
      <c r="P88" s="551"/>
      <c r="Q88" s="33">
        <v>0</v>
      </c>
      <c r="R88" s="80">
        <v>1</v>
      </c>
      <c r="S88" s="549">
        <v>0</v>
      </c>
      <c r="T88" s="550"/>
      <c r="U88" s="551">
        <v>0</v>
      </c>
      <c r="V88" s="551"/>
      <c r="W88" s="33">
        <v>1</v>
      </c>
      <c r="X88" s="33">
        <v>0</v>
      </c>
      <c r="Y88" s="80">
        <f t="shared" si="12"/>
        <v>0</v>
      </c>
      <c r="Z88" s="565">
        <v>0</v>
      </c>
      <c r="AA88" s="566"/>
      <c r="AB88" s="81">
        <v>0</v>
      </c>
      <c r="AC88" s="82">
        <v>0</v>
      </c>
    </row>
    <row r="89" spans="1:29" s="67" customFormat="1" ht="15.75" customHeight="1">
      <c r="A89" s="60"/>
      <c r="B89" s="59" t="s">
        <v>94</v>
      </c>
      <c r="C89" s="79">
        <v>1</v>
      </c>
      <c r="D89" s="33">
        <v>1</v>
      </c>
      <c r="E89" s="551">
        <v>0</v>
      </c>
      <c r="F89" s="551"/>
      <c r="G89" s="549">
        <v>0</v>
      </c>
      <c r="H89" s="550"/>
      <c r="I89" s="35">
        <v>0</v>
      </c>
      <c r="J89" s="34">
        <v>0</v>
      </c>
      <c r="K89" s="549">
        <v>0</v>
      </c>
      <c r="L89" s="550"/>
      <c r="M89" s="34">
        <v>1</v>
      </c>
      <c r="N89" s="35">
        <v>0</v>
      </c>
      <c r="O89" s="551">
        <v>0</v>
      </c>
      <c r="P89" s="551"/>
      <c r="Q89" s="33">
        <v>0</v>
      </c>
      <c r="R89" s="80">
        <v>0</v>
      </c>
      <c r="S89" s="549">
        <v>0</v>
      </c>
      <c r="T89" s="550"/>
      <c r="U89" s="551">
        <v>0</v>
      </c>
      <c r="V89" s="551"/>
      <c r="W89" s="33">
        <v>0</v>
      </c>
      <c r="X89" s="33">
        <v>0</v>
      </c>
      <c r="Y89" s="80">
        <f t="shared" si="12"/>
        <v>0</v>
      </c>
      <c r="Z89" s="565">
        <v>0</v>
      </c>
      <c r="AA89" s="566"/>
      <c r="AB89" s="81">
        <v>0</v>
      </c>
      <c r="AC89" s="82">
        <v>0</v>
      </c>
    </row>
    <row r="90" spans="1:29" s="67" customFormat="1" ht="15.75" customHeight="1">
      <c r="A90" s="60"/>
      <c r="B90" s="59" t="s">
        <v>95</v>
      </c>
      <c r="C90" s="83">
        <v>6</v>
      </c>
      <c r="D90" s="68">
        <v>6</v>
      </c>
      <c r="E90" s="546">
        <v>1</v>
      </c>
      <c r="F90" s="546"/>
      <c r="G90" s="547">
        <v>1</v>
      </c>
      <c r="H90" s="548"/>
      <c r="I90" s="62">
        <v>0</v>
      </c>
      <c r="J90" s="69">
        <v>0</v>
      </c>
      <c r="K90" s="547">
        <v>2</v>
      </c>
      <c r="L90" s="548"/>
      <c r="M90" s="69">
        <v>2</v>
      </c>
      <c r="N90" s="62">
        <v>0</v>
      </c>
      <c r="O90" s="546">
        <v>0</v>
      </c>
      <c r="P90" s="546"/>
      <c r="Q90" s="68">
        <v>0</v>
      </c>
      <c r="R90" s="84">
        <v>0</v>
      </c>
      <c r="S90" s="547">
        <v>0</v>
      </c>
      <c r="T90" s="548"/>
      <c r="U90" s="546">
        <v>0</v>
      </c>
      <c r="V90" s="546"/>
      <c r="W90" s="68">
        <v>0</v>
      </c>
      <c r="X90" s="68">
        <v>0</v>
      </c>
      <c r="Y90" s="80">
        <f t="shared" si="12"/>
        <v>0</v>
      </c>
      <c r="Z90" s="585">
        <v>0</v>
      </c>
      <c r="AA90" s="586"/>
      <c r="AB90" s="81">
        <v>0</v>
      </c>
      <c r="AC90" s="85">
        <v>0</v>
      </c>
    </row>
    <row r="91" spans="1:29" s="67" customFormat="1" ht="15.75" customHeight="1">
      <c r="A91" s="58" t="s">
        <v>96</v>
      </c>
      <c r="B91" s="61"/>
      <c r="C91" s="86">
        <f>SUM(C92:C99)</f>
        <v>120</v>
      </c>
      <c r="D91" s="63">
        <f aca="true" t="shared" si="16" ref="D91:AC91">SUM(D92:D99)</f>
        <v>116</v>
      </c>
      <c r="E91" s="544">
        <f t="shared" si="16"/>
        <v>2</v>
      </c>
      <c r="F91" s="544">
        <f t="shared" si="16"/>
        <v>0</v>
      </c>
      <c r="G91" s="555">
        <f t="shared" si="16"/>
        <v>69</v>
      </c>
      <c r="H91" s="543">
        <f t="shared" si="16"/>
        <v>0</v>
      </c>
      <c r="I91" s="65">
        <f t="shared" si="16"/>
        <v>0</v>
      </c>
      <c r="J91" s="64">
        <f t="shared" si="16"/>
        <v>0</v>
      </c>
      <c r="K91" s="555">
        <f t="shared" si="16"/>
        <v>34</v>
      </c>
      <c r="L91" s="543">
        <f t="shared" si="16"/>
        <v>0</v>
      </c>
      <c r="M91" s="64">
        <f t="shared" si="16"/>
        <v>11</v>
      </c>
      <c r="N91" s="65">
        <f t="shared" si="16"/>
        <v>0</v>
      </c>
      <c r="O91" s="544">
        <f t="shared" si="16"/>
        <v>0</v>
      </c>
      <c r="P91" s="544">
        <f t="shared" si="16"/>
        <v>0</v>
      </c>
      <c r="Q91" s="63">
        <f t="shared" si="16"/>
        <v>0</v>
      </c>
      <c r="R91" s="87">
        <f t="shared" si="16"/>
        <v>3</v>
      </c>
      <c r="S91" s="555">
        <f t="shared" si="16"/>
        <v>0</v>
      </c>
      <c r="T91" s="543">
        <f t="shared" si="16"/>
        <v>0</v>
      </c>
      <c r="U91" s="544">
        <f t="shared" si="16"/>
        <v>0</v>
      </c>
      <c r="V91" s="544">
        <f t="shared" si="16"/>
        <v>0</v>
      </c>
      <c r="W91" s="63">
        <f t="shared" si="16"/>
        <v>3</v>
      </c>
      <c r="X91" s="63">
        <f t="shared" si="16"/>
        <v>0</v>
      </c>
      <c r="Y91" s="87">
        <f t="shared" si="12"/>
        <v>1</v>
      </c>
      <c r="Z91" s="567">
        <f>SUM(AA92:AA99)</f>
        <v>0</v>
      </c>
      <c r="AA91" s="568"/>
      <c r="AB91" s="63">
        <f t="shared" si="16"/>
        <v>1</v>
      </c>
      <c r="AC91" s="88">
        <f t="shared" si="16"/>
        <v>0</v>
      </c>
    </row>
    <row r="92" spans="1:29" s="67" customFormat="1" ht="15.75" customHeight="1">
      <c r="A92" s="60"/>
      <c r="B92" s="59" t="s">
        <v>97</v>
      </c>
      <c r="C92" s="79">
        <v>60</v>
      </c>
      <c r="D92" s="33">
        <v>58</v>
      </c>
      <c r="E92" s="551">
        <v>1</v>
      </c>
      <c r="F92" s="551"/>
      <c r="G92" s="549">
        <v>49</v>
      </c>
      <c r="H92" s="550"/>
      <c r="I92" s="35">
        <v>0</v>
      </c>
      <c r="J92" s="34">
        <v>0</v>
      </c>
      <c r="K92" s="549">
        <v>7</v>
      </c>
      <c r="L92" s="550"/>
      <c r="M92" s="34">
        <v>1</v>
      </c>
      <c r="N92" s="35">
        <v>0</v>
      </c>
      <c r="O92" s="551">
        <v>0</v>
      </c>
      <c r="P92" s="551"/>
      <c r="Q92" s="33">
        <v>0</v>
      </c>
      <c r="R92" s="80">
        <v>2</v>
      </c>
      <c r="S92" s="549">
        <v>0</v>
      </c>
      <c r="T92" s="550"/>
      <c r="U92" s="551">
        <v>0</v>
      </c>
      <c r="V92" s="551"/>
      <c r="W92" s="33">
        <v>2</v>
      </c>
      <c r="X92" s="33">
        <v>0</v>
      </c>
      <c r="Y92" s="80">
        <f t="shared" si="12"/>
        <v>0</v>
      </c>
      <c r="Z92" s="565">
        <v>0</v>
      </c>
      <c r="AA92" s="566"/>
      <c r="AB92" s="81">
        <v>0</v>
      </c>
      <c r="AC92" s="82">
        <v>0</v>
      </c>
    </row>
    <row r="93" spans="1:29" s="67" customFormat="1" ht="15.75" customHeight="1">
      <c r="A93" s="60"/>
      <c r="B93" s="59" t="s">
        <v>98</v>
      </c>
      <c r="C93" s="79">
        <v>5</v>
      </c>
      <c r="D93" s="33">
        <v>5</v>
      </c>
      <c r="E93" s="551">
        <v>0</v>
      </c>
      <c r="F93" s="551"/>
      <c r="G93" s="549">
        <v>0</v>
      </c>
      <c r="H93" s="550"/>
      <c r="I93" s="35">
        <v>0</v>
      </c>
      <c r="J93" s="34">
        <v>0</v>
      </c>
      <c r="K93" s="549">
        <v>4</v>
      </c>
      <c r="L93" s="550"/>
      <c r="M93" s="34">
        <v>1</v>
      </c>
      <c r="N93" s="35">
        <v>0</v>
      </c>
      <c r="O93" s="551">
        <v>0</v>
      </c>
      <c r="P93" s="551"/>
      <c r="Q93" s="33">
        <v>0</v>
      </c>
      <c r="R93" s="80">
        <v>0</v>
      </c>
      <c r="S93" s="549">
        <v>0</v>
      </c>
      <c r="T93" s="550"/>
      <c r="U93" s="551">
        <v>0</v>
      </c>
      <c r="V93" s="551"/>
      <c r="W93" s="33">
        <v>0</v>
      </c>
      <c r="X93" s="33">
        <v>0</v>
      </c>
      <c r="Y93" s="80">
        <f t="shared" si="12"/>
        <v>0</v>
      </c>
      <c r="Z93" s="565">
        <v>0</v>
      </c>
      <c r="AA93" s="566"/>
      <c r="AB93" s="81">
        <v>0</v>
      </c>
      <c r="AC93" s="82">
        <v>0</v>
      </c>
    </row>
    <row r="94" spans="1:29" s="67" customFormat="1" ht="15.75" customHeight="1">
      <c r="A94" s="60"/>
      <c r="B94" s="59" t="s">
        <v>99</v>
      </c>
      <c r="C94" s="79">
        <v>3</v>
      </c>
      <c r="D94" s="33">
        <v>3</v>
      </c>
      <c r="E94" s="551">
        <v>0</v>
      </c>
      <c r="F94" s="551"/>
      <c r="G94" s="549">
        <v>0</v>
      </c>
      <c r="H94" s="550"/>
      <c r="I94" s="35">
        <v>0</v>
      </c>
      <c r="J94" s="34">
        <v>0</v>
      </c>
      <c r="K94" s="549">
        <v>0</v>
      </c>
      <c r="L94" s="550"/>
      <c r="M94" s="34">
        <v>3</v>
      </c>
      <c r="N94" s="35">
        <v>0</v>
      </c>
      <c r="O94" s="551">
        <v>0</v>
      </c>
      <c r="P94" s="551"/>
      <c r="Q94" s="33">
        <v>0</v>
      </c>
      <c r="R94" s="80">
        <v>0</v>
      </c>
      <c r="S94" s="549">
        <v>0</v>
      </c>
      <c r="T94" s="550"/>
      <c r="U94" s="551">
        <v>0</v>
      </c>
      <c r="V94" s="551"/>
      <c r="W94" s="33">
        <v>0</v>
      </c>
      <c r="X94" s="33">
        <v>0</v>
      </c>
      <c r="Y94" s="80">
        <f t="shared" si="12"/>
        <v>0</v>
      </c>
      <c r="Z94" s="565">
        <v>0</v>
      </c>
      <c r="AA94" s="566"/>
      <c r="AB94" s="81">
        <v>0</v>
      </c>
      <c r="AC94" s="82">
        <v>0</v>
      </c>
    </row>
    <row r="95" spans="1:29" s="67" customFormat="1" ht="15.75" customHeight="1">
      <c r="A95" s="60"/>
      <c r="B95" s="59" t="s">
        <v>100</v>
      </c>
      <c r="C95" s="79">
        <v>3</v>
      </c>
      <c r="D95" s="33">
        <v>3</v>
      </c>
      <c r="E95" s="551">
        <v>0</v>
      </c>
      <c r="F95" s="551"/>
      <c r="G95" s="549">
        <v>0</v>
      </c>
      <c r="H95" s="550"/>
      <c r="I95" s="35">
        <v>0</v>
      </c>
      <c r="J95" s="34">
        <v>0</v>
      </c>
      <c r="K95" s="549">
        <v>2</v>
      </c>
      <c r="L95" s="550"/>
      <c r="M95" s="34">
        <v>1</v>
      </c>
      <c r="N95" s="35">
        <v>0</v>
      </c>
      <c r="O95" s="551">
        <v>0</v>
      </c>
      <c r="P95" s="551"/>
      <c r="Q95" s="33">
        <v>0</v>
      </c>
      <c r="R95" s="80">
        <v>0</v>
      </c>
      <c r="S95" s="549">
        <v>0</v>
      </c>
      <c r="T95" s="550"/>
      <c r="U95" s="551">
        <v>0</v>
      </c>
      <c r="V95" s="551"/>
      <c r="W95" s="33">
        <v>0</v>
      </c>
      <c r="X95" s="33">
        <v>0</v>
      </c>
      <c r="Y95" s="80">
        <f t="shared" si="12"/>
        <v>0</v>
      </c>
      <c r="Z95" s="565">
        <v>0</v>
      </c>
      <c r="AA95" s="566"/>
      <c r="AB95" s="81">
        <v>0</v>
      </c>
      <c r="AC95" s="82">
        <v>0</v>
      </c>
    </row>
    <row r="96" spans="1:29" s="67" customFormat="1" ht="15.75" customHeight="1">
      <c r="A96" s="60"/>
      <c r="B96" s="59" t="s">
        <v>101</v>
      </c>
      <c r="C96" s="79">
        <v>4</v>
      </c>
      <c r="D96" s="33">
        <v>4</v>
      </c>
      <c r="E96" s="551">
        <v>0</v>
      </c>
      <c r="F96" s="551"/>
      <c r="G96" s="549">
        <v>0</v>
      </c>
      <c r="H96" s="550"/>
      <c r="I96" s="35">
        <v>0</v>
      </c>
      <c r="J96" s="34">
        <v>0</v>
      </c>
      <c r="K96" s="549">
        <v>4</v>
      </c>
      <c r="L96" s="550"/>
      <c r="M96" s="34">
        <v>0</v>
      </c>
      <c r="N96" s="35">
        <v>0</v>
      </c>
      <c r="O96" s="551">
        <v>0</v>
      </c>
      <c r="P96" s="551"/>
      <c r="Q96" s="33">
        <v>0</v>
      </c>
      <c r="R96" s="80">
        <v>0</v>
      </c>
      <c r="S96" s="549">
        <v>0</v>
      </c>
      <c r="T96" s="550"/>
      <c r="U96" s="551">
        <v>0</v>
      </c>
      <c r="V96" s="551"/>
      <c r="W96" s="33">
        <v>0</v>
      </c>
      <c r="X96" s="33">
        <v>0</v>
      </c>
      <c r="Y96" s="80">
        <f t="shared" si="12"/>
        <v>0</v>
      </c>
      <c r="Z96" s="565">
        <v>0</v>
      </c>
      <c r="AA96" s="566"/>
      <c r="AB96" s="81">
        <v>0</v>
      </c>
      <c r="AC96" s="82">
        <v>0</v>
      </c>
    </row>
    <row r="97" spans="1:29" s="67" customFormat="1" ht="15.75" customHeight="1">
      <c r="A97" s="60"/>
      <c r="B97" s="59" t="s">
        <v>102</v>
      </c>
      <c r="C97" s="79">
        <v>27</v>
      </c>
      <c r="D97" s="33">
        <v>26</v>
      </c>
      <c r="E97" s="551">
        <v>0</v>
      </c>
      <c r="F97" s="551"/>
      <c r="G97" s="549">
        <v>11</v>
      </c>
      <c r="H97" s="550"/>
      <c r="I97" s="35">
        <v>0</v>
      </c>
      <c r="J97" s="34">
        <v>0</v>
      </c>
      <c r="K97" s="549">
        <v>12</v>
      </c>
      <c r="L97" s="550"/>
      <c r="M97" s="34">
        <v>3</v>
      </c>
      <c r="N97" s="35">
        <v>0</v>
      </c>
      <c r="O97" s="551">
        <v>0</v>
      </c>
      <c r="P97" s="551"/>
      <c r="Q97" s="33">
        <v>0</v>
      </c>
      <c r="R97" s="80">
        <v>1</v>
      </c>
      <c r="S97" s="549">
        <v>0</v>
      </c>
      <c r="T97" s="550"/>
      <c r="U97" s="551">
        <v>0</v>
      </c>
      <c r="V97" s="551"/>
      <c r="W97" s="33">
        <v>1</v>
      </c>
      <c r="X97" s="33">
        <v>0</v>
      </c>
      <c r="Y97" s="80">
        <f t="shared" si="12"/>
        <v>0</v>
      </c>
      <c r="Z97" s="565">
        <v>0</v>
      </c>
      <c r="AA97" s="566"/>
      <c r="AB97" s="81">
        <v>0</v>
      </c>
      <c r="AC97" s="82">
        <v>0</v>
      </c>
    </row>
    <row r="98" spans="1:29" s="67" customFormat="1" ht="15.75" customHeight="1">
      <c r="A98" s="60"/>
      <c r="B98" s="59" t="s">
        <v>103</v>
      </c>
      <c r="C98" s="79">
        <v>7</v>
      </c>
      <c r="D98" s="33">
        <v>7</v>
      </c>
      <c r="E98" s="551"/>
      <c r="F98" s="551"/>
      <c r="G98" s="549">
        <v>5</v>
      </c>
      <c r="H98" s="550"/>
      <c r="I98" s="35">
        <v>0</v>
      </c>
      <c r="J98" s="34">
        <v>0</v>
      </c>
      <c r="K98" s="549">
        <v>2</v>
      </c>
      <c r="L98" s="550"/>
      <c r="M98" s="34">
        <v>0</v>
      </c>
      <c r="N98" s="35">
        <v>0</v>
      </c>
      <c r="O98" s="551">
        <v>0</v>
      </c>
      <c r="P98" s="551"/>
      <c r="Q98" s="33">
        <v>0</v>
      </c>
      <c r="R98" s="80">
        <v>0</v>
      </c>
      <c r="S98" s="549">
        <v>0</v>
      </c>
      <c r="T98" s="550"/>
      <c r="U98" s="551">
        <v>0</v>
      </c>
      <c r="V98" s="551"/>
      <c r="W98" s="33">
        <v>0</v>
      </c>
      <c r="X98" s="33">
        <v>0</v>
      </c>
      <c r="Y98" s="80">
        <f t="shared" si="12"/>
        <v>0</v>
      </c>
      <c r="Z98" s="565">
        <v>0</v>
      </c>
      <c r="AA98" s="566"/>
      <c r="AB98" s="81">
        <v>0</v>
      </c>
      <c r="AC98" s="82">
        <v>0</v>
      </c>
    </row>
    <row r="99" spans="1:29" s="67" customFormat="1" ht="15.75" customHeight="1">
      <c r="A99" s="60"/>
      <c r="B99" s="59" t="s">
        <v>104</v>
      </c>
      <c r="C99" s="83">
        <v>11</v>
      </c>
      <c r="D99" s="68">
        <v>10</v>
      </c>
      <c r="E99" s="546">
        <v>1</v>
      </c>
      <c r="F99" s="546"/>
      <c r="G99" s="547">
        <v>4</v>
      </c>
      <c r="H99" s="548"/>
      <c r="I99" s="62">
        <v>0</v>
      </c>
      <c r="J99" s="69">
        <v>0</v>
      </c>
      <c r="K99" s="547">
        <v>3</v>
      </c>
      <c r="L99" s="548"/>
      <c r="M99" s="69">
        <v>2</v>
      </c>
      <c r="N99" s="62">
        <v>0</v>
      </c>
      <c r="O99" s="546">
        <v>0</v>
      </c>
      <c r="P99" s="546"/>
      <c r="Q99" s="68">
        <v>0</v>
      </c>
      <c r="R99" s="84">
        <v>0</v>
      </c>
      <c r="S99" s="547">
        <v>0</v>
      </c>
      <c r="T99" s="548"/>
      <c r="U99" s="546">
        <v>0</v>
      </c>
      <c r="V99" s="546"/>
      <c r="W99" s="68">
        <v>0</v>
      </c>
      <c r="X99" s="68">
        <v>0</v>
      </c>
      <c r="Y99" s="80">
        <f t="shared" si="12"/>
        <v>1</v>
      </c>
      <c r="Z99" s="585">
        <v>0</v>
      </c>
      <c r="AA99" s="586"/>
      <c r="AB99" s="81">
        <v>1</v>
      </c>
      <c r="AC99" s="85">
        <v>0</v>
      </c>
    </row>
    <row r="100" spans="1:29" s="67" customFormat="1" ht="15.75" customHeight="1">
      <c r="A100" s="58" t="s">
        <v>105</v>
      </c>
      <c r="B100" s="61"/>
      <c r="C100" s="86">
        <f>SUM(C101:C106)</f>
        <v>123</v>
      </c>
      <c r="D100" s="63">
        <f aca="true" t="shared" si="17" ref="D100:AC100">SUM(D101:D106)</f>
        <v>117</v>
      </c>
      <c r="E100" s="544">
        <f t="shared" si="17"/>
        <v>3</v>
      </c>
      <c r="F100" s="544">
        <f t="shared" si="17"/>
        <v>0</v>
      </c>
      <c r="G100" s="555">
        <f t="shared" si="17"/>
        <v>71</v>
      </c>
      <c r="H100" s="543">
        <f t="shared" si="17"/>
        <v>0</v>
      </c>
      <c r="I100" s="65">
        <f t="shared" si="17"/>
        <v>0</v>
      </c>
      <c r="J100" s="64">
        <f t="shared" si="17"/>
        <v>0</v>
      </c>
      <c r="K100" s="555">
        <f t="shared" si="17"/>
        <v>35</v>
      </c>
      <c r="L100" s="543">
        <f t="shared" si="17"/>
        <v>0</v>
      </c>
      <c r="M100" s="64">
        <f t="shared" si="17"/>
        <v>8</v>
      </c>
      <c r="N100" s="65">
        <f t="shared" si="17"/>
        <v>2</v>
      </c>
      <c r="O100" s="544">
        <f t="shared" si="17"/>
        <v>0</v>
      </c>
      <c r="P100" s="544">
        <f t="shared" si="17"/>
        <v>0</v>
      </c>
      <c r="Q100" s="63">
        <f t="shared" si="17"/>
        <v>2</v>
      </c>
      <c r="R100" s="87">
        <f t="shared" si="17"/>
        <v>1</v>
      </c>
      <c r="S100" s="555">
        <f t="shared" si="17"/>
        <v>0</v>
      </c>
      <c r="T100" s="543">
        <f t="shared" si="17"/>
        <v>0</v>
      </c>
      <c r="U100" s="544">
        <f t="shared" si="17"/>
        <v>0</v>
      </c>
      <c r="V100" s="544">
        <f t="shared" si="17"/>
        <v>0</v>
      </c>
      <c r="W100" s="63">
        <f t="shared" si="17"/>
        <v>1</v>
      </c>
      <c r="X100" s="63">
        <f t="shared" si="17"/>
        <v>0</v>
      </c>
      <c r="Y100" s="89">
        <f t="shared" si="12"/>
        <v>3</v>
      </c>
      <c r="Z100" s="589">
        <f t="shared" si="17"/>
        <v>1</v>
      </c>
      <c r="AA100" s="568"/>
      <c r="AB100" s="63">
        <f t="shared" si="17"/>
        <v>2</v>
      </c>
      <c r="AC100" s="88">
        <f t="shared" si="17"/>
        <v>0</v>
      </c>
    </row>
    <row r="101" spans="1:29" s="67" customFormat="1" ht="15.75" customHeight="1">
      <c r="A101" s="60"/>
      <c r="B101" s="59" t="s">
        <v>106</v>
      </c>
      <c r="C101" s="79">
        <v>69</v>
      </c>
      <c r="D101" s="33">
        <v>67</v>
      </c>
      <c r="E101" s="551">
        <v>1</v>
      </c>
      <c r="F101" s="551"/>
      <c r="G101" s="549">
        <v>57</v>
      </c>
      <c r="H101" s="550"/>
      <c r="I101" s="35">
        <v>0</v>
      </c>
      <c r="J101" s="34">
        <v>0</v>
      </c>
      <c r="K101" s="549">
        <v>9</v>
      </c>
      <c r="L101" s="550"/>
      <c r="M101" s="34">
        <v>0</v>
      </c>
      <c r="N101" s="35">
        <v>0</v>
      </c>
      <c r="O101" s="551">
        <v>0</v>
      </c>
      <c r="P101" s="551"/>
      <c r="Q101" s="33">
        <v>0</v>
      </c>
      <c r="R101" s="80">
        <v>1</v>
      </c>
      <c r="S101" s="549">
        <v>0</v>
      </c>
      <c r="T101" s="550"/>
      <c r="U101" s="551">
        <v>0</v>
      </c>
      <c r="V101" s="551"/>
      <c r="W101" s="33">
        <v>1</v>
      </c>
      <c r="X101" s="33">
        <v>0</v>
      </c>
      <c r="Y101" s="80">
        <f t="shared" si="12"/>
        <v>1</v>
      </c>
      <c r="Z101" s="565">
        <v>1</v>
      </c>
      <c r="AA101" s="566"/>
      <c r="AB101" s="81">
        <v>0</v>
      </c>
      <c r="AC101" s="82">
        <v>0</v>
      </c>
    </row>
    <row r="102" spans="1:29" s="67" customFormat="1" ht="15.75" customHeight="1">
      <c r="A102" s="60"/>
      <c r="B102" s="59" t="s">
        <v>107</v>
      </c>
      <c r="C102" s="79">
        <v>30</v>
      </c>
      <c r="D102" s="33">
        <v>28</v>
      </c>
      <c r="E102" s="551">
        <v>2</v>
      </c>
      <c r="F102" s="551"/>
      <c r="G102" s="549">
        <v>14</v>
      </c>
      <c r="H102" s="550"/>
      <c r="I102" s="35">
        <v>0</v>
      </c>
      <c r="J102" s="34">
        <v>0</v>
      </c>
      <c r="K102" s="549">
        <v>10</v>
      </c>
      <c r="L102" s="550"/>
      <c r="M102" s="34">
        <v>2</v>
      </c>
      <c r="N102" s="35">
        <v>1</v>
      </c>
      <c r="O102" s="551">
        <v>0</v>
      </c>
      <c r="P102" s="551"/>
      <c r="Q102" s="33">
        <v>1</v>
      </c>
      <c r="R102" s="80">
        <v>0</v>
      </c>
      <c r="S102" s="549">
        <v>0</v>
      </c>
      <c r="T102" s="550"/>
      <c r="U102" s="551">
        <v>0</v>
      </c>
      <c r="V102" s="551"/>
      <c r="W102" s="33">
        <v>0</v>
      </c>
      <c r="X102" s="33">
        <v>0</v>
      </c>
      <c r="Y102" s="80">
        <f t="shared" si="12"/>
        <v>1</v>
      </c>
      <c r="Z102" s="565">
        <v>0</v>
      </c>
      <c r="AA102" s="566"/>
      <c r="AB102" s="81">
        <v>1</v>
      </c>
      <c r="AC102" s="82">
        <v>0</v>
      </c>
    </row>
    <row r="103" spans="1:29" s="67" customFormat="1" ht="15.75" customHeight="1">
      <c r="A103" s="60"/>
      <c r="B103" s="59" t="s">
        <v>108</v>
      </c>
      <c r="C103" s="79">
        <v>5</v>
      </c>
      <c r="D103" s="33">
        <v>5</v>
      </c>
      <c r="E103" s="551">
        <v>0</v>
      </c>
      <c r="F103" s="551"/>
      <c r="G103" s="549">
        <v>0</v>
      </c>
      <c r="H103" s="550"/>
      <c r="I103" s="35">
        <v>0</v>
      </c>
      <c r="J103" s="34">
        <v>0</v>
      </c>
      <c r="K103" s="549">
        <v>2</v>
      </c>
      <c r="L103" s="550"/>
      <c r="M103" s="34">
        <v>3</v>
      </c>
      <c r="N103" s="35">
        <v>0</v>
      </c>
      <c r="O103" s="551">
        <v>0</v>
      </c>
      <c r="P103" s="551"/>
      <c r="Q103" s="33">
        <v>0</v>
      </c>
      <c r="R103" s="80">
        <v>0</v>
      </c>
      <c r="S103" s="549">
        <v>0</v>
      </c>
      <c r="T103" s="550"/>
      <c r="U103" s="551">
        <v>0</v>
      </c>
      <c r="V103" s="551"/>
      <c r="W103" s="33">
        <v>0</v>
      </c>
      <c r="X103" s="33">
        <v>0</v>
      </c>
      <c r="Y103" s="80">
        <f t="shared" si="12"/>
        <v>0</v>
      </c>
      <c r="Z103" s="565">
        <v>0</v>
      </c>
      <c r="AA103" s="566"/>
      <c r="AB103" s="81">
        <v>0</v>
      </c>
      <c r="AC103" s="82">
        <v>0</v>
      </c>
    </row>
    <row r="104" spans="1:29" s="67" customFormat="1" ht="15.75" customHeight="1">
      <c r="A104" s="60"/>
      <c r="B104" s="59" t="s">
        <v>109</v>
      </c>
      <c r="C104" s="79">
        <v>6</v>
      </c>
      <c r="D104" s="33">
        <v>5</v>
      </c>
      <c r="E104" s="551">
        <v>0</v>
      </c>
      <c r="F104" s="551"/>
      <c r="G104" s="549">
        <v>0</v>
      </c>
      <c r="H104" s="550"/>
      <c r="I104" s="35">
        <v>0</v>
      </c>
      <c r="J104" s="34">
        <v>0</v>
      </c>
      <c r="K104" s="549">
        <v>4</v>
      </c>
      <c r="L104" s="550"/>
      <c r="M104" s="34">
        <v>1</v>
      </c>
      <c r="N104" s="35">
        <v>0</v>
      </c>
      <c r="O104" s="551">
        <v>0</v>
      </c>
      <c r="P104" s="551"/>
      <c r="Q104" s="33">
        <v>0</v>
      </c>
      <c r="R104" s="80">
        <v>0</v>
      </c>
      <c r="S104" s="549">
        <v>0</v>
      </c>
      <c r="T104" s="550"/>
      <c r="U104" s="551">
        <v>0</v>
      </c>
      <c r="V104" s="551"/>
      <c r="W104" s="33">
        <v>0</v>
      </c>
      <c r="X104" s="33">
        <v>0</v>
      </c>
      <c r="Y104" s="80">
        <f t="shared" si="12"/>
        <v>1</v>
      </c>
      <c r="Z104" s="565">
        <v>0</v>
      </c>
      <c r="AA104" s="566"/>
      <c r="AB104" s="81">
        <v>1</v>
      </c>
      <c r="AC104" s="82">
        <v>0</v>
      </c>
    </row>
    <row r="105" spans="1:29" s="67" customFormat="1" ht="15.75" customHeight="1">
      <c r="A105" s="60"/>
      <c r="B105" s="59" t="s">
        <v>110</v>
      </c>
      <c r="C105" s="79">
        <v>8</v>
      </c>
      <c r="D105" s="33">
        <v>7</v>
      </c>
      <c r="E105" s="551">
        <v>0</v>
      </c>
      <c r="F105" s="551"/>
      <c r="G105" s="549">
        <v>0</v>
      </c>
      <c r="H105" s="550"/>
      <c r="I105" s="35">
        <v>0</v>
      </c>
      <c r="J105" s="34">
        <v>0</v>
      </c>
      <c r="K105" s="549">
        <v>5</v>
      </c>
      <c r="L105" s="550"/>
      <c r="M105" s="34">
        <v>2</v>
      </c>
      <c r="N105" s="35">
        <v>1</v>
      </c>
      <c r="O105" s="551">
        <v>0</v>
      </c>
      <c r="P105" s="551"/>
      <c r="Q105" s="33">
        <v>1</v>
      </c>
      <c r="R105" s="80">
        <v>0</v>
      </c>
      <c r="S105" s="549">
        <v>0</v>
      </c>
      <c r="T105" s="550"/>
      <c r="U105" s="551">
        <v>0</v>
      </c>
      <c r="V105" s="551"/>
      <c r="W105" s="33">
        <v>0</v>
      </c>
      <c r="X105" s="33">
        <v>0</v>
      </c>
      <c r="Y105" s="80">
        <f t="shared" si="12"/>
        <v>0</v>
      </c>
      <c r="Z105" s="565">
        <v>0</v>
      </c>
      <c r="AA105" s="566"/>
      <c r="AB105" s="81">
        <v>0</v>
      </c>
      <c r="AC105" s="82">
        <v>0</v>
      </c>
    </row>
    <row r="106" spans="1:29" s="67" customFormat="1" ht="15.75" customHeight="1">
      <c r="A106" s="60"/>
      <c r="B106" s="59" t="s">
        <v>111</v>
      </c>
      <c r="C106" s="83">
        <v>5</v>
      </c>
      <c r="D106" s="68">
        <v>5</v>
      </c>
      <c r="E106" s="546">
        <v>0</v>
      </c>
      <c r="F106" s="546"/>
      <c r="G106" s="547">
        <v>0</v>
      </c>
      <c r="H106" s="548"/>
      <c r="I106" s="62">
        <v>0</v>
      </c>
      <c r="J106" s="69">
        <v>0</v>
      </c>
      <c r="K106" s="547">
        <v>5</v>
      </c>
      <c r="L106" s="548"/>
      <c r="M106" s="69">
        <v>0</v>
      </c>
      <c r="N106" s="62">
        <v>0</v>
      </c>
      <c r="O106" s="546">
        <v>0</v>
      </c>
      <c r="P106" s="546"/>
      <c r="Q106" s="68">
        <v>0</v>
      </c>
      <c r="R106" s="84">
        <v>0</v>
      </c>
      <c r="S106" s="547">
        <v>0</v>
      </c>
      <c r="T106" s="548"/>
      <c r="U106" s="546">
        <v>0</v>
      </c>
      <c r="V106" s="546"/>
      <c r="W106" s="68">
        <v>0</v>
      </c>
      <c r="X106" s="68">
        <v>0</v>
      </c>
      <c r="Y106" s="80">
        <f t="shared" si="12"/>
        <v>0</v>
      </c>
      <c r="Z106" s="585">
        <v>0</v>
      </c>
      <c r="AA106" s="586"/>
      <c r="AB106" s="81">
        <v>0</v>
      </c>
      <c r="AC106" s="85">
        <v>0</v>
      </c>
    </row>
    <row r="107" spans="1:29" s="67" customFormat="1" ht="15.75" customHeight="1">
      <c r="A107" s="58" t="s">
        <v>112</v>
      </c>
      <c r="B107" s="61" t="s">
        <v>126</v>
      </c>
      <c r="C107" s="90">
        <v>82</v>
      </c>
      <c r="D107" s="49">
        <v>77</v>
      </c>
      <c r="E107" s="569">
        <v>2</v>
      </c>
      <c r="F107" s="569"/>
      <c r="G107" s="570">
        <v>14</v>
      </c>
      <c r="H107" s="571"/>
      <c r="I107" s="50">
        <v>15</v>
      </c>
      <c r="J107" s="51">
        <v>16</v>
      </c>
      <c r="K107" s="570">
        <v>22</v>
      </c>
      <c r="L107" s="571"/>
      <c r="M107" s="51">
        <v>8</v>
      </c>
      <c r="N107" s="50">
        <v>2</v>
      </c>
      <c r="O107" s="569">
        <v>0</v>
      </c>
      <c r="P107" s="569"/>
      <c r="Q107" s="49">
        <v>2</v>
      </c>
      <c r="R107" s="91">
        <v>1</v>
      </c>
      <c r="S107" s="570">
        <v>0</v>
      </c>
      <c r="T107" s="571"/>
      <c r="U107" s="569">
        <v>0</v>
      </c>
      <c r="V107" s="569"/>
      <c r="W107" s="49">
        <v>1</v>
      </c>
      <c r="X107" s="49">
        <v>0</v>
      </c>
      <c r="Y107" s="91">
        <f t="shared" si="12"/>
        <v>2</v>
      </c>
      <c r="Z107" s="579">
        <v>0</v>
      </c>
      <c r="AA107" s="580"/>
      <c r="AB107" s="92">
        <v>2</v>
      </c>
      <c r="AC107" s="93">
        <v>0</v>
      </c>
    </row>
    <row r="108" spans="1:29" s="67" customFormat="1" ht="15.75" customHeight="1">
      <c r="A108" s="58" t="s">
        <v>113</v>
      </c>
      <c r="B108" s="61" t="s">
        <v>114</v>
      </c>
      <c r="C108" s="90">
        <v>135</v>
      </c>
      <c r="D108" s="49">
        <v>129</v>
      </c>
      <c r="E108" s="569">
        <v>2</v>
      </c>
      <c r="F108" s="569"/>
      <c r="G108" s="570">
        <v>84</v>
      </c>
      <c r="H108" s="571"/>
      <c r="I108" s="50">
        <v>0</v>
      </c>
      <c r="J108" s="51">
        <v>0</v>
      </c>
      <c r="K108" s="570">
        <v>35</v>
      </c>
      <c r="L108" s="571"/>
      <c r="M108" s="51">
        <v>8</v>
      </c>
      <c r="N108" s="50">
        <v>1</v>
      </c>
      <c r="O108" s="569">
        <v>0</v>
      </c>
      <c r="P108" s="569"/>
      <c r="Q108" s="49">
        <v>1</v>
      </c>
      <c r="R108" s="91">
        <v>4</v>
      </c>
      <c r="S108" s="570">
        <v>1</v>
      </c>
      <c r="T108" s="571"/>
      <c r="U108" s="569">
        <v>0</v>
      </c>
      <c r="V108" s="569"/>
      <c r="W108" s="49">
        <v>2</v>
      </c>
      <c r="X108" s="49">
        <v>1</v>
      </c>
      <c r="Y108" s="91">
        <f t="shared" si="12"/>
        <v>1</v>
      </c>
      <c r="Z108" s="579">
        <v>0</v>
      </c>
      <c r="AA108" s="580"/>
      <c r="AB108" s="92">
        <v>1</v>
      </c>
      <c r="AC108" s="93">
        <v>0</v>
      </c>
    </row>
    <row r="109" spans="1:29" s="67" customFormat="1" ht="15.75" customHeight="1">
      <c r="A109" s="58" t="s">
        <v>115</v>
      </c>
      <c r="B109" s="61"/>
      <c r="C109" s="86">
        <f>SUM(C110:C115)</f>
        <v>73</v>
      </c>
      <c r="D109" s="63">
        <f aca="true" t="shared" si="18" ref="D109:AC109">SUM(D110:D115)</f>
        <v>70</v>
      </c>
      <c r="E109" s="544">
        <f t="shared" si="18"/>
        <v>1</v>
      </c>
      <c r="F109" s="544">
        <f t="shared" si="18"/>
        <v>0</v>
      </c>
      <c r="G109" s="555">
        <f t="shared" si="18"/>
        <v>22</v>
      </c>
      <c r="H109" s="543">
        <f t="shared" si="18"/>
        <v>0</v>
      </c>
      <c r="I109" s="65">
        <f t="shared" si="18"/>
        <v>0</v>
      </c>
      <c r="J109" s="64">
        <f t="shared" si="18"/>
        <v>0</v>
      </c>
      <c r="K109" s="555">
        <f t="shared" si="18"/>
        <v>34</v>
      </c>
      <c r="L109" s="543">
        <f t="shared" si="18"/>
        <v>0</v>
      </c>
      <c r="M109" s="64">
        <f t="shared" si="18"/>
        <v>13</v>
      </c>
      <c r="N109" s="65">
        <f t="shared" si="18"/>
        <v>1</v>
      </c>
      <c r="O109" s="544">
        <f t="shared" si="18"/>
        <v>1</v>
      </c>
      <c r="P109" s="544">
        <f t="shared" si="18"/>
        <v>0</v>
      </c>
      <c r="Q109" s="63">
        <f t="shared" si="18"/>
        <v>0</v>
      </c>
      <c r="R109" s="87">
        <f t="shared" si="18"/>
        <v>1</v>
      </c>
      <c r="S109" s="555">
        <f t="shared" si="18"/>
        <v>0</v>
      </c>
      <c r="T109" s="543">
        <f t="shared" si="18"/>
        <v>0</v>
      </c>
      <c r="U109" s="544">
        <f t="shared" si="18"/>
        <v>0</v>
      </c>
      <c r="V109" s="544">
        <f t="shared" si="18"/>
        <v>0</v>
      </c>
      <c r="W109" s="63">
        <f t="shared" si="18"/>
        <v>1</v>
      </c>
      <c r="X109" s="63">
        <f t="shared" si="18"/>
        <v>0</v>
      </c>
      <c r="Y109" s="87">
        <f t="shared" si="12"/>
        <v>1</v>
      </c>
      <c r="Z109" s="567">
        <f>SUM(AA110:AA115)</f>
        <v>0</v>
      </c>
      <c r="AA109" s="568"/>
      <c r="AB109" s="63">
        <f t="shared" si="18"/>
        <v>1</v>
      </c>
      <c r="AC109" s="88">
        <f t="shared" si="18"/>
        <v>0</v>
      </c>
    </row>
    <row r="110" spans="1:29" s="67" customFormat="1" ht="15.75" customHeight="1">
      <c r="A110" s="60"/>
      <c r="B110" s="59" t="s">
        <v>116</v>
      </c>
      <c r="C110" s="79">
        <v>28</v>
      </c>
      <c r="D110" s="33">
        <v>26</v>
      </c>
      <c r="E110" s="551">
        <v>0</v>
      </c>
      <c r="F110" s="551"/>
      <c r="G110" s="549">
        <v>5</v>
      </c>
      <c r="H110" s="550"/>
      <c r="I110" s="35">
        <v>0</v>
      </c>
      <c r="J110" s="34">
        <v>0</v>
      </c>
      <c r="K110" s="549">
        <v>18</v>
      </c>
      <c r="L110" s="550"/>
      <c r="M110" s="34">
        <v>3</v>
      </c>
      <c r="N110" s="35">
        <v>1</v>
      </c>
      <c r="O110" s="551">
        <v>1</v>
      </c>
      <c r="P110" s="551"/>
      <c r="Q110" s="33">
        <v>0</v>
      </c>
      <c r="R110" s="80">
        <v>1</v>
      </c>
      <c r="S110" s="549">
        <v>0</v>
      </c>
      <c r="T110" s="550"/>
      <c r="U110" s="551">
        <v>0</v>
      </c>
      <c r="V110" s="551"/>
      <c r="W110" s="33">
        <v>1</v>
      </c>
      <c r="X110" s="33">
        <v>0</v>
      </c>
      <c r="Y110" s="80">
        <f t="shared" si="12"/>
        <v>0</v>
      </c>
      <c r="Z110" s="565">
        <v>0</v>
      </c>
      <c r="AA110" s="566"/>
      <c r="AB110" s="81">
        <v>0</v>
      </c>
      <c r="AC110" s="82">
        <v>0</v>
      </c>
    </row>
    <row r="111" spans="1:29" s="67" customFormat="1" ht="15.75" customHeight="1">
      <c r="A111" s="60"/>
      <c r="B111" s="59" t="s">
        <v>117</v>
      </c>
      <c r="C111" s="79">
        <v>14</v>
      </c>
      <c r="D111" s="33">
        <v>14</v>
      </c>
      <c r="E111" s="551">
        <v>0</v>
      </c>
      <c r="F111" s="551"/>
      <c r="G111" s="549">
        <v>8</v>
      </c>
      <c r="H111" s="550"/>
      <c r="I111" s="35">
        <v>0</v>
      </c>
      <c r="J111" s="34">
        <v>0</v>
      </c>
      <c r="K111" s="549">
        <v>4</v>
      </c>
      <c r="L111" s="550"/>
      <c r="M111" s="34">
        <v>2</v>
      </c>
      <c r="N111" s="35">
        <v>0</v>
      </c>
      <c r="O111" s="551">
        <v>0</v>
      </c>
      <c r="P111" s="551"/>
      <c r="Q111" s="33">
        <v>0</v>
      </c>
      <c r="R111" s="80">
        <v>0</v>
      </c>
      <c r="S111" s="549">
        <v>0</v>
      </c>
      <c r="T111" s="550"/>
      <c r="U111" s="551">
        <v>0</v>
      </c>
      <c r="V111" s="551"/>
      <c r="W111" s="33">
        <v>0</v>
      </c>
      <c r="X111" s="33">
        <v>0</v>
      </c>
      <c r="Y111" s="80">
        <f t="shared" si="12"/>
        <v>0</v>
      </c>
      <c r="Z111" s="565">
        <v>0</v>
      </c>
      <c r="AA111" s="566"/>
      <c r="AB111" s="81">
        <v>0</v>
      </c>
      <c r="AC111" s="82">
        <v>0</v>
      </c>
    </row>
    <row r="112" spans="1:29" s="67" customFormat="1" ht="15.75" customHeight="1">
      <c r="A112" s="60"/>
      <c r="B112" s="59" t="s">
        <v>118</v>
      </c>
      <c r="C112" s="79">
        <v>3</v>
      </c>
      <c r="D112" s="33">
        <v>3</v>
      </c>
      <c r="E112" s="551">
        <v>0</v>
      </c>
      <c r="F112" s="551"/>
      <c r="G112" s="549">
        <v>0</v>
      </c>
      <c r="H112" s="550"/>
      <c r="I112" s="35">
        <v>0</v>
      </c>
      <c r="J112" s="34">
        <v>0</v>
      </c>
      <c r="K112" s="549">
        <v>3</v>
      </c>
      <c r="L112" s="550"/>
      <c r="M112" s="34">
        <v>0</v>
      </c>
      <c r="N112" s="35">
        <v>0</v>
      </c>
      <c r="O112" s="551">
        <v>0</v>
      </c>
      <c r="P112" s="551"/>
      <c r="Q112" s="33">
        <v>0</v>
      </c>
      <c r="R112" s="80">
        <v>0</v>
      </c>
      <c r="S112" s="549">
        <v>0</v>
      </c>
      <c r="T112" s="550"/>
      <c r="U112" s="551">
        <v>0</v>
      </c>
      <c r="V112" s="551"/>
      <c r="W112" s="33">
        <v>0</v>
      </c>
      <c r="X112" s="33">
        <v>0</v>
      </c>
      <c r="Y112" s="80">
        <f t="shared" si="12"/>
        <v>0</v>
      </c>
      <c r="Z112" s="565">
        <v>0</v>
      </c>
      <c r="AA112" s="566"/>
      <c r="AB112" s="81">
        <v>0</v>
      </c>
      <c r="AC112" s="82">
        <v>0</v>
      </c>
    </row>
    <row r="113" spans="1:29" s="67" customFormat="1" ht="15.75" customHeight="1">
      <c r="A113" s="60"/>
      <c r="B113" s="59" t="s">
        <v>80</v>
      </c>
      <c r="C113" s="79">
        <v>8</v>
      </c>
      <c r="D113" s="33">
        <v>8</v>
      </c>
      <c r="E113" s="551">
        <v>0</v>
      </c>
      <c r="F113" s="551"/>
      <c r="G113" s="549">
        <v>1</v>
      </c>
      <c r="H113" s="550"/>
      <c r="I113" s="35">
        <v>0</v>
      </c>
      <c r="J113" s="34">
        <v>0</v>
      </c>
      <c r="K113" s="549">
        <v>4</v>
      </c>
      <c r="L113" s="550"/>
      <c r="M113" s="34">
        <v>3</v>
      </c>
      <c r="N113" s="35">
        <v>0</v>
      </c>
      <c r="O113" s="551">
        <v>0</v>
      </c>
      <c r="P113" s="551"/>
      <c r="Q113" s="33">
        <v>0</v>
      </c>
      <c r="R113" s="80">
        <v>0</v>
      </c>
      <c r="S113" s="549">
        <v>0</v>
      </c>
      <c r="T113" s="550"/>
      <c r="U113" s="551">
        <v>0</v>
      </c>
      <c r="V113" s="551"/>
      <c r="W113" s="33">
        <v>0</v>
      </c>
      <c r="X113" s="33">
        <v>0</v>
      </c>
      <c r="Y113" s="80">
        <f t="shared" si="12"/>
        <v>0</v>
      </c>
      <c r="Z113" s="565">
        <v>0</v>
      </c>
      <c r="AA113" s="566"/>
      <c r="AB113" s="81">
        <v>0</v>
      </c>
      <c r="AC113" s="82">
        <v>0</v>
      </c>
    </row>
    <row r="114" spans="1:29" s="67" customFormat="1" ht="15.75" customHeight="1">
      <c r="A114" s="60"/>
      <c r="B114" s="59" t="s">
        <v>119</v>
      </c>
      <c r="C114" s="79">
        <v>8</v>
      </c>
      <c r="D114" s="33">
        <v>8</v>
      </c>
      <c r="E114" s="551">
        <v>0</v>
      </c>
      <c r="F114" s="551"/>
      <c r="G114" s="549">
        <v>0</v>
      </c>
      <c r="H114" s="550"/>
      <c r="I114" s="35">
        <v>0</v>
      </c>
      <c r="J114" s="34">
        <v>0</v>
      </c>
      <c r="K114" s="549">
        <v>3</v>
      </c>
      <c r="L114" s="550"/>
      <c r="M114" s="34">
        <v>5</v>
      </c>
      <c r="N114" s="35">
        <v>0</v>
      </c>
      <c r="O114" s="551">
        <v>0</v>
      </c>
      <c r="P114" s="551"/>
      <c r="Q114" s="33">
        <v>0</v>
      </c>
      <c r="R114" s="80">
        <v>0</v>
      </c>
      <c r="S114" s="549">
        <v>0</v>
      </c>
      <c r="T114" s="550"/>
      <c r="U114" s="551">
        <v>0</v>
      </c>
      <c r="V114" s="551"/>
      <c r="W114" s="33">
        <v>0</v>
      </c>
      <c r="X114" s="33">
        <v>0</v>
      </c>
      <c r="Y114" s="80">
        <f t="shared" si="12"/>
        <v>0</v>
      </c>
      <c r="Z114" s="565">
        <v>0</v>
      </c>
      <c r="AA114" s="566"/>
      <c r="AB114" s="81">
        <v>0</v>
      </c>
      <c r="AC114" s="82">
        <v>0</v>
      </c>
    </row>
    <row r="115" spans="1:29" s="67" customFormat="1" ht="15.75" customHeight="1">
      <c r="A115" s="60"/>
      <c r="B115" s="59" t="s">
        <v>120</v>
      </c>
      <c r="C115" s="83">
        <v>12</v>
      </c>
      <c r="D115" s="68">
        <v>11</v>
      </c>
      <c r="E115" s="546">
        <v>1</v>
      </c>
      <c r="F115" s="546"/>
      <c r="G115" s="547">
        <v>8</v>
      </c>
      <c r="H115" s="548"/>
      <c r="I115" s="62">
        <v>0</v>
      </c>
      <c r="J115" s="69">
        <v>0</v>
      </c>
      <c r="K115" s="547">
        <v>2</v>
      </c>
      <c r="L115" s="548"/>
      <c r="M115" s="69">
        <v>0</v>
      </c>
      <c r="N115" s="62">
        <v>0</v>
      </c>
      <c r="O115" s="546">
        <v>0</v>
      </c>
      <c r="P115" s="546"/>
      <c r="Q115" s="68">
        <v>0</v>
      </c>
      <c r="R115" s="84">
        <v>0</v>
      </c>
      <c r="S115" s="547">
        <v>0</v>
      </c>
      <c r="T115" s="548"/>
      <c r="U115" s="546">
        <v>0</v>
      </c>
      <c r="V115" s="546"/>
      <c r="W115" s="68">
        <v>0</v>
      </c>
      <c r="X115" s="68">
        <v>0</v>
      </c>
      <c r="Y115" s="80">
        <f t="shared" si="12"/>
        <v>1</v>
      </c>
      <c r="Z115" s="585">
        <v>0</v>
      </c>
      <c r="AA115" s="586"/>
      <c r="AB115" s="81">
        <v>1</v>
      </c>
      <c r="AC115" s="85">
        <v>0</v>
      </c>
    </row>
    <row r="116" spans="1:29" s="67" customFormat="1" ht="15.75" customHeight="1">
      <c r="A116" s="58" t="s">
        <v>121</v>
      </c>
      <c r="B116" s="61"/>
      <c r="C116" s="86">
        <f>SUM(C117:C120)</f>
        <v>54</v>
      </c>
      <c r="D116" s="63">
        <f aca="true" t="shared" si="19" ref="D116:AC116">SUM(D117:D120)</f>
        <v>52</v>
      </c>
      <c r="E116" s="544">
        <f t="shared" si="19"/>
        <v>3</v>
      </c>
      <c r="F116" s="544">
        <f t="shared" si="19"/>
        <v>0</v>
      </c>
      <c r="G116" s="555">
        <f t="shared" si="19"/>
        <v>15</v>
      </c>
      <c r="H116" s="543">
        <f t="shared" si="19"/>
        <v>0</v>
      </c>
      <c r="I116" s="65">
        <f t="shared" si="19"/>
        <v>0</v>
      </c>
      <c r="J116" s="64">
        <f t="shared" si="19"/>
        <v>0</v>
      </c>
      <c r="K116" s="555">
        <f t="shared" si="19"/>
        <v>25</v>
      </c>
      <c r="L116" s="543">
        <f t="shared" si="19"/>
        <v>0</v>
      </c>
      <c r="M116" s="64">
        <f t="shared" si="19"/>
        <v>9</v>
      </c>
      <c r="N116" s="65">
        <f t="shared" si="19"/>
        <v>2</v>
      </c>
      <c r="O116" s="544">
        <f t="shared" si="19"/>
        <v>0</v>
      </c>
      <c r="P116" s="544">
        <f t="shared" si="19"/>
        <v>0</v>
      </c>
      <c r="Q116" s="63">
        <f t="shared" si="19"/>
        <v>2</v>
      </c>
      <c r="R116" s="87">
        <f t="shared" si="19"/>
        <v>0</v>
      </c>
      <c r="S116" s="555">
        <f t="shared" si="19"/>
        <v>0</v>
      </c>
      <c r="T116" s="543">
        <f t="shared" si="19"/>
        <v>0</v>
      </c>
      <c r="U116" s="544">
        <f t="shared" si="19"/>
        <v>0</v>
      </c>
      <c r="V116" s="544">
        <f t="shared" si="19"/>
        <v>0</v>
      </c>
      <c r="W116" s="63">
        <f t="shared" si="19"/>
        <v>0</v>
      </c>
      <c r="X116" s="63">
        <f t="shared" si="19"/>
        <v>0</v>
      </c>
      <c r="Y116" s="87">
        <f t="shared" si="12"/>
        <v>0</v>
      </c>
      <c r="Z116" s="567">
        <f>SUM(AA117:AA120)</f>
        <v>0</v>
      </c>
      <c r="AA116" s="568"/>
      <c r="AB116" s="63">
        <f t="shared" si="19"/>
        <v>0</v>
      </c>
      <c r="AC116" s="88">
        <f t="shared" si="19"/>
        <v>0</v>
      </c>
    </row>
    <row r="117" spans="1:29" s="67" customFormat="1" ht="15.75" customHeight="1">
      <c r="A117" s="60"/>
      <c r="B117" s="59" t="s">
        <v>122</v>
      </c>
      <c r="C117" s="79">
        <v>10</v>
      </c>
      <c r="D117" s="33">
        <v>10</v>
      </c>
      <c r="E117" s="551">
        <v>1</v>
      </c>
      <c r="F117" s="551"/>
      <c r="G117" s="549">
        <v>3</v>
      </c>
      <c r="H117" s="550"/>
      <c r="I117" s="35">
        <v>0</v>
      </c>
      <c r="J117" s="34">
        <v>0</v>
      </c>
      <c r="K117" s="549">
        <v>4</v>
      </c>
      <c r="L117" s="550"/>
      <c r="M117" s="34">
        <v>2</v>
      </c>
      <c r="N117" s="35">
        <v>0</v>
      </c>
      <c r="O117" s="551">
        <v>0</v>
      </c>
      <c r="P117" s="551"/>
      <c r="Q117" s="33">
        <v>0</v>
      </c>
      <c r="R117" s="80">
        <v>0</v>
      </c>
      <c r="S117" s="549">
        <v>0</v>
      </c>
      <c r="T117" s="550"/>
      <c r="U117" s="551">
        <v>0</v>
      </c>
      <c r="V117" s="551"/>
      <c r="W117" s="33">
        <v>0</v>
      </c>
      <c r="X117" s="33">
        <v>0</v>
      </c>
      <c r="Y117" s="80">
        <f t="shared" si="12"/>
        <v>0</v>
      </c>
      <c r="Z117" s="565">
        <v>0</v>
      </c>
      <c r="AA117" s="566"/>
      <c r="AB117" s="81">
        <v>0</v>
      </c>
      <c r="AC117" s="82">
        <v>0</v>
      </c>
    </row>
    <row r="118" spans="1:29" s="67" customFormat="1" ht="15.75" customHeight="1">
      <c r="A118" s="60"/>
      <c r="B118" s="59" t="s">
        <v>123</v>
      </c>
      <c r="C118" s="79">
        <v>5</v>
      </c>
      <c r="D118" s="33">
        <v>5</v>
      </c>
      <c r="E118" s="551">
        <v>0</v>
      </c>
      <c r="F118" s="551"/>
      <c r="G118" s="549">
        <v>0</v>
      </c>
      <c r="H118" s="550"/>
      <c r="I118" s="35">
        <v>0</v>
      </c>
      <c r="J118" s="34">
        <v>0</v>
      </c>
      <c r="K118" s="549">
        <v>4</v>
      </c>
      <c r="L118" s="550"/>
      <c r="M118" s="34">
        <v>1</v>
      </c>
      <c r="N118" s="35">
        <v>0</v>
      </c>
      <c r="O118" s="551">
        <v>0</v>
      </c>
      <c r="P118" s="551"/>
      <c r="Q118" s="33">
        <v>0</v>
      </c>
      <c r="R118" s="80">
        <v>0</v>
      </c>
      <c r="S118" s="549">
        <v>0</v>
      </c>
      <c r="T118" s="550"/>
      <c r="U118" s="551">
        <v>0</v>
      </c>
      <c r="V118" s="551"/>
      <c r="W118" s="33">
        <v>0</v>
      </c>
      <c r="X118" s="33">
        <v>0</v>
      </c>
      <c r="Y118" s="80">
        <f t="shared" si="12"/>
        <v>0</v>
      </c>
      <c r="Z118" s="565">
        <v>0</v>
      </c>
      <c r="AA118" s="566"/>
      <c r="AB118" s="81">
        <v>0</v>
      </c>
      <c r="AC118" s="82">
        <v>0</v>
      </c>
    </row>
    <row r="119" spans="1:29" s="67" customFormat="1" ht="15.75" customHeight="1">
      <c r="A119" s="60"/>
      <c r="B119" s="59" t="s">
        <v>124</v>
      </c>
      <c r="C119" s="79">
        <v>23</v>
      </c>
      <c r="D119" s="33">
        <v>21</v>
      </c>
      <c r="E119" s="551">
        <v>2</v>
      </c>
      <c r="F119" s="551"/>
      <c r="G119" s="549">
        <v>9</v>
      </c>
      <c r="H119" s="550"/>
      <c r="I119" s="35">
        <v>0</v>
      </c>
      <c r="J119" s="34">
        <v>0</v>
      </c>
      <c r="K119" s="549">
        <v>9</v>
      </c>
      <c r="L119" s="550"/>
      <c r="M119" s="34">
        <v>1</v>
      </c>
      <c r="N119" s="35">
        <v>2</v>
      </c>
      <c r="O119" s="551">
        <v>0</v>
      </c>
      <c r="P119" s="551"/>
      <c r="Q119" s="33">
        <v>2</v>
      </c>
      <c r="R119" s="80">
        <v>0</v>
      </c>
      <c r="S119" s="549">
        <v>0</v>
      </c>
      <c r="T119" s="550"/>
      <c r="U119" s="551">
        <v>0</v>
      </c>
      <c r="V119" s="551"/>
      <c r="W119" s="33">
        <v>0</v>
      </c>
      <c r="X119" s="33">
        <v>0</v>
      </c>
      <c r="Y119" s="80">
        <f t="shared" si="12"/>
        <v>0</v>
      </c>
      <c r="Z119" s="565">
        <v>0</v>
      </c>
      <c r="AA119" s="566"/>
      <c r="AB119" s="81">
        <v>0</v>
      </c>
      <c r="AC119" s="82">
        <v>0</v>
      </c>
    </row>
    <row r="120" spans="1:29" s="67" customFormat="1" ht="15.75" customHeight="1" thickBot="1">
      <c r="A120" s="94"/>
      <c r="B120" s="95" t="s">
        <v>125</v>
      </c>
      <c r="C120" s="96">
        <v>16</v>
      </c>
      <c r="D120" s="97">
        <v>16</v>
      </c>
      <c r="E120" s="572">
        <v>0</v>
      </c>
      <c r="F120" s="572"/>
      <c r="G120" s="573">
        <v>3</v>
      </c>
      <c r="H120" s="574"/>
      <c r="I120" s="98">
        <v>0</v>
      </c>
      <c r="J120" s="52">
        <v>0</v>
      </c>
      <c r="K120" s="573">
        <v>8</v>
      </c>
      <c r="L120" s="574"/>
      <c r="M120" s="52">
        <v>5</v>
      </c>
      <c r="N120" s="98">
        <v>0</v>
      </c>
      <c r="O120" s="572">
        <v>0</v>
      </c>
      <c r="P120" s="572"/>
      <c r="Q120" s="97">
        <v>0</v>
      </c>
      <c r="R120" s="99">
        <v>0</v>
      </c>
      <c r="S120" s="573">
        <v>0</v>
      </c>
      <c r="T120" s="574"/>
      <c r="U120" s="572">
        <v>0</v>
      </c>
      <c r="V120" s="572"/>
      <c r="W120" s="97">
        <v>0</v>
      </c>
      <c r="X120" s="97">
        <v>0</v>
      </c>
      <c r="Y120" s="99">
        <f t="shared" si="12"/>
        <v>0</v>
      </c>
      <c r="Z120" s="590">
        <v>0</v>
      </c>
      <c r="AA120" s="591"/>
      <c r="AB120" s="100">
        <v>0</v>
      </c>
      <c r="AC120" s="101">
        <v>0</v>
      </c>
    </row>
    <row r="121" spans="26:27" s="67" customFormat="1" ht="11.25">
      <c r="Z121" s="102"/>
      <c r="AA121" s="102"/>
    </row>
    <row r="122" spans="26:27" s="67" customFormat="1" ht="11.25">
      <c r="Z122" s="102"/>
      <c r="AA122" s="102"/>
    </row>
    <row r="123" spans="26:27" s="67" customFormat="1" ht="11.25">
      <c r="Z123" s="102"/>
      <c r="AA123" s="102"/>
    </row>
    <row r="124" spans="26:27" s="67" customFormat="1" ht="11.25">
      <c r="Z124" s="102"/>
      <c r="AA124" s="102"/>
    </row>
    <row r="125" spans="26:27" s="67" customFormat="1" ht="11.25">
      <c r="Z125" s="102"/>
      <c r="AA125" s="102"/>
    </row>
    <row r="126" spans="26:27" s="67" customFormat="1" ht="11.25">
      <c r="Z126" s="102"/>
      <c r="AA126" s="102"/>
    </row>
    <row r="127" spans="26:27" s="67" customFormat="1" ht="11.25">
      <c r="Z127" s="102"/>
      <c r="AA127" s="102"/>
    </row>
    <row r="128" spans="26:27" s="67" customFormat="1" ht="11.25">
      <c r="Z128" s="102"/>
      <c r="AA128" s="102"/>
    </row>
    <row r="129" spans="26:27" s="67" customFormat="1" ht="11.25">
      <c r="Z129" s="102"/>
      <c r="AA129" s="102"/>
    </row>
    <row r="130" spans="26:27" s="67" customFormat="1" ht="11.25">
      <c r="Z130" s="102"/>
      <c r="AA130" s="102"/>
    </row>
    <row r="131" spans="26:27" s="67" customFormat="1" ht="11.25">
      <c r="Z131" s="102"/>
      <c r="AA131" s="102"/>
    </row>
    <row r="132" spans="26:27" s="67" customFormat="1" ht="11.25">
      <c r="Z132" s="102"/>
      <c r="AA132" s="102"/>
    </row>
  </sheetData>
  <mergeCells count="830">
    <mergeCell ref="Z120:AA120"/>
    <mergeCell ref="Z116:AA116"/>
    <mergeCell ref="Z117:AA117"/>
    <mergeCell ref="Z118:AA118"/>
    <mergeCell ref="Z119:AA119"/>
    <mergeCell ref="Z114:AA114"/>
    <mergeCell ref="Z115:AA115"/>
    <mergeCell ref="Z107:AA107"/>
    <mergeCell ref="Z108:AA108"/>
    <mergeCell ref="Z109:AA109"/>
    <mergeCell ref="Z110:AA110"/>
    <mergeCell ref="Z104:AA104"/>
    <mergeCell ref="Z105:AA105"/>
    <mergeCell ref="Z106:AA106"/>
    <mergeCell ref="Z113:AA113"/>
    <mergeCell ref="Z112:AA112"/>
    <mergeCell ref="Z99:AA99"/>
    <mergeCell ref="Z100:AA100"/>
    <mergeCell ref="Z101:AA101"/>
    <mergeCell ref="Z103:AA103"/>
    <mergeCell ref="Z95:AA95"/>
    <mergeCell ref="Z96:AA96"/>
    <mergeCell ref="Z97:AA97"/>
    <mergeCell ref="Z98:AA98"/>
    <mergeCell ref="Z90:AA90"/>
    <mergeCell ref="Z91:AA91"/>
    <mergeCell ref="Z92:AA92"/>
    <mergeCell ref="Z94:AA94"/>
    <mergeCell ref="Z85:AA85"/>
    <mergeCell ref="Z86:AA86"/>
    <mergeCell ref="Z87:AA87"/>
    <mergeCell ref="Z89:AA89"/>
    <mergeCell ref="Z81:AA81"/>
    <mergeCell ref="Z82:AA82"/>
    <mergeCell ref="Z83:AA83"/>
    <mergeCell ref="Z84:AA84"/>
    <mergeCell ref="Z74:AA74"/>
    <mergeCell ref="Z75:AA75"/>
    <mergeCell ref="Z76:AA76"/>
    <mergeCell ref="Z77:AA77"/>
    <mergeCell ref="Z70:AA70"/>
    <mergeCell ref="Z71:AA71"/>
    <mergeCell ref="Z72:AA72"/>
    <mergeCell ref="Z73:AA73"/>
    <mergeCell ref="Z63:AA63"/>
    <mergeCell ref="Z64:AA64"/>
    <mergeCell ref="Z65:AA65"/>
    <mergeCell ref="Z66:AA66"/>
    <mergeCell ref="Z59:AA59"/>
    <mergeCell ref="Z60:AA60"/>
    <mergeCell ref="Z61:AA61"/>
    <mergeCell ref="Z62:AA62"/>
    <mergeCell ref="Z55:AA55"/>
    <mergeCell ref="Z56:AA56"/>
    <mergeCell ref="Z57:AA57"/>
    <mergeCell ref="Z58:AA58"/>
    <mergeCell ref="Z51:AA51"/>
    <mergeCell ref="Z52:AA52"/>
    <mergeCell ref="Z53:AA53"/>
    <mergeCell ref="Z54:AA54"/>
    <mergeCell ref="Z47:AA47"/>
    <mergeCell ref="Z48:AA48"/>
    <mergeCell ref="Z49:AA49"/>
    <mergeCell ref="Z50:AA50"/>
    <mergeCell ref="Z43:AA43"/>
    <mergeCell ref="Z44:AA44"/>
    <mergeCell ref="Z45:AA45"/>
    <mergeCell ref="Z46:AA46"/>
    <mergeCell ref="Z39:AA39"/>
    <mergeCell ref="Z40:AA40"/>
    <mergeCell ref="Z41:AA41"/>
    <mergeCell ref="Z42:AA42"/>
    <mergeCell ref="Z35:AA35"/>
    <mergeCell ref="Z36:AA36"/>
    <mergeCell ref="Z37:AA37"/>
    <mergeCell ref="Z38:AA38"/>
    <mergeCell ref="Z31:AA31"/>
    <mergeCell ref="Z32:AA32"/>
    <mergeCell ref="Z33:AA33"/>
    <mergeCell ref="Z34:AA34"/>
    <mergeCell ref="Z27:AA27"/>
    <mergeCell ref="Z28:AA28"/>
    <mergeCell ref="Z29:AA29"/>
    <mergeCell ref="Z30:AA30"/>
    <mergeCell ref="Z23:AA23"/>
    <mergeCell ref="Z24:AA24"/>
    <mergeCell ref="Z25:AA25"/>
    <mergeCell ref="Z26:AA26"/>
    <mergeCell ref="Z19:AA19"/>
    <mergeCell ref="Z20:AA20"/>
    <mergeCell ref="Z21:AA21"/>
    <mergeCell ref="Z22:AA22"/>
    <mergeCell ref="Z15:AA15"/>
    <mergeCell ref="Z16:AA16"/>
    <mergeCell ref="Z17:AA17"/>
    <mergeCell ref="Z18:AA18"/>
    <mergeCell ref="Z11:AA11"/>
    <mergeCell ref="Z12:AA12"/>
    <mergeCell ref="Z13:AA13"/>
    <mergeCell ref="Z14:AA14"/>
    <mergeCell ref="Z7:AA7"/>
    <mergeCell ref="Z8:AA8"/>
    <mergeCell ref="Z9:AA9"/>
    <mergeCell ref="Z10:AA10"/>
    <mergeCell ref="O120:P120"/>
    <mergeCell ref="S120:T120"/>
    <mergeCell ref="U120:V120"/>
    <mergeCell ref="E120:F120"/>
    <mergeCell ref="G120:H120"/>
    <mergeCell ref="K120:L120"/>
    <mergeCell ref="S119:T119"/>
    <mergeCell ref="U119:V119"/>
    <mergeCell ref="E119:F119"/>
    <mergeCell ref="G119:H119"/>
    <mergeCell ref="K119:L119"/>
    <mergeCell ref="E118:F118"/>
    <mergeCell ref="G118:H118"/>
    <mergeCell ref="K118:L118"/>
    <mergeCell ref="O119:P119"/>
    <mergeCell ref="O118:P118"/>
    <mergeCell ref="S118:T118"/>
    <mergeCell ref="U118:V118"/>
    <mergeCell ref="O116:P116"/>
    <mergeCell ref="S116:T116"/>
    <mergeCell ref="U116:V116"/>
    <mergeCell ref="O117:P117"/>
    <mergeCell ref="S117:T117"/>
    <mergeCell ref="U117:V117"/>
    <mergeCell ref="E116:F116"/>
    <mergeCell ref="G116:H116"/>
    <mergeCell ref="K116:L116"/>
    <mergeCell ref="E117:F117"/>
    <mergeCell ref="G117:H117"/>
    <mergeCell ref="K117:L117"/>
    <mergeCell ref="O115:P115"/>
    <mergeCell ref="S115:T115"/>
    <mergeCell ref="U115:V115"/>
    <mergeCell ref="E115:F115"/>
    <mergeCell ref="G115:H115"/>
    <mergeCell ref="K115:L115"/>
    <mergeCell ref="O114:P114"/>
    <mergeCell ref="S114:T114"/>
    <mergeCell ref="U114:V114"/>
    <mergeCell ref="E114:F114"/>
    <mergeCell ref="G114:H114"/>
    <mergeCell ref="K114:L114"/>
    <mergeCell ref="O113:P113"/>
    <mergeCell ref="S113:T113"/>
    <mergeCell ref="U113:V113"/>
    <mergeCell ref="E113:F113"/>
    <mergeCell ref="G113:H113"/>
    <mergeCell ref="K113:L113"/>
    <mergeCell ref="S112:T112"/>
    <mergeCell ref="U112:V112"/>
    <mergeCell ref="E112:F112"/>
    <mergeCell ref="G112:H112"/>
    <mergeCell ref="K112:L112"/>
    <mergeCell ref="E111:F111"/>
    <mergeCell ref="G111:H111"/>
    <mergeCell ref="K111:L111"/>
    <mergeCell ref="O112:P112"/>
    <mergeCell ref="O111:P111"/>
    <mergeCell ref="S111:T111"/>
    <mergeCell ref="U111:V111"/>
    <mergeCell ref="Z111:AA111"/>
    <mergeCell ref="S109:T109"/>
    <mergeCell ref="U109:V109"/>
    <mergeCell ref="S110:T110"/>
    <mergeCell ref="U110:V110"/>
    <mergeCell ref="E110:F110"/>
    <mergeCell ref="G110:H110"/>
    <mergeCell ref="K110:L110"/>
    <mergeCell ref="O110:P110"/>
    <mergeCell ref="E109:F109"/>
    <mergeCell ref="G109:H109"/>
    <mergeCell ref="K109:L109"/>
    <mergeCell ref="O109:P109"/>
    <mergeCell ref="O108:P108"/>
    <mergeCell ref="S108:T108"/>
    <mergeCell ref="U108:V108"/>
    <mergeCell ref="E108:F108"/>
    <mergeCell ref="G108:H108"/>
    <mergeCell ref="K108:L108"/>
    <mergeCell ref="O107:P107"/>
    <mergeCell ref="S107:T107"/>
    <mergeCell ref="U107:V107"/>
    <mergeCell ref="E107:F107"/>
    <mergeCell ref="G107:H107"/>
    <mergeCell ref="K107:L107"/>
    <mergeCell ref="O106:P106"/>
    <mergeCell ref="S106:T106"/>
    <mergeCell ref="U106:V106"/>
    <mergeCell ref="E106:F106"/>
    <mergeCell ref="G106:H106"/>
    <mergeCell ref="K106:L106"/>
    <mergeCell ref="O105:P105"/>
    <mergeCell ref="S105:T105"/>
    <mergeCell ref="U105:V105"/>
    <mergeCell ref="E105:F105"/>
    <mergeCell ref="G105:H105"/>
    <mergeCell ref="K105:L105"/>
    <mergeCell ref="O104:P104"/>
    <mergeCell ref="S104:T104"/>
    <mergeCell ref="U104:V104"/>
    <mergeCell ref="E104:F104"/>
    <mergeCell ref="G104:H104"/>
    <mergeCell ref="K104:L104"/>
    <mergeCell ref="S103:T103"/>
    <mergeCell ref="U103:V103"/>
    <mergeCell ref="E103:F103"/>
    <mergeCell ref="G103:H103"/>
    <mergeCell ref="K103:L103"/>
    <mergeCell ref="E102:F102"/>
    <mergeCell ref="G102:H102"/>
    <mergeCell ref="K102:L102"/>
    <mergeCell ref="O103:P103"/>
    <mergeCell ref="O102:P102"/>
    <mergeCell ref="S102:T102"/>
    <mergeCell ref="U102:V102"/>
    <mergeCell ref="Z102:AA102"/>
    <mergeCell ref="S100:T100"/>
    <mergeCell ref="U100:V100"/>
    <mergeCell ref="S101:T101"/>
    <mergeCell ref="U101:V101"/>
    <mergeCell ref="E101:F101"/>
    <mergeCell ref="G101:H101"/>
    <mergeCell ref="K101:L101"/>
    <mergeCell ref="O101:P101"/>
    <mergeCell ref="E100:F100"/>
    <mergeCell ref="G100:H100"/>
    <mergeCell ref="K100:L100"/>
    <mergeCell ref="O100:P100"/>
    <mergeCell ref="O99:P99"/>
    <mergeCell ref="S99:T99"/>
    <mergeCell ref="U99:V99"/>
    <mergeCell ref="E99:F99"/>
    <mergeCell ref="G99:H99"/>
    <mergeCell ref="K99:L99"/>
    <mergeCell ref="O98:P98"/>
    <mergeCell ref="S98:T98"/>
    <mergeCell ref="U98:V98"/>
    <mergeCell ref="E98:F98"/>
    <mergeCell ref="G98:H98"/>
    <mergeCell ref="K98:L98"/>
    <mergeCell ref="O97:P97"/>
    <mergeCell ref="S97:T97"/>
    <mergeCell ref="U97:V97"/>
    <mergeCell ref="E97:F97"/>
    <mergeCell ref="G97:H97"/>
    <mergeCell ref="K97:L97"/>
    <mergeCell ref="O96:P96"/>
    <mergeCell ref="S96:T96"/>
    <mergeCell ref="U96:V96"/>
    <mergeCell ref="E96:F96"/>
    <mergeCell ref="G96:H96"/>
    <mergeCell ref="K96:L96"/>
    <mergeCell ref="O95:P95"/>
    <mergeCell ref="S95:T95"/>
    <mergeCell ref="U95:V95"/>
    <mergeCell ref="E95:F95"/>
    <mergeCell ref="G95:H95"/>
    <mergeCell ref="K95:L95"/>
    <mergeCell ref="S94:T94"/>
    <mergeCell ref="U94:V94"/>
    <mergeCell ref="E94:F94"/>
    <mergeCell ref="G94:H94"/>
    <mergeCell ref="K94:L94"/>
    <mergeCell ref="E93:F93"/>
    <mergeCell ref="G93:H93"/>
    <mergeCell ref="K93:L93"/>
    <mergeCell ref="O94:P94"/>
    <mergeCell ref="O93:P93"/>
    <mergeCell ref="S93:T93"/>
    <mergeCell ref="U93:V93"/>
    <mergeCell ref="Z93:AA93"/>
    <mergeCell ref="S91:T91"/>
    <mergeCell ref="U91:V91"/>
    <mergeCell ref="S92:T92"/>
    <mergeCell ref="U92:V92"/>
    <mergeCell ref="E92:F92"/>
    <mergeCell ref="G92:H92"/>
    <mergeCell ref="K92:L92"/>
    <mergeCell ref="O92:P92"/>
    <mergeCell ref="E91:F91"/>
    <mergeCell ref="G91:H91"/>
    <mergeCell ref="K91:L91"/>
    <mergeCell ref="O91:P91"/>
    <mergeCell ref="O90:P90"/>
    <mergeCell ref="S90:T90"/>
    <mergeCell ref="U90:V90"/>
    <mergeCell ref="E90:F90"/>
    <mergeCell ref="G90:H90"/>
    <mergeCell ref="K90:L90"/>
    <mergeCell ref="S89:T89"/>
    <mergeCell ref="U89:V89"/>
    <mergeCell ref="E89:F89"/>
    <mergeCell ref="G89:H89"/>
    <mergeCell ref="K89:L89"/>
    <mergeCell ref="E88:F88"/>
    <mergeCell ref="G88:H88"/>
    <mergeCell ref="K88:L88"/>
    <mergeCell ref="O89:P89"/>
    <mergeCell ref="O88:P88"/>
    <mergeCell ref="S88:T88"/>
    <mergeCell ref="U88:V88"/>
    <mergeCell ref="Z88:AA88"/>
    <mergeCell ref="S86:T86"/>
    <mergeCell ref="U86:V86"/>
    <mergeCell ref="S87:T87"/>
    <mergeCell ref="U87:V87"/>
    <mergeCell ref="E87:F87"/>
    <mergeCell ref="G87:H87"/>
    <mergeCell ref="K87:L87"/>
    <mergeCell ref="O87:P87"/>
    <mergeCell ref="E86:F86"/>
    <mergeCell ref="G86:H86"/>
    <mergeCell ref="K86:L86"/>
    <mergeCell ref="O86:P86"/>
    <mergeCell ref="O85:P85"/>
    <mergeCell ref="S85:T85"/>
    <mergeCell ref="U85:V85"/>
    <mergeCell ref="E85:F85"/>
    <mergeCell ref="G85:H85"/>
    <mergeCell ref="K85:L85"/>
    <mergeCell ref="O84:P84"/>
    <mergeCell ref="S84:T84"/>
    <mergeCell ref="U84:V84"/>
    <mergeCell ref="E84:F84"/>
    <mergeCell ref="G84:H84"/>
    <mergeCell ref="K84:L84"/>
    <mergeCell ref="O83:P83"/>
    <mergeCell ref="S83:T83"/>
    <mergeCell ref="U83:V83"/>
    <mergeCell ref="E83:F83"/>
    <mergeCell ref="G83:H83"/>
    <mergeCell ref="K83:L83"/>
    <mergeCell ref="O82:P82"/>
    <mergeCell ref="S82:T82"/>
    <mergeCell ref="U82:V82"/>
    <mergeCell ref="E82:F82"/>
    <mergeCell ref="G82:H82"/>
    <mergeCell ref="K82:L82"/>
    <mergeCell ref="S81:T81"/>
    <mergeCell ref="U81:V81"/>
    <mergeCell ref="E81:F81"/>
    <mergeCell ref="G81:H81"/>
    <mergeCell ref="K81:L81"/>
    <mergeCell ref="E80:F80"/>
    <mergeCell ref="G80:H80"/>
    <mergeCell ref="K80:L80"/>
    <mergeCell ref="O81:P81"/>
    <mergeCell ref="O80:P80"/>
    <mergeCell ref="S80:T80"/>
    <mergeCell ref="U80:V80"/>
    <mergeCell ref="Z79:AA79"/>
    <mergeCell ref="S78:T78"/>
    <mergeCell ref="U78:V78"/>
    <mergeCell ref="S79:T79"/>
    <mergeCell ref="U79:V79"/>
    <mergeCell ref="Z78:AA78"/>
    <mergeCell ref="Z80:AA80"/>
    <mergeCell ref="E79:F79"/>
    <mergeCell ref="G79:H79"/>
    <mergeCell ref="K79:L79"/>
    <mergeCell ref="O79:P79"/>
    <mergeCell ref="E78:F78"/>
    <mergeCell ref="G78:H78"/>
    <mergeCell ref="K78:L78"/>
    <mergeCell ref="O78:P78"/>
    <mergeCell ref="O77:P77"/>
    <mergeCell ref="S77:T77"/>
    <mergeCell ref="U77:V77"/>
    <mergeCell ref="E77:F77"/>
    <mergeCell ref="G77:H77"/>
    <mergeCell ref="K77:L77"/>
    <mergeCell ref="O76:P76"/>
    <mergeCell ref="S76:T76"/>
    <mergeCell ref="U76:V76"/>
    <mergeCell ref="E76:F76"/>
    <mergeCell ref="G76:H76"/>
    <mergeCell ref="K76:L76"/>
    <mergeCell ref="O75:P75"/>
    <mergeCell ref="S75:T75"/>
    <mergeCell ref="U75:V75"/>
    <mergeCell ref="E75:F75"/>
    <mergeCell ref="G75:H75"/>
    <mergeCell ref="K75:L75"/>
    <mergeCell ref="O74:P74"/>
    <mergeCell ref="S74:T74"/>
    <mergeCell ref="U74:V74"/>
    <mergeCell ref="E74:F74"/>
    <mergeCell ref="G74:H74"/>
    <mergeCell ref="K74:L74"/>
    <mergeCell ref="O73:P73"/>
    <mergeCell ref="S73:T73"/>
    <mergeCell ref="U73:V73"/>
    <mergeCell ref="E73:F73"/>
    <mergeCell ref="G73:H73"/>
    <mergeCell ref="K73:L73"/>
    <mergeCell ref="O72:P72"/>
    <mergeCell ref="S72:T72"/>
    <mergeCell ref="U72:V72"/>
    <mergeCell ref="E72:F72"/>
    <mergeCell ref="G72:H72"/>
    <mergeCell ref="K72:L72"/>
    <mergeCell ref="O71:P71"/>
    <mergeCell ref="S71:T71"/>
    <mergeCell ref="U71:V71"/>
    <mergeCell ref="E71:F71"/>
    <mergeCell ref="G71:H71"/>
    <mergeCell ref="K71:L71"/>
    <mergeCell ref="S70:T70"/>
    <mergeCell ref="U70:V70"/>
    <mergeCell ref="E70:F70"/>
    <mergeCell ref="G70:H70"/>
    <mergeCell ref="K70:L70"/>
    <mergeCell ref="E69:F69"/>
    <mergeCell ref="G69:H69"/>
    <mergeCell ref="K69:L69"/>
    <mergeCell ref="O70:P70"/>
    <mergeCell ref="S67:T67"/>
    <mergeCell ref="U67:V67"/>
    <mergeCell ref="Z67:AA67"/>
    <mergeCell ref="O69:P69"/>
    <mergeCell ref="S69:T69"/>
    <mergeCell ref="U69:V69"/>
    <mergeCell ref="Z68:AA68"/>
    <mergeCell ref="Z69:AA69"/>
    <mergeCell ref="E67:F67"/>
    <mergeCell ref="G67:H67"/>
    <mergeCell ref="K67:L67"/>
    <mergeCell ref="U68:V68"/>
    <mergeCell ref="S68:T68"/>
    <mergeCell ref="O68:P68"/>
    <mergeCell ref="K68:L68"/>
    <mergeCell ref="G68:H68"/>
    <mergeCell ref="E68:F68"/>
    <mergeCell ref="O67:P67"/>
    <mergeCell ref="W4:W6"/>
    <mergeCell ref="X4:X6"/>
    <mergeCell ref="E8:F8"/>
    <mergeCell ref="G8:H8"/>
    <mergeCell ref="E7:F7"/>
    <mergeCell ref="U4:U6"/>
    <mergeCell ref="V4:V6"/>
    <mergeCell ref="K4:K6"/>
    <mergeCell ref="J5:J6"/>
    <mergeCell ref="I4:J4"/>
    <mergeCell ref="AB4:AB6"/>
    <mergeCell ref="AC4:AC6"/>
    <mergeCell ref="Y3:AC3"/>
    <mergeCell ref="AA4:AA6"/>
    <mergeCell ref="Z4:Z6"/>
    <mergeCell ref="Y4:Y6"/>
    <mergeCell ref="C4:C5"/>
    <mergeCell ref="R4:R6"/>
    <mergeCell ref="G4:G6"/>
    <mergeCell ref="H4:H6"/>
    <mergeCell ref="D4:D6"/>
    <mergeCell ref="I5:I6"/>
    <mergeCell ref="R3:X3"/>
    <mergeCell ref="S4:S6"/>
    <mergeCell ref="T4:T6"/>
    <mergeCell ref="G7:H7"/>
    <mergeCell ref="K7:L7"/>
    <mergeCell ref="L4:L6"/>
    <mergeCell ref="M4:M6"/>
    <mergeCell ref="D3:M3"/>
    <mergeCell ref="E4:E6"/>
    <mergeCell ref="F4:F6"/>
    <mergeCell ref="N3:Q3"/>
    <mergeCell ref="O4:O6"/>
    <mergeCell ref="P4:P6"/>
    <mergeCell ref="Q4:Q6"/>
    <mergeCell ref="N4:N6"/>
    <mergeCell ref="O7:P7"/>
    <mergeCell ref="S7:T7"/>
    <mergeCell ref="U7:V7"/>
    <mergeCell ref="K8:L8"/>
    <mergeCell ref="S9:T9"/>
    <mergeCell ref="U9:V9"/>
    <mergeCell ref="O8:P8"/>
    <mergeCell ref="S8:T8"/>
    <mergeCell ref="U8:V8"/>
    <mergeCell ref="E9:F9"/>
    <mergeCell ref="G9:H9"/>
    <mergeCell ref="K9:L9"/>
    <mergeCell ref="O9:P9"/>
    <mergeCell ref="O10:P10"/>
    <mergeCell ref="S10:T10"/>
    <mergeCell ref="U10:V10"/>
    <mergeCell ref="E10:F10"/>
    <mergeCell ref="G10:H10"/>
    <mergeCell ref="K10:L10"/>
    <mergeCell ref="O11:P11"/>
    <mergeCell ref="S11:T11"/>
    <mergeCell ref="U11:V11"/>
    <mergeCell ref="E11:F11"/>
    <mergeCell ref="G11:H11"/>
    <mergeCell ref="K11:L11"/>
    <mergeCell ref="O12:P12"/>
    <mergeCell ref="S12:T12"/>
    <mergeCell ref="U12:V12"/>
    <mergeCell ref="E12:F12"/>
    <mergeCell ref="G12:H12"/>
    <mergeCell ref="K12:L12"/>
    <mergeCell ref="E14:F14"/>
    <mergeCell ref="U13:V13"/>
    <mergeCell ref="E13:F13"/>
    <mergeCell ref="G13:H13"/>
    <mergeCell ref="K13:L13"/>
    <mergeCell ref="O13:P13"/>
    <mergeCell ref="S13:T13"/>
    <mergeCell ref="S17:T17"/>
    <mergeCell ref="U17:V17"/>
    <mergeCell ref="E16:F16"/>
    <mergeCell ref="O14:P14"/>
    <mergeCell ref="S14:T14"/>
    <mergeCell ref="U14:V14"/>
    <mergeCell ref="E15:F15"/>
    <mergeCell ref="G15:H15"/>
    <mergeCell ref="K15:L15"/>
    <mergeCell ref="O15:P15"/>
    <mergeCell ref="S16:T16"/>
    <mergeCell ref="G14:H14"/>
    <mergeCell ref="K14:L14"/>
    <mergeCell ref="U16:V16"/>
    <mergeCell ref="S15:T15"/>
    <mergeCell ref="U15:V15"/>
    <mergeCell ref="E18:F18"/>
    <mergeCell ref="G16:H16"/>
    <mergeCell ref="K16:L16"/>
    <mergeCell ref="O16:P16"/>
    <mergeCell ref="E17:F17"/>
    <mergeCell ref="G17:H17"/>
    <mergeCell ref="K17:L17"/>
    <mergeCell ref="O17:P17"/>
    <mergeCell ref="S21:T21"/>
    <mergeCell ref="U21:V21"/>
    <mergeCell ref="E20:F20"/>
    <mergeCell ref="O18:P18"/>
    <mergeCell ref="S18:T18"/>
    <mergeCell ref="U18:V18"/>
    <mergeCell ref="E19:F19"/>
    <mergeCell ref="G19:H19"/>
    <mergeCell ref="K19:L19"/>
    <mergeCell ref="O19:P19"/>
    <mergeCell ref="S20:T20"/>
    <mergeCell ref="G18:H18"/>
    <mergeCell ref="K18:L18"/>
    <mergeCell ref="U20:V20"/>
    <mergeCell ref="S19:T19"/>
    <mergeCell ref="U19:V19"/>
    <mergeCell ref="E22:F22"/>
    <mergeCell ref="G20:H20"/>
    <mergeCell ref="K20:L20"/>
    <mergeCell ref="O20:P20"/>
    <mergeCell ref="E21:F21"/>
    <mergeCell ref="G21:H21"/>
    <mergeCell ref="K21:L21"/>
    <mergeCell ref="O21:P21"/>
    <mergeCell ref="S25:T25"/>
    <mergeCell ref="U25:V25"/>
    <mergeCell ref="E24:F24"/>
    <mergeCell ref="O22:P22"/>
    <mergeCell ref="S22:T22"/>
    <mergeCell ref="U22:V22"/>
    <mergeCell ref="E23:F23"/>
    <mergeCell ref="G23:H23"/>
    <mergeCell ref="K23:L23"/>
    <mergeCell ref="O23:P23"/>
    <mergeCell ref="S24:T24"/>
    <mergeCell ref="G22:H22"/>
    <mergeCell ref="K22:L22"/>
    <mergeCell ref="U24:V24"/>
    <mergeCell ref="S23:T23"/>
    <mergeCell ref="U23:V23"/>
    <mergeCell ref="E26:F26"/>
    <mergeCell ref="G24:H24"/>
    <mergeCell ref="K24:L24"/>
    <mergeCell ref="O24:P24"/>
    <mergeCell ref="E25:F25"/>
    <mergeCell ref="G25:H25"/>
    <mergeCell ref="K25:L25"/>
    <mergeCell ref="O25:P25"/>
    <mergeCell ref="S29:T29"/>
    <mergeCell ref="U29:V29"/>
    <mergeCell ref="E28:F28"/>
    <mergeCell ref="O26:P26"/>
    <mergeCell ref="S26:T26"/>
    <mergeCell ref="U26:V26"/>
    <mergeCell ref="E27:F27"/>
    <mergeCell ref="G27:H27"/>
    <mergeCell ref="K27:L27"/>
    <mergeCell ref="O27:P27"/>
    <mergeCell ref="S28:T28"/>
    <mergeCell ref="G26:H26"/>
    <mergeCell ref="K26:L26"/>
    <mergeCell ref="U28:V28"/>
    <mergeCell ref="S27:T27"/>
    <mergeCell ref="U27:V27"/>
    <mergeCell ref="E30:F30"/>
    <mergeCell ref="G28:H28"/>
    <mergeCell ref="K28:L28"/>
    <mergeCell ref="O28:P28"/>
    <mergeCell ref="E29:F29"/>
    <mergeCell ref="G29:H29"/>
    <mergeCell ref="K29:L29"/>
    <mergeCell ref="O29:P29"/>
    <mergeCell ref="S33:T33"/>
    <mergeCell ref="U33:V33"/>
    <mergeCell ref="E32:F32"/>
    <mergeCell ref="O30:P30"/>
    <mergeCell ref="S30:T30"/>
    <mergeCell ref="U30:V30"/>
    <mergeCell ref="E31:F31"/>
    <mergeCell ref="G31:H31"/>
    <mergeCell ref="K31:L31"/>
    <mergeCell ref="O31:P31"/>
    <mergeCell ref="S32:T32"/>
    <mergeCell ref="G30:H30"/>
    <mergeCell ref="K30:L30"/>
    <mergeCell ref="U32:V32"/>
    <mergeCell ref="S31:T31"/>
    <mergeCell ref="U31:V31"/>
    <mergeCell ref="E34:F34"/>
    <mergeCell ref="G32:H32"/>
    <mergeCell ref="K32:L32"/>
    <mergeCell ref="O32:P32"/>
    <mergeCell ref="E33:F33"/>
    <mergeCell ref="G33:H33"/>
    <mergeCell ref="K33:L33"/>
    <mergeCell ref="O33:P33"/>
    <mergeCell ref="S37:T37"/>
    <mergeCell ref="U37:V37"/>
    <mergeCell ref="E36:F36"/>
    <mergeCell ref="O34:P34"/>
    <mergeCell ref="S34:T34"/>
    <mergeCell ref="U34:V34"/>
    <mergeCell ref="E35:F35"/>
    <mergeCell ref="G35:H35"/>
    <mergeCell ref="K35:L35"/>
    <mergeCell ref="O35:P35"/>
    <mergeCell ref="S36:T36"/>
    <mergeCell ref="G34:H34"/>
    <mergeCell ref="K34:L34"/>
    <mergeCell ref="U36:V36"/>
    <mergeCell ref="S35:T35"/>
    <mergeCell ref="U35:V35"/>
    <mergeCell ref="E38:F38"/>
    <mergeCell ref="G36:H36"/>
    <mergeCell ref="K36:L36"/>
    <mergeCell ref="O36:P36"/>
    <mergeCell ref="E37:F37"/>
    <mergeCell ref="G37:H37"/>
    <mergeCell ref="K37:L37"/>
    <mergeCell ref="O37:P37"/>
    <mergeCell ref="S41:T41"/>
    <mergeCell ref="U41:V41"/>
    <mergeCell ref="E40:F40"/>
    <mergeCell ref="O38:P38"/>
    <mergeCell ref="S38:T38"/>
    <mergeCell ref="U38:V38"/>
    <mergeCell ref="E39:F39"/>
    <mergeCell ref="G39:H39"/>
    <mergeCell ref="K39:L39"/>
    <mergeCell ref="O39:P39"/>
    <mergeCell ref="S40:T40"/>
    <mergeCell ref="G38:H38"/>
    <mergeCell ref="K38:L38"/>
    <mergeCell ref="U40:V40"/>
    <mergeCell ref="S39:T39"/>
    <mergeCell ref="U39:V39"/>
    <mergeCell ref="E42:F42"/>
    <mergeCell ref="G40:H40"/>
    <mergeCell ref="K40:L40"/>
    <mergeCell ref="O40:P40"/>
    <mergeCell ref="E41:F41"/>
    <mergeCell ref="G41:H41"/>
    <mergeCell ref="K41:L41"/>
    <mergeCell ref="O41:P41"/>
    <mergeCell ref="S45:T45"/>
    <mergeCell ref="U45:V45"/>
    <mergeCell ref="E44:F44"/>
    <mergeCell ref="O42:P42"/>
    <mergeCell ref="S42:T42"/>
    <mergeCell ref="U42:V42"/>
    <mergeCell ref="E43:F43"/>
    <mergeCell ref="G43:H43"/>
    <mergeCell ref="K43:L43"/>
    <mergeCell ref="O43:P43"/>
    <mergeCell ref="S44:T44"/>
    <mergeCell ref="G42:H42"/>
    <mergeCell ref="K42:L42"/>
    <mergeCell ref="U44:V44"/>
    <mergeCell ref="S43:T43"/>
    <mergeCell ref="U43:V43"/>
    <mergeCell ref="E46:F46"/>
    <mergeCell ref="G44:H44"/>
    <mergeCell ref="K44:L44"/>
    <mergeCell ref="O44:P44"/>
    <mergeCell ref="E45:F45"/>
    <mergeCell ref="G45:H45"/>
    <mergeCell ref="K45:L45"/>
    <mergeCell ref="O45:P45"/>
    <mergeCell ref="S49:T49"/>
    <mergeCell ref="U49:V49"/>
    <mergeCell ref="E48:F48"/>
    <mergeCell ref="O46:P46"/>
    <mergeCell ref="S46:T46"/>
    <mergeCell ref="U46:V46"/>
    <mergeCell ref="E47:F47"/>
    <mergeCell ref="G47:H47"/>
    <mergeCell ref="K47:L47"/>
    <mergeCell ref="O47:P47"/>
    <mergeCell ref="S48:T48"/>
    <mergeCell ref="G46:H46"/>
    <mergeCell ref="K46:L46"/>
    <mergeCell ref="U48:V48"/>
    <mergeCell ref="S47:T47"/>
    <mergeCell ref="U47:V47"/>
    <mergeCell ref="E50:F50"/>
    <mergeCell ref="G48:H48"/>
    <mergeCell ref="K48:L48"/>
    <mergeCell ref="O48:P48"/>
    <mergeCell ref="E49:F49"/>
    <mergeCell ref="G49:H49"/>
    <mergeCell ref="K49:L49"/>
    <mergeCell ref="O49:P49"/>
    <mergeCell ref="S53:T53"/>
    <mergeCell ref="U53:V53"/>
    <mergeCell ref="E52:F52"/>
    <mergeCell ref="O50:P50"/>
    <mergeCell ref="S50:T50"/>
    <mergeCell ref="U50:V50"/>
    <mergeCell ref="E51:F51"/>
    <mergeCell ref="G51:H51"/>
    <mergeCell ref="K51:L51"/>
    <mergeCell ref="O51:P51"/>
    <mergeCell ref="S52:T52"/>
    <mergeCell ref="G50:H50"/>
    <mergeCell ref="K50:L50"/>
    <mergeCell ref="U52:V52"/>
    <mergeCell ref="S51:T51"/>
    <mergeCell ref="U51:V51"/>
    <mergeCell ref="E54:F54"/>
    <mergeCell ref="G52:H52"/>
    <mergeCell ref="K52:L52"/>
    <mergeCell ref="O52:P52"/>
    <mergeCell ref="E53:F53"/>
    <mergeCell ref="G53:H53"/>
    <mergeCell ref="K53:L53"/>
    <mergeCell ref="O53:P53"/>
    <mergeCell ref="S57:T57"/>
    <mergeCell ref="U57:V57"/>
    <mergeCell ref="E56:F56"/>
    <mergeCell ref="O54:P54"/>
    <mergeCell ref="S54:T54"/>
    <mergeCell ref="U54:V54"/>
    <mergeCell ref="E55:F55"/>
    <mergeCell ref="G55:H55"/>
    <mergeCell ref="K55:L55"/>
    <mergeCell ref="O55:P55"/>
    <mergeCell ref="S56:T56"/>
    <mergeCell ref="G54:H54"/>
    <mergeCell ref="K54:L54"/>
    <mergeCell ref="U56:V56"/>
    <mergeCell ref="S55:T55"/>
    <mergeCell ref="U55:V55"/>
    <mergeCell ref="E58:F58"/>
    <mergeCell ref="G56:H56"/>
    <mergeCell ref="K56:L56"/>
    <mergeCell ref="O56:P56"/>
    <mergeCell ref="E57:F57"/>
    <mergeCell ref="G57:H57"/>
    <mergeCell ref="K57:L57"/>
    <mergeCell ref="O57:P57"/>
    <mergeCell ref="S61:T61"/>
    <mergeCell ref="U61:V61"/>
    <mergeCell ref="E60:F60"/>
    <mergeCell ref="O58:P58"/>
    <mergeCell ref="S58:T58"/>
    <mergeCell ref="U58:V58"/>
    <mergeCell ref="E59:F59"/>
    <mergeCell ref="G59:H59"/>
    <mergeCell ref="K59:L59"/>
    <mergeCell ref="O59:P59"/>
    <mergeCell ref="S60:T60"/>
    <mergeCell ref="G58:H58"/>
    <mergeCell ref="K58:L58"/>
    <mergeCell ref="U60:V60"/>
    <mergeCell ref="S59:T59"/>
    <mergeCell ref="U59:V59"/>
    <mergeCell ref="E62:F62"/>
    <mergeCell ref="G60:H60"/>
    <mergeCell ref="K60:L60"/>
    <mergeCell ref="O60:P60"/>
    <mergeCell ref="E61:F61"/>
    <mergeCell ref="G61:H61"/>
    <mergeCell ref="K61:L61"/>
    <mergeCell ref="O61:P61"/>
    <mergeCell ref="G62:H62"/>
    <mergeCell ref="K62:L62"/>
    <mergeCell ref="E63:F63"/>
    <mergeCell ref="G63:H63"/>
    <mergeCell ref="K63:L63"/>
    <mergeCell ref="O63:P63"/>
    <mergeCell ref="S64:T64"/>
    <mergeCell ref="U64:V64"/>
    <mergeCell ref="O62:P62"/>
    <mergeCell ref="S62:T62"/>
    <mergeCell ref="U62:V62"/>
    <mergeCell ref="S63:T63"/>
    <mergeCell ref="U63:V63"/>
    <mergeCell ref="K65:L65"/>
    <mergeCell ref="O65:P65"/>
    <mergeCell ref="O64:P64"/>
    <mergeCell ref="K64:L64"/>
    <mergeCell ref="E64:F64"/>
    <mergeCell ref="G64:H64"/>
    <mergeCell ref="E65:F65"/>
    <mergeCell ref="G65:H65"/>
    <mergeCell ref="S65:T65"/>
    <mergeCell ref="S66:T66"/>
    <mergeCell ref="U66:V66"/>
    <mergeCell ref="U65:V65"/>
    <mergeCell ref="E66:F66"/>
    <mergeCell ref="G66:H66"/>
    <mergeCell ref="K66:L66"/>
    <mergeCell ref="O66:P6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X71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16.875" defaultRowHeight="13.5"/>
  <cols>
    <col min="1" max="10" width="14.625" style="105" customWidth="1"/>
    <col min="11" max="11" width="13.375" style="105" customWidth="1"/>
    <col min="12" max="12" width="8.375" style="105" customWidth="1"/>
    <col min="13" max="24" width="10.875" style="105" customWidth="1"/>
    <col min="25" max="16384" width="16.875" style="105" customWidth="1"/>
  </cols>
  <sheetData>
    <row r="1" spans="1:24" ht="34.5" customHeight="1" thickBot="1">
      <c r="A1" s="104" t="s">
        <v>155</v>
      </c>
      <c r="X1" s="106" t="s">
        <v>205</v>
      </c>
    </row>
    <row r="2" spans="1:24" ht="19.5" customHeight="1">
      <c r="A2" s="107"/>
      <c r="B2" s="108"/>
      <c r="C2" s="109"/>
      <c r="D2" s="110"/>
      <c r="E2" s="111" t="s">
        <v>156</v>
      </c>
      <c r="F2" s="112"/>
      <c r="G2" s="112"/>
      <c r="H2" s="112"/>
      <c r="I2" s="112"/>
      <c r="J2" s="113"/>
      <c r="K2" s="107"/>
      <c r="L2" s="108"/>
      <c r="M2" s="110"/>
      <c r="N2" s="111" t="s">
        <v>157</v>
      </c>
      <c r="O2" s="112"/>
      <c r="P2" s="110"/>
      <c r="Q2" s="111" t="s">
        <v>158</v>
      </c>
      <c r="R2" s="112"/>
      <c r="S2" s="112"/>
      <c r="T2" s="114"/>
      <c r="U2" s="108"/>
      <c r="V2" s="111" t="s">
        <v>159</v>
      </c>
      <c r="W2" s="112"/>
      <c r="X2" s="115"/>
    </row>
    <row r="3" spans="1:24" ht="19.5" customHeight="1">
      <c r="A3" s="116"/>
      <c r="B3" s="117"/>
      <c r="C3" s="118" t="s">
        <v>160</v>
      </c>
      <c r="D3" s="119"/>
      <c r="E3" s="598" t="s">
        <v>161</v>
      </c>
      <c r="F3" s="599"/>
      <c r="G3" s="598" t="s">
        <v>162</v>
      </c>
      <c r="H3" s="599"/>
      <c r="I3" s="600" t="s">
        <v>163</v>
      </c>
      <c r="J3" s="601"/>
      <c r="K3" s="120"/>
      <c r="L3" s="121"/>
      <c r="M3" s="119"/>
      <c r="N3" s="597" t="s">
        <v>164</v>
      </c>
      <c r="O3" s="596" t="s">
        <v>165</v>
      </c>
      <c r="P3" s="119"/>
      <c r="Q3" s="597" t="s">
        <v>166</v>
      </c>
      <c r="R3" s="597" t="s">
        <v>167</v>
      </c>
      <c r="S3" s="596" t="s">
        <v>168</v>
      </c>
      <c r="T3" s="123" t="s">
        <v>169</v>
      </c>
      <c r="U3" s="117"/>
      <c r="V3" s="122" t="s">
        <v>170</v>
      </c>
      <c r="W3" s="592" t="s">
        <v>171</v>
      </c>
      <c r="X3" s="594" t="s">
        <v>172</v>
      </c>
    </row>
    <row r="4" spans="1:24" ht="19.5" customHeight="1" thickBot="1">
      <c r="A4" s="124"/>
      <c r="B4" s="125"/>
      <c r="C4" s="126"/>
      <c r="D4" s="126"/>
      <c r="E4" s="127" t="s">
        <v>173</v>
      </c>
      <c r="F4" s="127" t="s">
        <v>165</v>
      </c>
      <c r="G4" s="127" t="s">
        <v>174</v>
      </c>
      <c r="H4" s="127" t="s">
        <v>175</v>
      </c>
      <c r="I4" s="127" t="s">
        <v>164</v>
      </c>
      <c r="J4" s="128" t="s">
        <v>165</v>
      </c>
      <c r="K4" s="129"/>
      <c r="L4" s="130"/>
      <c r="M4" s="131"/>
      <c r="N4" s="593"/>
      <c r="O4" s="593"/>
      <c r="P4" s="132"/>
      <c r="Q4" s="593"/>
      <c r="R4" s="593"/>
      <c r="S4" s="593"/>
      <c r="T4" s="133" t="s">
        <v>176</v>
      </c>
      <c r="U4" s="132"/>
      <c r="V4" s="133" t="s">
        <v>177</v>
      </c>
      <c r="W4" s="593"/>
      <c r="X4" s="595"/>
    </row>
    <row r="5" spans="1:24" ht="19.5" customHeight="1">
      <c r="A5" s="134" t="s">
        <v>178</v>
      </c>
      <c r="B5" s="135" t="s">
        <v>179</v>
      </c>
      <c r="C5" s="136">
        <v>10879</v>
      </c>
      <c r="D5" s="136">
        <v>10410</v>
      </c>
      <c r="E5" s="136">
        <v>244</v>
      </c>
      <c r="F5" s="136">
        <v>4813</v>
      </c>
      <c r="G5" s="136">
        <v>425</v>
      </c>
      <c r="H5" s="136">
        <v>627</v>
      </c>
      <c r="I5" s="136">
        <v>3538</v>
      </c>
      <c r="J5" s="137">
        <v>763</v>
      </c>
      <c r="K5" s="134" t="s">
        <v>178</v>
      </c>
      <c r="L5" s="138" t="s">
        <v>180</v>
      </c>
      <c r="M5" s="136">
        <v>82</v>
      </c>
      <c r="N5" s="136">
        <v>11</v>
      </c>
      <c r="O5" s="136">
        <v>71</v>
      </c>
      <c r="P5" s="136">
        <v>259</v>
      </c>
      <c r="Q5" s="136">
        <v>104</v>
      </c>
      <c r="R5" s="136">
        <v>18</v>
      </c>
      <c r="S5" s="136">
        <v>92</v>
      </c>
      <c r="T5" s="136">
        <v>45</v>
      </c>
      <c r="U5" s="136">
        <f>V5+W5+X5</f>
        <v>128</v>
      </c>
      <c r="V5" s="136">
        <v>12</v>
      </c>
      <c r="W5" s="136">
        <v>111</v>
      </c>
      <c r="X5" s="137">
        <v>5</v>
      </c>
    </row>
    <row r="6" spans="1:24" ht="19.5" customHeight="1">
      <c r="A6" s="139"/>
      <c r="B6" s="135" t="s">
        <v>181</v>
      </c>
      <c r="C6" s="140">
        <v>9340</v>
      </c>
      <c r="D6" s="140">
        <v>8964</v>
      </c>
      <c r="E6" s="140">
        <v>233</v>
      </c>
      <c r="F6" s="140">
        <v>4094</v>
      </c>
      <c r="G6" s="140">
        <v>394</v>
      </c>
      <c r="H6" s="140">
        <v>447</v>
      </c>
      <c r="I6" s="140">
        <v>3245</v>
      </c>
      <c r="J6" s="141">
        <v>551</v>
      </c>
      <c r="K6" s="139"/>
      <c r="L6" s="142" t="s">
        <v>182</v>
      </c>
      <c r="M6" s="140">
        <v>75</v>
      </c>
      <c r="N6" s="140">
        <v>10</v>
      </c>
      <c r="O6" s="140">
        <v>65</v>
      </c>
      <c r="P6" s="140">
        <v>209</v>
      </c>
      <c r="Q6" s="140">
        <v>84</v>
      </c>
      <c r="R6" s="140">
        <v>17</v>
      </c>
      <c r="S6" s="140">
        <v>70</v>
      </c>
      <c r="T6" s="140">
        <v>38</v>
      </c>
      <c r="U6" s="140">
        <f>V6+W6+X6</f>
        <v>92</v>
      </c>
      <c r="V6" s="140">
        <v>8</v>
      </c>
      <c r="W6" s="140">
        <v>80</v>
      </c>
      <c r="X6" s="141">
        <v>4</v>
      </c>
    </row>
    <row r="7" spans="1:24" ht="19.5" customHeight="1">
      <c r="A7" s="139"/>
      <c r="B7" s="135" t="s">
        <v>183</v>
      </c>
      <c r="C7" s="140">
        <v>1539</v>
      </c>
      <c r="D7" s="140">
        <v>1446</v>
      </c>
      <c r="E7" s="140">
        <v>11</v>
      </c>
      <c r="F7" s="140">
        <v>719</v>
      </c>
      <c r="G7" s="140">
        <v>31</v>
      </c>
      <c r="H7" s="140">
        <v>180</v>
      </c>
      <c r="I7" s="140">
        <v>293</v>
      </c>
      <c r="J7" s="141">
        <v>212</v>
      </c>
      <c r="K7" s="139"/>
      <c r="L7" s="142" t="s">
        <v>184</v>
      </c>
      <c r="M7" s="140">
        <v>7</v>
      </c>
      <c r="N7" s="140">
        <v>1</v>
      </c>
      <c r="O7" s="140">
        <v>6</v>
      </c>
      <c r="P7" s="140">
        <v>50</v>
      </c>
      <c r="Q7" s="140">
        <v>20</v>
      </c>
      <c r="R7" s="140">
        <v>1</v>
      </c>
      <c r="S7" s="140">
        <v>22</v>
      </c>
      <c r="T7" s="140">
        <v>7</v>
      </c>
      <c r="U7" s="140">
        <f>V7+W7+X7</f>
        <v>36</v>
      </c>
      <c r="V7" s="140">
        <v>4</v>
      </c>
      <c r="W7" s="140">
        <v>31</v>
      </c>
      <c r="X7" s="141">
        <v>1</v>
      </c>
    </row>
    <row r="8" spans="1:24" ht="19.5" customHeight="1">
      <c r="A8" s="139"/>
      <c r="B8" s="135"/>
      <c r="C8" s="140"/>
      <c r="D8" s="140"/>
      <c r="E8" s="140"/>
      <c r="F8" s="140"/>
      <c r="G8" s="140"/>
      <c r="H8" s="140"/>
      <c r="I8" s="140"/>
      <c r="J8" s="141"/>
      <c r="K8" s="139"/>
      <c r="L8" s="142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</row>
    <row r="9" spans="1:24" ht="19.5" customHeight="1">
      <c r="A9" s="134" t="s">
        <v>185</v>
      </c>
      <c r="B9" s="135" t="s">
        <v>179</v>
      </c>
      <c r="C9" s="140">
        <v>15</v>
      </c>
      <c r="D9" s="140">
        <v>15</v>
      </c>
      <c r="E9" s="143" t="s">
        <v>186</v>
      </c>
      <c r="F9" s="140">
        <v>6</v>
      </c>
      <c r="G9" s="143" t="s">
        <v>186</v>
      </c>
      <c r="H9" s="140">
        <v>9</v>
      </c>
      <c r="I9" s="143" t="s">
        <v>186</v>
      </c>
      <c r="J9" s="144" t="s">
        <v>186</v>
      </c>
      <c r="K9" s="134" t="s">
        <v>185</v>
      </c>
      <c r="L9" s="142" t="s">
        <v>179</v>
      </c>
      <c r="M9" s="143" t="s">
        <v>186</v>
      </c>
      <c r="N9" s="143" t="s">
        <v>186</v>
      </c>
      <c r="O9" s="143" t="s">
        <v>186</v>
      </c>
      <c r="P9" s="143" t="s">
        <v>186</v>
      </c>
      <c r="Q9" s="143" t="s">
        <v>186</v>
      </c>
      <c r="R9" s="143" t="s">
        <v>186</v>
      </c>
      <c r="S9" s="143" t="s">
        <v>186</v>
      </c>
      <c r="T9" s="143" t="s">
        <v>186</v>
      </c>
      <c r="U9" s="140">
        <f>V9+W9+X9</f>
        <v>0</v>
      </c>
      <c r="V9" s="143" t="s">
        <v>186</v>
      </c>
      <c r="W9" s="143" t="s">
        <v>186</v>
      </c>
      <c r="X9" s="144" t="s">
        <v>186</v>
      </c>
    </row>
    <row r="10" spans="1:24" ht="19.5" customHeight="1">
      <c r="A10" s="139"/>
      <c r="B10" s="135" t="s">
        <v>181</v>
      </c>
      <c r="C10" s="140">
        <v>5</v>
      </c>
      <c r="D10" s="140">
        <v>5</v>
      </c>
      <c r="E10" s="143" t="s">
        <v>186</v>
      </c>
      <c r="F10" s="140">
        <v>2</v>
      </c>
      <c r="G10" s="143" t="s">
        <v>186</v>
      </c>
      <c r="H10" s="140">
        <v>3</v>
      </c>
      <c r="I10" s="143" t="s">
        <v>186</v>
      </c>
      <c r="J10" s="144" t="s">
        <v>186</v>
      </c>
      <c r="K10" s="139"/>
      <c r="L10" s="142" t="s">
        <v>181</v>
      </c>
      <c r="M10" s="143" t="s">
        <v>186</v>
      </c>
      <c r="N10" s="143" t="s">
        <v>186</v>
      </c>
      <c r="O10" s="143" t="s">
        <v>186</v>
      </c>
      <c r="P10" s="143" t="s">
        <v>186</v>
      </c>
      <c r="Q10" s="143" t="s">
        <v>186</v>
      </c>
      <c r="R10" s="143" t="s">
        <v>186</v>
      </c>
      <c r="S10" s="143" t="s">
        <v>186</v>
      </c>
      <c r="T10" s="143" t="s">
        <v>186</v>
      </c>
      <c r="U10" s="140">
        <f>V10+W10+X10</f>
        <v>0</v>
      </c>
      <c r="V10" s="143" t="s">
        <v>186</v>
      </c>
      <c r="W10" s="143" t="s">
        <v>186</v>
      </c>
      <c r="X10" s="144" t="s">
        <v>186</v>
      </c>
    </row>
    <row r="11" spans="1:24" ht="19.5" customHeight="1">
      <c r="A11" s="139"/>
      <c r="B11" s="135" t="s">
        <v>183</v>
      </c>
      <c r="C11" s="140">
        <v>10</v>
      </c>
      <c r="D11" s="140">
        <v>10</v>
      </c>
      <c r="E11" s="143" t="s">
        <v>186</v>
      </c>
      <c r="F11" s="140">
        <v>4</v>
      </c>
      <c r="G11" s="143" t="s">
        <v>186</v>
      </c>
      <c r="H11" s="140">
        <v>6</v>
      </c>
      <c r="I11" s="143" t="s">
        <v>186</v>
      </c>
      <c r="J11" s="144" t="s">
        <v>186</v>
      </c>
      <c r="K11" s="139"/>
      <c r="L11" s="142" t="s">
        <v>183</v>
      </c>
      <c r="M11" s="143" t="s">
        <v>186</v>
      </c>
      <c r="N11" s="143" t="s">
        <v>186</v>
      </c>
      <c r="O11" s="143" t="s">
        <v>186</v>
      </c>
      <c r="P11" s="143" t="s">
        <v>186</v>
      </c>
      <c r="Q11" s="143" t="s">
        <v>186</v>
      </c>
      <c r="R11" s="143" t="s">
        <v>186</v>
      </c>
      <c r="S11" s="143" t="s">
        <v>186</v>
      </c>
      <c r="T11" s="143" t="s">
        <v>186</v>
      </c>
      <c r="U11" s="140">
        <f>V11+W11+X11</f>
        <v>0</v>
      </c>
      <c r="V11" s="143" t="s">
        <v>186</v>
      </c>
      <c r="W11" s="143" t="s">
        <v>186</v>
      </c>
      <c r="X11" s="144" t="s">
        <v>186</v>
      </c>
    </row>
    <row r="12" spans="1:24" ht="19.5" customHeight="1">
      <c r="A12" s="139"/>
      <c r="B12" s="135"/>
      <c r="C12" s="140"/>
      <c r="D12" s="140"/>
      <c r="E12" s="143"/>
      <c r="F12" s="140"/>
      <c r="G12" s="143"/>
      <c r="H12" s="140"/>
      <c r="I12" s="143"/>
      <c r="J12" s="144"/>
      <c r="K12" s="139"/>
      <c r="L12" s="142"/>
      <c r="M12" s="143"/>
      <c r="N12" s="143"/>
      <c r="O12" s="143"/>
      <c r="P12" s="143"/>
      <c r="Q12" s="143"/>
      <c r="R12" s="143"/>
      <c r="S12" s="143"/>
      <c r="T12" s="143"/>
      <c r="U12" s="140"/>
      <c r="V12" s="143"/>
      <c r="W12" s="143"/>
      <c r="X12" s="144"/>
    </row>
    <row r="13" spans="1:24" ht="19.5" customHeight="1">
      <c r="A13" s="134" t="s">
        <v>187</v>
      </c>
      <c r="B13" s="135" t="s">
        <v>179</v>
      </c>
      <c r="C13" s="140">
        <v>1043</v>
      </c>
      <c r="D13" s="140">
        <v>1026</v>
      </c>
      <c r="E13" s="143" t="s">
        <v>186</v>
      </c>
      <c r="F13" s="140">
        <v>683</v>
      </c>
      <c r="G13" s="140">
        <v>3</v>
      </c>
      <c r="H13" s="140">
        <v>327</v>
      </c>
      <c r="I13" s="140">
        <v>1</v>
      </c>
      <c r="J13" s="141">
        <v>12</v>
      </c>
      <c r="K13" s="134" t="s">
        <v>187</v>
      </c>
      <c r="L13" s="142" t="s">
        <v>179</v>
      </c>
      <c r="M13" s="143" t="s">
        <v>186</v>
      </c>
      <c r="N13" s="143" t="s">
        <v>186</v>
      </c>
      <c r="O13" s="143" t="s">
        <v>186</v>
      </c>
      <c r="P13" s="140">
        <v>14</v>
      </c>
      <c r="Q13" s="140">
        <v>13</v>
      </c>
      <c r="R13" s="143" t="s">
        <v>186</v>
      </c>
      <c r="S13" s="143" t="s">
        <v>186</v>
      </c>
      <c r="T13" s="140">
        <v>1</v>
      </c>
      <c r="U13" s="140">
        <f>V13+W13+X13</f>
        <v>3</v>
      </c>
      <c r="V13" s="143" t="s">
        <v>186</v>
      </c>
      <c r="W13" s="140">
        <v>3</v>
      </c>
      <c r="X13" s="144" t="s">
        <v>186</v>
      </c>
    </row>
    <row r="14" spans="1:24" ht="19.5" customHeight="1">
      <c r="A14" s="139"/>
      <c r="B14" s="135" t="s">
        <v>181</v>
      </c>
      <c r="C14" s="140">
        <v>698</v>
      </c>
      <c r="D14" s="140">
        <v>687</v>
      </c>
      <c r="E14" s="143" t="s">
        <v>186</v>
      </c>
      <c r="F14" s="140">
        <v>464</v>
      </c>
      <c r="G14" s="140">
        <v>2</v>
      </c>
      <c r="H14" s="140">
        <v>215</v>
      </c>
      <c r="I14" s="140">
        <v>1</v>
      </c>
      <c r="J14" s="141">
        <v>5</v>
      </c>
      <c r="K14" s="139"/>
      <c r="L14" s="142" t="s">
        <v>181</v>
      </c>
      <c r="M14" s="143" t="s">
        <v>186</v>
      </c>
      <c r="N14" s="143" t="s">
        <v>186</v>
      </c>
      <c r="O14" s="143" t="s">
        <v>186</v>
      </c>
      <c r="P14" s="140">
        <v>9</v>
      </c>
      <c r="Q14" s="140">
        <v>9</v>
      </c>
      <c r="R14" s="143" t="s">
        <v>186</v>
      </c>
      <c r="S14" s="143" t="s">
        <v>186</v>
      </c>
      <c r="T14" s="143" t="s">
        <v>186</v>
      </c>
      <c r="U14" s="140">
        <f>V14+W14+X14</f>
        <v>2</v>
      </c>
      <c r="V14" s="143" t="s">
        <v>186</v>
      </c>
      <c r="W14" s="140">
        <v>2</v>
      </c>
      <c r="X14" s="144" t="s">
        <v>186</v>
      </c>
    </row>
    <row r="15" spans="1:24" ht="19.5" customHeight="1">
      <c r="A15" s="139"/>
      <c r="B15" s="135" t="s">
        <v>183</v>
      </c>
      <c r="C15" s="140">
        <v>345</v>
      </c>
      <c r="D15" s="140">
        <v>339</v>
      </c>
      <c r="E15" s="143" t="s">
        <v>186</v>
      </c>
      <c r="F15" s="140">
        <v>219</v>
      </c>
      <c r="G15" s="140">
        <v>1</v>
      </c>
      <c r="H15" s="140">
        <v>112</v>
      </c>
      <c r="I15" s="143" t="s">
        <v>186</v>
      </c>
      <c r="J15" s="141">
        <v>7</v>
      </c>
      <c r="K15" s="139"/>
      <c r="L15" s="142" t="s">
        <v>183</v>
      </c>
      <c r="M15" s="143" t="s">
        <v>186</v>
      </c>
      <c r="N15" s="143" t="s">
        <v>186</v>
      </c>
      <c r="O15" s="143" t="s">
        <v>186</v>
      </c>
      <c r="P15" s="140">
        <v>5</v>
      </c>
      <c r="Q15" s="140">
        <v>4</v>
      </c>
      <c r="R15" s="143" t="s">
        <v>186</v>
      </c>
      <c r="S15" s="143" t="s">
        <v>186</v>
      </c>
      <c r="T15" s="140">
        <v>1</v>
      </c>
      <c r="U15" s="140">
        <f>V15+W15+X15</f>
        <v>1</v>
      </c>
      <c r="V15" s="143" t="s">
        <v>186</v>
      </c>
      <c r="W15" s="140">
        <v>1</v>
      </c>
      <c r="X15" s="144" t="s">
        <v>186</v>
      </c>
    </row>
    <row r="16" spans="1:24" ht="19.5" customHeight="1">
      <c r="A16" s="139"/>
      <c r="B16" s="135"/>
      <c r="C16" s="140"/>
      <c r="D16" s="140"/>
      <c r="E16" s="143"/>
      <c r="F16" s="140"/>
      <c r="G16" s="140"/>
      <c r="H16" s="140"/>
      <c r="I16" s="143"/>
      <c r="J16" s="141"/>
      <c r="K16" s="139"/>
      <c r="L16" s="142"/>
      <c r="M16" s="143"/>
      <c r="N16" s="143"/>
      <c r="O16" s="143"/>
      <c r="P16" s="140"/>
      <c r="Q16" s="140"/>
      <c r="R16" s="143"/>
      <c r="S16" s="143"/>
      <c r="T16" s="140"/>
      <c r="U16" s="140"/>
      <c r="V16" s="143"/>
      <c r="W16" s="140"/>
      <c r="X16" s="144"/>
    </row>
    <row r="17" spans="1:24" ht="19.5" customHeight="1">
      <c r="A17" s="134" t="s">
        <v>188</v>
      </c>
      <c r="B17" s="135" t="s">
        <v>179</v>
      </c>
      <c r="C17" s="140">
        <v>1226</v>
      </c>
      <c r="D17" s="140">
        <v>1187</v>
      </c>
      <c r="E17" s="140">
        <v>2</v>
      </c>
      <c r="F17" s="140">
        <v>860</v>
      </c>
      <c r="G17" s="140">
        <v>38</v>
      </c>
      <c r="H17" s="140">
        <v>214</v>
      </c>
      <c r="I17" s="140">
        <v>33</v>
      </c>
      <c r="J17" s="141">
        <v>40</v>
      </c>
      <c r="K17" s="134" t="s">
        <v>188</v>
      </c>
      <c r="L17" s="142" t="s">
        <v>179</v>
      </c>
      <c r="M17" s="140">
        <v>1</v>
      </c>
      <c r="N17" s="140">
        <v>1</v>
      </c>
      <c r="O17" s="143" t="s">
        <v>186</v>
      </c>
      <c r="P17" s="140">
        <v>28</v>
      </c>
      <c r="Q17" s="140">
        <v>22</v>
      </c>
      <c r="R17" s="140">
        <v>1</v>
      </c>
      <c r="S17" s="140">
        <v>3</v>
      </c>
      <c r="T17" s="140">
        <v>2</v>
      </c>
      <c r="U17" s="140">
        <f>V17+W17+X17</f>
        <v>10</v>
      </c>
      <c r="V17" s="140">
        <v>2</v>
      </c>
      <c r="W17" s="140">
        <v>6</v>
      </c>
      <c r="X17" s="141">
        <v>2</v>
      </c>
    </row>
    <row r="18" spans="1:24" ht="19.5" customHeight="1">
      <c r="A18" s="139"/>
      <c r="B18" s="135" t="s">
        <v>181</v>
      </c>
      <c r="C18" s="140">
        <v>960</v>
      </c>
      <c r="D18" s="140">
        <v>935</v>
      </c>
      <c r="E18" s="140">
        <v>2</v>
      </c>
      <c r="F18" s="140">
        <v>699</v>
      </c>
      <c r="G18" s="140">
        <v>30</v>
      </c>
      <c r="H18" s="140">
        <v>163</v>
      </c>
      <c r="I18" s="140">
        <v>23</v>
      </c>
      <c r="J18" s="141">
        <v>18</v>
      </c>
      <c r="K18" s="139"/>
      <c r="L18" s="142" t="s">
        <v>181</v>
      </c>
      <c r="M18" s="140">
        <v>1</v>
      </c>
      <c r="N18" s="140">
        <v>1</v>
      </c>
      <c r="O18" s="143" t="s">
        <v>186</v>
      </c>
      <c r="P18" s="140">
        <v>21</v>
      </c>
      <c r="Q18" s="140">
        <v>17</v>
      </c>
      <c r="R18" s="143" t="s">
        <v>186</v>
      </c>
      <c r="S18" s="140">
        <v>3</v>
      </c>
      <c r="T18" s="140">
        <v>1</v>
      </c>
      <c r="U18" s="140">
        <f>V18+W18+X18</f>
        <v>3</v>
      </c>
      <c r="V18" s="143" t="s">
        <v>186</v>
      </c>
      <c r="W18" s="140">
        <v>2</v>
      </c>
      <c r="X18" s="141">
        <v>1</v>
      </c>
    </row>
    <row r="19" spans="1:24" ht="19.5" customHeight="1">
      <c r="A19" s="139"/>
      <c r="B19" s="135" t="s">
        <v>183</v>
      </c>
      <c r="C19" s="140">
        <v>266</v>
      </c>
      <c r="D19" s="140">
        <v>252</v>
      </c>
      <c r="E19" s="143" t="s">
        <v>186</v>
      </c>
      <c r="F19" s="140">
        <v>161</v>
      </c>
      <c r="G19" s="140">
        <v>8</v>
      </c>
      <c r="H19" s="140">
        <v>51</v>
      </c>
      <c r="I19" s="140">
        <v>10</v>
      </c>
      <c r="J19" s="141">
        <v>22</v>
      </c>
      <c r="K19" s="139"/>
      <c r="L19" s="142" t="s">
        <v>183</v>
      </c>
      <c r="M19" s="143" t="s">
        <v>186</v>
      </c>
      <c r="N19" s="143" t="s">
        <v>186</v>
      </c>
      <c r="O19" s="143" t="s">
        <v>186</v>
      </c>
      <c r="P19" s="140">
        <v>7</v>
      </c>
      <c r="Q19" s="140">
        <v>5</v>
      </c>
      <c r="R19" s="140">
        <v>1</v>
      </c>
      <c r="S19" s="143" t="s">
        <v>186</v>
      </c>
      <c r="T19" s="140">
        <v>1</v>
      </c>
      <c r="U19" s="140">
        <f>V19+W19+X19</f>
        <v>7</v>
      </c>
      <c r="V19" s="140">
        <v>2</v>
      </c>
      <c r="W19" s="140">
        <v>4</v>
      </c>
      <c r="X19" s="141">
        <v>1</v>
      </c>
    </row>
    <row r="20" spans="1:24" ht="19.5" customHeight="1">
      <c r="A20" s="139"/>
      <c r="B20" s="135"/>
      <c r="C20" s="140"/>
      <c r="D20" s="140"/>
      <c r="E20" s="143"/>
      <c r="F20" s="140"/>
      <c r="G20" s="140"/>
      <c r="H20" s="140"/>
      <c r="I20" s="140"/>
      <c r="J20" s="141"/>
      <c r="K20" s="139"/>
      <c r="L20" s="142"/>
      <c r="M20" s="143"/>
      <c r="N20" s="143"/>
      <c r="O20" s="143"/>
      <c r="P20" s="140"/>
      <c r="Q20" s="140"/>
      <c r="R20" s="140"/>
      <c r="S20" s="143"/>
      <c r="T20" s="140"/>
      <c r="U20" s="140"/>
      <c r="V20" s="140"/>
      <c r="W20" s="140"/>
      <c r="X20" s="141"/>
    </row>
    <row r="21" spans="1:24" ht="19.5" customHeight="1">
      <c r="A21" s="134" t="s">
        <v>189</v>
      </c>
      <c r="B21" s="135" t="s">
        <v>179</v>
      </c>
      <c r="C21" s="140">
        <v>1362</v>
      </c>
      <c r="D21" s="140">
        <v>1328</v>
      </c>
      <c r="E21" s="140">
        <v>2</v>
      </c>
      <c r="F21" s="140">
        <v>934</v>
      </c>
      <c r="G21" s="140">
        <v>101</v>
      </c>
      <c r="H21" s="140">
        <v>57</v>
      </c>
      <c r="I21" s="140">
        <v>126</v>
      </c>
      <c r="J21" s="141">
        <v>108</v>
      </c>
      <c r="K21" s="134" t="s">
        <v>189</v>
      </c>
      <c r="L21" s="142" t="s">
        <v>179</v>
      </c>
      <c r="M21" s="140">
        <v>7</v>
      </c>
      <c r="N21" s="143" t="s">
        <v>186</v>
      </c>
      <c r="O21" s="140">
        <v>7</v>
      </c>
      <c r="P21" s="140">
        <v>25</v>
      </c>
      <c r="Q21" s="140">
        <v>13</v>
      </c>
      <c r="R21" s="140">
        <v>1</v>
      </c>
      <c r="S21" s="140">
        <v>9</v>
      </c>
      <c r="T21" s="140">
        <v>2</v>
      </c>
      <c r="U21" s="140">
        <f>V21+W21+X21</f>
        <v>2</v>
      </c>
      <c r="V21" s="143" t="s">
        <v>186</v>
      </c>
      <c r="W21" s="140">
        <v>1</v>
      </c>
      <c r="X21" s="141">
        <v>1</v>
      </c>
    </row>
    <row r="22" spans="1:24" ht="19.5" customHeight="1">
      <c r="A22" s="139"/>
      <c r="B22" s="135" t="s">
        <v>181</v>
      </c>
      <c r="C22" s="140">
        <v>1141</v>
      </c>
      <c r="D22" s="140">
        <v>1116</v>
      </c>
      <c r="E22" s="140">
        <v>2</v>
      </c>
      <c r="F22" s="140">
        <v>811</v>
      </c>
      <c r="G22" s="140">
        <v>86</v>
      </c>
      <c r="H22" s="140">
        <v>49</v>
      </c>
      <c r="I22" s="140">
        <v>103</v>
      </c>
      <c r="J22" s="141">
        <v>65</v>
      </c>
      <c r="K22" s="139"/>
      <c r="L22" s="142" t="s">
        <v>181</v>
      </c>
      <c r="M22" s="140">
        <v>4</v>
      </c>
      <c r="N22" s="143" t="s">
        <v>186</v>
      </c>
      <c r="O22" s="140">
        <v>4</v>
      </c>
      <c r="P22" s="140">
        <v>20</v>
      </c>
      <c r="Q22" s="140">
        <v>10</v>
      </c>
      <c r="R22" s="140">
        <v>1</v>
      </c>
      <c r="S22" s="140">
        <v>7</v>
      </c>
      <c r="T22" s="140">
        <v>2</v>
      </c>
      <c r="U22" s="140">
        <f>V22+W22+X22</f>
        <v>1</v>
      </c>
      <c r="V22" s="143" t="s">
        <v>186</v>
      </c>
      <c r="W22" s="143" t="s">
        <v>186</v>
      </c>
      <c r="X22" s="141">
        <v>1</v>
      </c>
    </row>
    <row r="23" spans="1:24" ht="19.5" customHeight="1">
      <c r="A23" s="139"/>
      <c r="B23" s="135" t="s">
        <v>183</v>
      </c>
      <c r="C23" s="140">
        <v>221</v>
      </c>
      <c r="D23" s="140">
        <v>212</v>
      </c>
      <c r="E23" s="143" t="s">
        <v>186</v>
      </c>
      <c r="F23" s="140">
        <v>123</v>
      </c>
      <c r="G23" s="140">
        <v>15</v>
      </c>
      <c r="H23" s="140">
        <v>8</v>
      </c>
      <c r="I23" s="140">
        <v>23</v>
      </c>
      <c r="J23" s="141">
        <v>43</v>
      </c>
      <c r="K23" s="139"/>
      <c r="L23" s="142" t="s">
        <v>183</v>
      </c>
      <c r="M23" s="140">
        <v>3</v>
      </c>
      <c r="N23" s="143" t="s">
        <v>186</v>
      </c>
      <c r="O23" s="140">
        <v>3</v>
      </c>
      <c r="P23" s="140">
        <v>5</v>
      </c>
      <c r="Q23" s="140">
        <v>3</v>
      </c>
      <c r="R23" s="143" t="s">
        <v>186</v>
      </c>
      <c r="S23" s="140">
        <v>2</v>
      </c>
      <c r="T23" s="143" t="s">
        <v>186</v>
      </c>
      <c r="U23" s="140">
        <f>V23+W23+X23</f>
        <v>1</v>
      </c>
      <c r="V23" s="143" t="s">
        <v>186</v>
      </c>
      <c r="W23" s="140">
        <v>1</v>
      </c>
      <c r="X23" s="144" t="s">
        <v>186</v>
      </c>
    </row>
    <row r="24" spans="1:24" ht="19.5" customHeight="1">
      <c r="A24" s="139"/>
      <c r="B24" s="135"/>
      <c r="C24" s="140"/>
      <c r="D24" s="140"/>
      <c r="E24" s="143"/>
      <c r="F24" s="140"/>
      <c r="G24" s="140"/>
      <c r="H24" s="140"/>
      <c r="I24" s="140"/>
      <c r="J24" s="141"/>
      <c r="K24" s="139"/>
      <c r="L24" s="142"/>
      <c r="M24" s="140"/>
      <c r="N24" s="143"/>
      <c r="O24" s="140"/>
      <c r="P24" s="140"/>
      <c r="Q24" s="140"/>
      <c r="R24" s="143"/>
      <c r="S24" s="140"/>
      <c r="T24" s="143"/>
      <c r="U24" s="140"/>
      <c r="V24" s="143"/>
      <c r="W24" s="140"/>
      <c r="X24" s="144"/>
    </row>
    <row r="25" spans="1:24" ht="19.5" customHeight="1">
      <c r="A25" s="134" t="s">
        <v>190</v>
      </c>
      <c r="B25" s="135" t="s">
        <v>179</v>
      </c>
      <c r="C25" s="140">
        <v>1524</v>
      </c>
      <c r="D25" s="140">
        <v>1484</v>
      </c>
      <c r="E25" s="140">
        <v>8</v>
      </c>
      <c r="F25" s="140">
        <v>840</v>
      </c>
      <c r="G25" s="140">
        <v>123</v>
      </c>
      <c r="H25" s="140">
        <v>16</v>
      </c>
      <c r="I25" s="140">
        <v>357</v>
      </c>
      <c r="J25" s="141">
        <v>140</v>
      </c>
      <c r="K25" s="134" t="s">
        <v>190</v>
      </c>
      <c r="L25" s="142" t="s">
        <v>179</v>
      </c>
      <c r="M25" s="140">
        <v>7</v>
      </c>
      <c r="N25" s="140">
        <v>1</v>
      </c>
      <c r="O25" s="140">
        <v>6</v>
      </c>
      <c r="P25" s="140">
        <v>30</v>
      </c>
      <c r="Q25" s="140">
        <v>19</v>
      </c>
      <c r="R25" s="140">
        <v>1</v>
      </c>
      <c r="S25" s="140">
        <v>8</v>
      </c>
      <c r="T25" s="140">
        <v>2</v>
      </c>
      <c r="U25" s="140">
        <f>V25+W25+X25</f>
        <v>3</v>
      </c>
      <c r="V25" s="143" t="s">
        <v>186</v>
      </c>
      <c r="W25" s="140">
        <v>2</v>
      </c>
      <c r="X25" s="141">
        <v>1</v>
      </c>
    </row>
    <row r="26" spans="1:24" ht="19.5" customHeight="1">
      <c r="A26" s="139"/>
      <c r="B26" s="135" t="s">
        <v>181</v>
      </c>
      <c r="C26" s="140">
        <v>1344</v>
      </c>
      <c r="D26" s="140">
        <v>1318</v>
      </c>
      <c r="E26" s="140">
        <v>7</v>
      </c>
      <c r="F26" s="140">
        <v>755</v>
      </c>
      <c r="G26" s="140">
        <v>118</v>
      </c>
      <c r="H26" s="140">
        <v>14</v>
      </c>
      <c r="I26" s="140">
        <v>323</v>
      </c>
      <c r="J26" s="141">
        <v>101</v>
      </c>
      <c r="K26" s="139"/>
      <c r="L26" s="142" t="s">
        <v>181</v>
      </c>
      <c r="M26" s="140">
        <v>5</v>
      </c>
      <c r="N26" s="140">
        <v>1</v>
      </c>
      <c r="O26" s="140">
        <v>4</v>
      </c>
      <c r="P26" s="140">
        <v>19</v>
      </c>
      <c r="Q26" s="140">
        <v>15</v>
      </c>
      <c r="R26" s="140">
        <v>1</v>
      </c>
      <c r="S26" s="140">
        <v>2</v>
      </c>
      <c r="T26" s="140">
        <v>1</v>
      </c>
      <c r="U26" s="140">
        <f>V26+W26+X26</f>
        <v>2</v>
      </c>
      <c r="V26" s="143" t="s">
        <v>186</v>
      </c>
      <c r="W26" s="140">
        <v>1</v>
      </c>
      <c r="X26" s="141">
        <v>1</v>
      </c>
    </row>
    <row r="27" spans="1:24" ht="19.5" customHeight="1">
      <c r="A27" s="139"/>
      <c r="B27" s="135" t="s">
        <v>183</v>
      </c>
      <c r="C27" s="140">
        <v>180</v>
      </c>
      <c r="D27" s="140">
        <v>166</v>
      </c>
      <c r="E27" s="140">
        <v>1</v>
      </c>
      <c r="F27" s="140">
        <v>85</v>
      </c>
      <c r="G27" s="140">
        <v>5</v>
      </c>
      <c r="H27" s="140">
        <v>2</v>
      </c>
      <c r="I27" s="140">
        <v>34</v>
      </c>
      <c r="J27" s="141">
        <v>39</v>
      </c>
      <c r="K27" s="139"/>
      <c r="L27" s="142" t="s">
        <v>183</v>
      </c>
      <c r="M27" s="140">
        <v>2</v>
      </c>
      <c r="N27" s="143" t="s">
        <v>186</v>
      </c>
      <c r="O27" s="140">
        <v>2</v>
      </c>
      <c r="P27" s="140">
        <v>11</v>
      </c>
      <c r="Q27" s="140">
        <v>4</v>
      </c>
      <c r="R27" s="143" t="s">
        <v>186</v>
      </c>
      <c r="S27" s="140">
        <v>6</v>
      </c>
      <c r="T27" s="140">
        <v>1</v>
      </c>
      <c r="U27" s="140">
        <f>V27+W27+X27</f>
        <v>1</v>
      </c>
      <c r="V27" s="143" t="s">
        <v>186</v>
      </c>
      <c r="W27" s="140">
        <v>1</v>
      </c>
      <c r="X27" s="144" t="s">
        <v>186</v>
      </c>
    </row>
    <row r="28" spans="1:24" ht="19.5" customHeight="1">
      <c r="A28" s="139"/>
      <c r="B28" s="135"/>
      <c r="C28" s="140"/>
      <c r="D28" s="140"/>
      <c r="E28" s="140"/>
      <c r="F28" s="140"/>
      <c r="G28" s="140"/>
      <c r="H28" s="140"/>
      <c r="I28" s="140"/>
      <c r="J28" s="141"/>
      <c r="K28" s="139"/>
      <c r="L28" s="142"/>
      <c r="M28" s="140"/>
      <c r="N28" s="143"/>
      <c r="O28" s="140"/>
      <c r="P28" s="140"/>
      <c r="Q28" s="140"/>
      <c r="R28" s="143"/>
      <c r="S28" s="140"/>
      <c r="T28" s="140"/>
      <c r="U28" s="140"/>
      <c r="V28" s="143"/>
      <c r="W28" s="140"/>
      <c r="X28" s="144"/>
    </row>
    <row r="29" spans="1:24" ht="19.5" customHeight="1">
      <c r="A29" s="134" t="s">
        <v>191</v>
      </c>
      <c r="B29" s="135" t="s">
        <v>179</v>
      </c>
      <c r="C29" s="140">
        <v>1274</v>
      </c>
      <c r="D29" s="140">
        <v>1236</v>
      </c>
      <c r="E29" s="140">
        <v>22</v>
      </c>
      <c r="F29" s="140">
        <v>552</v>
      </c>
      <c r="G29" s="140">
        <v>70</v>
      </c>
      <c r="H29" s="140">
        <v>4</v>
      </c>
      <c r="I29" s="140">
        <v>497</v>
      </c>
      <c r="J29" s="141">
        <v>91</v>
      </c>
      <c r="K29" s="134" t="s">
        <v>191</v>
      </c>
      <c r="L29" s="142" t="s">
        <v>179</v>
      </c>
      <c r="M29" s="140">
        <v>3</v>
      </c>
      <c r="N29" s="143" t="s">
        <v>186</v>
      </c>
      <c r="O29" s="140">
        <v>3</v>
      </c>
      <c r="P29" s="140">
        <v>34</v>
      </c>
      <c r="Q29" s="140">
        <v>11</v>
      </c>
      <c r="R29" s="140">
        <v>5</v>
      </c>
      <c r="S29" s="140">
        <v>16</v>
      </c>
      <c r="T29" s="140">
        <v>2</v>
      </c>
      <c r="U29" s="140">
        <f>V29+W29+X29</f>
        <v>1</v>
      </c>
      <c r="V29" s="140">
        <v>1</v>
      </c>
      <c r="W29" s="143" t="s">
        <v>186</v>
      </c>
      <c r="X29" s="144" t="s">
        <v>186</v>
      </c>
    </row>
    <row r="30" spans="1:24" ht="19.5" customHeight="1">
      <c r="A30" s="139"/>
      <c r="B30" s="135" t="s">
        <v>181</v>
      </c>
      <c r="C30" s="140">
        <v>1133</v>
      </c>
      <c r="D30" s="140">
        <v>1099</v>
      </c>
      <c r="E30" s="140">
        <v>18</v>
      </c>
      <c r="F30" s="140">
        <v>497</v>
      </c>
      <c r="G30" s="140">
        <v>70</v>
      </c>
      <c r="H30" s="140">
        <v>3</v>
      </c>
      <c r="I30" s="140">
        <v>449</v>
      </c>
      <c r="J30" s="141">
        <v>62</v>
      </c>
      <c r="K30" s="139"/>
      <c r="L30" s="142" t="s">
        <v>181</v>
      </c>
      <c r="M30" s="140">
        <v>3</v>
      </c>
      <c r="N30" s="143" t="s">
        <v>186</v>
      </c>
      <c r="O30" s="140">
        <v>3</v>
      </c>
      <c r="P30" s="140">
        <v>30</v>
      </c>
      <c r="Q30" s="140">
        <v>11</v>
      </c>
      <c r="R30" s="140">
        <v>5</v>
      </c>
      <c r="S30" s="140">
        <v>13</v>
      </c>
      <c r="T30" s="140">
        <v>1</v>
      </c>
      <c r="U30" s="140">
        <f>V30+W30+X30</f>
        <v>1</v>
      </c>
      <c r="V30" s="140">
        <v>1</v>
      </c>
      <c r="W30" s="143" t="s">
        <v>186</v>
      </c>
      <c r="X30" s="144" t="s">
        <v>186</v>
      </c>
    </row>
    <row r="31" spans="1:24" ht="19.5" customHeight="1">
      <c r="A31" s="139"/>
      <c r="B31" s="135" t="s">
        <v>183</v>
      </c>
      <c r="C31" s="140">
        <v>141</v>
      </c>
      <c r="D31" s="140">
        <v>137</v>
      </c>
      <c r="E31" s="140">
        <v>4</v>
      </c>
      <c r="F31" s="140">
        <v>55</v>
      </c>
      <c r="G31" s="143" t="s">
        <v>186</v>
      </c>
      <c r="H31" s="140">
        <v>1</v>
      </c>
      <c r="I31" s="140">
        <v>48</v>
      </c>
      <c r="J31" s="141">
        <v>29</v>
      </c>
      <c r="K31" s="139"/>
      <c r="L31" s="142" t="s">
        <v>183</v>
      </c>
      <c r="M31" s="143" t="s">
        <v>186</v>
      </c>
      <c r="N31" s="143" t="s">
        <v>186</v>
      </c>
      <c r="O31" s="143" t="s">
        <v>186</v>
      </c>
      <c r="P31" s="140">
        <v>4</v>
      </c>
      <c r="Q31" s="143" t="s">
        <v>186</v>
      </c>
      <c r="R31" s="143" t="s">
        <v>186</v>
      </c>
      <c r="S31" s="140">
        <v>3</v>
      </c>
      <c r="T31" s="140">
        <v>1</v>
      </c>
      <c r="U31" s="140">
        <f>V31+W31+X31</f>
        <v>0</v>
      </c>
      <c r="V31" s="143" t="s">
        <v>186</v>
      </c>
      <c r="W31" s="143" t="s">
        <v>186</v>
      </c>
      <c r="X31" s="144" t="s">
        <v>186</v>
      </c>
    </row>
    <row r="32" spans="1:24" ht="19.5" customHeight="1">
      <c r="A32" s="139"/>
      <c r="B32" s="135"/>
      <c r="C32" s="140"/>
      <c r="D32" s="140"/>
      <c r="E32" s="140"/>
      <c r="F32" s="140"/>
      <c r="G32" s="143"/>
      <c r="H32" s="140"/>
      <c r="I32" s="140"/>
      <c r="J32" s="141"/>
      <c r="K32" s="139"/>
      <c r="L32" s="142"/>
      <c r="M32" s="143"/>
      <c r="N32" s="143"/>
      <c r="O32" s="143"/>
      <c r="P32" s="140"/>
      <c r="Q32" s="143"/>
      <c r="R32" s="143"/>
      <c r="S32" s="140"/>
      <c r="T32" s="140"/>
      <c r="U32" s="140"/>
      <c r="V32" s="143"/>
      <c r="W32" s="143"/>
      <c r="X32" s="144"/>
    </row>
    <row r="33" spans="1:24" ht="19.5" customHeight="1">
      <c r="A33" s="134" t="s">
        <v>192</v>
      </c>
      <c r="B33" s="135" t="s">
        <v>179</v>
      </c>
      <c r="C33" s="140">
        <v>1089</v>
      </c>
      <c r="D33" s="140">
        <v>1058</v>
      </c>
      <c r="E33" s="140">
        <v>29</v>
      </c>
      <c r="F33" s="140">
        <v>388</v>
      </c>
      <c r="G33" s="140">
        <v>42</v>
      </c>
      <c r="H33" s="143" t="s">
        <v>186</v>
      </c>
      <c r="I33" s="140">
        <v>531</v>
      </c>
      <c r="J33" s="141">
        <v>68</v>
      </c>
      <c r="K33" s="134" t="s">
        <v>192</v>
      </c>
      <c r="L33" s="142" t="s">
        <v>179</v>
      </c>
      <c r="M33" s="140">
        <v>7</v>
      </c>
      <c r="N33" s="140">
        <v>1</v>
      </c>
      <c r="O33" s="140">
        <v>6</v>
      </c>
      <c r="P33" s="140">
        <v>24</v>
      </c>
      <c r="Q33" s="140">
        <v>8</v>
      </c>
      <c r="R33" s="140">
        <v>2</v>
      </c>
      <c r="S33" s="140">
        <v>14</v>
      </c>
      <c r="T33" s="143" t="s">
        <v>186</v>
      </c>
      <c r="U33" s="140">
        <f>V33+W33+X33</f>
        <v>0</v>
      </c>
      <c r="V33" s="143" t="s">
        <v>186</v>
      </c>
      <c r="W33" s="143" t="s">
        <v>186</v>
      </c>
      <c r="X33" s="144" t="s">
        <v>186</v>
      </c>
    </row>
    <row r="34" spans="1:24" ht="19.5" customHeight="1">
      <c r="A34" s="139"/>
      <c r="B34" s="135" t="s">
        <v>181</v>
      </c>
      <c r="C34" s="140">
        <v>998</v>
      </c>
      <c r="D34" s="140">
        <v>973</v>
      </c>
      <c r="E34" s="140">
        <v>29</v>
      </c>
      <c r="F34" s="140">
        <v>356</v>
      </c>
      <c r="G34" s="140">
        <v>41</v>
      </c>
      <c r="H34" s="143" t="s">
        <v>186</v>
      </c>
      <c r="I34" s="140">
        <v>494</v>
      </c>
      <c r="J34" s="141">
        <v>53</v>
      </c>
      <c r="K34" s="139"/>
      <c r="L34" s="142" t="s">
        <v>181</v>
      </c>
      <c r="M34" s="140">
        <v>7</v>
      </c>
      <c r="N34" s="140">
        <v>1</v>
      </c>
      <c r="O34" s="140">
        <v>6</v>
      </c>
      <c r="P34" s="140">
        <v>18</v>
      </c>
      <c r="Q34" s="140">
        <v>6</v>
      </c>
      <c r="R34" s="140">
        <v>2</v>
      </c>
      <c r="S34" s="140">
        <v>10</v>
      </c>
      <c r="T34" s="143" t="s">
        <v>186</v>
      </c>
      <c r="U34" s="140">
        <f>V34+W34+X34</f>
        <v>0</v>
      </c>
      <c r="V34" s="143" t="s">
        <v>186</v>
      </c>
      <c r="W34" s="143" t="s">
        <v>186</v>
      </c>
      <c r="X34" s="144" t="s">
        <v>186</v>
      </c>
    </row>
    <row r="35" spans="1:24" ht="19.5" customHeight="1">
      <c r="A35" s="139"/>
      <c r="B35" s="135" t="s">
        <v>183</v>
      </c>
      <c r="C35" s="140">
        <v>91</v>
      </c>
      <c r="D35" s="140">
        <v>85</v>
      </c>
      <c r="E35" s="143" t="s">
        <v>186</v>
      </c>
      <c r="F35" s="140">
        <v>32</v>
      </c>
      <c r="G35" s="140">
        <v>1</v>
      </c>
      <c r="H35" s="143" t="s">
        <v>186</v>
      </c>
      <c r="I35" s="140">
        <v>37</v>
      </c>
      <c r="J35" s="141">
        <v>15</v>
      </c>
      <c r="K35" s="139"/>
      <c r="L35" s="142" t="s">
        <v>183</v>
      </c>
      <c r="M35" s="143" t="s">
        <v>186</v>
      </c>
      <c r="N35" s="143" t="s">
        <v>186</v>
      </c>
      <c r="O35" s="143" t="s">
        <v>186</v>
      </c>
      <c r="P35" s="140">
        <v>6</v>
      </c>
      <c r="Q35" s="140">
        <v>2</v>
      </c>
      <c r="R35" s="143" t="s">
        <v>186</v>
      </c>
      <c r="S35" s="140">
        <v>4</v>
      </c>
      <c r="T35" s="143" t="s">
        <v>186</v>
      </c>
      <c r="U35" s="140">
        <f>V35+W35+X35</f>
        <v>0</v>
      </c>
      <c r="V35" s="143" t="s">
        <v>186</v>
      </c>
      <c r="W35" s="143" t="s">
        <v>186</v>
      </c>
      <c r="X35" s="144" t="s">
        <v>186</v>
      </c>
    </row>
    <row r="36" spans="1:24" ht="19.5" customHeight="1">
      <c r="A36" s="139"/>
      <c r="B36" s="135"/>
      <c r="C36" s="140"/>
      <c r="D36" s="140"/>
      <c r="E36" s="143"/>
      <c r="F36" s="140"/>
      <c r="G36" s="140"/>
      <c r="H36" s="143"/>
      <c r="I36" s="140"/>
      <c r="J36" s="141"/>
      <c r="K36" s="139"/>
      <c r="L36" s="142"/>
      <c r="M36" s="143"/>
      <c r="N36" s="143"/>
      <c r="O36" s="143"/>
      <c r="P36" s="140"/>
      <c r="Q36" s="140"/>
      <c r="R36" s="143"/>
      <c r="S36" s="140"/>
      <c r="T36" s="143"/>
      <c r="U36" s="140"/>
      <c r="V36" s="143"/>
      <c r="W36" s="143"/>
      <c r="X36" s="144"/>
    </row>
    <row r="37" spans="1:24" ht="19.5" customHeight="1">
      <c r="A37" s="134" t="s">
        <v>193</v>
      </c>
      <c r="B37" s="135" t="s">
        <v>179</v>
      </c>
      <c r="C37" s="140">
        <v>667</v>
      </c>
      <c r="D37" s="140">
        <v>642</v>
      </c>
      <c r="E37" s="140">
        <v>45</v>
      </c>
      <c r="F37" s="140">
        <v>177</v>
      </c>
      <c r="G37" s="140">
        <v>21</v>
      </c>
      <c r="H37" s="143" t="s">
        <v>186</v>
      </c>
      <c r="I37" s="140">
        <v>360</v>
      </c>
      <c r="J37" s="141">
        <v>39</v>
      </c>
      <c r="K37" s="134" t="s">
        <v>193</v>
      </c>
      <c r="L37" s="142" t="s">
        <v>179</v>
      </c>
      <c r="M37" s="140">
        <v>3</v>
      </c>
      <c r="N37" s="140">
        <v>1</v>
      </c>
      <c r="O37" s="140">
        <v>2</v>
      </c>
      <c r="P37" s="140">
        <v>21</v>
      </c>
      <c r="Q37" s="140">
        <v>6</v>
      </c>
      <c r="R37" s="140">
        <v>3</v>
      </c>
      <c r="S37" s="140">
        <v>10</v>
      </c>
      <c r="T37" s="140">
        <v>2</v>
      </c>
      <c r="U37" s="140">
        <f>V37+W37+X37</f>
        <v>1</v>
      </c>
      <c r="V37" s="143" t="s">
        <v>186</v>
      </c>
      <c r="W37" s="140">
        <v>1</v>
      </c>
      <c r="X37" s="144" t="s">
        <v>186</v>
      </c>
    </row>
    <row r="38" spans="1:24" ht="19.5" customHeight="1">
      <c r="A38" s="139"/>
      <c r="B38" s="135" t="s">
        <v>181</v>
      </c>
      <c r="C38" s="140">
        <v>595</v>
      </c>
      <c r="D38" s="140">
        <v>576</v>
      </c>
      <c r="E38" s="140">
        <v>45</v>
      </c>
      <c r="F38" s="140">
        <v>161</v>
      </c>
      <c r="G38" s="140">
        <v>21</v>
      </c>
      <c r="H38" s="143" t="s">
        <v>186</v>
      </c>
      <c r="I38" s="140">
        <v>323</v>
      </c>
      <c r="J38" s="141">
        <v>26</v>
      </c>
      <c r="K38" s="139"/>
      <c r="L38" s="142" t="s">
        <v>181</v>
      </c>
      <c r="M38" s="140">
        <v>3</v>
      </c>
      <c r="N38" s="140">
        <v>1</v>
      </c>
      <c r="O38" s="140">
        <v>2</v>
      </c>
      <c r="P38" s="140">
        <v>16</v>
      </c>
      <c r="Q38" s="140">
        <v>5</v>
      </c>
      <c r="R38" s="140">
        <v>3</v>
      </c>
      <c r="S38" s="140">
        <v>7</v>
      </c>
      <c r="T38" s="140">
        <v>1</v>
      </c>
      <c r="U38" s="140">
        <f>V38+W38+X38</f>
        <v>0</v>
      </c>
      <c r="V38" s="143" t="s">
        <v>186</v>
      </c>
      <c r="W38" s="143" t="s">
        <v>186</v>
      </c>
      <c r="X38" s="144" t="s">
        <v>186</v>
      </c>
    </row>
    <row r="39" spans="1:24" ht="19.5" customHeight="1">
      <c r="A39" s="139"/>
      <c r="B39" s="135" t="s">
        <v>183</v>
      </c>
      <c r="C39" s="140">
        <v>72</v>
      </c>
      <c r="D39" s="140">
        <v>66</v>
      </c>
      <c r="E39" s="143" t="s">
        <v>186</v>
      </c>
      <c r="F39" s="140">
        <v>16</v>
      </c>
      <c r="G39" s="143" t="s">
        <v>186</v>
      </c>
      <c r="H39" s="143" t="s">
        <v>186</v>
      </c>
      <c r="I39" s="140">
        <v>37</v>
      </c>
      <c r="J39" s="141">
        <v>13</v>
      </c>
      <c r="K39" s="139"/>
      <c r="L39" s="142" t="s">
        <v>183</v>
      </c>
      <c r="M39" s="143" t="s">
        <v>186</v>
      </c>
      <c r="N39" s="143" t="s">
        <v>186</v>
      </c>
      <c r="O39" s="143" t="s">
        <v>186</v>
      </c>
      <c r="P39" s="140">
        <v>5</v>
      </c>
      <c r="Q39" s="140">
        <v>1</v>
      </c>
      <c r="R39" s="143" t="s">
        <v>186</v>
      </c>
      <c r="S39" s="140">
        <v>3</v>
      </c>
      <c r="T39" s="140">
        <v>1</v>
      </c>
      <c r="U39" s="140">
        <f>V39+W39+X39</f>
        <v>1</v>
      </c>
      <c r="V39" s="143" t="s">
        <v>186</v>
      </c>
      <c r="W39" s="140">
        <v>1</v>
      </c>
      <c r="X39" s="144" t="s">
        <v>186</v>
      </c>
    </row>
    <row r="40" spans="1:24" ht="19.5" customHeight="1">
      <c r="A40" s="139"/>
      <c r="B40" s="135"/>
      <c r="C40" s="140"/>
      <c r="D40" s="140"/>
      <c r="E40" s="143"/>
      <c r="F40" s="140"/>
      <c r="G40" s="143"/>
      <c r="H40" s="143"/>
      <c r="I40" s="140"/>
      <c r="J40" s="141"/>
      <c r="K40" s="139"/>
      <c r="L40" s="142"/>
      <c r="M40" s="143"/>
      <c r="N40" s="143"/>
      <c r="O40" s="143"/>
      <c r="P40" s="140"/>
      <c r="Q40" s="140"/>
      <c r="R40" s="143"/>
      <c r="S40" s="140"/>
      <c r="T40" s="140"/>
      <c r="U40" s="140"/>
      <c r="V40" s="143"/>
      <c r="W40" s="140"/>
      <c r="X40" s="144"/>
    </row>
    <row r="41" spans="1:24" ht="19.5" customHeight="1">
      <c r="A41" s="134" t="s">
        <v>194</v>
      </c>
      <c r="B41" s="135" t="s">
        <v>179</v>
      </c>
      <c r="C41" s="140">
        <v>593</v>
      </c>
      <c r="D41" s="140">
        <v>552</v>
      </c>
      <c r="E41" s="140">
        <v>38</v>
      </c>
      <c r="F41" s="140">
        <v>134</v>
      </c>
      <c r="G41" s="140">
        <v>18</v>
      </c>
      <c r="H41" s="143" t="s">
        <v>186</v>
      </c>
      <c r="I41" s="140">
        <v>336</v>
      </c>
      <c r="J41" s="141">
        <v>26</v>
      </c>
      <c r="K41" s="134" t="s">
        <v>194</v>
      </c>
      <c r="L41" s="142" t="s">
        <v>179</v>
      </c>
      <c r="M41" s="140">
        <v>6</v>
      </c>
      <c r="N41" s="143" t="s">
        <v>186</v>
      </c>
      <c r="O41" s="140">
        <v>6</v>
      </c>
      <c r="P41" s="140">
        <v>35</v>
      </c>
      <c r="Q41" s="140">
        <v>10</v>
      </c>
      <c r="R41" s="143" t="s">
        <v>186</v>
      </c>
      <c r="S41" s="140">
        <v>23</v>
      </c>
      <c r="T41" s="140">
        <v>2</v>
      </c>
      <c r="U41" s="140">
        <f>V41+W41+X41</f>
        <v>0</v>
      </c>
      <c r="V41" s="143" t="s">
        <v>186</v>
      </c>
      <c r="W41" s="143" t="s">
        <v>186</v>
      </c>
      <c r="X41" s="144" t="s">
        <v>186</v>
      </c>
    </row>
    <row r="42" spans="1:24" ht="19.5" customHeight="1">
      <c r="A42" s="139"/>
      <c r="B42" s="135" t="s">
        <v>181</v>
      </c>
      <c r="C42" s="140">
        <v>552</v>
      </c>
      <c r="D42" s="140">
        <v>515</v>
      </c>
      <c r="E42" s="140">
        <v>37</v>
      </c>
      <c r="F42" s="140">
        <v>128</v>
      </c>
      <c r="G42" s="140">
        <v>18</v>
      </c>
      <c r="H42" s="143" t="s">
        <v>186</v>
      </c>
      <c r="I42" s="140">
        <v>313</v>
      </c>
      <c r="J42" s="141">
        <v>19</v>
      </c>
      <c r="K42" s="139"/>
      <c r="L42" s="142" t="s">
        <v>181</v>
      </c>
      <c r="M42" s="140">
        <v>6</v>
      </c>
      <c r="N42" s="143" t="s">
        <v>186</v>
      </c>
      <c r="O42" s="140">
        <v>6</v>
      </c>
      <c r="P42" s="140">
        <v>31</v>
      </c>
      <c r="Q42" s="140">
        <v>9</v>
      </c>
      <c r="R42" s="143" t="s">
        <v>186</v>
      </c>
      <c r="S42" s="140">
        <v>20</v>
      </c>
      <c r="T42" s="140">
        <v>2</v>
      </c>
      <c r="U42" s="140">
        <f>V42+W42+X42</f>
        <v>0</v>
      </c>
      <c r="V42" s="143" t="s">
        <v>186</v>
      </c>
      <c r="W42" s="143" t="s">
        <v>186</v>
      </c>
      <c r="X42" s="144" t="s">
        <v>186</v>
      </c>
    </row>
    <row r="43" spans="1:24" ht="19.5" customHeight="1">
      <c r="A43" s="139"/>
      <c r="B43" s="135" t="s">
        <v>183</v>
      </c>
      <c r="C43" s="140">
        <v>41</v>
      </c>
      <c r="D43" s="140">
        <v>37</v>
      </c>
      <c r="E43" s="140">
        <v>1</v>
      </c>
      <c r="F43" s="140">
        <v>6</v>
      </c>
      <c r="G43" s="143" t="s">
        <v>186</v>
      </c>
      <c r="H43" s="143" t="s">
        <v>186</v>
      </c>
      <c r="I43" s="140">
        <v>23</v>
      </c>
      <c r="J43" s="141">
        <v>7</v>
      </c>
      <c r="K43" s="139"/>
      <c r="L43" s="142" t="s">
        <v>183</v>
      </c>
      <c r="M43" s="143" t="s">
        <v>186</v>
      </c>
      <c r="N43" s="143" t="s">
        <v>186</v>
      </c>
      <c r="O43" s="143" t="s">
        <v>186</v>
      </c>
      <c r="P43" s="140">
        <v>4</v>
      </c>
      <c r="Q43" s="140">
        <v>1</v>
      </c>
      <c r="R43" s="143" t="s">
        <v>186</v>
      </c>
      <c r="S43" s="140">
        <v>3</v>
      </c>
      <c r="T43" s="143" t="s">
        <v>186</v>
      </c>
      <c r="U43" s="140">
        <f>V43+W43+X43</f>
        <v>0</v>
      </c>
      <c r="V43" s="143" t="s">
        <v>186</v>
      </c>
      <c r="W43" s="143" t="s">
        <v>186</v>
      </c>
      <c r="X43" s="144" t="s">
        <v>186</v>
      </c>
    </row>
    <row r="44" spans="1:24" ht="19.5" customHeight="1">
      <c r="A44" s="139"/>
      <c r="B44" s="135"/>
      <c r="C44" s="140"/>
      <c r="D44" s="140"/>
      <c r="E44" s="140"/>
      <c r="F44" s="140"/>
      <c r="G44" s="143"/>
      <c r="H44" s="143"/>
      <c r="I44" s="140"/>
      <c r="J44" s="141"/>
      <c r="K44" s="139"/>
      <c r="L44" s="142"/>
      <c r="M44" s="143"/>
      <c r="N44" s="143"/>
      <c r="O44" s="143"/>
      <c r="P44" s="140"/>
      <c r="Q44" s="140"/>
      <c r="R44" s="143"/>
      <c r="S44" s="140"/>
      <c r="T44" s="143"/>
      <c r="U44" s="140"/>
      <c r="V44" s="143"/>
      <c r="W44" s="143"/>
      <c r="X44" s="144"/>
    </row>
    <row r="45" spans="1:24" ht="19.5" customHeight="1">
      <c r="A45" s="134" t="s">
        <v>195</v>
      </c>
      <c r="B45" s="135" t="s">
        <v>179</v>
      </c>
      <c r="C45" s="140">
        <v>599</v>
      </c>
      <c r="D45" s="140">
        <v>563</v>
      </c>
      <c r="E45" s="140">
        <v>40</v>
      </c>
      <c r="F45" s="140">
        <v>100</v>
      </c>
      <c r="G45" s="140">
        <v>6</v>
      </c>
      <c r="H45" s="143" t="s">
        <v>186</v>
      </c>
      <c r="I45" s="140">
        <v>379</v>
      </c>
      <c r="J45" s="141">
        <v>38</v>
      </c>
      <c r="K45" s="134" t="s">
        <v>195</v>
      </c>
      <c r="L45" s="142" t="s">
        <v>179</v>
      </c>
      <c r="M45" s="140">
        <v>13</v>
      </c>
      <c r="N45" s="140">
        <v>1</v>
      </c>
      <c r="O45" s="140">
        <v>12</v>
      </c>
      <c r="P45" s="140">
        <v>15</v>
      </c>
      <c r="Q45" s="143" t="s">
        <v>186</v>
      </c>
      <c r="R45" s="140">
        <v>2</v>
      </c>
      <c r="S45" s="140">
        <v>6</v>
      </c>
      <c r="T45" s="140">
        <v>7</v>
      </c>
      <c r="U45" s="140">
        <f>V45+W45+X45</f>
        <v>8</v>
      </c>
      <c r="V45" s="140">
        <v>3</v>
      </c>
      <c r="W45" s="140">
        <v>5</v>
      </c>
      <c r="X45" s="144" t="s">
        <v>186</v>
      </c>
    </row>
    <row r="46" spans="1:24" ht="19.5" customHeight="1">
      <c r="A46" s="139"/>
      <c r="B46" s="135" t="s">
        <v>181</v>
      </c>
      <c r="C46" s="140">
        <v>552</v>
      </c>
      <c r="D46" s="140">
        <v>519</v>
      </c>
      <c r="E46" s="140">
        <v>38</v>
      </c>
      <c r="F46" s="140">
        <v>96</v>
      </c>
      <c r="G46" s="140">
        <v>6</v>
      </c>
      <c r="H46" s="143" t="s">
        <v>186</v>
      </c>
      <c r="I46" s="140">
        <v>350</v>
      </c>
      <c r="J46" s="141">
        <v>29</v>
      </c>
      <c r="K46" s="139"/>
      <c r="L46" s="142" t="s">
        <v>181</v>
      </c>
      <c r="M46" s="140">
        <v>13</v>
      </c>
      <c r="N46" s="140">
        <v>1</v>
      </c>
      <c r="O46" s="140">
        <v>12</v>
      </c>
      <c r="P46" s="140">
        <v>14</v>
      </c>
      <c r="Q46" s="143" t="s">
        <v>186</v>
      </c>
      <c r="R46" s="140">
        <v>2</v>
      </c>
      <c r="S46" s="140">
        <v>5</v>
      </c>
      <c r="T46" s="140">
        <v>7</v>
      </c>
      <c r="U46" s="140">
        <f>V46+W46+X46</f>
        <v>6</v>
      </c>
      <c r="V46" s="140">
        <v>2</v>
      </c>
      <c r="W46" s="140">
        <v>4</v>
      </c>
      <c r="X46" s="144" t="s">
        <v>186</v>
      </c>
    </row>
    <row r="47" spans="1:24" ht="19.5" customHeight="1">
      <c r="A47" s="139"/>
      <c r="B47" s="135" t="s">
        <v>183</v>
      </c>
      <c r="C47" s="140">
        <v>47</v>
      </c>
      <c r="D47" s="140">
        <v>44</v>
      </c>
      <c r="E47" s="140">
        <v>2</v>
      </c>
      <c r="F47" s="140">
        <v>4</v>
      </c>
      <c r="G47" s="143" t="s">
        <v>186</v>
      </c>
      <c r="H47" s="143" t="s">
        <v>186</v>
      </c>
      <c r="I47" s="140">
        <v>29</v>
      </c>
      <c r="J47" s="141">
        <v>9</v>
      </c>
      <c r="K47" s="139"/>
      <c r="L47" s="142" t="s">
        <v>183</v>
      </c>
      <c r="M47" s="143" t="s">
        <v>186</v>
      </c>
      <c r="N47" s="143" t="s">
        <v>186</v>
      </c>
      <c r="O47" s="143" t="s">
        <v>186</v>
      </c>
      <c r="P47" s="140">
        <v>1</v>
      </c>
      <c r="Q47" s="143" t="s">
        <v>186</v>
      </c>
      <c r="R47" s="143" t="s">
        <v>186</v>
      </c>
      <c r="S47" s="140">
        <v>1</v>
      </c>
      <c r="T47" s="143" t="s">
        <v>186</v>
      </c>
      <c r="U47" s="140">
        <f>V47+W47+X47</f>
        <v>2</v>
      </c>
      <c r="V47" s="140">
        <v>1</v>
      </c>
      <c r="W47" s="140">
        <v>1</v>
      </c>
      <c r="X47" s="144" t="s">
        <v>186</v>
      </c>
    </row>
    <row r="48" spans="1:24" ht="19.5" customHeight="1">
      <c r="A48" s="139"/>
      <c r="B48" s="135"/>
      <c r="C48" s="140"/>
      <c r="D48" s="140"/>
      <c r="E48" s="140"/>
      <c r="F48" s="140"/>
      <c r="G48" s="143"/>
      <c r="H48" s="143"/>
      <c r="I48" s="140"/>
      <c r="J48" s="141"/>
      <c r="K48" s="139"/>
      <c r="L48" s="142"/>
      <c r="M48" s="143"/>
      <c r="N48" s="143"/>
      <c r="O48" s="143"/>
      <c r="P48" s="140"/>
      <c r="Q48" s="143"/>
      <c r="R48" s="143"/>
      <c r="S48" s="140"/>
      <c r="T48" s="143"/>
      <c r="U48" s="140"/>
      <c r="V48" s="140"/>
      <c r="W48" s="140"/>
      <c r="X48" s="144"/>
    </row>
    <row r="49" spans="1:24" ht="19.5" customHeight="1">
      <c r="A49" s="134" t="s">
        <v>196</v>
      </c>
      <c r="B49" s="135" t="s">
        <v>179</v>
      </c>
      <c r="C49" s="140">
        <v>769</v>
      </c>
      <c r="D49" s="140">
        <v>711</v>
      </c>
      <c r="E49" s="140">
        <v>36</v>
      </c>
      <c r="F49" s="140">
        <v>80</v>
      </c>
      <c r="G49" s="140">
        <v>1</v>
      </c>
      <c r="H49" s="143" t="s">
        <v>186</v>
      </c>
      <c r="I49" s="140">
        <v>502</v>
      </c>
      <c r="J49" s="141">
        <v>92</v>
      </c>
      <c r="K49" s="134" t="s">
        <v>196</v>
      </c>
      <c r="L49" s="142" t="s">
        <v>179</v>
      </c>
      <c r="M49" s="140">
        <v>24</v>
      </c>
      <c r="N49" s="140">
        <v>4</v>
      </c>
      <c r="O49" s="140">
        <v>20</v>
      </c>
      <c r="P49" s="140">
        <v>15</v>
      </c>
      <c r="Q49" s="140">
        <v>2</v>
      </c>
      <c r="R49" s="140">
        <v>1</v>
      </c>
      <c r="S49" s="140">
        <v>1</v>
      </c>
      <c r="T49" s="140">
        <v>11</v>
      </c>
      <c r="U49" s="140">
        <f>V49+W49+X49</f>
        <v>19</v>
      </c>
      <c r="V49" s="140">
        <v>2</v>
      </c>
      <c r="W49" s="140">
        <v>16</v>
      </c>
      <c r="X49" s="141">
        <v>1</v>
      </c>
    </row>
    <row r="50" spans="1:24" ht="19.5" customHeight="1">
      <c r="A50" s="139"/>
      <c r="B50" s="135" t="s">
        <v>181</v>
      </c>
      <c r="C50" s="140">
        <v>692</v>
      </c>
      <c r="D50" s="140">
        <v>644</v>
      </c>
      <c r="E50" s="140">
        <v>34</v>
      </c>
      <c r="F50" s="140">
        <v>70</v>
      </c>
      <c r="G50" s="140">
        <v>1</v>
      </c>
      <c r="H50" s="143" t="s">
        <v>186</v>
      </c>
      <c r="I50" s="140">
        <v>467</v>
      </c>
      <c r="J50" s="141">
        <v>72</v>
      </c>
      <c r="K50" s="139"/>
      <c r="L50" s="142" t="s">
        <v>181</v>
      </c>
      <c r="M50" s="140">
        <v>22</v>
      </c>
      <c r="N50" s="140">
        <v>3</v>
      </c>
      <c r="O50" s="140">
        <v>19</v>
      </c>
      <c r="P50" s="140">
        <v>14</v>
      </c>
      <c r="Q50" s="140">
        <v>2</v>
      </c>
      <c r="R50" s="140">
        <v>1</v>
      </c>
      <c r="S50" s="140">
        <v>1</v>
      </c>
      <c r="T50" s="140">
        <v>10</v>
      </c>
      <c r="U50" s="140">
        <f>V50+W50+X50</f>
        <v>12</v>
      </c>
      <c r="V50" s="140">
        <v>1</v>
      </c>
      <c r="W50" s="140">
        <v>10</v>
      </c>
      <c r="X50" s="141">
        <v>1</v>
      </c>
    </row>
    <row r="51" spans="1:24" ht="19.5" customHeight="1">
      <c r="A51" s="139"/>
      <c r="B51" s="135" t="s">
        <v>183</v>
      </c>
      <c r="C51" s="140">
        <v>77</v>
      </c>
      <c r="D51" s="140">
        <v>67</v>
      </c>
      <c r="E51" s="140">
        <v>2</v>
      </c>
      <c r="F51" s="140">
        <v>10</v>
      </c>
      <c r="G51" s="143" t="s">
        <v>186</v>
      </c>
      <c r="H51" s="143" t="s">
        <v>186</v>
      </c>
      <c r="I51" s="140">
        <v>35</v>
      </c>
      <c r="J51" s="141">
        <v>20</v>
      </c>
      <c r="K51" s="139"/>
      <c r="L51" s="142" t="s">
        <v>183</v>
      </c>
      <c r="M51" s="140">
        <v>2</v>
      </c>
      <c r="N51" s="140">
        <v>1</v>
      </c>
      <c r="O51" s="140">
        <v>1</v>
      </c>
      <c r="P51" s="140">
        <v>1</v>
      </c>
      <c r="Q51" s="143" t="s">
        <v>186</v>
      </c>
      <c r="R51" s="143" t="s">
        <v>186</v>
      </c>
      <c r="S51" s="143" t="s">
        <v>186</v>
      </c>
      <c r="T51" s="140">
        <v>1</v>
      </c>
      <c r="U51" s="140">
        <f>V51+W51+X51</f>
        <v>7</v>
      </c>
      <c r="V51" s="140">
        <v>1</v>
      </c>
      <c r="W51" s="140">
        <v>6</v>
      </c>
      <c r="X51" s="144" t="s">
        <v>186</v>
      </c>
    </row>
    <row r="52" spans="1:24" ht="19.5" customHeight="1">
      <c r="A52" s="139"/>
      <c r="B52" s="135"/>
      <c r="C52" s="140"/>
      <c r="D52" s="140"/>
      <c r="E52" s="140"/>
      <c r="F52" s="140"/>
      <c r="G52" s="143"/>
      <c r="H52" s="143"/>
      <c r="I52" s="140"/>
      <c r="J52" s="141"/>
      <c r="K52" s="139"/>
      <c r="L52" s="142"/>
      <c r="M52" s="140"/>
      <c r="N52" s="140"/>
      <c r="O52" s="140"/>
      <c r="P52" s="140"/>
      <c r="Q52" s="143"/>
      <c r="R52" s="143"/>
      <c r="S52" s="143"/>
      <c r="T52" s="140"/>
      <c r="U52" s="140"/>
      <c r="V52" s="140"/>
      <c r="W52" s="140"/>
      <c r="X52" s="144"/>
    </row>
    <row r="53" spans="1:24" ht="19.5" customHeight="1">
      <c r="A53" s="134" t="s">
        <v>197</v>
      </c>
      <c r="B53" s="135" t="s">
        <v>179</v>
      </c>
      <c r="C53" s="140">
        <v>449</v>
      </c>
      <c r="D53" s="140">
        <v>396</v>
      </c>
      <c r="E53" s="140">
        <v>14</v>
      </c>
      <c r="F53" s="140">
        <v>41</v>
      </c>
      <c r="G53" s="140">
        <v>1</v>
      </c>
      <c r="H53" s="143" t="s">
        <v>186</v>
      </c>
      <c r="I53" s="140">
        <v>285</v>
      </c>
      <c r="J53" s="141">
        <v>55</v>
      </c>
      <c r="K53" s="134" t="s">
        <v>197</v>
      </c>
      <c r="L53" s="142" t="s">
        <v>179</v>
      </c>
      <c r="M53" s="140">
        <v>7</v>
      </c>
      <c r="N53" s="140">
        <v>1</v>
      </c>
      <c r="O53" s="140">
        <v>6</v>
      </c>
      <c r="P53" s="140">
        <v>15</v>
      </c>
      <c r="Q53" s="143" t="s">
        <v>186</v>
      </c>
      <c r="R53" s="140">
        <v>2</v>
      </c>
      <c r="S53" s="140">
        <v>1</v>
      </c>
      <c r="T53" s="140">
        <v>12</v>
      </c>
      <c r="U53" s="140">
        <f>V53+W53+X53</f>
        <v>31</v>
      </c>
      <c r="V53" s="140">
        <v>2</v>
      </c>
      <c r="W53" s="140">
        <v>29</v>
      </c>
      <c r="X53" s="144" t="s">
        <v>186</v>
      </c>
    </row>
    <row r="54" spans="1:24" ht="19.5" customHeight="1">
      <c r="A54" s="139"/>
      <c r="B54" s="135" t="s">
        <v>181</v>
      </c>
      <c r="C54" s="140">
        <v>417</v>
      </c>
      <c r="D54" s="140">
        <v>373</v>
      </c>
      <c r="E54" s="140">
        <v>13</v>
      </c>
      <c r="F54" s="140">
        <v>38</v>
      </c>
      <c r="G54" s="143" t="s">
        <v>186</v>
      </c>
      <c r="H54" s="143" t="s">
        <v>186</v>
      </c>
      <c r="I54" s="140">
        <v>272</v>
      </c>
      <c r="J54" s="141">
        <v>50</v>
      </c>
      <c r="K54" s="139"/>
      <c r="L54" s="142" t="s">
        <v>181</v>
      </c>
      <c r="M54" s="140">
        <v>7</v>
      </c>
      <c r="N54" s="140">
        <v>1</v>
      </c>
      <c r="O54" s="140">
        <v>6</v>
      </c>
      <c r="P54" s="140">
        <v>14</v>
      </c>
      <c r="Q54" s="143" t="s">
        <v>186</v>
      </c>
      <c r="R54" s="140">
        <v>2</v>
      </c>
      <c r="S54" s="140">
        <v>1</v>
      </c>
      <c r="T54" s="140">
        <v>11</v>
      </c>
      <c r="U54" s="140">
        <f>V54+W54+X54</f>
        <v>23</v>
      </c>
      <c r="V54" s="140">
        <v>2</v>
      </c>
      <c r="W54" s="140">
        <v>21</v>
      </c>
      <c r="X54" s="144" t="s">
        <v>186</v>
      </c>
    </row>
    <row r="55" spans="1:24" ht="19.5" customHeight="1">
      <c r="A55" s="139"/>
      <c r="B55" s="135" t="s">
        <v>183</v>
      </c>
      <c r="C55" s="140">
        <v>32</v>
      </c>
      <c r="D55" s="140">
        <v>23</v>
      </c>
      <c r="E55" s="140">
        <v>1</v>
      </c>
      <c r="F55" s="140">
        <v>3</v>
      </c>
      <c r="G55" s="140">
        <v>1</v>
      </c>
      <c r="H55" s="143" t="s">
        <v>186</v>
      </c>
      <c r="I55" s="140">
        <v>13</v>
      </c>
      <c r="J55" s="141">
        <v>5</v>
      </c>
      <c r="K55" s="139"/>
      <c r="L55" s="142" t="s">
        <v>183</v>
      </c>
      <c r="M55" s="143" t="s">
        <v>186</v>
      </c>
      <c r="N55" s="143" t="s">
        <v>186</v>
      </c>
      <c r="O55" s="143" t="s">
        <v>186</v>
      </c>
      <c r="P55" s="140">
        <v>1</v>
      </c>
      <c r="Q55" s="143" t="s">
        <v>186</v>
      </c>
      <c r="R55" s="143" t="s">
        <v>186</v>
      </c>
      <c r="S55" s="143" t="s">
        <v>186</v>
      </c>
      <c r="T55" s="140">
        <v>1</v>
      </c>
      <c r="U55" s="140">
        <f>V55+W55+X55</f>
        <v>8</v>
      </c>
      <c r="V55" s="143" t="s">
        <v>186</v>
      </c>
      <c r="W55" s="140">
        <v>8</v>
      </c>
      <c r="X55" s="144" t="s">
        <v>186</v>
      </c>
    </row>
    <row r="56" spans="1:24" ht="19.5" customHeight="1">
      <c r="A56" s="139"/>
      <c r="B56" s="135"/>
      <c r="C56" s="140"/>
      <c r="D56" s="140"/>
      <c r="E56" s="140"/>
      <c r="F56" s="140"/>
      <c r="G56" s="140"/>
      <c r="H56" s="143"/>
      <c r="I56" s="140"/>
      <c r="J56" s="141"/>
      <c r="K56" s="139"/>
      <c r="L56" s="142"/>
      <c r="M56" s="143"/>
      <c r="N56" s="143"/>
      <c r="O56" s="143"/>
      <c r="P56" s="140"/>
      <c r="Q56" s="143"/>
      <c r="R56" s="143"/>
      <c r="S56" s="143"/>
      <c r="T56" s="140"/>
      <c r="U56" s="140"/>
      <c r="V56" s="143"/>
      <c r="W56" s="140"/>
      <c r="X56" s="144"/>
    </row>
    <row r="57" spans="1:24" ht="19.5" customHeight="1">
      <c r="A57" s="134" t="s">
        <v>198</v>
      </c>
      <c r="B57" s="135" t="s">
        <v>179</v>
      </c>
      <c r="C57" s="140">
        <v>159</v>
      </c>
      <c r="D57" s="140">
        <v>133</v>
      </c>
      <c r="E57" s="140">
        <v>7</v>
      </c>
      <c r="F57" s="140">
        <v>10</v>
      </c>
      <c r="G57" s="143" t="s">
        <v>186</v>
      </c>
      <c r="H57" s="143" t="s">
        <v>186</v>
      </c>
      <c r="I57" s="140">
        <v>83</v>
      </c>
      <c r="J57" s="141">
        <v>33</v>
      </c>
      <c r="K57" s="134" t="s">
        <v>198</v>
      </c>
      <c r="L57" s="142" t="s">
        <v>179</v>
      </c>
      <c r="M57" s="140">
        <v>2</v>
      </c>
      <c r="N57" s="143" t="s">
        <v>186</v>
      </c>
      <c r="O57" s="140">
        <v>2</v>
      </c>
      <c r="P57" s="140">
        <v>2</v>
      </c>
      <c r="Q57" s="143" t="s">
        <v>186</v>
      </c>
      <c r="R57" s="143" t="s">
        <v>186</v>
      </c>
      <c r="S57" s="143" t="s">
        <v>186</v>
      </c>
      <c r="T57" s="140">
        <v>2</v>
      </c>
      <c r="U57" s="140">
        <f>V57+W57+X57</f>
        <v>22</v>
      </c>
      <c r="V57" s="140">
        <v>2</v>
      </c>
      <c r="W57" s="140">
        <v>20</v>
      </c>
      <c r="X57" s="144" t="s">
        <v>186</v>
      </c>
    </row>
    <row r="58" spans="1:24" ht="19.5" customHeight="1">
      <c r="A58" s="139"/>
      <c r="B58" s="135" t="s">
        <v>181</v>
      </c>
      <c r="C58" s="140">
        <v>152</v>
      </c>
      <c r="D58" s="140">
        <v>130</v>
      </c>
      <c r="E58" s="140">
        <v>7</v>
      </c>
      <c r="F58" s="140">
        <v>10</v>
      </c>
      <c r="G58" s="143" t="s">
        <v>186</v>
      </c>
      <c r="H58" s="143" t="s">
        <v>186</v>
      </c>
      <c r="I58" s="140">
        <v>81</v>
      </c>
      <c r="J58" s="141">
        <v>32</v>
      </c>
      <c r="K58" s="139"/>
      <c r="L58" s="142" t="s">
        <v>181</v>
      </c>
      <c r="M58" s="140">
        <v>2</v>
      </c>
      <c r="N58" s="143" t="s">
        <v>186</v>
      </c>
      <c r="O58" s="140">
        <v>2</v>
      </c>
      <c r="P58" s="140">
        <v>2</v>
      </c>
      <c r="Q58" s="143" t="s">
        <v>186</v>
      </c>
      <c r="R58" s="143" t="s">
        <v>186</v>
      </c>
      <c r="S58" s="143" t="s">
        <v>186</v>
      </c>
      <c r="T58" s="140">
        <v>2</v>
      </c>
      <c r="U58" s="140">
        <f>V58+W58+X58</f>
        <v>18</v>
      </c>
      <c r="V58" s="140">
        <v>2</v>
      </c>
      <c r="W58" s="140">
        <v>16</v>
      </c>
      <c r="X58" s="144" t="s">
        <v>186</v>
      </c>
    </row>
    <row r="59" spans="1:24" ht="19.5" customHeight="1">
      <c r="A59" s="139"/>
      <c r="B59" s="135" t="s">
        <v>183</v>
      </c>
      <c r="C59" s="140">
        <v>7</v>
      </c>
      <c r="D59" s="140">
        <v>3</v>
      </c>
      <c r="E59" s="143" t="s">
        <v>186</v>
      </c>
      <c r="F59" s="143" t="s">
        <v>186</v>
      </c>
      <c r="G59" s="143" t="s">
        <v>186</v>
      </c>
      <c r="H59" s="143" t="s">
        <v>186</v>
      </c>
      <c r="I59" s="140">
        <v>2</v>
      </c>
      <c r="J59" s="141">
        <v>1</v>
      </c>
      <c r="K59" s="139"/>
      <c r="L59" s="142" t="s">
        <v>183</v>
      </c>
      <c r="M59" s="143" t="s">
        <v>186</v>
      </c>
      <c r="N59" s="143" t="s">
        <v>186</v>
      </c>
      <c r="O59" s="143" t="s">
        <v>186</v>
      </c>
      <c r="P59" s="143" t="s">
        <v>186</v>
      </c>
      <c r="Q59" s="143" t="s">
        <v>186</v>
      </c>
      <c r="R59" s="143" t="s">
        <v>186</v>
      </c>
      <c r="S59" s="143" t="s">
        <v>186</v>
      </c>
      <c r="T59" s="143" t="s">
        <v>186</v>
      </c>
      <c r="U59" s="140">
        <f>V59+W59+X59</f>
        <v>4</v>
      </c>
      <c r="V59" s="143" t="s">
        <v>186</v>
      </c>
      <c r="W59" s="140">
        <v>4</v>
      </c>
      <c r="X59" s="144" t="s">
        <v>186</v>
      </c>
    </row>
    <row r="60" spans="1:24" ht="19.5" customHeight="1">
      <c r="A60" s="139"/>
      <c r="B60" s="135"/>
      <c r="C60" s="140"/>
      <c r="D60" s="140"/>
      <c r="E60" s="143"/>
      <c r="F60" s="143"/>
      <c r="G60" s="143"/>
      <c r="H60" s="143"/>
      <c r="I60" s="140"/>
      <c r="J60" s="141"/>
      <c r="K60" s="139"/>
      <c r="L60" s="142"/>
      <c r="M60" s="143"/>
      <c r="N60" s="143"/>
      <c r="O60" s="143"/>
      <c r="P60" s="143"/>
      <c r="Q60" s="143"/>
      <c r="R60" s="143"/>
      <c r="S60" s="143"/>
      <c r="T60" s="143"/>
      <c r="U60" s="140"/>
      <c r="V60" s="143"/>
      <c r="W60" s="140"/>
      <c r="X60" s="144"/>
    </row>
    <row r="61" spans="1:24" ht="19.5" customHeight="1">
      <c r="A61" s="134" t="s">
        <v>199</v>
      </c>
      <c r="B61" s="135" t="s">
        <v>179</v>
      </c>
      <c r="C61" s="140">
        <v>110</v>
      </c>
      <c r="D61" s="140">
        <v>79</v>
      </c>
      <c r="E61" s="140">
        <v>1</v>
      </c>
      <c r="F61" s="140">
        <v>8</v>
      </c>
      <c r="G61" s="140">
        <v>1</v>
      </c>
      <c r="H61" s="143" t="s">
        <v>186</v>
      </c>
      <c r="I61" s="140">
        <v>48</v>
      </c>
      <c r="J61" s="141">
        <v>21</v>
      </c>
      <c r="K61" s="134" t="s">
        <v>199</v>
      </c>
      <c r="L61" s="142" t="s">
        <v>179</v>
      </c>
      <c r="M61" s="140">
        <v>2</v>
      </c>
      <c r="N61" s="140">
        <v>1</v>
      </c>
      <c r="O61" s="140">
        <v>1</v>
      </c>
      <c r="P61" s="140">
        <v>1</v>
      </c>
      <c r="Q61" s="143" t="s">
        <v>186</v>
      </c>
      <c r="R61" s="143" t="s">
        <v>186</v>
      </c>
      <c r="S61" s="140">
        <v>1</v>
      </c>
      <c r="T61" s="143" t="s">
        <v>186</v>
      </c>
      <c r="U61" s="140">
        <f>V61+W61+X61</f>
        <v>28</v>
      </c>
      <c r="V61" s="143" t="s">
        <v>186</v>
      </c>
      <c r="W61" s="140">
        <v>28</v>
      </c>
      <c r="X61" s="144" t="s">
        <v>186</v>
      </c>
    </row>
    <row r="62" spans="1:24" ht="19.5" customHeight="1">
      <c r="A62" s="139"/>
      <c r="B62" s="135" t="s">
        <v>181</v>
      </c>
      <c r="C62" s="140">
        <v>101</v>
      </c>
      <c r="D62" s="140">
        <v>74</v>
      </c>
      <c r="E62" s="140">
        <v>1</v>
      </c>
      <c r="F62" s="140">
        <v>7</v>
      </c>
      <c r="G62" s="140">
        <v>1</v>
      </c>
      <c r="H62" s="143" t="s">
        <v>186</v>
      </c>
      <c r="I62" s="140">
        <v>46</v>
      </c>
      <c r="J62" s="141">
        <v>19</v>
      </c>
      <c r="K62" s="139"/>
      <c r="L62" s="142" t="s">
        <v>181</v>
      </c>
      <c r="M62" s="140">
        <v>2</v>
      </c>
      <c r="N62" s="140">
        <v>1</v>
      </c>
      <c r="O62" s="140">
        <v>1</v>
      </c>
      <c r="P62" s="140">
        <v>1</v>
      </c>
      <c r="Q62" s="143" t="s">
        <v>186</v>
      </c>
      <c r="R62" s="143" t="s">
        <v>186</v>
      </c>
      <c r="S62" s="140">
        <v>1</v>
      </c>
      <c r="T62" s="143" t="s">
        <v>186</v>
      </c>
      <c r="U62" s="140">
        <f>V62+W62+X62</f>
        <v>24</v>
      </c>
      <c r="V62" s="143" t="s">
        <v>186</v>
      </c>
      <c r="W62" s="140">
        <v>24</v>
      </c>
      <c r="X62" s="144" t="s">
        <v>186</v>
      </c>
    </row>
    <row r="63" spans="1:24" ht="19.5" customHeight="1">
      <c r="A63" s="139"/>
      <c r="B63" s="135" t="s">
        <v>183</v>
      </c>
      <c r="C63" s="140">
        <v>9</v>
      </c>
      <c r="D63" s="140">
        <v>5</v>
      </c>
      <c r="E63" s="143" t="s">
        <v>186</v>
      </c>
      <c r="F63" s="140">
        <v>1</v>
      </c>
      <c r="G63" s="143" t="s">
        <v>186</v>
      </c>
      <c r="H63" s="143" t="s">
        <v>186</v>
      </c>
      <c r="I63" s="140">
        <v>2</v>
      </c>
      <c r="J63" s="141">
        <v>2</v>
      </c>
      <c r="K63" s="139"/>
      <c r="L63" s="142" t="s">
        <v>183</v>
      </c>
      <c r="M63" s="143" t="s">
        <v>186</v>
      </c>
      <c r="N63" s="143" t="s">
        <v>186</v>
      </c>
      <c r="O63" s="143" t="s">
        <v>186</v>
      </c>
      <c r="P63" s="143" t="s">
        <v>186</v>
      </c>
      <c r="Q63" s="143" t="s">
        <v>186</v>
      </c>
      <c r="R63" s="143" t="s">
        <v>186</v>
      </c>
      <c r="S63" s="143" t="s">
        <v>186</v>
      </c>
      <c r="T63" s="143" t="s">
        <v>186</v>
      </c>
      <c r="U63" s="140">
        <f>V63+W63+X63</f>
        <v>4</v>
      </c>
      <c r="V63" s="143" t="s">
        <v>186</v>
      </c>
      <c r="W63" s="140">
        <v>4</v>
      </c>
      <c r="X63" s="144" t="s">
        <v>186</v>
      </c>
    </row>
    <row r="64" spans="1:24" ht="19.5" customHeight="1">
      <c r="A64" s="139"/>
      <c r="B64" s="135"/>
      <c r="C64" s="140"/>
      <c r="D64" s="140"/>
      <c r="E64" s="143"/>
      <c r="F64" s="140"/>
      <c r="G64" s="143"/>
      <c r="H64" s="143"/>
      <c r="I64" s="140"/>
      <c r="J64" s="141"/>
      <c r="K64" s="139"/>
      <c r="L64" s="142"/>
      <c r="M64" s="143"/>
      <c r="N64" s="143"/>
      <c r="O64" s="143"/>
      <c r="P64" s="143"/>
      <c r="Q64" s="143"/>
      <c r="R64" s="143"/>
      <c r="S64" s="143"/>
      <c r="T64" s="143"/>
      <c r="U64" s="140"/>
      <c r="V64" s="143"/>
      <c r="W64" s="140"/>
      <c r="X64" s="144"/>
    </row>
    <row r="65" spans="1:24" ht="19.5" customHeight="1">
      <c r="A65" s="134" t="s">
        <v>200</v>
      </c>
      <c r="B65" s="135" t="s">
        <v>179</v>
      </c>
      <c r="C65" s="143" t="s">
        <v>201</v>
      </c>
      <c r="D65" s="143" t="s">
        <v>186</v>
      </c>
      <c r="E65" s="143" t="s">
        <v>186</v>
      </c>
      <c r="F65" s="143" t="s">
        <v>186</v>
      </c>
      <c r="G65" s="143" t="s">
        <v>186</v>
      </c>
      <c r="H65" s="143" t="s">
        <v>186</v>
      </c>
      <c r="I65" s="143" t="s">
        <v>186</v>
      </c>
      <c r="J65" s="144" t="s">
        <v>186</v>
      </c>
      <c r="K65" s="134" t="s">
        <v>200</v>
      </c>
      <c r="L65" s="142" t="s">
        <v>179</v>
      </c>
      <c r="M65" s="143" t="s">
        <v>186</v>
      </c>
      <c r="N65" s="143" t="s">
        <v>186</v>
      </c>
      <c r="O65" s="143" t="s">
        <v>186</v>
      </c>
      <c r="P65" s="143" t="s">
        <v>186</v>
      </c>
      <c r="Q65" s="143" t="s">
        <v>186</v>
      </c>
      <c r="R65" s="143" t="s">
        <v>186</v>
      </c>
      <c r="S65" s="143" t="s">
        <v>186</v>
      </c>
      <c r="T65" s="143" t="s">
        <v>186</v>
      </c>
      <c r="U65" s="140">
        <f>V65+W65+X65</f>
        <v>0</v>
      </c>
      <c r="V65" s="143" t="s">
        <v>186</v>
      </c>
      <c r="W65" s="143" t="s">
        <v>186</v>
      </c>
      <c r="X65" s="144" t="s">
        <v>186</v>
      </c>
    </row>
    <row r="66" spans="1:24" ht="19.5" customHeight="1">
      <c r="A66" s="139"/>
      <c r="B66" s="135" t="s">
        <v>181</v>
      </c>
      <c r="C66" s="143" t="s">
        <v>201</v>
      </c>
      <c r="D66" s="143" t="s">
        <v>186</v>
      </c>
      <c r="E66" s="143" t="s">
        <v>186</v>
      </c>
      <c r="F66" s="143" t="s">
        <v>186</v>
      </c>
      <c r="G66" s="143" t="s">
        <v>186</v>
      </c>
      <c r="H66" s="143" t="s">
        <v>186</v>
      </c>
      <c r="I66" s="143" t="s">
        <v>186</v>
      </c>
      <c r="J66" s="144" t="s">
        <v>186</v>
      </c>
      <c r="K66" s="139"/>
      <c r="L66" s="142" t="s">
        <v>181</v>
      </c>
      <c r="M66" s="143" t="s">
        <v>186</v>
      </c>
      <c r="N66" s="143" t="s">
        <v>186</v>
      </c>
      <c r="O66" s="143" t="s">
        <v>186</v>
      </c>
      <c r="P66" s="143" t="s">
        <v>186</v>
      </c>
      <c r="Q66" s="143" t="s">
        <v>186</v>
      </c>
      <c r="R66" s="143" t="s">
        <v>186</v>
      </c>
      <c r="S66" s="143" t="s">
        <v>186</v>
      </c>
      <c r="T66" s="143" t="s">
        <v>186</v>
      </c>
      <c r="U66" s="140">
        <f>V66+W66+X66</f>
        <v>0</v>
      </c>
      <c r="V66" s="143" t="s">
        <v>186</v>
      </c>
      <c r="W66" s="143" t="s">
        <v>186</v>
      </c>
      <c r="X66" s="144" t="s">
        <v>186</v>
      </c>
    </row>
    <row r="67" spans="1:24" ht="19.5" customHeight="1">
      <c r="A67" s="139"/>
      <c r="B67" s="135" t="s">
        <v>183</v>
      </c>
      <c r="C67" s="143" t="s">
        <v>201</v>
      </c>
      <c r="D67" s="143" t="s">
        <v>186</v>
      </c>
      <c r="E67" s="143" t="s">
        <v>186</v>
      </c>
      <c r="F67" s="143" t="s">
        <v>186</v>
      </c>
      <c r="G67" s="143" t="s">
        <v>186</v>
      </c>
      <c r="H67" s="143" t="s">
        <v>186</v>
      </c>
      <c r="I67" s="143" t="s">
        <v>186</v>
      </c>
      <c r="J67" s="144" t="s">
        <v>186</v>
      </c>
      <c r="K67" s="139"/>
      <c r="L67" s="142" t="s">
        <v>183</v>
      </c>
      <c r="M67" s="143" t="s">
        <v>186</v>
      </c>
      <c r="N67" s="143" t="s">
        <v>186</v>
      </c>
      <c r="O67" s="143" t="s">
        <v>186</v>
      </c>
      <c r="P67" s="143" t="s">
        <v>186</v>
      </c>
      <c r="Q67" s="143" t="s">
        <v>186</v>
      </c>
      <c r="R67" s="143" t="s">
        <v>186</v>
      </c>
      <c r="S67" s="143" t="s">
        <v>186</v>
      </c>
      <c r="T67" s="143" t="s">
        <v>186</v>
      </c>
      <c r="U67" s="140">
        <f>V67+W67+X67</f>
        <v>0</v>
      </c>
      <c r="V67" s="143" t="s">
        <v>186</v>
      </c>
      <c r="W67" s="143" t="s">
        <v>186</v>
      </c>
      <c r="X67" s="144" t="s">
        <v>186</v>
      </c>
    </row>
    <row r="68" spans="1:24" ht="19.5" customHeight="1">
      <c r="A68" s="139"/>
      <c r="B68" s="135"/>
      <c r="C68" s="143"/>
      <c r="D68" s="143"/>
      <c r="E68" s="143"/>
      <c r="F68" s="143"/>
      <c r="G68" s="143"/>
      <c r="H68" s="143"/>
      <c r="I68" s="143"/>
      <c r="J68" s="144"/>
      <c r="K68" s="139"/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4"/>
    </row>
    <row r="69" spans="1:24" ht="19.5" customHeight="1">
      <c r="A69" s="134" t="s">
        <v>202</v>
      </c>
      <c r="B69" s="135" t="s">
        <v>179</v>
      </c>
      <c r="C69" s="145">
        <v>48.88551337439103</v>
      </c>
      <c r="D69" s="145">
        <v>48.41604226705091</v>
      </c>
      <c r="E69" s="145">
        <v>61.78688524590164</v>
      </c>
      <c r="F69" s="145">
        <v>41.55464367338458</v>
      </c>
      <c r="G69" s="145">
        <v>44.370588235294115</v>
      </c>
      <c r="H69" s="145">
        <v>30.476076555023923</v>
      </c>
      <c r="I69" s="145">
        <v>59.203504804974564</v>
      </c>
      <c r="J69" s="146">
        <v>54.39646133682831</v>
      </c>
      <c r="K69" s="134" t="s">
        <v>202</v>
      </c>
      <c r="L69" s="142" t="s">
        <v>179</v>
      </c>
      <c r="M69" s="145">
        <v>63.146341463414636</v>
      </c>
      <c r="N69" s="145">
        <v>64.68181818181819</v>
      </c>
      <c r="O69" s="145">
        <v>62.90845070422535</v>
      </c>
      <c r="P69" s="145">
        <v>51.357142857142854</v>
      </c>
      <c r="Q69" s="145">
        <v>42.57692307692308</v>
      </c>
      <c r="R69" s="145">
        <v>54.833333333333336</v>
      </c>
      <c r="S69" s="145">
        <v>53.5</v>
      </c>
      <c r="T69" s="145">
        <v>65.87777777777778</v>
      </c>
      <c r="U69" s="147" t="s">
        <v>203</v>
      </c>
      <c r="V69" s="145">
        <v>65.58333333333333</v>
      </c>
      <c r="W69" s="145">
        <v>75.07657657657657</v>
      </c>
      <c r="X69" s="146">
        <v>42.9</v>
      </c>
    </row>
    <row r="70" spans="1:24" ht="19.5" customHeight="1">
      <c r="A70" s="134" t="s">
        <v>204</v>
      </c>
      <c r="B70" s="135" t="s">
        <v>181</v>
      </c>
      <c r="C70" s="145">
        <v>49.970235546038545</v>
      </c>
      <c r="D70" s="145">
        <v>49.51450245426149</v>
      </c>
      <c r="E70" s="145">
        <v>61.912017167381975</v>
      </c>
      <c r="F70" s="145">
        <v>42.37640449438202</v>
      </c>
      <c r="G70" s="145">
        <v>44.81472081218274</v>
      </c>
      <c r="H70" s="145">
        <v>30.963087248322147</v>
      </c>
      <c r="I70" s="145">
        <v>59.53759630200308</v>
      </c>
      <c r="J70" s="146">
        <v>56.690562613430124</v>
      </c>
      <c r="K70" s="134" t="s">
        <v>204</v>
      </c>
      <c r="L70" s="142" t="s">
        <v>181</v>
      </c>
      <c r="M70" s="145">
        <v>64.47333333333333</v>
      </c>
      <c r="N70" s="145">
        <v>63.9</v>
      </c>
      <c r="O70" s="145">
        <v>64.56153846153846</v>
      </c>
      <c r="P70" s="145">
        <v>52.83014354066986</v>
      </c>
      <c r="Q70" s="145">
        <v>43.464285714285715</v>
      </c>
      <c r="R70" s="145">
        <v>56.205882352941174</v>
      </c>
      <c r="S70" s="145">
        <v>54.74285714285714</v>
      </c>
      <c r="T70" s="145">
        <v>68.5</v>
      </c>
      <c r="U70" s="147" t="s">
        <v>203</v>
      </c>
      <c r="V70" s="145">
        <v>72.5</v>
      </c>
      <c r="W70" s="145">
        <v>77.925</v>
      </c>
      <c r="X70" s="146">
        <v>45.75</v>
      </c>
    </row>
    <row r="71" spans="1:24" ht="19.5" customHeight="1" thickBot="1">
      <c r="A71" s="148" t="s">
        <v>204</v>
      </c>
      <c r="B71" s="149" t="s">
        <v>183</v>
      </c>
      <c r="C71" s="150">
        <v>42.30246913580247</v>
      </c>
      <c r="D71" s="150">
        <v>41.606500691562935</v>
      </c>
      <c r="E71" s="150">
        <v>59.13636363636363</v>
      </c>
      <c r="F71" s="150">
        <v>36.875521557719054</v>
      </c>
      <c r="G71" s="150">
        <v>38.725806451612904</v>
      </c>
      <c r="H71" s="150">
        <v>29.266666666666666</v>
      </c>
      <c r="I71" s="150">
        <v>55.503412969283275</v>
      </c>
      <c r="J71" s="151">
        <v>48.43396226415094</v>
      </c>
      <c r="K71" s="148" t="s">
        <v>204</v>
      </c>
      <c r="L71" s="152" t="s">
        <v>183</v>
      </c>
      <c r="M71" s="150">
        <v>48.92857142857143</v>
      </c>
      <c r="N71" s="150">
        <v>72.5</v>
      </c>
      <c r="O71" s="150">
        <v>45</v>
      </c>
      <c r="P71" s="150">
        <v>45.2</v>
      </c>
      <c r="Q71" s="150">
        <v>38.85</v>
      </c>
      <c r="R71" s="150">
        <v>31.5</v>
      </c>
      <c r="S71" s="150">
        <v>49.54545454545455</v>
      </c>
      <c r="T71" s="150">
        <v>51.642857142857146</v>
      </c>
      <c r="U71" s="153" t="s">
        <v>203</v>
      </c>
      <c r="V71" s="150">
        <v>51.75</v>
      </c>
      <c r="W71" s="150">
        <v>67.7258064516129</v>
      </c>
      <c r="X71" s="151">
        <v>31.5</v>
      </c>
    </row>
  </sheetData>
  <sheetProtection sheet="1" objects="1" scenarios="1"/>
  <mergeCells count="10">
    <mergeCell ref="E3:F3"/>
    <mergeCell ref="G3:H3"/>
    <mergeCell ref="I3:J3"/>
    <mergeCell ref="N3:N4"/>
    <mergeCell ref="W3:W4"/>
    <mergeCell ref="X3:X4"/>
    <mergeCell ref="O3:O4"/>
    <mergeCell ref="Q3:Q4"/>
    <mergeCell ref="R3:R4"/>
    <mergeCell ref="S3:S4"/>
  </mergeCells>
  <printOptions/>
  <pageMargins left="0.56" right="0.25" top="0.47" bottom="0.34" header="0.512" footer="0.34"/>
  <pageSetup horizontalDpi="300" verticalDpi="300" orientation="portrait" paperSize="9" scale="6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3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5.625" style="3" customWidth="1"/>
    <col min="2" max="2" width="7.375" style="3" customWidth="1"/>
    <col min="3" max="3" width="7.625" style="156" customWidth="1"/>
    <col min="4" max="4" width="6.625" style="156" customWidth="1"/>
    <col min="5" max="6" width="4.625" style="156" customWidth="1"/>
    <col min="7" max="8" width="3.125" style="156" customWidth="1"/>
    <col min="9" max="11" width="4.625" style="156" customWidth="1"/>
    <col min="12" max="12" width="5.625" style="156" customWidth="1"/>
    <col min="13" max="15" width="4.625" style="156" customWidth="1"/>
    <col min="16" max="17" width="5.625" style="156" customWidth="1"/>
    <col min="18" max="20" width="4.625" style="156" customWidth="1"/>
    <col min="21" max="21" width="4.375" style="156" customWidth="1"/>
    <col min="22" max="22" width="4.625" style="156" customWidth="1"/>
    <col min="23" max="23" width="4.375" style="156" customWidth="1"/>
    <col min="24" max="28" width="4.625" style="156" customWidth="1"/>
    <col min="29" max="29" width="4.375" style="156" customWidth="1"/>
    <col min="30" max="31" width="4.625" style="156" customWidth="1"/>
    <col min="32" max="32" width="4.375" style="156" customWidth="1"/>
    <col min="33" max="33" width="4.625" style="156" customWidth="1"/>
    <col min="34" max="35" width="2.625" style="156" customWidth="1"/>
    <col min="36" max="37" width="4.625" style="156" customWidth="1"/>
    <col min="38" max="38" width="4.375" style="156" customWidth="1"/>
    <col min="39" max="42" width="4.625" style="156" customWidth="1"/>
    <col min="43" max="16384" width="9.00390625" style="156" customWidth="1"/>
  </cols>
  <sheetData>
    <row r="1" spans="1:2" ht="18.75">
      <c r="A1" s="155" t="s">
        <v>275</v>
      </c>
      <c r="B1" s="1"/>
    </row>
    <row r="2" ht="14.25" thickBot="1">
      <c r="AN2" s="157" t="s">
        <v>221</v>
      </c>
    </row>
    <row r="3" spans="1:40" ht="9" customHeight="1">
      <c r="A3" s="7"/>
      <c r="B3" s="8"/>
      <c r="C3" s="158"/>
      <c r="D3" s="158"/>
      <c r="E3" s="159"/>
      <c r="F3" s="159"/>
      <c r="G3" s="159"/>
      <c r="H3" s="160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9"/>
      <c r="AI3" s="160"/>
      <c r="AJ3" s="158"/>
      <c r="AK3" s="158"/>
      <c r="AL3" s="158"/>
      <c r="AM3" s="158"/>
      <c r="AN3" s="161"/>
    </row>
    <row r="4" spans="1:40" ht="51" customHeight="1">
      <c r="A4" s="10" t="s">
        <v>222</v>
      </c>
      <c r="B4" s="162" t="s">
        <v>223</v>
      </c>
      <c r="C4" s="624" t="s">
        <v>224</v>
      </c>
      <c r="D4" s="624" t="s">
        <v>225</v>
      </c>
      <c r="E4" s="629" t="s">
        <v>226</v>
      </c>
      <c r="F4" s="629" t="s">
        <v>227</v>
      </c>
      <c r="G4" s="629" t="s">
        <v>228</v>
      </c>
      <c r="H4" s="630" t="s">
        <v>229</v>
      </c>
      <c r="I4" s="624" t="s">
        <v>230</v>
      </c>
      <c r="J4" s="624" t="s">
        <v>231</v>
      </c>
      <c r="K4" s="628" t="s">
        <v>232</v>
      </c>
      <c r="L4" s="624" t="s">
        <v>233</v>
      </c>
      <c r="M4" s="624" t="s">
        <v>234</v>
      </c>
      <c r="N4" s="624" t="s">
        <v>235</v>
      </c>
      <c r="O4" s="624" t="s">
        <v>236</v>
      </c>
      <c r="P4" s="624" t="s">
        <v>237</v>
      </c>
      <c r="Q4" s="624" t="s">
        <v>238</v>
      </c>
      <c r="R4" s="624" t="s">
        <v>239</v>
      </c>
      <c r="S4" s="624" t="s">
        <v>240</v>
      </c>
      <c r="T4" s="624" t="s">
        <v>241</v>
      </c>
      <c r="U4" s="624" t="s">
        <v>242</v>
      </c>
      <c r="V4" s="624" t="s">
        <v>243</v>
      </c>
      <c r="W4" s="624" t="s">
        <v>244</v>
      </c>
      <c r="X4" s="624" t="s">
        <v>245</v>
      </c>
      <c r="Y4" s="624" t="s">
        <v>246</v>
      </c>
      <c r="Z4" s="624" t="s">
        <v>247</v>
      </c>
      <c r="AA4" s="624" t="s">
        <v>248</v>
      </c>
      <c r="AB4" s="624" t="s">
        <v>249</v>
      </c>
      <c r="AC4" s="624" t="s">
        <v>250</v>
      </c>
      <c r="AD4" s="624" t="s">
        <v>251</v>
      </c>
      <c r="AE4" s="624" t="s">
        <v>252</v>
      </c>
      <c r="AF4" s="624" t="s">
        <v>253</v>
      </c>
      <c r="AG4" s="624" t="s">
        <v>254</v>
      </c>
      <c r="AH4" s="602" t="s">
        <v>255</v>
      </c>
      <c r="AI4" s="603"/>
      <c r="AJ4" s="624" t="s">
        <v>256</v>
      </c>
      <c r="AK4" s="624" t="s">
        <v>257</v>
      </c>
      <c r="AL4" s="624" t="s">
        <v>258</v>
      </c>
      <c r="AM4" s="624" t="s">
        <v>175</v>
      </c>
      <c r="AN4" s="625" t="s">
        <v>259</v>
      </c>
    </row>
    <row r="5" spans="1:40" ht="53.25" customHeight="1">
      <c r="A5" s="163" t="s">
        <v>260</v>
      </c>
      <c r="B5" s="13"/>
      <c r="C5" s="624"/>
      <c r="D5" s="624"/>
      <c r="E5" s="629"/>
      <c r="F5" s="629"/>
      <c r="G5" s="629"/>
      <c r="H5" s="631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02"/>
      <c r="AI5" s="603"/>
      <c r="AJ5" s="624"/>
      <c r="AK5" s="624"/>
      <c r="AL5" s="624"/>
      <c r="AM5" s="624"/>
      <c r="AN5" s="625"/>
    </row>
    <row r="6" spans="1:40" ht="9" customHeight="1" thickBot="1">
      <c r="A6" s="14"/>
      <c r="B6" s="15"/>
      <c r="C6" s="164"/>
      <c r="D6" s="164"/>
      <c r="E6" s="165"/>
      <c r="F6" s="165"/>
      <c r="G6" s="165"/>
      <c r="H6" s="166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66"/>
      <c r="AJ6" s="164"/>
      <c r="AK6" s="164"/>
      <c r="AL6" s="164"/>
      <c r="AM6" s="164"/>
      <c r="AN6" s="167"/>
    </row>
    <row r="7" spans="1:40" s="172" customFormat="1" ht="22.5" customHeight="1">
      <c r="A7" s="168"/>
      <c r="B7" s="169" t="s">
        <v>261</v>
      </c>
      <c r="C7" s="170">
        <f>C8+C18+C19+C20+C21+C22+C23+C24+C27+C28+C29+C33+C39+C42+C43+C44+C55+C59+C67+C72+C78+C86+C91+C100+C107+C108+C109+C116+C49</f>
        <v>10410</v>
      </c>
      <c r="D7" s="170">
        <f aca="true" t="shared" si="0" ref="D7:AN7">SUM(D8+D18+D19+D20+D21+D22+D23+D24+D27+D28+D29+D33+D39+D42+D43+D44+D49+D55+D59+D67+D72+D78+D86+D91+D100+D107+D108+D109+D116)</f>
        <v>3321</v>
      </c>
      <c r="E7" s="170">
        <f t="shared" si="0"/>
        <v>17</v>
      </c>
      <c r="F7" s="170">
        <f t="shared" si="0"/>
        <v>73</v>
      </c>
      <c r="G7" s="626">
        <f t="shared" si="0"/>
        <v>329</v>
      </c>
      <c r="H7" s="627">
        <f t="shared" si="0"/>
        <v>0</v>
      </c>
      <c r="I7" s="170">
        <f t="shared" si="0"/>
        <v>271</v>
      </c>
      <c r="J7" s="170">
        <f t="shared" si="0"/>
        <v>5</v>
      </c>
      <c r="K7" s="170">
        <f t="shared" si="0"/>
        <v>16</v>
      </c>
      <c r="L7" s="170">
        <f t="shared" si="0"/>
        <v>628</v>
      </c>
      <c r="M7" s="170">
        <f t="shared" si="0"/>
        <v>418</v>
      </c>
      <c r="N7" s="170">
        <f t="shared" si="0"/>
        <v>24</v>
      </c>
      <c r="O7" s="170">
        <f t="shared" si="0"/>
        <v>100</v>
      </c>
      <c r="P7" s="170">
        <f t="shared" si="0"/>
        <v>1188</v>
      </c>
      <c r="Q7" s="170">
        <f t="shared" si="0"/>
        <v>823</v>
      </c>
      <c r="R7" s="170">
        <f t="shared" si="0"/>
        <v>40</v>
      </c>
      <c r="S7" s="170">
        <f t="shared" si="0"/>
        <v>5</v>
      </c>
      <c r="T7" s="170">
        <f t="shared" si="0"/>
        <v>235</v>
      </c>
      <c r="U7" s="170">
        <f t="shared" si="0"/>
        <v>26</v>
      </c>
      <c r="V7" s="170">
        <f t="shared" si="0"/>
        <v>92</v>
      </c>
      <c r="W7" s="170">
        <f t="shared" si="0"/>
        <v>14</v>
      </c>
      <c r="X7" s="170">
        <f t="shared" si="0"/>
        <v>488</v>
      </c>
      <c r="Y7" s="170">
        <f t="shared" si="0"/>
        <v>16</v>
      </c>
      <c r="Z7" s="170">
        <f t="shared" si="0"/>
        <v>49</v>
      </c>
      <c r="AA7" s="170">
        <f t="shared" si="0"/>
        <v>596</v>
      </c>
      <c r="AB7" s="170">
        <f t="shared" si="0"/>
        <v>395</v>
      </c>
      <c r="AC7" s="170">
        <f t="shared" si="0"/>
        <v>0</v>
      </c>
      <c r="AD7" s="170">
        <f t="shared" si="0"/>
        <v>308</v>
      </c>
      <c r="AE7" s="170">
        <f t="shared" si="0"/>
        <v>251</v>
      </c>
      <c r="AF7" s="170">
        <f t="shared" si="0"/>
        <v>2</v>
      </c>
      <c r="AG7" s="170">
        <f t="shared" si="0"/>
        <v>14</v>
      </c>
      <c r="AH7" s="626">
        <f t="shared" si="0"/>
        <v>66</v>
      </c>
      <c r="AI7" s="627">
        <f t="shared" si="0"/>
        <v>0</v>
      </c>
      <c r="AJ7" s="170">
        <f t="shared" si="0"/>
        <v>198</v>
      </c>
      <c r="AK7" s="170">
        <f t="shared" si="0"/>
        <v>214</v>
      </c>
      <c r="AL7" s="170">
        <f t="shared" si="0"/>
        <v>16</v>
      </c>
      <c r="AM7" s="170">
        <f t="shared" si="0"/>
        <v>137</v>
      </c>
      <c r="AN7" s="171">
        <f t="shared" si="0"/>
        <v>35</v>
      </c>
    </row>
    <row r="8" spans="1:40" s="175" customFormat="1" ht="13.5">
      <c r="A8" s="24" t="s">
        <v>262</v>
      </c>
      <c r="B8" s="25" t="s">
        <v>262</v>
      </c>
      <c r="C8" s="173">
        <f aca="true" t="shared" si="1" ref="C8:AN8">SUM(C9:C17)</f>
        <v>3612</v>
      </c>
      <c r="D8" s="173">
        <f t="shared" si="1"/>
        <v>1101</v>
      </c>
      <c r="E8" s="173">
        <f t="shared" si="1"/>
        <v>6</v>
      </c>
      <c r="F8" s="173">
        <f t="shared" si="1"/>
        <v>31</v>
      </c>
      <c r="G8" s="622">
        <f t="shared" si="1"/>
        <v>122</v>
      </c>
      <c r="H8" s="623">
        <f t="shared" si="1"/>
        <v>0</v>
      </c>
      <c r="I8" s="173">
        <f t="shared" si="1"/>
        <v>106</v>
      </c>
      <c r="J8" s="173">
        <f t="shared" si="1"/>
        <v>3</v>
      </c>
      <c r="K8" s="173">
        <f t="shared" si="1"/>
        <v>7</v>
      </c>
      <c r="L8" s="173">
        <f t="shared" si="1"/>
        <v>219</v>
      </c>
      <c r="M8" s="173">
        <f t="shared" si="1"/>
        <v>161</v>
      </c>
      <c r="N8" s="173">
        <f t="shared" si="1"/>
        <v>10</v>
      </c>
      <c r="O8" s="173">
        <f t="shared" si="1"/>
        <v>25</v>
      </c>
      <c r="P8" s="173">
        <f t="shared" si="1"/>
        <v>360</v>
      </c>
      <c r="Q8" s="173">
        <f t="shared" si="1"/>
        <v>273</v>
      </c>
      <c r="R8" s="173">
        <f t="shared" si="1"/>
        <v>24</v>
      </c>
      <c r="S8" s="173">
        <f t="shared" si="1"/>
        <v>5</v>
      </c>
      <c r="T8" s="173">
        <f t="shared" si="1"/>
        <v>80</v>
      </c>
      <c r="U8" s="173">
        <f t="shared" si="1"/>
        <v>7</v>
      </c>
      <c r="V8" s="173">
        <f t="shared" si="1"/>
        <v>40</v>
      </c>
      <c r="W8" s="173">
        <f t="shared" si="1"/>
        <v>8</v>
      </c>
      <c r="X8" s="173">
        <f t="shared" si="1"/>
        <v>167</v>
      </c>
      <c r="Y8" s="173">
        <f t="shared" si="1"/>
        <v>6</v>
      </c>
      <c r="Z8" s="173">
        <f t="shared" si="1"/>
        <v>17</v>
      </c>
      <c r="AA8" s="173">
        <f t="shared" si="1"/>
        <v>221</v>
      </c>
      <c r="AB8" s="173">
        <f t="shared" si="1"/>
        <v>133</v>
      </c>
      <c r="AC8" s="173">
        <f t="shared" si="1"/>
        <v>0</v>
      </c>
      <c r="AD8" s="173">
        <f t="shared" si="1"/>
        <v>112</v>
      </c>
      <c r="AE8" s="173">
        <f t="shared" si="1"/>
        <v>97</v>
      </c>
      <c r="AF8" s="173">
        <f t="shared" si="1"/>
        <v>1</v>
      </c>
      <c r="AG8" s="173">
        <f t="shared" si="1"/>
        <v>2</v>
      </c>
      <c r="AH8" s="622">
        <f t="shared" si="1"/>
        <v>18</v>
      </c>
      <c r="AI8" s="623">
        <f t="shared" si="1"/>
        <v>0</v>
      </c>
      <c r="AJ8" s="173">
        <f t="shared" si="1"/>
        <v>69</v>
      </c>
      <c r="AK8" s="173">
        <f t="shared" si="1"/>
        <v>85</v>
      </c>
      <c r="AL8" s="173">
        <f t="shared" si="1"/>
        <v>13</v>
      </c>
      <c r="AM8" s="173">
        <f t="shared" si="1"/>
        <v>68</v>
      </c>
      <c r="AN8" s="174">
        <f t="shared" si="1"/>
        <v>15</v>
      </c>
    </row>
    <row r="9" spans="1:40" s="175" customFormat="1" ht="9.75" customHeight="1">
      <c r="A9" s="31"/>
      <c r="B9" s="32" t="s">
        <v>263</v>
      </c>
      <c r="C9" s="176">
        <v>320</v>
      </c>
      <c r="D9" s="177">
        <v>109</v>
      </c>
      <c r="E9" s="177">
        <v>0</v>
      </c>
      <c r="F9" s="177">
        <v>0</v>
      </c>
      <c r="G9" s="614">
        <v>10</v>
      </c>
      <c r="H9" s="615"/>
      <c r="I9" s="177">
        <v>10</v>
      </c>
      <c r="J9" s="177">
        <v>0</v>
      </c>
      <c r="K9" s="177">
        <v>0</v>
      </c>
      <c r="L9" s="177">
        <v>21</v>
      </c>
      <c r="M9" s="177">
        <v>6</v>
      </c>
      <c r="N9" s="177">
        <v>0</v>
      </c>
      <c r="O9" s="177">
        <v>3</v>
      </c>
      <c r="P9" s="177">
        <v>37</v>
      </c>
      <c r="Q9" s="177">
        <v>25</v>
      </c>
      <c r="R9" s="177">
        <v>0</v>
      </c>
      <c r="S9" s="177">
        <v>0</v>
      </c>
      <c r="T9" s="177">
        <v>5</v>
      </c>
      <c r="U9" s="177">
        <v>1</v>
      </c>
      <c r="V9" s="177">
        <v>2</v>
      </c>
      <c r="W9" s="177">
        <v>0</v>
      </c>
      <c r="X9" s="177">
        <v>18</v>
      </c>
      <c r="Y9" s="177">
        <v>0</v>
      </c>
      <c r="Z9" s="177">
        <v>1</v>
      </c>
      <c r="AA9" s="177">
        <v>23</v>
      </c>
      <c r="AB9" s="177">
        <v>16</v>
      </c>
      <c r="AC9" s="177">
        <v>0</v>
      </c>
      <c r="AD9" s="177">
        <v>11</v>
      </c>
      <c r="AE9" s="177">
        <v>7</v>
      </c>
      <c r="AF9" s="177">
        <v>0</v>
      </c>
      <c r="AG9" s="177">
        <v>0</v>
      </c>
      <c r="AH9" s="614">
        <v>0</v>
      </c>
      <c r="AI9" s="615"/>
      <c r="AJ9" s="177">
        <v>3</v>
      </c>
      <c r="AK9" s="177">
        <v>4</v>
      </c>
      <c r="AL9" s="177">
        <v>0</v>
      </c>
      <c r="AM9" s="177">
        <v>7</v>
      </c>
      <c r="AN9" s="178">
        <v>1</v>
      </c>
    </row>
    <row r="10" spans="1:40" s="175" customFormat="1" ht="9.75" customHeight="1">
      <c r="A10" s="31"/>
      <c r="B10" s="32" t="s">
        <v>264</v>
      </c>
      <c r="C10" s="176">
        <v>245</v>
      </c>
      <c r="D10" s="177">
        <v>85</v>
      </c>
      <c r="E10" s="177">
        <v>0</v>
      </c>
      <c r="F10" s="177">
        <v>2</v>
      </c>
      <c r="G10" s="614">
        <v>9</v>
      </c>
      <c r="H10" s="615"/>
      <c r="I10" s="177">
        <v>8</v>
      </c>
      <c r="J10" s="177">
        <v>0</v>
      </c>
      <c r="K10" s="177">
        <v>0</v>
      </c>
      <c r="L10" s="177">
        <v>14</v>
      </c>
      <c r="M10" s="177">
        <v>5</v>
      </c>
      <c r="N10" s="177">
        <v>1</v>
      </c>
      <c r="O10" s="177">
        <v>1</v>
      </c>
      <c r="P10" s="177">
        <v>34</v>
      </c>
      <c r="Q10" s="177">
        <v>20</v>
      </c>
      <c r="R10" s="177">
        <v>1</v>
      </c>
      <c r="S10" s="177">
        <v>0</v>
      </c>
      <c r="T10" s="177">
        <v>1</v>
      </c>
      <c r="U10" s="177">
        <v>0</v>
      </c>
      <c r="V10" s="177">
        <v>0</v>
      </c>
      <c r="W10" s="177">
        <v>0</v>
      </c>
      <c r="X10" s="177">
        <v>11</v>
      </c>
      <c r="Y10" s="177">
        <v>0</v>
      </c>
      <c r="Z10" s="177">
        <v>3</v>
      </c>
      <c r="AA10" s="177">
        <v>20</v>
      </c>
      <c r="AB10" s="177">
        <v>7</v>
      </c>
      <c r="AC10" s="177">
        <v>0</v>
      </c>
      <c r="AD10" s="177">
        <v>9</v>
      </c>
      <c r="AE10" s="177">
        <v>1</v>
      </c>
      <c r="AF10" s="177">
        <v>0</v>
      </c>
      <c r="AG10" s="177">
        <v>0</v>
      </c>
      <c r="AH10" s="614">
        <v>1</v>
      </c>
      <c r="AI10" s="615"/>
      <c r="AJ10" s="177">
        <v>4</v>
      </c>
      <c r="AK10" s="177">
        <v>2</v>
      </c>
      <c r="AL10" s="177">
        <v>0</v>
      </c>
      <c r="AM10" s="177">
        <v>3</v>
      </c>
      <c r="AN10" s="178">
        <v>3</v>
      </c>
    </row>
    <row r="11" spans="1:40" s="175" customFormat="1" ht="9.75" customHeight="1">
      <c r="A11" s="31"/>
      <c r="B11" s="38" t="s">
        <v>265</v>
      </c>
      <c r="C11" s="176">
        <v>315</v>
      </c>
      <c r="D11" s="177">
        <v>138</v>
      </c>
      <c r="E11" s="177">
        <v>1</v>
      </c>
      <c r="F11" s="177">
        <v>0</v>
      </c>
      <c r="G11" s="614">
        <v>3</v>
      </c>
      <c r="H11" s="615"/>
      <c r="I11" s="177">
        <v>2</v>
      </c>
      <c r="J11" s="177">
        <v>0</v>
      </c>
      <c r="K11" s="177">
        <v>0</v>
      </c>
      <c r="L11" s="177">
        <v>9</v>
      </c>
      <c r="M11" s="177">
        <v>22</v>
      </c>
      <c r="N11" s="177">
        <v>0</v>
      </c>
      <c r="O11" s="177">
        <v>0</v>
      </c>
      <c r="P11" s="177">
        <v>35</v>
      </c>
      <c r="Q11" s="177">
        <v>21</v>
      </c>
      <c r="R11" s="177">
        <v>0</v>
      </c>
      <c r="S11" s="177">
        <v>0</v>
      </c>
      <c r="T11" s="177">
        <v>9</v>
      </c>
      <c r="U11" s="177">
        <v>0</v>
      </c>
      <c r="V11" s="177">
        <v>0</v>
      </c>
      <c r="W11" s="177">
        <v>0</v>
      </c>
      <c r="X11" s="177">
        <v>11</v>
      </c>
      <c r="Y11" s="177">
        <v>0</v>
      </c>
      <c r="Z11" s="177">
        <v>1</v>
      </c>
      <c r="AA11" s="177">
        <v>20</v>
      </c>
      <c r="AB11" s="177">
        <v>12</v>
      </c>
      <c r="AC11" s="177">
        <v>0</v>
      </c>
      <c r="AD11" s="177">
        <v>9</v>
      </c>
      <c r="AE11" s="177">
        <v>11</v>
      </c>
      <c r="AF11" s="177">
        <v>0</v>
      </c>
      <c r="AG11" s="177">
        <v>0</v>
      </c>
      <c r="AH11" s="614">
        <v>2</v>
      </c>
      <c r="AI11" s="615"/>
      <c r="AJ11" s="177">
        <v>5</v>
      </c>
      <c r="AK11" s="177">
        <v>1</v>
      </c>
      <c r="AL11" s="177">
        <v>0</v>
      </c>
      <c r="AM11" s="177">
        <v>2</v>
      </c>
      <c r="AN11" s="178">
        <v>1</v>
      </c>
    </row>
    <row r="12" spans="1:40" s="175" customFormat="1" ht="9.75" customHeight="1">
      <c r="A12" s="31"/>
      <c r="B12" s="32" t="s">
        <v>266</v>
      </c>
      <c r="C12" s="176">
        <v>273</v>
      </c>
      <c r="D12" s="177">
        <v>111</v>
      </c>
      <c r="E12" s="177">
        <v>1</v>
      </c>
      <c r="F12" s="177">
        <v>2</v>
      </c>
      <c r="G12" s="614">
        <v>7</v>
      </c>
      <c r="H12" s="615"/>
      <c r="I12" s="177">
        <v>3</v>
      </c>
      <c r="J12" s="177">
        <v>1</v>
      </c>
      <c r="K12" s="177">
        <v>0</v>
      </c>
      <c r="L12" s="177">
        <v>18</v>
      </c>
      <c r="M12" s="177">
        <v>5</v>
      </c>
      <c r="N12" s="177">
        <v>1</v>
      </c>
      <c r="O12" s="177">
        <v>1</v>
      </c>
      <c r="P12" s="177">
        <v>35</v>
      </c>
      <c r="Q12" s="177">
        <v>22</v>
      </c>
      <c r="R12" s="177">
        <v>1</v>
      </c>
      <c r="S12" s="177">
        <v>0</v>
      </c>
      <c r="T12" s="177">
        <v>0</v>
      </c>
      <c r="U12" s="177">
        <v>0</v>
      </c>
      <c r="V12" s="177">
        <v>2</v>
      </c>
      <c r="W12" s="177">
        <v>0</v>
      </c>
      <c r="X12" s="177">
        <v>8</v>
      </c>
      <c r="Y12" s="177">
        <v>0</v>
      </c>
      <c r="Z12" s="177">
        <v>1</v>
      </c>
      <c r="AA12" s="177">
        <v>21</v>
      </c>
      <c r="AB12" s="177">
        <v>14</v>
      </c>
      <c r="AC12" s="177">
        <v>0</v>
      </c>
      <c r="AD12" s="177">
        <v>6</v>
      </c>
      <c r="AE12" s="177">
        <v>6</v>
      </c>
      <c r="AF12" s="177">
        <v>0</v>
      </c>
      <c r="AG12" s="177">
        <v>0</v>
      </c>
      <c r="AH12" s="614">
        <v>2</v>
      </c>
      <c r="AI12" s="615"/>
      <c r="AJ12" s="177">
        <v>1</v>
      </c>
      <c r="AK12" s="177">
        <v>2</v>
      </c>
      <c r="AL12" s="177">
        <v>0</v>
      </c>
      <c r="AM12" s="177">
        <v>1</v>
      </c>
      <c r="AN12" s="178">
        <v>1</v>
      </c>
    </row>
    <row r="13" spans="1:40" s="175" customFormat="1" ht="9.75" customHeight="1">
      <c r="A13" s="31"/>
      <c r="B13" s="32" t="s">
        <v>267</v>
      </c>
      <c r="C13" s="176">
        <v>342</v>
      </c>
      <c r="D13" s="177">
        <v>88</v>
      </c>
      <c r="E13" s="177">
        <v>1</v>
      </c>
      <c r="F13" s="177">
        <v>3</v>
      </c>
      <c r="G13" s="614">
        <v>6</v>
      </c>
      <c r="H13" s="615"/>
      <c r="I13" s="177">
        <v>7</v>
      </c>
      <c r="J13" s="177">
        <v>1</v>
      </c>
      <c r="K13" s="177">
        <v>0</v>
      </c>
      <c r="L13" s="177">
        <v>34</v>
      </c>
      <c r="M13" s="177">
        <v>4</v>
      </c>
      <c r="N13" s="177">
        <v>0</v>
      </c>
      <c r="O13" s="177">
        <v>3</v>
      </c>
      <c r="P13" s="177">
        <v>39</v>
      </c>
      <c r="Q13" s="177">
        <v>28</v>
      </c>
      <c r="R13" s="177">
        <v>2</v>
      </c>
      <c r="S13" s="177">
        <v>0</v>
      </c>
      <c r="T13" s="177">
        <v>10</v>
      </c>
      <c r="U13" s="177">
        <v>0</v>
      </c>
      <c r="V13" s="177">
        <v>7</v>
      </c>
      <c r="W13" s="177">
        <v>6</v>
      </c>
      <c r="X13" s="177">
        <v>20</v>
      </c>
      <c r="Y13" s="177">
        <v>4</v>
      </c>
      <c r="Z13" s="177">
        <v>0</v>
      </c>
      <c r="AA13" s="177">
        <v>20</v>
      </c>
      <c r="AB13" s="177">
        <v>13</v>
      </c>
      <c r="AC13" s="177">
        <v>0</v>
      </c>
      <c r="AD13" s="177">
        <v>7</v>
      </c>
      <c r="AE13" s="177">
        <v>12</v>
      </c>
      <c r="AF13" s="177">
        <v>0</v>
      </c>
      <c r="AG13" s="177">
        <v>0</v>
      </c>
      <c r="AH13" s="614">
        <v>1</v>
      </c>
      <c r="AI13" s="615"/>
      <c r="AJ13" s="177">
        <v>8</v>
      </c>
      <c r="AK13" s="177">
        <v>13</v>
      </c>
      <c r="AL13" s="177">
        <v>0</v>
      </c>
      <c r="AM13" s="177">
        <v>5</v>
      </c>
      <c r="AN13" s="178">
        <v>0</v>
      </c>
    </row>
    <row r="14" spans="1:40" s="175" customFormat="1" ht="9.75" customHeight="1">
      <c r="A14" s="31"/>
      <c r="B14" s="32" t="s">
        <v>268</v>
      </c>
      <c r="C14" s="176">
        <v>208</v>
      </c>
      <c r="D14" s="177">
        <v>77</v>
      </c>
      <c r="E14" s="177">
        <v>0</v>
      </c>
      <c r="F14" s="177">
        <v>0</v>
      </c>
      <c r="G14" s="614">
        <v>10</v>
      </c>
      <c r="H14" s="615"/>
      <c r="I14" s="177">
        <v>7</v>
      </c>
      <c r="J14" s="177">
        <v>0</v>
      </c>
      <c r="K14" s="177">
        <v>0</v>
      </c>
      <c r="L14" s="177">
        <v>19</v>
      </c>
      <c r="M14" s="177">
        <v>1</v>
      </c>
      <c r="N14" s="177">
        <v>1</v>
      </c>
      <c r="O14" s="177">
        <v>0</v>
      </c>
      <c r="P14" s="177">
        <v>27</v>
      </c>
      <c r="Q14" s="177">
        <v>16</v>
      </c>
      <c r="R14" s="177">
        <v>0</v>
      </c>
      <c r="S14" s="177">
        <v>0</v>
      </c>
      <c r="T14" s="177">
        <v>3</v>
      </c>
      <c r="U14" s="177">
        <v>0</v>
      </c>
      <c r="V14" s="177">
        <v>2</v>
      </c>
      <c r="W14" s="177">
        <v>0</v>
      </c>
      <c r="X14" s="177">
        <v>12</v>
      </c>
      <c r="Y14" s="177">
        <v>0</v>
      </c>
      <c r="Z14" s="177">
        <v>0</v>
      </c>
      <c r="AA14" s="177">
        <v>14</v>
      </c>
      <c r="AB14" s="177">
        <v>10</v>
      </c>
      <c r="AC14" s="177">
        <v>0</v>
      </c>
      <c r="AD14" s="177">
        <v>5</v>
      </c>
      <c r="AE14" s="177">
        <v>1</v>
      </c>
      <c r="AF14" s="177">
        <v>0</v>
      </c>
      <c r="AG14" s="177">
        <v>0</v>
      </c>
      <c r="AH14" s="614">
        <v>1</v>
      </c>
      <c r="AI14" s="615"/>
      <c r="AJ14" s="177">
        <v>1</v>
      </c>
      <c r="AK14" s="177">
        <v>1</v>
      </c>
      <c r="AL14" s="177">
        <v>0</v>
      </c>
      <c r="AM14" s="177">
        <v>0</v>
      </c>
      <c r="AN14" s="178">
        <v>0</v>
      </c>
    </row>
    <row r="15" spans="1:40" s="175" customFormat="1" ht="9.75" customHeight="1">
      <c r="A15" s="31"/>
      <c r="B15" s="32" t="s">
        <v>269</v>
      </c>
      <c r="C15" s="176">
        <v>334</v>
      </c>
      <c r="D15" s="177">
        <v>105</v>
      </c>
      <c r="E15" s="177">
        <v>1</v>
      </c>
      <c r="F15" s="177">
        <v>1</v>
      </c>
      <c r="G15" s="614">
        <v>9</v>
      </c>
      <c r="H15" s="615"/>
      <c r="I15" s="177">
        <v>6</v>
      </c>
      <c r="J15" s="177">
        <v>0</v>
      </c>
      <c r="K15" s="177">
        <v>0</v>
      </c>
      <c r="L15" s="177">
        <v>23</v>
      </c>
      <c r="M15" s="177">
        <v>37</v>
      </c>
      <c r="N15" s="177">
        <v>0</v>
      </c>
      <c r="O15" s="177">
        <v>3</v>
      </c>
      <c r="P15" s="177">
        <v>38</v>
      </c>
      <c r="Q15" s="177">
        <v>24</v>
      </c>
      <c r="R15" s="177">
        <v>0</v>
      </c>
      <c r="S15" s="177">
        <v>0</v>
      </c>
      <c r="T15" s="177">
        <v>8</v>
      </c>
      <c r="U15" s="177">
        <v>0</v>
      </c>
      <c r="V15" s="177">
        <v>0</v>
      </c>
      <c r="W15" s="177">
        <v>0</v>
      </c>
      <c r="X15" s="177">
        <v>14</v>
      </c>
      <c r="Y15" s="177">
        <v>0</v>
      </c>
      <c r="Z15" s="177">
        <v>1</v>
      </c>
      <c r="AA15" s="177">
        <v>17</v>
      </c>
      <c r="AB15" s="177">
        <v>10</v>
      </c>
      <c r="AC15" s="177">
        <v>0</v>
      </c>
      <c r="AD15" s="177">
        <v>9</v>
      </c>
      <c r="AE15" s="177">
        <v>8</v>
      </c>
      <c r="AF15" s="177">
        <v>0</v>
      </c>
      <c r="AG15" s="177">
        <v>0</v>
      </c>
      <c r="AH15" s="614">
        <v>4</v>
      </c>
      <c r="AI15" s="615"/>
      <c r="AJ15" s="177">
        <v>6</v>
      </c>
      <c r="AK15" s="177">
        <v>6</v>
      </c>
      <c r="AL15" s="177">
        <v>0</v>
      </c>
      <c r="AM15" s="177">
        <v>4</v>
      </c>
      <c r="AN15" s="178">
        <v>0</v>
      </c>
    </row>
    <row r="16" spans="1:40" s="175" customFormat="1" ht="9.75" customHeight="1">
      <c r="A16" s="31"/>
      <c r="B16" s="32" t="s">
        <v>270</v>
      </c>
      <c r="C16" s="176">
        <v>1258</v>
      </c>
      <c r="D16" s="177">
        <v>302</v>
      </c>
      <c r="E16" s="177">
        <v>2</v>
      </c>
      <c r="F16" s="177">
        <v>16</v>
      </c>
      <c r="G16" s="614">
        <v>63</v>
      </c>
      <c r="H16" s="615"/>
      <c r="I16" s="177">
        <v>58</v>
      </c>
      <c r="J16" s="177">
        <v>0</v>
      </c>
      <c r="K16" s="177">
        <v>7</v>
      </c>
      <c r="L16" s="177">
        <v>62</v>
      </c>
      <c r="M16" s="177">
        <v>45</v>
      </c>
      <c r="N16" s="177">
        <v>5</v>
      </c>
      <c r="O16" s="177">
        <v>11</v>
      </c>
      <c r="P16" s="177">
        <v>84</v>
      </c>
      <c r="Q16" s="177">
        <v>82</v>
      </c>
      <c r="R16" s="177">
        <v>20</v>
      </c>
      <c r="S16" s="177">
        <v>5</v>
      </c>
      <c r="T16" s="177">
        <v>40</v>
      </c>
      <c r="U16" s="177">
        <v>3</v>
      </c>
      <c r="V16" s="177">
        <v>27</v>
      </c>
      <c r="W16" s="177">
        <v>2</v>
      </c>
      <c r="X16" s="177">
        <v>64</v>
      </c>
      <c r="Y16" s="177">
        <v>2</v>
      </c>
      <c r="Z16" s="177">
        <v>9</v>
      </c>
      <c r="AA16" s="177">
        <v>74</v>
      </c>
      <c r="AB16" s="177">
        <v>41</v>
      </c>
      <c r="AC16" s="177">
        <v>0</v>
      </c>
      <c r="AD16" s="177">
        <v>47</v>
      </c>
      <c r="AE16" s="177">
        <v>43</v>
      </c>
      <c r="AF16" s="177">
        <v>1</v>
      </c>
      <c r="AG16" s="177">
        <v>1</v>
      </c>
      <c r="AH16" s="614">
        <v>4</v>
      </c>
      <c r="AI16" s="615"/>
      <c r="AJ16" s="177">
        <v>38</v>
      </c>
      <c r="AK16" s="177">
        <v>48</v>
      </c>
      <c r="AL16" s="177">
        <v>1</v>
      </c>
      <c r="AM16" s="177">
        <v>43</v>
      </c>
      <c r="AN16" s="178">
        <v>8</v>
      </c>
    </row>
    <row r="17" spans="1:40" s="182" customFormat="1" ht="17.25" customHeight="1">
      <c r="A17" s="39"/>
      <c r="B17" s="40" t="s">
        <v>271</v>
      </c>
      <c r="C17" s="179">
        <v>317</v>
      </c>
      <c r="D17" s="180">
        <v>86</v>
      </c>
      <c r="E17" s="180">
        <v>0</v>
      </c>
      <c r="F17" s="180">
        <v>7</v>
      </c>
      <c r="G17" s="620">
        <v>5</v>
      </c>
      <c r="H17" s="621"/>
      <c r="I17" s="180">
        <v>5</v>
      </c>
      <c r="J17" s="180">
        <v>1</v>
      </c>
      <c r="K17" s="180">
        <v>0</v>
      </c>
      <c r="L17" s="180">
        <v>19</v>
      </c>
      <c r="M17" s="180">
        <v>36</v>
      </c>
      <c r="N17" s="180">
        <v>2</v>
      </c>
      <c r="O17" s="180">
        <v>3</v>
      </c>
      <c r="P17" s="180">
        <v>31</v>
      </c>
      <c r="Q17" s="180">
        <v>35</v>
      </c>
      <c r="R17" s="180">
        <v>0</v>
      </c>
      <c r="S17" s="180">
        <v>0</v>
      </c>
      <c r="T17" s="180">
        <v>4</v>
      </c>
      <c r="U17" s="180">
        <v>3</v>
      </c>
      <c r="V17" s="180">
        <v>0</v>
      </c>
      <c r="W17" s="180">
        <v>0</v>
      </c>
      <c r="X17" s="180">
        <v>9</v>
      </c>
      <c r="Y17" s="180">
        <v>0</v>
      </c>
      <c r="Z17" s="180">
        <v>1</v>
      </c>
      <c r="AA17" s="180">
        <v>12</v>
      </c>
      <c r="AB17" s="180">
        <v>10</v>
      </c>
      <c r="AC17" s="180">
        <v>0</v>
      </c>
      <c r="AD17" s="180">
        <v>9</v>
      </c>
      <c r="AE17" s="180">
        <v>8</v>
      </c>
      <c r="AF17" s="180">
        <v>0</v>
      </c>
      <c r="AG17" s="180">
        <v>1</v>
      </c>
      <c r="AH17" s="620">
        <v>3</v>
      </c>
      <c r="AI17" s="621"/>
      <c r="AJ17" s="180">
        <v>3</v>
      </c>
      <c r="AK17" s="180">
        <v>8</v>
      </c>
      <c r="AL17" s="180">
        <v>12</v>
      </c>
      <c r="AM17" s="180">
        <v>3</v>
      </c>
      <c r="AN17" s="181">
        <v>1</v>
      </c>
    </row>
    <row r="18" spans="1:40" s="175" customFormat="1" ht="11.25" customHeight="1">
      <c r="A18" s="47" t="s">
        <v>16</v>
      </c>
      <c r="B18" s="183" t="s">
        <v>16</v>
      </c>
      <c r="C18" s="184">
        <v>867</v>
      </c>
      <c r="D18" s="185">
        <v>268</v>
      </c>
      <c r="E18" s="185">
        <v>1</v>
      </c>
      <c r="F18" s="185">
        <v>5</v>
      </c>
      <c r="G18" s="610">
        <v>32</v>
      </c>
      <c r="H18" s="611"/>
      <c r="I18" s="185">
        <v>22</v>
      </c>
      <c r="J18" s="185">
        <v>0</v>
      </c>
      <c r="K18" s="185">
        <v>0</v>
      </c>
      <c r="L18" s="185">
        <v>45</v>
      </c>
      <c r="M18" s="185">
        <v>33</v>
      </c>
      <c r="N18" s="185">
        <v>1</v>
      </c>
      <c r="O18" s="185">
        <v>17</v>
      </c>
      <c r="P18" s="185">
        <v>96</v>
      </c>
      <c r="Q18" s="185">
        <v>63</v>
      </c>
      <c r="R18" s="185">
        <v>4</v>
      </c>
      <c r="S18" s="185">
        <v>0</v>
      </c>
      <c r="T18" s="185">
        <v>33</v>
      </c>
      <c r="U18" s="185">
        <v>5</v>
      </c>
      <c r="V18" s="185">
        <v>11</v>
      </c>
      <c r="W18" s="185">
        <v>2</v>
      </c>
      <c r="X18" s="185">
        <v>30</v>
      </c>
      <c r="Y18" s="185">
        <v>3</v>
      </c>
      <c r="Z18" s="185">
        <v>3</v>
      </c>
      <c r="AA18" s="185">
        <v>41</v>
      </c>
      <c r="AB18" s="185">
        <v>38</v>
      </c>
      <c r="AC18" s="185">
        <v>0</v>
      </c>
      <c r="AD18" s="185">
        <v>25</v>
      </c>
      <c r="AE18" s="185">
        <v>21</v>
      </c>
      <c r="AF18" s="185">
        <v>0</v>
      </c>
      <c r="AG18" s="185">
        <v>4</v>
      </c>
      <c r="AH18" s="610">
        <v>10</v>
      </c>
      <c r="AI18" s="611"/>
      <c r="AJ18" s="185">
        <v>23</v>
      </c>
      <c r="AK18" s="185">
        <v>24</v>
      </c>
      <c r="AL18" s="185">
        <v>0</v>
      </c>
      <c r="AM18" s="185">
        <v>6</v>
      </c>
      <c r="AN18" s="186">
        <v>1</v>
      </c>
    </row>
    <row r="19" spans="1:40" s="175" customFormat="1" ht="11.25" customHeight="1">
      <c r="A19" s="56" t="s">
        <v>17</v>
      </c>
      <c r="B19" s="183" t="s">
        <v>17</v>
      </c>
      <c r="C19" s="184">
        <v>895</v>
      </c>
      <c r="D19" s="185">
        <v>310</v>
      </c>
      <c r="E19" s="185">
        <v>1</v>
      </c>
      <c r="F19" s="185">
        <v>6</v>
      </c>
      <c r="G19" s="610">
        <v>28</v>
      </c>
      <c r="H19" s="611"/>
      <c r="I19" s="185">
        <v>20</v>
      </c>
      <c r="J19" s="185">
        <v>0</v>
      </c>
      <c r="K19" s="185">
        <v>0</v>
      </c>
      <c r="L19" s="185">
        <v>58</v>
      </c>
      <c r="M19" s="185">
        <v>16</v>
      </c>
      <c r="N19" s="185">
        <v>0</v>
      </c>
      <c r="O19" s="185">
        <v>13</v>
      </c>
      <c r="P19" s="185">
        <v>98</v>
      </c>
      <c r="Q19" s="185">
        <v>75</v>
      </c>
      <c r="R19" s="185">
        <v>5</v>
      </c>
      <c r="S19" s="185">
        <v>0</v>
      </c>
      <c r="T19" s="185">
        <v>17</v>
      </c>
      <c r="U19" s="185">
        <v>4</v>
      </c>
      <c r="V19" s="185">
        <v>11</v>
      </c>
      <c r="W19" s="185">
        <v>1</v>
      </c>
      <c r="X19" s="185">
        <v>50</v>
      </c>
      <c r="Y19" s="185">
        <v>0</v>
      </c>
      <c r="Z19" s="185">
        <v>5</v>
      </c>
      <c r="AA19" s="185">
        <v>46</v>
      </c>
      <c r="AB19" s="185">
        <v>36</v>
      </c>
      <c r="AC19" s="185">
        <v>0</v>
      </c>
      <c r="AD19" s="185">
        <v>29</v>
      </c>
      <c r="AE19" s="185">
        <v>16</v>
      </c>
      <c r="AF19" s="185">
        <v>1</v>
      </c>
      <c r="AG19" s="185">
        <v>1</v>
      </c>
      <c r="AH19" s="610">
        <v>7</v>
      </c>
      <c r="AI19" s="611"/>
      <c r="AJ19" s="185">
        <v>15</v>
      </c>
      <c r="AK19" s="185">
        <v>11</v>
      </c>
      <c r="AL19" s="185">
        <v>1</v>
      </c>
      <c r="AM19" s="185">
        <v>12</v>
      </c>
      <c r="AN19" s="186">
        <v>2</v>
      </c>
    </row>
    <row r="20" spans="1:40" s="175" customFormat="1" ht="11.25" customHeight="1">
      <c r="A20" s="57" t="s">
        <v>18</v>
      </c>
      <c r="B20" s="183" t="s">
        <v>18</v>
      </c>
      <c r="C20" s="184">
        <v>1142</v>
      </c>
      <c r="D20" s="185">
        <v>305</v>
      </c>
      <c r="E20" s="185">
        <v>1</v>
      </c>
      <c r="F20" s="185">
        <v>14</v>
      </c>
      <c r="G20" s="610">
        <v>47</v>
      </c>
      <c r="H20" s="611"/>
      <c r="I20" s="185">
        <v>46</v>
      </c>
      <c r="J20" s="185">
        <v>1</v>
      </c>
      <c r="K20" s="185">
        <v>4</v>
      </c>
      <c r="L20" s="185">
        <v>79</v>
      </c>
      <c r="M20" s="185">
        <v>49</v>
      </c>
      <c r="N20" s="185">
        <v>3</v>
      </c>
      <c r="O20" s="185">
        <v>16</v>
      </c>
      <c r="P20" s="185">
        <v>114</v>
      </c>
      <c r="Q20" s="185">
        <v>76</v>
      </c>
      <c r="R20" s="185">
        <v>3</v>
      </c>
      <c r="S20" s="185">
        <v>0</v>
      </c>
      <c r="T20" s="185">
        <v>29</v>
      </c>
      <c r="U20" s="185">
        <v>1</v>
      </c>
      <c r="V20" s="185">
        <v>17</v>
      </c>
      <c r="W20" s="185">
        <v>0</v>
      </c>
      <c r="X20" s="185">
        <v>47</v>
      </c>
      <c r="Y20" s="185">
        <v>0</v>
      </c>
      <c r="Z20" s="185">
        <v>7</v>
      </c>
      <c r="AA20" s="185">
        <v>79</v>
      </c>
      <c r="AB20" s="185">
        <v>49</v>
      </c>
      <c r="AC20" s="185">
        <v>0</v>
      </c>
      <c r="AD20" s="185">
        <v>35</v>
      </c>
      <c r="AE20" s="185">
        <v>26</v>
      </c>
      <c r="AF20" s="185">
        <v>0</v>
      </c>
      <c r="AG20" s="185">
        <v>1</v>
      </c>
      <c r="AH20" s="610">
        <v>8</v>
      </c>
      <c r="AI20" s="611"/>
      <c r="AJ20" s="185">
        <v>25</v>
      </c>
      <c r="AK20" s="185">
        <v>27</v>
      </c>
      <c r="AL20" s="185">
        <v>0</v>
      </c>
      <c r="AM20" s="185">
        <v>28</v>
      </c>
      <c r="AN20" s="186">
        <v>5</v>
      </c>
    </row>
    <row r="21" spans="1:40" s="175" customFormat="1" ht="11.25" customHeight="1">
      <c r="A21" s="58" t="s">
        <v>19</v>
      </c>
      <c r="B21" s="183" t="s">
        <v>20</v>
      </c>
      <c r="C21" s="184">
        <v>140</v>
      </c>
      <c r="D21" s="185">
        <v>63</v>
      </c>
      <c r="E21" s="185">
        <v>1</v>
      </c>
      <c r="F21" s="185">
        <v>0</v>
      </c>
      <c r="G21" s="610">
        <v>1</v>
      </c>
      <c r="H21" s="611"/>
      <c r="I21" s="185">
        <v>1</v>
      </c>
      <c r="J21" s="185">
        <v>0</v>
      </c>
      <c r="K21" s="185">
        <v>0</v>
      </c>
      <c r="L21" s="185">
        <v>6</v>
      </c>
      <c r="M21" s="185">
        <v>3</v>
      </c>
      <c r="N21" s="185">
        <v>0</v>
      </c>
      <c r="O21" s="185">
        <v>0</v>
      </c>
      <c r="P21" s="185">
        <v>10</v>
      </c>
      <c r="Q21" s="185">
        <v>8</v>
      </c>
      <c r="R21" s="185">
        <v>0</v>
      </c>
      <c r="S21" s="185">
        <v>0</v>
      </c>
      <c r="T21" s="185">
        <v>3</v>
      </c>
      <c r="U21" s="185">
        <v>0</v>
      </c>
      <c r="V21" s="185">
        <v>0</v>
      </c>
      <c r="W21" s="185">
        <v>0</v>
      </c>
      <c r="X21" s="185">
        <v>9</v>
      </c>
      <c r="Y21" s="185">
        <v>0</v>
      </c>
      <c r="Z21" s="185">
        <v>3</v>
      </c>
      <c r="AA21" s="185">
        <v>9</v>
      </c>
      <c r="AB21" s="185">
        <v>6</v>
      </c>
      <c r="AC21" s="185">
        <v>0</v>
      </c>
      <c r="AD21" s="185">
        <v>5</v>
      </c>
      <c r="AE21" s="185">
        <v>5</v>
      </c>
      <c r="AF21" s="185">
        <v>0</v>
      </c>
      <c r="AG21" s="185">
        <v>1</v>
      </c>
      <c r="AH21" s="610">
        <v>0</v>
      </c>
      <c r="AI21" s="611"/>
      <c r="AJ21" s="185">
        <v>3</v>
      </c>
      <c r="AK21" s="185">
        <v>2</v>
      </c>
      <c r="AL21" s="185">
        <v>0</v>
      </c>
      <c r="AM21" s="185">
        <v>0</v>
      </c>
      <c r="AN21" s="186">
        <v>1</v>
      </c>
    </row>
    <row r="22" spans="1:40" s="175" customFormat="1" ht="11.25" customHeight="1">
      <c r="A22" s="58" t="s">
        <v>21</v>
      </c>
      <c r="B22" s="183" t="s">
        <v>272</v>
      </c>
      <c r="C22" s="184">
        <v>287</v>
      </c>
      <c r="D22" s="185">
        <v>96</v>
      </c>
      <c r="E22" s="185">
        <v>1</v>
      </c>
      <c r="F22" s="185">
        <v>0</v>
      </c>
      <c r="G22" s="610">
        <v>7</v>
      </c>
      <c r="H22" s="611"/>
      <c r="I22" s="185">
        <v>6</v>
      </c>
      <c r="J22" s="185">
        <v>0</v>
      </c>
      <c r="K22" s="185">
        <v>0</v>
      </c>
      <c r="L22" s="185">
        <v>21</v>
      </c>
      <c r="M22" s="185">
        <v>9</v>
      </c>
      <c r="N22" s="185">
        <v>0</v>
      </c>
      <c r="O22" s="185">
        <v>1</v>
      </c>
      <c r="P22" s="185">
        <v>38</v>
      </c>
      <c r="Q22" s="185">
        <v>19</v>
      </c>
      <c r="R22" s="185">
        <v>0</v>
      </c>
      <c r="S22" s="185">
        <v>0</v>
      </c>
      <c r="T22" s="185">
        <v>8</v>
      </c>
      <c r="U22" s="185">
        <v>0</v>
      </c>
      <c r="V22" s="185">
        <v>0</v>
      </c>
      <c r="W22" s="185">
        <v>0</v>
      </c>
      <c r="X22" s="185">
        <v>13</v>
      </c>
      <c r="Y22" s="185">
        <v>0</v>
      </c>
      <c r="Z22" s="185">
        <v>0</v>
      </c>
      <c r="AA22" s="185">
        <v>19</v>
      </c>
      <c r="AB22" s="185">
        <v>10</v>
      </c>
      <c r="AC22" s="185">
        <v>0</v>
      </c>
      <c r="AD22" s="185">
        <v>12</v>
      </c>
      <c r="AE22" s="185">
        <v>9</v>
      </c>
      <c r="AF22" s="185">
        <v>0</v>
      </c>
      <c r="AG22" s="185">
        <v>1</v>
      </c>
      <c r="AH22" s="610">
        <v>2</v>
      </c>
      <c r="AI22" s="611"/>
      <c r="AJ22" s="185">
        <v>7</v>
      </c>
      <c r="AK22" s="185">
        <v>4</v>
      </c>
      <c r="AL22" s="185">
        <v>0</v>
      </c>
      <c r="AM22" s="185">
        <v>4</v>
      </c>
      <c r="AN22" s="186">
        <v>0</v>
      </c>
    </row>
    <row r="23" spans="1:40" s="175" customFormat="1" ht="11.25" customHeight="1">
      <c r="A23" s="58" t="s">
        <v>22</v>
      </c>
      <c r="B23" s="183" t="s">
        <v>23</v>
      </c>
      <c r="C23" s="184">
        <v>266</v>
      </c>
      <c r="D23" s="185">
        <v>85</v>
      </c>
      <c r="E23" s="185">
        <v>1</v>
      </c>
      <c r="F23" s="185">
        <v>2</v>
      </c>
      <c r="G23" s="610">
        <v>9</v>
      </c>
      <c r="H23" s="611"/>
      <c r="I23" s="185">
        <v>10</v>
      </c>
      <c r="J23" s="185">
        <v>0</v>
      </c>
      <c r="K23" s="185">
        <v>0</v>
      </c>
      <c r="L23" s="185">
        <v>15</v>
      </c>
      <c r="M23" s="185">
        <v>3</v>
      </c>
      <c r="N23" s="185">
        <v>0</v>
      </c>
      <c r="O23" s="185">
        <v>0</v>
      </c>
      <c r="P23" s="185">
        <v>27</v>
      </c>
      <c r="Q23" s="185">
        <v>15</v>
      </c>
      <c r="R23" s="185">
        <v>1</v>
      </c>
      <c r="S23" s="185">
        <v>0</v>
      </c>
      <c r="T23" s="185">
        <v>7</v>
      </c>
      <c r="U23" s="185">
        <v>3</v>
      </c>
      <c r="V23" s="185">
        <v>4</v>
      </c>
      <c r="W23" s="185">
        <v>0</v>
      </c>
      <c r="X23" s="185">
        <v>14</v>
      </c>
      <c r="Y23" s="185">
        <v>1</v>
      </c>
      <c r="Z23" s="185">
        <v>2</v>
      </c>
      <c r="AA23" s="185">
        <v>18</v>
      </c>
      <c r="AB23" s="185">
        <v>13</v>
      </c>
      <c r="AC23" s="185">
        <v>0</v>
      </c>
      <c r="AD23" s="185">
        <v>13</v>
      </c>
      <c r="AE23" s="185">
        <v>7</v>
      </c>
      <c r="AF23" s="185">
        <v>0</v>
      </c>
      <c r="AG23" s="185">
        <v>0</v>
      </c>
      <c r="AH23" s="610">
        <v>1</v>
      </c>
      <c r="AI23" s="611"/>
      <c r="AJ23" s="185">
        <v>3</v>
      </c>
      <c r="AK23" s="185">
        <v>7</v>
      </c>
      <c r="AL23" s="185">
        <v>0</v>
      </c>
      <c r="AM23" s="185">
        <v>3</v>
      </c>
      <c r="AN23" s="186">
        <v>2</v>
      </c>
    </row>
    <row r="24" spans="1:40" s="193" customFormat="1" ht="11.25" customHeight="1">
      <c r="A24" s="187" t="s">
        <v>24</v>
      </c>
      <c r="B24" s="188"/>
      <c r="C24" s="189">
        <f>C25+C26</f>
        <v>282</v>
      </c>
      <c r="D24" s="189">
        <f aca="true" t="shared" si="2" ref="D24:AN24">SUM(D25:D26)</f>
        <v>113</v>
      </c>
      <c r="E24" s="190">
        <f t="shared" si="2"/>
        <v>0</v>
      </c>
      <c r="F24" s="190">
        <f t="shared" si="2"/>
        <v>0</v>
      </c>
      <c r="G24" s="612">
        <f t="shared" si="2"/>
        <v>5</v>
      </c>
      <c r="H24" s="613">
        <f t="shared" si="2"/>
        <v>0</v>
      </c>
      <c r="I24" s="191">
        <f t="shared" si="2"/>
        <v>6</v>
      </c>
      <c r="J24" s="189">
        <f t="shared" si="2"/>
        <v>0</v>
      </c>
      <c r="K24" s="189">
        <f t="shared" si="2"/>
        <v>0</v>
      </c>
      <c r="L24" s="189">
        <f t="shared" si="2"/>
        <v>17</v>
      </c>
      <c r="M24" s="189">
        <f t="shared" si="2"/>
        <v>6</v>
      </c>
      <c r="N24" s="189">
        <f t="shared" si="2"/>
        <v>2</v>
      </c>
      <c r="O24" s="189">
        <f t="shared" si="2"/>
        <v>2</v>
      </c>
      <c r="P24" s="189">
        <f t="shared" si="2"/>
        <v>38</v>
      </c>
      <c r="Q24" s="189">
        <f t="shared" si="2"/>
        <v>25</v>
      </c>
      <c r="R24" s="189">
        <f t="shared" si="2"/>
        <v>0</v>
      </c>
      <c r="S24" s="189">
        <f t="shared" si="2"/>
        <v>0</v>
      </c>
      <c r="T24" s="189">
        <f t="shared" si="2"/>
        <v>2</v>
      </c>
      <c r="U24" s="189">
        <f t="shared" si="2"/>
        <v>0</v>
      </c>
      <c r="V24" s="189">
        <f t="shared" si="2"/>
        <v>0</v>
      </c>
      <c r="W24" s="189">
        <f t="shared" si="2"/>
        <v>1</v>
      </c>
      <c r="X24" s="189">
        <f t="shared" si="2"/>
        <v>14</v>
      </c>
      <c r="Y24" s="189">
        <f t="shared" si="2"/>
        <v>0</v>
      </c>
      <c r="Z24" s="189">
        <f t="shared" si="2"/>
        <v>0</v>
      </c>
      <c r="AA24" s="189">
        <f t="shared" si="2"/>
        <v>16</v>
      </c>
      <c r="AB24" s="189">
        <f t="shared" si="2"/>
        <v>12</v>
      </c>
      <c r="AC24" s="189">
        <f t="shared" si="2"/>
        <v>0</v>
      </c>
      <c r="AD24" s="189">
        <f t="shared" si="2"/>
        <v>9</v>
      </c>
      <c r="AE24" s="189">
        <f t="shared" si="2"/>
        <v>5</v>
      </c>
      <c r="AF24" s="189">
        <f t="shared" si="2"/>
        <v>0</v>
      </c>
      <c r="AG24" s="189">
        <f t="shared" si="2"/>
        <v>0</v>
      </c>
      <c r="AH24" s="612">
        <f t="shared" si="2"/>
        <v>2</v>
      </c>
      <c r="AI24" s="613">
        <f t="shared" si="2"/>
        <v>0</v>
      </c>
      <c r="AJ24" s="189">
        <f t="shared" si="2"/>
        <v>1</v>
      </c>
      <c r="AK24" s="189">
        <f t="shared" si="2"/>
        <v>5</v>
      </c>
      <c r="AL24" s="189">
        <f t="shared" si="2"/>
        <v>0</v>
      </c>
      <c r="AM24" s="189">
        <f t="shared" si="2"/>
        <v>1</v>
      </c>
      <c r="AN24" s="192">
        <f t="shared" si="2"/>
        <v>0</v>
      </c>
    </row>
    <row r="25" spans="1:40" s="175" customFormat="1" ht="11.25" customHeight="1">
      <c r="A25" s="60"/>
      <c r="B25" s="59" t="s">
        <v>25</v>
      </c>
      <c r="C25" s="176">
        <v>258</v>
      </c>
      <c r="D25" s="177">
        <v>98</v>
      </c>
      <c r="E25" s="194">
        <v>0</v>
      </c>
      <c r="F25" s="194">
        <v>0</v>
      </c>
      <c r="G25" s="614">
        <v>5</v>
      </c>
      <c r="H25" s="615"/>
      <c r="I25" s="195">
        <v>6</v>
      </c>
      <c r="J25" s="177">
        <v>0</v>
      </c>
      <c r="K25" s="177">
        <v>0</v>
      </c>
      <c r="L25" s="177">
        <v>15</v>
      </c>
      <c r="M25" s="177">
        <v>6</v>
      </c>
      <c r="N25" s="177">
        <v>2</v>
      </c>
      <c r="O25" s="177">
        <v>2</v>
      </c>
      <c r="P25" s="177">
        <v>33</v>
      </c>
      <c r="Q25" s="177">
        <v>25</v>
      </c>
      <c r="R25" s="177">
        <v>0</v>
      </c>
      <c r="S25" s="177">
        <v>0</v>
      </c>
      <c r="T25" s="177">
        <v>2</v>
      </c>
      <c r="U25" s="177">
        <v>0</v>
      </c>
      <c r="V25" s="177">
        <v>0</v>
      </c>
      <c r="W25" s="177">
        <v>1</v>
      </c>
      <c r="X25" s="177">
        <v>14</v>
      </c>
      <c r="Y25" s="177">
        <v>0</v>
      </c>
      <c r="Z25" s="177">
        <v>0</v>
      </c>
      <c r="AA25" s="177">
        <v>15</v>
      </c>
      <c r="AB25" s="177">
        <v>11</v>
      </c>
      <c r="AC25" s="177">
        <v>0</v>
      </c>
      <c r="AD25" s="177">
        <v>9</v>
      </c>
      <c r="AE25" s="177">
        <v>5</v>
      </c>
      <c r="AF25" s="177">
        <v>0</v>
      </c>
      <c r="AG25" s="177">
        <v>0</v>
      </c>
      <c r="AH25" s="614">
        <v>2</v>
      </c>
      <c r="AI25" s="615"/>
      <c r="AJ25" s="177">
        <v>1</v>
      </c>
      <c r="AK25" s="177">
        <v>5</v>
      </c>
      <c r="AL25" s="177">
        <v>0</v>
      </c>
      <c r="AM25" s="177">
        <v>1</v>
      </c>
      <c r="AN25" s="178">
        <v>0</v>
      </c>
    </row>
    <row r="26" spans="1:40" s="175" customFormat="1" ht="11.25" customHeight="1">
      <c r="A26" s="60"/>
      <c r="B26" s="59" t="s">
        <v>26</v>
      </c>
      <c r="C26" s="196">
        <v>24</v>
      </c>
      <c r="D26" s="197">
        <v>15</v>
      </c>
      <c r="E26" s="198">
        <v>0</v>
      </c>
      <c r="F26" s="198">
        <v>0</v>
      </c>
      <c r="G26" s="616">
        <v>0</v>
      </c>
      <c r="H26" s="617"/>
      <c r="I26" s="199">
        <v>0</v>
      </c>
      <c r="J26" s="197">
        <v>0</v>
      </c>
      <c r="K26" s="197">
        <v>0</v>
      </c>
      <c r="L26" s="197">
        <v>2</v>
      </c>
      <c r="M26" s="197">
        <v>0</v>
      </c>
      <c r="N26" s="197">
        <v>0</v>
      </c>
      <c r="O26" s="197">
        <v>0</v>
      </c>
      <c r="P26" s="197">
        <v>5</v>
      </c>
      <c r="Q26" s="197">
        <v>0</v>
      </c>
      <c r="R26" s="197">
        <v>0</v>
      </c>
      <c r="S26" s="197">
        <v>0</v>
      </c>
      <c r="T26" s="197">
        <v>0</v>
      </c>
      <c r="U26" s="197">
        <v>0</v>
      </c>
      <c r="V26" s="197">
        <v>0</v>
      </c>
      <c r="W26" s="197">
        <v>0</v>
      </c>
      <c r="X26" s="197">
        <v>0</v>
      </c>
      <c r="Y26" s="197">
        <v>0</v>
      </c>
      <c r="Z26" s="197">
        <v>0</v>
      </c>
      <c r="AA26" s="197">
        <v>1</v>
      </c>
      <c r="AB26" s="197">
        <v>1</v>
      </c>
      <c r="AC26" s="197">
        <v>0</v>
      </c>
      <c r="AD26" s="197">
        <v>0</v>
      </c>
      <c r="AE26" s="197">
        <v>0</v>
      </c>
      <c r="AF26" s="197">
        <v>0</v>
      </c>
      <c r="AG26" s="197">
        <v>0</v>
      </c>
      <c r="AH26" s="616">
        <v>0</v>
      </c>
      <c r="AI26" s="617"/>
      <c r="AJ26" s="197">
        <v>0</v>
      </c>
      <c r="AK26" s="197">
        <v>0</v>
      </c>
      <c r="AL26" s="197">
        <v>0</v>
      </c>
      <c r="AM26" s="197">
        <v>0</v>
      </c>
      <c r="AN26" s="200">
        <v>0</v>
      </c>
    </row>
    <row r="27" spans="1:40" s="175" customFormat="1" ht="11.25" customHeight="1">
      <c r="A27" s="58" t="s">
        <v>27</v>
      </c>
      <c r="B27" s="61" t="s">
        <v>28</v>
      </c>
      <c r="C27" s="176">
        <v>185</v>
      </c>
      <c r="D27" s="177">
        <v>56</v>
      </c>
      <c r="E27" s="177">
        <v>0</v>
      </c>
      <c r="F27" s="177">
        <v>3</v>
      </c>
      <c r="G27" s="610">
        <v>0</v>
      </c>
      <c r="H27" s="611"/>
      <c r="I27" s="177">
        <v>0</v>
      </c>
      <c r="J27" s="177">
        <v>0</v>
      </c>
      <c r="K27" s="177">
        <v>0</v>
      </c>
      <c r="L27" s="177">
        <v>15</v>
      </c>
      <c r="M27" s="177">
        <v>19</v>
      </c>
      <c r="N27" s="177">
        <v>0</v>
      </c>
      <c r="O27" s="177">
        <v>10</v>
      </c>
      <c r="P27" s="177">
        <v>19</v>
      </c>
      <c r="Q27" s="177">
        <v>16</v>
      </c>
      <c r="R27" s="177">
        <v>0</v>
      </c>
      <c r="S27" s="177">
        <v>0</v>
      </c>
      <c r="T27" s="177">
        <v>3</v>
      </c>
      <c r="U27" s="177">
        <v>1</v>
      </c>
      <c r="V27" s="177">
        <v>0</v>
      </c>
      <c r="W27" s="177">
        <v>0</v>
      </c>
      <c r="X27" s="177">
        <v>9</v>
      </c>
      <c r="Y27" s="177">
        <v>0</v>
      </c>
      <c r="Z27" s="177">
        <v>0</v>
      </c>
      <c r="AA27" s="177">
        <v>7</v>
      </c>
      <c r="AB27" s="177">
        <v>5</v>
      </c>
      <c r="AC27" s="177">
        <v>0</v>
      </c>
      <c r="AD27" s="177">
        <v>5</v>
      </c>
      <c r="AE27" s="177">
        <v>5</v>
      </c>
      <c r="AF27" s="177">
        <v>0</v>
      </c>
      <c r="AG27" s="177">
        <v>0</v>
      </c>
      <c r="AH27" s="610">
        <v>1</v>
      </c>
      <c r="AI27" s="611"/>
      <c r="AJ27" s="177">
        <v>6</v>
      </c>
      <c r="AK27" s="177">
        <v>3</v>
      </c>
      <c r="AL27" s="177">
        <v>1</v>
      </c>
      <c r="AM27" s="177">
        <v>1</v>
      </c>
      <c r="AN27" s="178">
        <v>0</v>
      </c>
    </row>
    <row r="28" spans="1:40" s="175" customFormat="1" ht="11.25" customHeight="1">
      <c r="A28" s="58" t="s">
        <v>29</v>
      </c>
      <c r="B28" s="61" t="s">
        <v>30</v>
      </c>
      <c r="C28" s="184">
        <v>492</v>
      </c>
      <c r="D28" s="185">
        <v>137</v>
      </c>
      <c r="E28" s="185">
        <v>3</v>
      </c>
      <c r="F28" s="185">
        <v>3</v>
      </c>
      <c r="G28" s="610">
        <v>30</v>
      </c>
      <c r="H28" s="611"/>
      <c r="I28" s="185">
        <v>11</v>
      </c>
      <c r="J28" s="185">
        <v>0</v>
      </c>
      <c r="K28" s="185">
        <v>0</v>
      </c>
      <c r="L28" s="185">
        <v>21</v>
      </c>
      <c r="M28" s="185">
        <v>20</v>
      </c>
      <c r="N28" s="185">
        <v>0</v>
      </c>
      <c r="O28" s="185">
        <v>2</v>
      </c>
      <c r="P28" s="185">
        <v>69</v>
      </c>
      <c r="Q28" s="185">
        <v>36</v>
      </c>
      <c r="R28" s="185">
        <v>0</v>
      </c>
      <c r="S28" s="185">
        <v>0</v>
      </c>
      <c r="T28" s="185">
        <v>10</v>
      </c>
      <c r="U28" s="185">
        <v>4</v>
      </c>
      <c r="V28" s="185">
        <v>0</v>
      </c>
      <c r="W28" s="185">
        <v>0</v>
      </c>
      <c r="X28" s="185">
        <v>30</v>
      </c>
      <c r="Y28" s="185">
        <v>1</v>
      </c>
      <c r="Z28" s="185">
        <v>7</v>
      </c>
      <c r="AA28" s="185">
        <v>27</v>
      </c>
      <c r="AB28" s="185">
        <v>18</v>
      </c>
      <c r="AC28" s="185">
        <v>0</v>
      </c>
      <c r="AD28" s="185">
        <v>15</v>
      </c>
      <c r="AE28" s="185">
        <v>15</v>
      </c>
      <c r="AF28" s="185">
        <v>0</v>
      </c>
      <c r="AG28" s="185">
        <v>1</v>
      </c>
      <c r="AH28" s="610">
        <v>1</v>
      </c>
      <c r="AI28" s="611"/>
      <c r="AJ28" s="185">
        <v>15</v>
      </c>
      <c r="AK28" s="185">
        <v>10</v>
      </c>
      <c r="AL28" s="185">
        <v>0</v>
      </c>
      <c r="AM28" s="185">
        <v>5</v>
      </c>
      <c r="AN28" s="186">
        <v>1</v>
      </c>
    </row>
    <row r="29" spans="1:40" s="193" customFormat="1" ht="11.25" customHeight="1">
      <c r="A29" s="187" t="s">
        <v>31</v>
      </c>
      <c r="B29" s="201"/>
      <c r="C29" s="202">
        <f>C30+C31+C32</f>
        <v>385</v>
      </c>
      <c r="D29" s="202">
        <f aca="true" t="shared" si="3" ref="D29:AN29">SUM(D30:D32)</f>
        <v>120</v>
      </c>
      <c r="E29" s="202">
        <f t="shared" si="3"/>
        <v>0</v>
      </c>
      <c r="F29" s="202">
        <f t="shared" si="3"/>
        <v>0</v>
      </c>
      <c r="G29" s="612">
        <f t="shared" si="3"/>
        <v>8</v>
      </c>
      <c r="H29" s="613">
        <f t="shared" si="3"/>
        <v>0</v>
      </c>
      <c r="I29" s="202">
        <f t="shared" si="3"/>
        <v>8</v>
      </c>
      <c r="J29" s="202">
        <f t="shared" si="3"/>
        <v>0</v>
      </c>
      <c r="K29" s="202">
        <f t="shared" si="3"/>
        <v>3</v>
      </c>
      <c r="L29" s="202">
        <f t="shared" si="3"/>
        <v>27</v>
      </c>
      <c r="M29" s="202">
        <f t="shared" si="3"/>
        <v>18</v>
      </c>
      <c r="N29" s="202">
        <f t="shared" si="3"/>
        <v>2</v>
      </c>
      <c r="O29" s="202">
        <f t="shared" si="3"/>
        <v>0</v>
      </c>
      <c r="P29" s="202">
        <f t="shared" si="3"/>
        <v>57</v>
      </c>
      <c r="Q29" s="202">
        <f t="shared" si="3"/>
        <v>42</v>
      </c>
      <c r="R29" s="202">
        <f t="shared" si="3"/>
        <v>0</v>
      </c>
      <c r="S29" s="202">
        <f t="shared" si="3"/>
        <v>0</v>
      </c>
      <c r="T29" s="202">
        <f t="shared" si="3"/>
        <v>9</v>
      </c>
      <c r="U29" s="202">
        <f t="shared" si="3"/>
        <v>0</v>
      </c>
      <c r="V29" s="202">
        <f t="shared" si="3"/>
        <v>0</v>
      </c>
      <c r="W29" s="202">
        <f t="shared" si="3"/>
        <v>1</v>
      </c>
      <c r="X29" s="202">
        <f t="shared" si="3"/>
        <v>22</v>
      </c>
      <c r="Y29" s="202">
        <f t="shared" si="3"/>
        <v>0</v>
      </c>
      <c r="Z29" s="202">
        <f t="shared" si="3"/>
        <v>0</v>
      </c>
      <c r="AA29" s="202">
        <f t="shared" si="3"/>
        <v>17</v>
      </c>
      <c r="AB29" s="202">
        <f t="shared" si="3"/>
        <v>15</v>
      </c>
      <c r="AC29" s="202">
        <f t="shared" si="3"/>
        <v>0</v>
      </c>
      <c r="AD29" s="202">
        <f t="shared" si="3"/>
        <v>11</v>
      </c>
      <c r="AE29" s="202">
        <f t="shared" si="3"/>
        <v>7</v>
      </c>
      <c r="AF29" s="202">
        <f t="shared" si="3"/>
        <v>0</v>
      </c>
      <c r="AG29" s="202">
        <f t="shared" si="3"/>
        <v>0</v>
      </c>
      <c r="AH29" s="612">
        <f t="shared" si="3"/>
        <v>5</v>
      </c>
      <c r="AI29" s="613">
        <f t="shared" si="3"/>
        <v>0</v>
      </c>
      <c r="AJ29" s="202">
        <f t="shared" si="3"/>
        <v>7</v>
      </c>
      <c r="AK29" s="202">
        <f t="shared" si="3"/>
        <v>3</v>
      </c>
      <c r="AL29" s="202">
        <f t="shared" si="3"/>
        <v>0</v>
      </c>
      <c r="AM29" s="202">
        <f t="shared" si="3"/>
        <v>2</v>
      </c>
      <c r="AN29" s="203">
        <f t="shared" si="3"/>
        <v>1</v>
      </c>
    </row>
    <row r="30" spans="1:40" s="175" customFormat="1" ht="11.25" customHeight="1">
      <c r="A30" s="60"/>
      <c r="B30" s="59" t="s">
        <v>32</v>
      </c>
      <c r="C30" s="176">
        <v>346</v>
      </c>
      <c r="D30" s="177">
        <v>109</v>
      </c>
      <c r="E30" s="177">
        <v>0</v>
      </c>
      <c r="F30" s="177">
        <v>0</v>
      </c>
      <c r="G30" s="614">
        <v>7</v>
      </c>
      <c r="H30" s="615"/>
      <c r="I30" s="177">
        <v>7</v>
      </c>
      <c r="J30" s="177">
        <v>0</v>
      </c>
      <c r="K30" s="177">
        <v>3</v>
      </c>
      <c r="L30" s="177">
        <v>25</v>
      </c>
      <c r="M30" s="177">
        <v>10</v>
      </c>
      <c r="N30" s="177">
        <v>2</v>
      </c>
      <c r="O30" s="177">
        <v>0</v>
      </c>
      <c r="P30" s="177">
        <v>49</v>
      </c>
      <c r="Q30" s="177">
        <v>40</v>
      </c>
      <c r="R30" s="177">
        <v>0</v>
      </c>
      <c r="S30" s="177">
        <v>0</v>
      </c>
      <c r="T30" s="177">
        <v>8</v>
      </c>
      <c r="U30" s="177">
        <v>0</v>
      </c>
      <c r="V30" s="177">
        <v>0</v>
      </c>
      <c r="W30" s="177">
        <v>1</v>
      </c>
      <c r="X30" s="177">
        <v>21</v>
      </c>
      <c r="Y30" s="177">
        <v>0</v>
      </c>
      <c r="Z30" s="177">
        <v>0</v>
      </c>
      <c r="AA30" s="177">
        <v>16</v>
      </c>
      <c r="AB30" s="177">
        <v>13</v>
      </c>
      <c r="AC30" s="177">
        <v>0</v>
      </c>
      <c r="AD30" s="177">
        <v>10</v>
      </c>
      <c r="AE30" s="177">
        <v>7</v>
      </c>
      <c r="AF30" s="177">
        <v>0</v>
      </c>
      <c r="AG30" s="177">
        <v>0</v>
      </c>
      <c r="AH30" s="614">
        <v>5</v>
      </c>
      <c r="AI30" s="615"/>
      <c r="AJ30" s="177">
        <v>7</v>
      </c>
      <c r="AK30" s="177">
        <v>3</v>
      </c>
      <c r="AL30" s="177">
        <v>0</v>
      </c>
      <c r="AM30" s="177">
        <v>2</v>
      </c>
      <c r="AN30" s="178">
        <v>1</v>
      </c>
    </row>
    <row r="31" spans="1:40" s="175" customFormat="1" ht="11.25" customHeight="1">
      <c r="A31" s="60"/>
      <c r="B31" s="59" t="s">
        <v>33</v>
      </c>
      <c r="C31" s="176">
        <v>22</v>
      </c>
      <c r="D31" s="177">
        <v>5</v>
      </c>
      <c r="E31" s="177">
        <v>0</v>
      </c>
      <c r="F31" s="177">
        <v>0</v>
      </c>
      <c r="G31" s="614">
        <v>1</v>
      </c>
      <c r="H31" s="615"/>
      <c r="I31" s="177">
        <v>0</v>
      </c>
      <c r="J31" s="177">
        <v>0</v>
      </c>
      <c r="K31" s="177">
        <v>0</v>
      </c>
      <c r="L31" s="177">
        <v>0</v>
      </c>
      <c r="M31" s="177">
        <v>6</v>
      </c>
      <c r="N31" s="177">
        <v>0</v>
      </c>
      <c r="O31" s="177">
        <v>0</v>
      </c>
      <c r="P31" s="177">
        <v>5</v>
      </c>
      <c r="Q31" s="177">
        <v>2</v>
      </c>
      <c r="R31" s="177">
        <v>0</v>
      </c>
      <c r="S31" s="177">
        <v>0</v>
      </c>
      <c r="T31" s="177">
        <v>1</v>
      </c>
      <c r="U31" s="177">
        <v>0</v>
      </c>
      <c r="V31" s="177">
        <v>0</v>
      </c>
      <c r="W31" s="177">
        <v>0</v>
      </c>
      <c r="X31" s="177">
        <v>1</v>
      </c>
      <c r="Y31" s="177">
        <v>0</v>
      </c>
      <c r="Z31" s="177">
        <v>0</v>
      </c>
      <c r="AA31" s="177">
        <v>0</v>
      </c>
      <c r="AB31" s="177">
        <v>1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614">
        <v>0</v>
      </c>
      <c r="AI31" s="615"/>
      <c r="AJ31" s="177">
        <v>0</v>
      </c>
      <c r="AK31" s="177">
        <v>0</v>
      </c>
      <c r="AL31" s="177">
        <v>0</v>
      </c>
      <c r="AM31" s="177">
        <v>0</v>
      </c>
      <c r="AN31" s="178">
        <v>0</v>
      </c>
    </row>
    <row r="32" spans="1:40" s="175" customFormat="1" ht="11.25" customHeight="1">
      <c r="A32" s="60"/>
      <c r="B32" s="59" t="s">
        <v>34</v>
      </c>
      <c r="C32" s="176">
        <v>17</v>
      </c>
      <c r="D32" s="177">
        <v>6</v>
      </c>
      <c r="E32" s="177">
        <v>0</v>
      </c>
      <c r="F32" s="177">
        <v>0</v>
      </c>
      <c r="G32" s="616">
        <v>0</v>
      </c>
      <c r="H32" s="617"/>
      <c r="I32" s="177">
        <v>1</v>
      </c>
      <c r="J32" s="177">
        <v>0</v>
      </c>
      <c r="K32" s="177">
        <v>0</v>
      </c>
      <c r="L32" s="177">
        <v>2</v>
      </c>
      <c r="M32" s="177">
        <v>2</v>
      </c>
      <c r="N32" s="177">
        <v>0</v>
      </c>
      <c r="O32" s="177">
        <v>0</v>
      </c>
      <c r="P32" s="177">
        <v>3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1</v>
      </c>
      <c r="AB32" s="177">
        <v>1</v>
      </c>
      <c r="AC32" s="177">
        <v>0</v>
      </c>
      <c r="AD32" s="177">
        <v>1</v>
      </c>
      <c r="AE32" s="177">
        <v>0</v>
      </c>
      <c r="AF32" s="177">
        <v>0</v>
      </c>
      <c r="AG32" s="177">
        <v>0</v>
      </c>
      <c r="AH32" s="616">
        <v>0</v>
      </c>
      <c r="AI32" s="617"/>
      <c r="AJ32" s="177">
        <v>0</v>
      </c>
      <c r="AK32" s="177">
        <v>0</v>
      </c>
      <c r="AL32" s="177">
        <v>0</v>
      </c>
      <c r="AM32" s="177">
        <v>0</v>
      </c>
      <c r="AN32" s="178">
        <v>0</v>
      </c>
    </row>
    <row r="33" spans="1:40" s="193" customFormat="1" ht="11.25" customHeight="1">
      <c r="A33" s="187" t="s">
        <v>35</v>
      </c>
      <c r="B33" s="201"/>
      <c r="C33" s="189">
        <f aca="true" t="shared" si="4" ref="C33:AN33">SUM(C34:C38)</f>
        <v>111</v>
      </c>
      <c r="D33" s="189">
        <f t="shared" si="4"/>
        <v>34</v>
      </c>
      <c r="E33" s="189">
        <f t="shared" si="4"/>
        <v>0</v>
      </c>
      <c r="F33" s="189">
        <f t="shared" si="4"/>
        <v>0</v>
      </c>
      <c r="G33" s="612">
        <f t="shared" si="4"/>
        <v>1</v>
      </c>
      <c r="H33" s="613">
        <f t="shared" si="4"/>
        <v>0</v>
      </c>
      <c r="I33" s="189">
        <f t="shared" si="4"/>
        <v>2</v>
      </c>
      <c r="J33" s="189">
        <f t="shared" si="4"/>
        <v>0</v>
      </c>
      <c r="K33" s="189">
        <f t="shared" si="4"/>
        <v>0</v>
      </c>
      <c r="L33" s="189">
        <f t="shared" si="4"/>
        <v>9</v>
      </c>
      <c r="M33" s="189">
        <f t="shared" si="4"/>
        <v>2</v>
      </c>
      <c r="N33" s="189">
        <f t="shared" si="4"/>
        <v>0</v>
      </c>
      <c r="O33" s="189">
        <f t="shared" si="4"/>
        <v>0</v>
      </c>
      <c r="P33" s="189">
        <f t="shared" si="4"/>
        <v>18</v>
      </c>
      <c r="Q33" s="189">
        <f t="shared" si="4"/>
        <v>11</v>
      </c>
      <c r="R33" s="189">
        <f t="shared" si="4"/>
        <v>0</v>
      </c>
      <c r="S33" s="189">
        <f t="shared" si="4"/>
        <v>0</v>
      </c>
      <c r="T33" s="189">
        <f t="shared" si="4"/>
        <v>4</v>
      </c>
      <c r="U33" s="189">
        <f t="shared" si="4"/>
        <v>0</v>
      </c>
      <c r="V33" s="189">
        <f t="shared" si="4"/>
        <v>0</v>
      </c>
      <c r="W33" s="189">
        <f t="shared" si="4"/>
        <v>0</v>
      </c>
      <c r="X33" s="189">
        <f t="shared" si="4"/>
        <v>4</v>
      </c>
      <c r="Y33" s="189">
        <f t="shared" si="4"/>
        <v>3</v>
      </c>
      <c r="Z33" s="189">
        <f t="shared" si="4"/>
        <v>0</v>
      </c>
      <c r="AA33" s="189">
        <f t="shared" si="4"/>
        <v>5</v>
      </c>
      <c r="AB33" s="189">
        <f t="shared" si="4"/>
        <v>5</v>
      </c>
      <c r="AC33" s="189">
        <f t="shared" si="4"/>
        <v>0</v>
      </c>
      <c r="AD33" s="189">
        <f t="shared" si="4"/>
        <v>5</v>
      </c>
      <c r="AE33" s="189">
        <f t="shared" si="4"/>
        <v>3</v>
      </c>
      <c r="AF33" s="189">
        <f t="shared" si="4"/>
        <v>0</v>
      </c>
      <c r="AG33" s="189">
        <f t="shared" si="4"/>
        <v>0</v>
      </c>
      <c r="AH33" s="612">
        <f t="shared" si="4"/>
        <v>0</v>
      </c>
      <c r="AI33" s="613">
        <f t="shared" si="4"/>
        <v>0</v>
      </c>
      <c r="AJ33" s="189">
        <f t="shared" si="4"/>
        <v>1</v>
      </c>
      <c r="AK33" s="189">
        <f t="shared" si="4"/>
        <v>1</v>
      </c>
      <c r="AL33" s="189">
        <f t="shared" si="4"/>
        <v>0</v>
      </c>
      <c r="AM33" s="189">
        <f t="shared" si="4"/>
        <v>0</v>
      </c>
      <c r="AN33" s="192">
        <f t="shared" si="4"/>
        <v>3</v>
      </c>
    </row>
    <row r="34" spans="1:40" s="175" customFormat="1" ht="11.25" customHeight="1">
      <c r="A34" s="60"/>
      <c r="B34" s="59" t="s">
        <v>36</v>
      </c>
      <c r="C34" s="176">
        <v>79</v>
      </c>
      <c r="D34" s="177">
        <v>22</v>
      </c>
      <c r="E34" s="177">
        <v>0</v>
      </c>
      <c r="F34" s="177">
        <v>0</v>
      </c>
      <c r="G34" s="614">
        <v>1</v>
      </c>
      <c r="H34" s="615"/>
      <c r="I34" s="177">
        <v>2</v>
      </c>
      <c r="J34" s="177">
        <v>0</v>
      </c>
      <c r="K34" s="177">
        <v>0</v>
      </c>
      <c r="L34" s="177">
        <v>7</v>
      </c>
      <c r="M34" s="177">
        <v>2</v>
      </c>
      <c r="N34" s="177">
        <v>0</v>
      </c>
      <c r="O34" s="177">
        <v>0</v>
      </c>
      <c r="P34" s="177">
        <v>8</v>
      </c>
      <c r="Q34" s="177">
        <v>7</v>
      </c>
      <c r="R34" s="177">
        <v>0</v>
      </c>
      <c r="S34" s="177">
        <v>0</v>
      </c>
      <c r="T34" s="177">
        <v>4</v>
      </c>
      <c r="U34" s="177">
        <v>0</v>
      </c>
      <c r="V34" s="177">
        <v>0</v>
      </c>
      <c r="W34" s="177">
        <v>0</v>
      </c>
      <c r="X34" s="177">
        <v>3</v>
      </c>
      <c r="Y34" s="177">
        <v>3</v>
      </c>
      <c r="Z34" s="177">
        <v>0</v>
      </c>
      <c r="AA34" s="177">
        <v>4</v>
      </c>
      <c r="AB34" s="177">
        <v>4</v>
      </c>
      <c r="AC34" s="177">
        <v>0</v>
      </c>
      <c r="AD34" s="177">
        <v>4</v>
      </c>
      <c r="AE34" s="177">
        <v>3</v>
      </c>
      <c r="AF34" s="177">
        <v>0</v>
      </c>
      <c r="AG34" s="177">
        <v>0</v>
      </c>
      <c r="AH34" s="614">
        <v>0</v>
      </c>
      <c r="AI34" s="615"/>
      <c r="AJ34" s="177">
        <v>1</v>
      </c>
      <c r="AK34" s="177">
        <v>1</v>
      </c>
      <c r="AL34" s="177">
        <v>0</v>
      </c>
      <c r="AM34" s="177">
        <v>0</v>
      </c>
      <c r="AN34" s="178">
        <v>3</v>
      </c>
    </row>
    <row r="35" spans="1:40" s="175" customFormat="1" ht="11.25" customHeight="1">
      <c r="A35" s="60"/>
      <c r="B35" s="59" t="s">
        <v>37</v>
      </c>
      <c r="C35" s="176">
        <v>19</v>
      </c>
      <c r="D35" s="177">
        <v>6</v>
      </c>
      <c r="E35" s="177">
        <v>0</v>
      </c>
      <c r="F35" s="177">
        <v>0</v>
      </c>
      <c r="G35" s="614">
        <v>0</v>
      </c>
      <c r="H35" s="615"/>
      <c r="I35" s="177">
        <v>0</v>
      </c>
      <c r="J35" s="177">
        <v>0</v>
      </c>
      <c r="K35" s="177">
        <v>0</v>
      </c>
      <c r="L35" s="177">
        <v>2</v>
      </c>
      <c r="M35" s="177">
        <v>0</v>
      </c>
      <c r="N35" s="177">
        <v>0</v>
      </c>
      <c r="O35" s="177">
        <v>0</v>
      </c>
      <c r="P35" s="177">
        <v>6</v>
      </c>
      <c r="Q35" s="177">
        <v>3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1</v>
      </c>
      <c r="Y35" s="177">
        <v>0</v>
      </c>
      <c r="Z35" s="177">
        <v>0</v>
      </c>
      <c r="AA35" s="177">
        <v>1</v>
      </c>
      <c r="AB35" s="177">
        <v>0</v>
      </c>
      <c r="AC35" s="177">
        <v>0</v>
      </c>
      <c r="AD35" s="177">
        <v>0</v>
      </c>
      <c r="AE35" s="177">
        <v>0</v>
      </c>
      <c r="AF35" s="177">
        <v>0</v>
      </c>
      <c r="AG35" s="177">
        <v>0</v>
      </c>
      <c r="AH35" s="614">
        <v>0</v>
      </c>
      <c r="AI35" s="615"/>
      <c r="AJ35" s="177">
        <v>0</v>
      </c>
      <c r="AK35" s="177">
        <v>0</v>
      </c>
      <c r="AL35" s="177">
        <v>0</v>
      </c>
      <c r="AM35" s="177">
        <v>0</v>
      </c>
      <c r="AN35" s="178">
        <v>0</v>
      </c>
    </row>
    <row r="36" spans="1:40" s="175" customFormat="1" ht="11.25" customHeight="1">
      <c r="A36" s="60"/>
      <c r="B36" s="59" t="s">
        <v>38</v>
      </c>
      <c r="C36" s="176">
        <v>2</v>
      </c>
      <c r="D36" s="177">
        <v>1</v>
      </c>
      <c r="E36" s="177">
        <v>0</v>
      </c>
      <c r="F36" s="177">
        <v>0</v>
      </c>
      <c r="G36" s="614">
        <v>0</v>
      </c>
      <c r="H36" s="615"/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1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614">
        <v>0</v>
      </c>
      <c r="AI36" s="615"/>
      <c r="AJ36" s="177">
        <v>0</v>
      </c>
      <c r="AK36" s="177">
        <v>0</v>
      </c>
      <c r="AL36" s="177">
        <v>0</v>
      </c>
      <c r="AM36" s="177">
        <v>0</v>
      </c>
      <c r="AN36" s="178">
        <v>0</v>
      </c>
    </row>
    <row r="37" spans="1:40" s="175" customFormat="1" ht="11.25" customHeight="1">
      <c r="A37" s="60"/>
      <c r="B37" s="59" t="s">
        <v>39</v>
      </c>
      <c r="C37" s="176">
        <v>2</v>
      </c>
      <c r="D37" s="177">
        <v>2</v>
      </c>
      <c r="E37" s="177">
        <v>0</v>
      </c>
      <c r="F37" s="177">
        <v>0</v>
      </c>
      <c r="G37" s="614">
        <v>0</v>
      </c>
      <c r="H37" s="615"/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614">
        <v>0</v>
      </c>
      <c r="AI37" s="615"/>
      <c r="AJ37" s="177">
        <v>0</v>
      </c>
      <c r="AK37" s="177">
        <v>0</v>
      </c>
      <c r="AL37" s="177">
        <v>0</v>
      </c>
      <c r="AM37" s="177">
        <v>0</v>
      </c>
      <c r="AN37" s="178">
        <v>0</v>
      </c>
    </row>
    <row r="38" spans="1:40" s="175" customFormat="1" ht="11.25" customHeight="1">
      <c r="A38" s="60"/>
      <c r="B38" s="59" t="s">
        <v>40</v>
      </c>
      <c r="C38" s="196">
        <v>9</v>
      </c>
      <c r="D38" s="197">
        <v>3</v>
      </c>
      <c r="E38" s="197">
        <v>0</v>
      </c>
      <c r="F38" s="197">
        <v>0</v>
      </c>
      <c r="G38" s="616">
        <v>0</v>
      </c>
      <c r="H38" s="617"/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3</v>
      </c>
      <c r="Q38" s="197">
        <v>1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  <c r="AB38" s="197">
        <v>1</v>
      </c>
      <c r="AC38" s="197">
        <v>0</v>
      </c>
      <c r="AD38" s="197">
        <v>1</v>
      </c>
      <c r="AE38" s="197">
        <v>0</v>
      </c>
      <c r="AF38" s="197">
        <v>0</v>
      </c>
      <c r="AG38" s="197">
        <v>0</v>
      </c>
      <c r="AH38" s="616">
        <v>0</v>
      </c>
      <c r="AI38" s="617"/>
      <c r="AJ38" s="197">
        <v>0</v>
      </c>
      <c r="AK38" s="197">
        <v>0</v>
      </c>
      <c r="AL38" s="197">
        <v>0</v>
      </c>
      <c r="AM38" s="197">
        <v>0</v>
      </c>
      <c r="AN38" s="200">
        <v>0</v>
      </c>
    </row>
    <row r="39" spans="1:40" s="193" customFormat="1" ht="11.25" customHeight="1">
      <c r="A39" s="187" t="s">
        <v>41</v>
      </c>
      <c r="B39" s="201"/>
      <c r="C39" s="202">
        <f>C40+C41</f>
        <v>151</v>
      </c>
      <c r="D39" s="202">
        <f aca="true" t="shared" si="5" ref="D39:AN39">SUM(D40:D41)</f>
        <v>56</v>
      </c>
      <c r="E39" s="202">
        <f t="shared" si="5"/>
        <v>1</v>
      </c>
      <c r="F39" s="202">
        <f t="shared" si="5"/>
        <v>0</v>
      </c>
      <c r="G39" s="612">
        <f t="shared" si="5"/>
        <v>6</v>
      </c>
      <c r="H39" s="613">
        <f t="shared" si="5"/>
        <v>0</v>
      </c>
      <c r="I39" s="202">
        <f t="shared" si="5"/>
        <v>1</v>
      </c>
      <c r="J39" s="202">
        <f t="shared" si="5"/>
        <v>0</v>
      </c>
      <c r="K39" s="202">
        <f t="shared" si="5"/>
        <v>0</v>
      </c>
      <c r="L39" s="202">
        <f t="shared" si="5"/>
        <v>7</v>
      </c>
      <c r="M39" s="202">
        <f t="shared" si="5"/>
        <v>9</v>
      </c>
      <c r="N39" s="202">
        <f t="shared" si="5"/>
        <v>0</v>
      </c>
      <c r="O39" s="202">
        <f t="shared" si="5"/>
        <v>1</v>
      </c>
      <c r="P39" s="202">
        <f t="shared" si="5"/>
        <v>18</v>
      </c>
      <c r="Q39" s="202">
        <f t="shared" si="5"/>
        <v>13</v>
      </c>
      <c r="R39" s="202">
        <f t="shared" si="5"/>
        <v>0</v>
      </c>
      <c r="S39" s="202">
        <f t="shared" si="5"/>
        <v>0</v>
      </c>
      <c r="T39" s="202">
        <f t="shared" si="5"/>
        <v>3</v>
      </c>
      <c r="U39" s="202">
        <f t="shared" si="5"/>
        <v>0</v>
      </c>
      <c r="V39" s="202">
        <f t="shared" si="5"/>
        <v>2</v>
      </c>
      <c r="W39" s="202">
        <f t="shared" si="5"/>
        <v>0</v>
      </c>
      <c r="X39" s="202">
        <f t="shared" si="5"/>
        <v>5</v>
      </c>
      <c r="Y39" s="202">
        <f t="shared" si="5"/>
        <v>0</v>
      </c>
      <c r="Z39" s="202">
        <f t="shared" si="5"/>
        <v>1</v>
      </c>
      <c r="AA39" s="202">
        <f t="shared" si="5"/>
        <v>6</v>
      </c>
      <c r="AB39" s="202">
        <f t="shared" si="5"/>
        <v>5</v>
      </c>
      <c r="AC39" s="202">
        <f t="shared" si="5"/>
        <v>0</v>
      </c>
      <c r="AD39" s="202">
        <f t="shared" si="5"/>
        <v>5</v>
      </c>
      <c r="AE39" s="202">
        <f t="shared" si="5"/>
        <v>3</v>
      </c>
      <c r="AF39" s="202">
        <f t="shared" si="5"/>
        <v>0</v>
      </c>
      <c r="AG39" s="202">
        <f t="shared" si="5"/>
        <v>0</v>
      </c>
      <c r="AH39" s="612">
        <f t="shared" si="5"/>
        <v>4</v>
      </c>
      <c r="AI39" s="613">
        <f t="shared" si="5"/>
        <v>0</v>
      </c>
      <c r="AJ39" s="202">
        <f t="shared" si="5"/>
        <v>2</v>
      </c>
      <c r="AK39" s="202">
        <f t="shared" si="5"/>
        <v>2</v>
      </c>
      <c r="AL39" s="202">
        <f t="shared" si="5"/>
        <v>0</v>
      </c>
      <c r="AM39" s="202">
        <f t="shared" si="5"/>
        <v>0</v>
      </c>
      <c r="AN39" s="203">
        <f t="shared" si="5"/>
        <v>1</v>
      </c>
    </row>
    <row r="40" spans="1:40" s="175" customFormat="1" ht="11.25" customHeight="1">
      <c r="A40" s="60"/>
      <c r="B40" s="59" t="s">
        <v>42</v>
      </c>
      <c r="C40" s="176">
        <v>140</v>
      </c>
      <c r="D40" s="177">
        <v>48</v>
      </c>
      <c r="E40" s="177">
        <v>1</v>
      </c>
      <c r="F40" s="177">
        <v>0</v>
      </c>
      <c r="G40" s="614">
        <v>6</v>
      </c>
      <c r="H40" s="615"/>
      <c r="I40" s="177">
        <v>1</v>
      </c>
      <c r="J40" s="177">
        <v>0</v>
      </c>
      <c r="K40" s="177">
        <v>0</v>
      </c>
      <c r="L40" s="177">
        <v>7</v>
      </c>
      <c r="M40" s="177">
        <v>9</v>
      </c>
      <c r="N40" s="177">
        <v>0</v>
      </c>
      <c r="O40" s="177">
        <v>1</v>
      </c>
      <c r="P40" s="177">
        <v>17</v>
      </c>
      <c r="Q40" s="177">
        <v>12</v>
      </c>
      <c r="R40" s="177">
        <v>0</v>
      </c>
      <c r="S40" s="177">
        <v>0</v>
      </c>
      <c r="T40" s="177">
        <v>3</v>
      </c>
      <c r="U40" s="177">
        <v>0</v>
      </c>
      <c r="V40" s="177">
        <v>2</v>
      </c>
      <c r="W40" s="177">
        <v>0</v>
      </c>
      <c r="X40" s="177">
        <v>5</v>
      </c>
      <c r="Y40" s="177">
        <v>0</v>
      </c>
      <c r="Z40" s="177">
        <v>1</v>
      </c>
      <c r="AA40" s="177">
        <v>6</v>
      </c>
      <c r="AB40" s="177">
        <v>5</v>
      </c>
      <c r="AC40" s="177">
        <v>0</v>
      </c>
      <c r="AD40" s="177">
        <v>4</v>
      </c>
      <c r="AE40" s="177">
        <v>3</v>
      </c>
      <c r="AF40" s="177">
        <v>0</v>
      </c>
      <c r="AG40" s="177">
        <v>0</v>
      </c>
      <c r="AH40" s="614">
        <v>4</v>
      </c>
      <c r="AI40" s="615"/>
      <c r="AJ40" s="177">
        <v>2</v>
      </c>
      <c r="AK40" s="177">
        <v>2</v>
      </c>
      <c r="AL40" s="177">
        <v>0</v>
      </c>
      <c r="AM40" s="177">
        <v>0</v>
      </c>
      <c r="AN40" s="178">
        <v>1</v>
      </c>
    </row>
    <row r="41" spans="1:40" s="175" customFormat="1" ht="11.25" customHeight="1">
      <c r="A41" s="60"/>
      <c r="B41" s="59" t="s">
        <v>43</v>
      </c>
      <c r="C41" s="176">
        <v>11</v>
      </c>
      <c r="D41" s="177">
        <v>8</v>
      </c>
      <c r="E41" s="177">
        <v>0</v>
      </c>
      <c r="F41" s="177">
        <v>0</v>
      </c>
      <c r="G41" s="616">
        <v>0</v>
      </c>
      <c r="H41" s="617"/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1</v>
      </c>
      <c r="Q41" s="177">
        <v>1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1</v>
      </c>
      <c r="AE41" s="177">
        <v>0</v>
      </c>
      <c r="AF41" s="177">
        <v>0</v>
      </c>
      <c r="AG41" s="177">
        <v>0</v>
      </c>
      <c r="AH41" s="616">
        <v>0</v>
      </c>
      <c r="AI41" s="617"/>
      <c r="AJ41" s="177">
        <v>0</v>
      </c>
      <c r="AK41" s="177">
        <v>0</v>
      </c>
      <c r="AL41" s="177">
        <v>0</v>
      </c>
      <c r="AM41" s="177">
        <v>0</v>
      </c>
      <c r="AN41" s="178">
        <v>0</v>
      </c>
    </row>
    <row r="42" spans="1:40" s="175" customFormat="1" ht="11.25" customHeight="1">
      <c r="A42" s="58" t="s">
        <v>44</v>
      </c>
      <c r="B42" s="61" t="s">
        <v>45</v>
      </c>
      <c r="C42" s="184">
        <v>119</v>
      </c>
      <c r="D42" s="185">
        <v>43</v>
      </c>
      <c r="E42" s="185">
        <v>0</v>
      </c>
      <c r="F42" s="185">
        <v>0</v>
      </c>
      <c r="G42" s="610">
        <v>2</v>
      </c>
      <c r="H42" s="611"/>
      <c r="I42" s="185">
        <v>1</v>
      </c>
      <c r="J42" s="185">
        <v>0</v>
      </c>
      <c r="K42" s="185">
        <v>0</v>
      </c>
      <c r="L42" s="185">
        <v>10</v>
      </c>
      <c r="M42" s="185">
        <v>2</v>
      </c>
      <c r="N42" s="185">
        <v>3</v>
      </c>
      <c r="O42" s="185">
        <v>1</v>
      </c>
      <c r="P42" s="185">
        <v>13</v>
      </c>
      <c r="Q42" s="185">
        <v>12</v>
      </c>
      <c r="R42" s="185">
        <v>0</v>
      </c>
      <c r="S42" s="185">
        <v>0</v>
      </c>
      <c r="T42" s="185">
        <v>3</v>
      </c>
      <c r="U42" s="185">
        <v>0</v>
      </c>
      <c r="V42" s="185">
        <v>0</v>
      </c>
      <c r="W42" s="185">
        <v>0</v>
      </c>
      <c r="X42" s="185">
        <v>6</v>
      </c>
      <c r="Y42" s="185">
        <v>0</v>
      </c>
      <c r="Z42" s="185">
        <v>1</v>
      </c>
      <c r="AA42" s="185">
        <v>7</v>
      </c>
      <c r="AB42" s="185">
        <v>4</v>
      </c>
      <c r="AC42" s="185">
        <v>0</v>
      </c>
      <c r="AD42" s="185">
        <v>2</v>
      </c>
      <c r="AE42" s="185">
        <v>3</v>
      </c>
      <c r="AF42" s="185">
        <v>0</v>
      </c>
      <c r="AG42" s="185">
        <v>0</v>
      </c>
      <c r="AH42" s="610">
        <v>0</v>
      </c>
      <c r="AI42" s="611"/>
      <c r="AJ42" s="185">
        <v>3</v>
      </c>
      <c r="AK42" s="185">
        <v>2</v>
      </c>
      <c r="AL42" s="185">
        <v>0</v>
      </c>
      <c r="AM42" s="185">
        <v>1</v>
      </c>
      <c r="AN42" s="186">
        <v>0</v>
      </c>
    </row>
    <row r="43" spans="1:40" s="175" customFormat="1" ht="11.25" customHeight="1">
      <c r="A43" s="58" t="s">
        <v>46</v>
      </c>
      <c r="B43" s="61" t="s">
        <v>47</v>
      </c>
      <c r="C43" s="184">
        <v>78</v>
      </c>
      <c r="D43" s="185">
        <v>33</v>
      </c>
      <c r="E43" s="185">
        <v>0</v>
      </c>
      <c r="F43" s="185">
        <v>0</v>
      </c>
      <c r="G43" s="610">
        <v>0</v>
      </c>
      <c r="H43" s="611"/>
      <c r="I43" s="185">
        <v>0</v>
      </c>
      <c r="J43" s="185">
        <v>0</v>
      </c>
      <c r="K43" s="185">
        <v>0</v>
      </c>
      <c r="L43" s="185">
        <v>3</v>
      </c>
      <c r="M43" s="185">
        <v>3</v>
      </c>
      <c r="N43" s="185">
        <v>1</v>
      </c>
      <c r="O43" s="185">
        <v>4</v>
      </c>
      <c r="P43" s="185">
        <v>8</v>
      </c>
      <c r="Q43" s="185">
        <v>7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2</v>
      </c>
      <c r="Y43" s="185">
        <v>0</v>
      </c>
      <c r="Z43" s="185">
        <v>0</v>
      </c>
      <c r="AA43" s="185">
        <v>3</v>
      </c>
      <c r="AB43" s="185">
        <v>3</v>
      </c>
      <c r="AC43" s="185">
        <v>0</v>
      </c>
      <c r="AD43" s="185">
        <v>4</v>
      </c>
      <c r="AE43" s="185">
        <v>2</v>
      </c>
      <c r="AF43" s="185">
        <v>0</v>
      </c>
      <c r="AG43" s="185">
        <v>0</v>
      </c>
      <c r="AH43" s="610">
        <v>0</v>
      </c>
      <c r="AI43" s="611"/>
      <c r="AJ43" s="185">
        <v>2</v>
      </c>
      <c r="AK43" s="185">
        <v>2</v>
      </c>
      <c r="AL43" s="185">
        <v>0</v>
      </c>
      <c r="AM43" s="185">
        <v>1</v>
      </c>
      <c r="AN43" s="186">
        <v>0</v>
      </c>
    </row>
    <row r="44" spans="1:40" s="193" customFormat="1" ht="11.25" customHeight="1">
      <c r="A44" s="187" t="s">
        <v>48</v>
      </c>
      <c r="B44" s="201"/>
      <c r="C44" s="189">
        <f aca="true" t="shared" si="6" ref="C44:AN44">SUM(C45:C48)</f>
        <v>136</v>
      </c>
      <c r="D44" s="189">
        <f t="shared" si="6"/>
        <v>45</v>
      </c>
      <c r="E44" s="189">
        <f t="shared" si="6"/>
        <v>0</v>
      </c>
      <c r="F44" s="189">
        <f t="shared" si="6"/>
        <v>3</v>
      </c>
      <c r="G44" s="612">
        <f t="shared" si="6"/>
        <v>4</v>
      </c>
      <c r="H44" s="613">
        <f t="shared" si="6"/>
        <v>0</v>
      </c>
      <c r="I44" s="189">
        <f t="shared" si="6"/>
        <v>4</v>
      </c>
      <c r="J44" s="189">
        <f t="shared" si="6"/>
        <v>0</v>
      </c>
      <c r="K44" s="189">
        <f t="shared" si="6"/>
        <v>2</v>
      </c>
      <c r="L44" s="189">
        <f t="shared" si="6"/>
        <v>10</v>
      </c>
      <c r="M44" s="189">
        <f t="shared" si="6"/>
        <v>7</v>
      </c>
      <c r="N44" s="189">
        <f t="shared" si="6"/>
        <v>0</v>
      </c>
      <c r="O44" s="189">
        <f t="shared" si="6"/>
        <v>2</v>
      </c>
      <c r="P44" s="189">
        <f t="shared" si="6"/>
        <v>19</v>
      </c>
      <c r="Q44" s="189">
        <f t="shared" si="6"/>
        <v>15</v>
      </c>
      <c r="R44" s="189">
        <f t="shared" si="6"/>
        <v>0</v>
      </c>
      <c r="S44" s="189">
        <f t="shared" si="6"/>
        <v>0</v>
      </c>
      <c r="T44" s="189">
        <f t="shared" si="6"/>
        <v>0</v>
      </c>
      <c r="U44" s="189">
        <f t="shared" si="6"/>
        <v>0</v>
      </c>
      <c r="V44" s="189">
        <f t="shared" si="6"/>
        <v>0</v>
      </c>
      <c r="W44" s="189">
        <f t="shared" si="6"/>
        <v>0</v>
      </c>
      <c r="X44" s="189">
        <f t="shared" si="6"/>
        <v>8</v>
      </c>
      <c r="Y44" s="189">
        <f t="shared" si="6"/>
        <v>1</v>
      </c>
      <c r="Z44" s="189">
        <f t="shared" si="6"/>
        <v>0</v>
      </c>
      <c r="AA44" s="189">
        <f t="shared" si="6"/>
        <v>7</v>
      </c>
      <c r="AB44" s="189">
        <f t="shared" si="6"/>
        <v>5</v>
      </c>
      <c r="AC44" s="189">
        <f t="shared" si="6"/>
        <v>0</v>
      </c>
      <c r="AD44" s="189">
        <f t="shared" si="6"/>
        <v>1</v>
      </c>
      <c r="AE44" s="189">
        <f t="shared" si="6"/>
        <v>1</v>
      </c>
      <c r="AF44" s="189">
        <f t="shared" si="6"/>
        <v>0</v>
      </c>
      <c r="AG44" s="189">
        <f t="shared" si="6"/>
        <v>0</v>
      </c>
      <c r="AH44" s="612">
        <f t="shared" si="6"/>
        <v>0</v>
      </c>
      <c r="AI44" s="613">
        <f t="shared" si="6"/>
        <v>0</v>
      </c>
      <c r="AJ44" s="189">
        <f t="shared" si="6"/>
        <v>2</v>
      </c>
      <c r="AK44" s="189">
        <f t="shared" si="6"/>
        <v>0</v>
      </c>
      <c r="AL44" s="189">
        <f t="shared" si="6"/>
        <v>0</v>
      </c>
      <c r="AM44" s="189">
        <f t="shared" si="6"/>
        <v>0</v>
      </c>
      <c r="AN44" s="192">
        <f t="shared" si="6"/>
        <v>0</v>
      </c>
    </row>
    <row r="45" spans="1:40" s="175" customFormat="1" ht="11.25" customHeight="1">
      <c r="A45" s="60"/>
      <c r="B45" s="59" t="s">
        <v>49</v>
      </c>
      <c r="C45" s="176">
        <v>87</v>
      </c>
      <c r="D45" s="177">
        <v>33</v>
      </c>
      <c r="E45" s="177">
        <v>0</v>
      </c>
      <c r="F45" s="177">
        <v>1</v>
      </c>
      <c r="G45" s="614">
        <v>1</v>
      </c>
      <c r="H45" s="615"/>
      <c r="I45" s="177">
        <v>2</v>
      </c>
      <c r="J45" s="177">
        <v>0</v>
      </c>
      <c r="K45" s="177">
        <v>0</v>
      </c>
      <c r="L45" s="177">
        <v>9</v>
      </c>
      <c r="M45" s="177">
        <v>0</v>
      </c>
      <c r="N45" s="177">
        <v>0</v>
      </c>
      <c r="O45" s="177">
        <v>1</v>
      </c>
      <c r="P45" s="177">
        <v>11</v>
      </c>
      <c r="Q45" s="177">
        <v>10</v>
      </c>
      <c r="R45" s="177">
        <v>0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7</v>
      </c>
      <c r="Y45" s="177">
        <v>1</v>
      </c>
      <c r="Z45" s="177">
        <v>0</v>
      </c>
      <c r="AA45" s="177">
        <v>5</v>
      </c>
      <c r="AB45" s="177">
        <v>3</v>
      </c>
      <c r="AC45" s="177">
        <v>0</v>
      </c>
      <c r="AD45" s="177">
        <v>1</v>
      </c>
      <c r="AE45" s="177">
        <v>1</v>
      </c>
      <c r="AF45" s="177">
        <v>0</v>
      </c>
      <c r="AG45" s="177">
        <v>0</v>
      </c>
      <c r="AH45" s="614">
        <v>0</v>
      </c>
      <c r="AI45" s="615"/>
      <c r="AJ45" s="177">
        <v>1</v>
      </c>
      <c r="AK45" s="177">
        <v>0</v>
      </c>
      <c r="AL45" s="177">
        <v>0</v>
      </c>
      <c r="AM45" s="177">
        <v>0</v>
      </c>
      <c r="AN45" s="178">
        <v>0</v>
      </c>
    </row>
    <row r="46" spans="1:40" s="175" customFormat="1" ht="11.25" customHeight="1">
      <c r="A46" s="60"/>
      <c r="B46" s="59" t="s">
        <v>50</v>
      </c>
      <c r="C46" s="176">
        <v>36</v>
      </c>
      <c r="D46" s="177">
        <v>9</v>
      </c>
      <c r="E46" s="177">
        <v>0</v>
      </c>
      <c r="F46" s="177">
        <v>2</v>
      </c>
      <c r="G46" s="614">
        <v>3</v>
      </c>
      <c r="H46" s="615"/>
      <c r="I46" s="177">
        <v>2</v>
      </c>
      <c r="J46" s="177">
        <v>0</v>
      </c>
      <c r="K46" s="177">
        <v>2</v>
      </c>
      <c r="L46" s="177">
        <v>1</v>
      </c>
      <c r="M46" s="177">
        <v>0</v>
      </c>
      <c r="N46" s="177">
        <v>0</v>
      </c>
      <c r="O46" s="177">
        <v>1</v>
      </c>
      <c r="P46" s="177">
        <v>6</v>
      </c>
      <c r="Q46" s="177">
        <v>4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1</v>
      </c>
      <c r="Y46" s="177">
        <v>0</v>
      </c>
      <c r="Z46" s="177">
        <v>0</v>
      </c>
      <c r="AA46" s="177">
        <v>2</v>
      </c>
      <c r="AB46" s="177">
        <v>2</v>
      </c>
      <c r="AC46" s="177">
        <v>0</v>
      </c>
      <c r="AD46" s="177">
        <v>0</v>
      </c>
      <c r="AE46" s="177">
        <v>0</v>
      </c>
      <c r="AF46" s="177">
        <v>0</v>
      </c>
      <c r="AG46" s="177">
        <v>0</v>
      </c>
      <c r="AH46" s="614">
        <v>0</v>
      </c>
      <c r="AI46" s="615"/>
      <c r="AJ46" s="177">
        <v>1</v>
      </c>
      <c r="AK46" s="177">
        <v>0</v>
      </c>
      <c r="AL46" s="177">
        <v>0</v>
      </c>
      <c r="AM46" s="177">
        <v>0</v>
      </c>
      <c r="AN46" s="178">
        <v>0</v>
      </c>
    </row>
    <row r="47" spans="1:40" s="175" customFormat="1" ht="11.25" customHeight="1">
      <c r="A47" s="60"/>
      <c r="B47" s="59" t="s">
        <v>51</v>
      </c>
      <c r="C47" s="176">
        <v>10</v>
      </c>
      <c r="D47" s="177">
        <v>2</v>
      </c>
      <c r="E47" s="177">
        <v>0</v>
      </c>
      <c r="F47" s="177">
        <v>0</v>
      </c>
      <c r="G47" s="614">
        <v>0</v>
      </c>
      <c r="H47" s="615"/>
      <c r="I47" s="177">
        <v>0</v>
      </c>
      <c r="J47" s="177">
        <v>0</v>
      </c>
      <c r="K47" s="177">
        <v>0</v>
      </c>
      <c r="L47" s="177">
        <v>0</v>
      </c>
      <c r="M47" s="177">
        <v>7</v>
      </c>
      <c r="N47" s="177">
        <v>0</v>
      </c>
      <c r="O47" s="177">
        <v>0</v>
      </c>
      <c r="P47" s="177">
        <v>0</v>
      </c>
      <c r="Q47" s="177">
        <v>1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77">
        <v>0</v>
      </c>
      <c r="AH47" s="614">
        <v>0</v>
      </c>
      <c r="AI47" s="615"/>
      <c r="AJ47" s="177">
        <v>0</v>
      </c>
      <c r="AK47" s="177">
        <v>0</v>
      </c>
      <c r="AL47" s="177">
        <v>0</v>
      </c>
      <c r="AM47" s="177">
        <v>0</v>
      </c>
      <c r="AN47" s="178">
        <v>0</v>
      </c>
    </row>
    <row r="48" spans="1:40" s="175" customFormat="1" ht="11.25" customHeight="1">
      <c r="A48" s="60"/>
      <c r="B48" s="59" t="s">
        <v>52</v>
      </c>
      <c r="C48" s="196">
        <v>3</v>
      </c>
      <c r="D48" s="197">
        <v>1</v>
      </c>
      <c r="E48" s="197">
        <v>0</v>
      </c>
      <c r="F48" s="197">
        <v>0</v>
      </c>
      <c r="G48" s="616">
        <v>0</v>
      </c>
      <c r="H48" s="617"/>
      <c r="I48" s="197">
        <v>0</v>
      </c>
      <c r="J48" s="197">
        <v>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2</v>
      </c>
      <c r="Q48" s="197">
        <v>0</v>
      </c>
      <c r="R48" s="197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7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197">
        <v>0</v>
      </c>
      <c r="AH48" s="616">
        <v>0</v>
      </c>
      <c r="AI48" s="617"/>
      <c r="AJ48" s="197">
        <v>0</v>
      </c>
      <c r="AK48" s="197">
        <v>0</v>
      </c>
      <c r="AL48" s="197">
        <v>0</v>
      </c>
      <c r="AM48" s="197">
        <v>0</v>
      </c>
      <c r="AN48" s="200">
        <v>0</v>
      </c>
    </row>
    <row r="49" spans="1:40" s="193" customFormat="1" ht="11.25" customHeight="1">
      <c r="A49" s="187" t="s">
        <v>273</v>
      </c>
      <c r="B49" s="201"/>
      <c r="C49" s="189">
        <f aca="true" t="shared" si="7" ref="C49:AN49">SUM(C50:C54)</f>
        <v>135</v>
      </c>
      <c r="D49" s="189">
        <f t="shared" si="7"/>
        <v>54</v>
      </c>
      <c r="E49" s="189">
        <f t="shared" si="7"/>
        <v>0</v>
      </c>
      <c r="F49" s="189">
        <f t="shared" si="7"/>
        <v>0</v>
      </c>
      <c r="G49" s="612">
        <f t="shared" si="7"/>
        <v>3</v>
      </c>
      <c r="H49" s="613">
        <f t="shared" si="7"/>
        <v>0</v>
      </c>
      <c r="I49" s="189">
        <f t="shared" si="7"/>
        <v>1</v>
      </c>
      <c r="J49" s="189">
        <f t="shared" si="7"/>
        <v>0</v>
      </c>
      <c r="K49" s="189">
        <f t="shared" si="7"/>
        <v>0</v>
      </c>
      <c r="L49" s="189">
        <f t="shared" si="7"/>
        <v>2</v>
      </c>
      <c r="M49" s="189">
        <f t="shared" si="7"/>
        <v>11</v>
      </c>
      <c r="N49" s="189">
        <f t="shared" si="7"/>
        <v>0</v>
      </c>
      <c r="O49" s="189">
        <f t="shared" si="7"/>
        <v>0</v>
      </c>
      <c r="P49" s="189">
        <f t="shared" si="7"/>
        <v>23</v>
      </c>
      <c r="Q49" s="189">
        <f t="shared" si="7"/>
        <v>20</v>
      </c>
      <c r="R49" s="189">
        <f t="shared" si="7"/>
        <v>0</v>
      </c>
      <c r="S49" s="189">
        <f t="shared" si="7"/>
        <v>0</v>
      </c>
      <c r="T49" s="189">
        <f t="shared" si="7"/>
        <v>0</v>
      </c>
      <c r="U49" s="189">
        <f t="shared" si="7"/>
        <v>0</v>
      </c>
      <c r="V49" s="189">
        <f t="shared" si="7"/>
        <v>0</v>
      </c>
      <c r="W49" s="189">
        <f t="shared" si="7"/>
        <v>0</v>
      </c>
      <c r="X49" s="189">
        <f t="shared" si="7"/>
        <v>5</v>
      </c>
      <c r="Y49" s="189">
        <f t="shared" si="7"/>
        <v>0</v>
      </c>
      <c r="Z49" s="189">
        <f t="shared" si="7"/>
        <v>0</v>
      </c>
      <c r="AA49" s="189">
        <f t="shared" si="7"/>
        <v>10</v>
      </c>
      <c r="AB49" s="189">
        <f t="shared" si="7"/>
        <v>2</v>
      </c>
      <c r="AC49" s="189">
        <f t="shared" si="7"/>
        <v>0</v>
      </c>
      <c r="AD49" s="189">
        <f t="shared" si="7"/>
        <v>1</v>
      </c>
      <c r="AE49" s="189">
        <f t="shared" si="7"/>
        <v>0</v>
      </c>
      <c r="AF49" s="189">
        <f t="shared" si="7"/>
        <v>0</v>
      </c>
      <c r="AG49" s="189">
        <f t="shared" si="7"/>
        <v>0</v>
      </c>
      <c r="AH49" s="612">
        <f t="shared" si="7"/>
        <v>1</v>
      </c>
      <c r="AI49" s="613">
        <f t="shared" si="7"/>
        <v>0</v>
      </c>
      <c r="AJ49" s="189">
        <f t="shared" si="7"/>
        <v>1</v>
      </c>
      <c r="AK49" s="189">
        <f t="shared" si="7"/>
        <v>1</v>
      </c>
      <c r="AL49" s="189">
        <f t="shared" si="7"/>
        <v>0</v>
      </c>
      <c r="AM49" s="189">
        <f t="shared" si="7"/>
        <v>0</v>
      </c>
      <c r="AN49" s="192">
        <f t="shared" si="7"/>
        <v>0</v>
      </c>
    </row>
    <row r="50" spans="1:40" s="175" customFormat="1" ht="11.25" customHeight="1">
      <c r="A50" s="60"/>
      <c r="B50" s="59" t="s">
        <v>54</v>
      </c>
      <c r="C50" s="176">
        <v>56</v>
      </c>
      <c r="D50" s="177">
        <v>18</v>
      </c>
      <c r="E50" s="177">
        <v>0</v>
      </c>
      <c r="F50" s="177">
        <v>0</v>
      </c>
      <c r="G50" s="614">
        <v>1</v>
      </c>
      <c r="H50" s="615"/>
      <c r="I50" s="177">
        <v>1</v>
      </c>
      <c r="J50" s="177">
        <v>0</v>
      </c>
      <c r="K50" s="177">
        <v>0</v>
      </c>
      <c r="L50" s="177">
        <v>1</v>
      </c>
      <c r="M50" s="177">
        <v>0</v>
      </c>
      <c r="N50" s="177">
        <v>0</v>
      </c>
      <c r="O50" s="177">
        <v>0</v>
      </c>
      <c r="P50" s="177">
        <v>6</v>
      </c>
      <c r="Q50" s="177">
        <v>17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3</v>
      </c>
      <c r="Y50" s="177">
        <v>0</v>
      </c>
      <c r="Z50" s="177">
        <v>0</v>
      </c>
      <c r="AA50" s="177">
        <v>6</v>
      </c>
      <c r="AB50" s="177">
        <v>1</v>
      </c>
      <c r="AC50" s="177">
        <v>0</v>
      </c>
      <c r="AD50" s="177">
        <v>1</v>
      </c>
      <c r="AE50" s="177">
        <v>0</v>
      </c>
      <c r="AF50" s="177">
        <v>0</v>
      </c>
      <c r="AG50" s="177">
        <v>0</v>
      </c>
      <c r="AH50" s="614">
        <v>1</v>
      </c>
      <c r="AI50" s="615"/>
      <c r="AJ50" s="177">
        <v>0</v>
      </c>
      <c r="AK50" s="177">
        <v>0</v>
      </c>
      <c r="AL50" s="177">
        <v>0</v>
      </c>
      <c r="AM50" s="177">
        <v>0</v>
      </c>
      <c r="AN50" s="178">
        <v>0</v>
      </c>
    </row>
    <row r="51" spans="1:40" s="175" customFormat="1" ht="11.25" customHeight="1">
      <c r="A51" s="60"/>
      <c r="B51" s="59" t="s">
        <v>55</v>
      </c>
      <c r="C51" s="176">
        <v>16</v>
      </c>
      <c r="D51" s="177">
        <v>8</v>
      </c>
      <c r="E51" s="177">
        <v>0</v>
      </c>
      <c r="F51" s="177">
        <v>0</v>
      </c>
      <c r="G51" s="614">
        <v>1</v>
      </c>
      <c r="H51" s="615"/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6</v>
      </c>
      <c r="Q51" s="177">
        <v>1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614">
        <v>0</v>
      </c>
      <c r="AI51" s="615"/>
      <c r="AJ51" s="177">
        <v>0</v>
      </c>
      <c r="AK51" s="177">
        <v>0</v>
      </c>
      <c r="AL51" s="177">
        <v>0</v>
      </c>
      <c r="AM51" s="177">
        <v>0</v>
      </c>
      <c r="AN51" s="178">
        <v>0</v>
      </c>
    </row>
    <row r="52" spans="1:40" s="175" customFormat="1" ht="11.25" customHeight="1">
      <c r="A52" s="60"/>
      <c r="B52" s="59" t="s">
        <v>56</v>
      </c>
      <c r="C52" s="176">
        <v>18</v>
      </c>
      <c r="D52" s="177">
        <v>5</v>
      </c>
      <c r="E52" s="177">
        <v>0</v>
      </c>
      <c r="F52" s="177">
        <v>0</v>
      </c>
      <c r="G52" s="614">
        <v>1</v>
      </c>
      <c r="H52" s="615"/>
      <c r="I52" s="177">
        <v>0</v>
      </c>
      <c r="J52" s="177">
        <v>0</v>
      </c>
      <c r="K52" s="177">
        <v>0</v>
      </c>
      <c r="L52" s="177">
        <v>0</v>
      </c>
      <c r="M52" s="177">
        <v>11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1</v>
      </c>
      <c r="AB52" s="177">
        <v>0</v>
      </c>
      <c r="AC52" s="177">
        <v>0</v>
      </c>
      <c r="AD52" s="177">
        <v>0</v>
      </c>
      <c r="AE52" s="177">
        <v>0</v>
      </c>
      <c r="AF52" s="177">
        <v>0</v>
      </c>
      <c r="AG52" s="177">
        <v>0</v>
      </c>
      <c r="AH52" s="614">
        <v>0</v>
      </c>
      <c r="AI52" s="615"/>
      <c r="AJ52" s="177">
        <v>0</v>
      </c>
      <c r="AK52" s="177">
        <v>0</v>
      </c>
      <c r="AL52" s="177">
        <v>0</v>
      </c>
      <c r="AM52" s="177">
        <v>0</v>
      </c>
      <c r="AN52" s="178">
        <v>0</v>
      </c>
    </row>
    <row r="53" spans="1:40" s="175" customFormat="1" ht="11.25" customHeight="1">
      <c r="A53" s="60"/>
      <c r="B53" s="59" t="s">
        <v>57</v>
      </c>
      <c r="C53" s="176">
        <v>22</v>
      </c>
      <c r="D53" s="177">
        <v>13</v>
      </c>
      <c r="E53" s="177">
        <v>0</v>
      </c>
      <c r="F53" s="177">
        <v>0</v>
      </c>
      <c r="G53" s="614">
        <v>0</v>
      </c>
      <c r="H53" s="615"/>
      <c r="I53" s="177">
        <v>0</v>
      </c>
      <c r="J53" s="177">
        <v>0</v>
      </c>
      <c r="K53" s="177">
        <v>0</v>
      </c>
      <c r="L53" s="177">
        <v>1</v>
      </c>
      <c r="M53" s="177">
        <v>0</v>
      </c>
      <c r="N53" s="177">
        <v>0</v>
      </c>
      <c r="O53" s="177">
        <v>0</v>
      </c>
      <c r="P53" s="177">
        <v>4</v>
      </c>
      <c r="Q53" s="177">
        <v>2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1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614">
        <v>0</v>
      </c>
      <c r="AI53" s="615"/>
      <c r="AJ53" s="177">
        <v>0</v>
      </c>
      <c r="AK53" s="177">
        <v>1</v>
      </c>
      <c r="AL53" s="177">
        <v>0</v>
      </c>
      <c r="AM53" s="177">
        <v>0</v>
      </c>
      <c r="AN53" s="178">
        <v>0</v>
      </c>
    </row>
    <row r="54" spans="1:40" s="175" customFormat="1" ht="11.25" customHeight="1">
      <c r="A54" s="60"/>
      <c r="B54" s="59" t="s">
        <v>58</v>
      </c>
      <c r="C54" s="196">
        <v>23</v>
      </c>
      <c r="D54" s="197">
        <v>10</v>
      </c>
      <c r="E54" s="197">
        <v>0</v>
      </c>
      <c r="F54" s="197">
        <v>0</v>
      </c>
      <c r="G54" s="614">
        <v>0</v>
      </c>
      <c r="H54" s="615"/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7</v>
      </c>
      <c r="Q54" s="197">
        <v>0</v>
      </c>
      <c r="R54" s="197">
        <v>0</v>
      </c>
      <c r="S54" s="197">
        <v>0</v>
      </c>
      <c r="T54" s="197">
        <v>0</v>
      </c>
      <c r="U54" s="197">
        <v>0</v>
      </c>
      <c r="V54" s="197">
        <v>0</v>
      </c>
      <c r="W54" s="197">
        <v>0</v>
      </c>
      <c r="X54" s="197">
        <v>2</v>
      </c>
      <c r="Y54" s="197">
        <v>0</v>
      </c>
      <c r="Z54" s="197">
        <v>0</v>
      </c>
      <c r="AA54" s="197">
        <v>2</v>
      </c>
      <c r="AB54" s="197">
        <v>1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614">
        <v>0</v>
      </c>
      <c r="AI54" s="615"/>
      <c r="AJ54" s="197">
        <v>1</v>
      </c>
      <c r="AK54" s="197">
        <v>0</v>
      </c>
      <c r="AL54" s="197">
        <v>0</v>
      </c>
      <c r="AM54" s="197">
        <v>0</v>
      </c>
      <c r="AN54" s="200">
        <v>0</v>
      </c>
    </row>
    <row r="55" spans="1:40" s="193" customFormat="1" ht="11.25" customHeight="1">
      <c r="A55" s="187" t="s">
        <v>59</v>
      </c>
      <c r="B55" s="201"/>
      <c r="C55" s="189">
        <f aca="true" t="shared" si="8" ref="C55:AN55">SUM(C56:C58)</f>
        <v>189</v>
      </c>
      <c r="D55" s="189">
        <f t="shared" si="8"/>
        <v>49</v>
      </c>
      <c r="E55" s="189">
        <f t="shared" si="8"/>
        <v>1</v>
      </c>
      <c r="F55" s="189">
        <f t="shared" si="8"/>
        <v>3</v>
      </c>
      <c r="G55" s="612">
        <f t="shared" si="8"/>
        <v>7</v>
      </c>
      <c r="H55" s="613">
        <f t="shared" si="8"/>
        <v>0</v>
      </c>
      <c r="I55" s="189">
        <f t="shared" si="8"/>
        <v>7</v>
      </c>
      <c r="J55" s="189">
        <f t="shared" si="8"/>
        <v>1</v>
      </c>
      <c r="K55" s="189">
        <f t="shared" si="8"/>
        <v>0</v>
      </c>
      <c r="L55" s="189">
        <f t="shared" si="8"/>
        <v>12</v>
      </c>
      <c r="M55" s="189">
        <f t="shared" si="8"/>
        <v>10</v>
      </c>
      <c r="N55" s="189">
        <f t="shared" si="8"/>
        <v>0</v>
      </c>
      <c r="O55" s="189">
        <f t="shared" si="8"/>
        <v>1</v>
      </c>
      <c r="P55" s="189">
        <f t="shared" si="8"/>
        <v>28</v>
      </c>
      <c r="Q55" s="189">
        <f t="shared" si="8"/>
        <v>14</v>
      </c>
      <c r="R55" s="189">
        <f t="shared" si="8"/>
        <v>0</v>
      </c>
      <c r="S55" s="189">
        <f t="shared" si="8"/>
        <v>0</v>
      </c>
      <c r="T55" s="189">
        <f t="shared" si="8"/>
        <v>6</v>
      </c>
      <c r="U55" s="189">
        <f t="shared" si="8"/>
        <v>0</v>
      </c>
      <c r="V55" s="189">
        <f t="shared" si="8"/>
        <v>1</v>
      </c>
      <c r="W55" s="189">
        <f t="shared" si="8"/>
        <v>0</v>
      </c>
      <c r="X55" s="189">
        <f t="shared" si="8"/>
        <v>10</v>
      </c>
      <c r="Y55" s="189">
        <f t="shared" si="8"/>
        <v>0</v>
      </c>
      <c r="Z55" s="189">
        <f t="shared" si="8"/>
        <v>0</v>
      </c>
      <c r="AA55" s="189">
        <f t="shared" si="8"/>
        <v>12</v>
      </c>
      <c r="AB55" s="189">
        <f t="shared" si="8"/>
        <v>9</v>
      </c>
      <c r="AC55" s="189">
        <f t="shared" si="8"/>
        <v>0</v>
      </c>
      <c r="AD55" s="189">
        <f t="shared" si="8"/>
        <v>3</v>
      </c>
      <c r="AE55" s="189">
        <f t="shared" si="8"/>
        <v>5</v>
      </c>
      <c r="AF55" s="189">
        <f t="shared" si="8"/>
        <v>0</v>
      </c>
      <c r="AG55" s="189">
        <f t="shared" si="8"/>
        <v>1</v>
      </c>
      <c r="AH55" s="612">
        <f t="shared" si="8"/>
        <v>1</v>
      </c>
      <c r="AI55" s="613">
        <f t="shared" si="8"/>
        <v>0</v>
      </c>
      <c r="AJ55" s="189">
        <f t="shared" si="8"/>
        <v>4</v>
      </c>
      <c r="AK55" s="189">
        <f t="shared" si="8"/>
        <v>4</v>
      </c>
      <c r="AL55" s="189">
        <f t="shared" si="8"/>
        <v>0</v>
      </c>
      <c r="AM55" s="189">
        <f t="shared" si="8"/>
        <v>0</v>
      </c>
      <c r="AN55" s="192">
        <f t="shared" si="8"/>
        <v>0</v>
      </c>
    </row>
    <row r="56" spans="1:40" s="175" customFormat="1" ht="11.25" customHeight="1">
      <c r="A56" s="60"/>
      <c r="B56" s="59" t="s">
        <v>60</v>
      </c>
      <c r="C56" s="176">
        <v>64</v>
      </c>
      <c r="D56" s="177">
        <v>25</v>
      </c>
      <c r="E56" s="177">
        <v>0</v>
      </c>
      <c r="F56" s="177">
        <v>0</v>
      </c>
      <c r="G56" s="614">
        <v>0</v>
      </c>
      <c r="H56" s="615"/>
      <c r="I56" s="177">
        <v>0</v>
      </c>
      <c r="J56" s="177">
        <v>0</v>
      </c>
      <c r="K56" s="177">
        <v>0</v>
      </c>
      <c r="L56" s="177">
        <v>3</v>
      </c>
      <c r="M56" s="177">
        <v>5</v>
      </c>
      <c r="N56" s="177">
        <v>0</v>
      </c>
      <c r="O56" s="177">
        <v>0</v>
      </c>
      <c r="P56" s="177">
        <v>8</v>
      </c>
      <c r="Q56" s="177">
        <v>6</v>
      </c>
      <c r="R56" s="177">
        <v>0</v>
      </c>
      <c r="S56" s="177">
        <v>0</v>
      </c>
      <c r="T56" s="177">
        <v>3</v>
      </c>
      <c r="U56" s="177">
        <v>0</v>
      </c>
      <c r="V56" s="177">
        <v>0</v>
      </c>
      <c r="W56" s="177">
        <v>0</v>
      </c>
      <c r="X56" s="177">
        <v>2</v>
      </c>
      <c r="Y56" s="177">
        <v>0</v>
      </c>
      <c r="Z56" s="177">
        <v>0</v>
      </c>
      <c r="AA56" s="177">
        <v>4</v>
      </c>
      <c r="AB56" s="177">
        <v>4</v>
      </c>
      <c r="AC56" s="177">
        <v>0</v>
      </c>
      <c r="AD56" s="177">
        <v>1</v>
      </c>
      <c r="AE56" s="177">
        <v>2</v>
      </c>
      <c r="AF56" s="177">
        <v>0</v>
      </c>
      <c r="AG56" s="177">
        <v>0</v>
      </c>
      <c r="AH56" s="614">
        <v>0</v>
      </c>
      <c r="AI56" s="615"/>
      <c r="AJ56" s="177">
        <v>1</v>
      </c>
      <c r="AK56" s="177">
        <v>0</v>
      </c>
      <c r="AL56" s="177">
        <v>0</v>
      </c>
      <c r="AM56" s="177">
        <v>0</v>
      </c>
      <c r="AN56" s="178">
        <v>0</v>
      </c>
    </row>
    <row r="57" spans="1:40" s="175" customFormat="1" ht="11.25" customHeight="1">
      <c r="A57" s="60"/>
      <c r="B57" s="59" t="s">
        <v>61</v>
      </c>
      <c r="C57" s="176">
        <v>111</v>
      </c>
      <c r="D57" s="177">
        <v>20</v>
      </c>
      <c r="E57" s="177">
        <v>1</v>
      </c>
      <c r="F57" s="177">
        <v>3</v>
      </c>
      <c r="G57" s="614">
        <v>7</v>
      </c>
      <c r="H57" s="615"/>
      <c r="I57" s="177">
        <v>7</v>
      </c>
      <c r="J57" s="177">
        <v>1</v>
      </c>
      <c r="K57" s="177">
        <v>0</v>
      </c>
      <c r="L57" s="177">
        <v>9</v>
      </c>
      <c r="M57" s="177">
        <v>5</v>
      </c>
      <c r="N57" s="177">
        <v>0</v>
      </c>
      <c r="O57" s="177">
        <v>1</v>
      </c>
      <c r="P57" s="177">
        <v>18</v>
      </c>
      <c r="Q57" s="177">
        <v>6</v>
      </c>
      <c r="R57" s="177">
        <v>0</v>
      </c>
      <c r="S57" s="177">
        <v>0</v>
      </c>
      <c r="T57" s="177">
        <v>3</v>
      </c>
      <c r="U57" s="177">
        <v>0</v>
      </c>
      <c r="V57" s="177">
        <v>1</v>
      </c>
      <c r="W57" s="177">
        <v>0</v>
      </c>
      <c r="X57" s="177">
        <v>6</v>
      </c>
      <c r="Y57" s="177">
        <v>0</v>
      </c>
      <c r="Z57" s="177">
        <v>0</v>
      </c>
      <c r="AA57" s="177">
        <v>6</v>
      </c>
      <c r="AB57" s="177">
        <v>4</v>
      </c>
      <c r="AC57" s="177">
        <v>0</v>
      </c>
      <c r="AD57" s="177">
        <v>2</v>
      </c>
      <c r="AE57" s="177">
        <v>3</v>
      </c>
      <c r="AF57" s="177">
        <v>0</v>
      </c>
      <c r="AG57" s="177">
        <v>1</v>
      </c>
      <c r="AH57" s="614">
        <v>0</v>
      </c>
      <c r="AI57" s="615"/>
      <c r="AJ57" s="177">
        <v>3</v>
      </c>
      <c r="AK57" s="177">
        <v>4</v>
      </c>
      <c r="AL57" s="177">
        <v>0</v>
      </c>
      <c r="AM57" s="177">
        <v>0</v>
      </c>
      <c r="AN57" s="178">
        <v>0</v>
      </c>
    </row>
    <row r="58" spans="1:40" s="175" customFormat="1" ht="11.25" customHeight="1">
      <c r="A58" s="60"/>
      <c r="B58" s="59" t="s">
        <v>62</v>
      </c>
      <c r="C58" s="196">
        <v>14</v>
      </c>
      <c r="D58" s="197">
        <v>4</v>
      </c>
      <c r="E58" s="197">
        <v>0</v>
      </c>
      <c r="F58" s="197">
        <v>0</v>
      </c>
      <c r="G58" s="616">
        <v>0</v>
      </c>
      <c r="H58" s="617"/>
      <c r="I58" s="197">
        <v>0</v>
      </c>
      <c r="J58" s="197">
        <v>0</v>
      </c>
      <c r="K58" s="197">
        <v>0</v>
      </c>
      <c r="L58" s="197">
        <v>0</v>
      </c>
      <c r="M58" s="197">
        <v>0</v>
      </c>
      <c r="N58" s="197">
        <v>0</v>
      </c>
      <c r="O58" s="197">
        <v>0</v>
      </c>
      <c r="P58" s="197">
        <v>2</v>
      </c>
      <c r="Q58" s="197">
        <v>2</v>
      </c>
      <c r="R58" s="197">
        <v>0</v>
      </c>
      <c r="S58" s="197">
        <v>0</v>
      </c>
      <c r="T58" s="197">
        <v>0</v>
      </c>
      <c r="U58" s="197">
        <v>0</v>
      </c>
      <c r="V58" s="197">
        <v>0</v>
      </c>
      <c r="W58" s="197">
        <v>0</v>
      </c>
      <c r="X58" s="197">
        <v>2</v>
      </c>
      <c r="Y58" s="197">
        <v>0</v>
      </c>
      <c r="Z58" s="197">
        <v>0</v>
      </c>
      <c r="AA58" s="197">
        <v>2</v>
      </c>
      <c r="AB58" s="197">
        <v>1</v>
      </c>
      <c r="AC58" s="197">
        <v>0</v>
      </c>
      <c r="AD58" s="197">
        <v>0</v>
      </c>
      <c r="AE58" s="197">
        <v>0</v>
      </c>
      <c r="AF58" s="197">
        <v>0</v>
      </c>
      <c r="AG58" s="197">
        <v>0</v>
      </c>
      <c r="AH58" s="616">
        <v>1</v>
      </c>
      <c r="AI58" s="617"/>
      <c r="AJ58" s="197">
        <v>0</v>
      </c>
      <c r="AK58" s="197">
        <v>0</v>
      </c>
      <c r="AL58" s="197">
        <v>0</v>
      </c>
      <c r="AM58" s="197">
        <v>0</v>
      </c>
      <c r="AN58" s="200">
        <v>0</v>
      </c>
    </row>
    <row r="59" spans="1:40" s="193" customFormat="1" ht="11.25" customHeight="1">
      <c r="A59" s="187" t="s">
        <v>63</v>
      </c>
      <c r="B59" s="201"/>
      <c r="C59" s="189">
        <f aca="true" t="shared" si="9" ref="C59:AN59">SUM(C60:C66)</f>
        <v>80</v>
      </c>
      <c r="D59" s="189">
        <f t="shared" si="9"/>
        <v>33</v>
      </c>
      <c r="E59" s="189">
        <f t="shared" si="9"/>
        <v>0</v>
      </c>
      <c r="F59" s="189">
        <f t="shared" si="9"/>
        <v>0</v>
      </c>
      <c r="G59" s="618">
        <f t="shared" si="9"/>
        <v>1</v>
      </c>
      <c r="H59" s="619">
        <f t="shared" si="9"/>
        <v>0</v>
      </c>
      <c r="I59" s="189">
        <f t="shared" si="9"/>
        <v>1</v>
      </c>
      <c r="J59" s="189">
        <f t="shared" si="9"/>
        <v>0</v>
      </c>
      <c r="K59" s="189">
        <f t="shared" si="9"/>
        <v>0</v>
      </c>
      <c r="L59" s="189">
        <f t="shared" si="9"/>
        <v>4</v>
      </c>
      <c r="M59" s="189">
        <f t="shared" si="9"/>
        <v>7</v>
      </c>
      <c r="N59" s="189">
        <f t="shared" si="9"/>
        <v>0</v>
      </c>
      <c r="O59" s="189">
        <f t="shared" si="9"/>
        <v>0</v>
      </c>
      <c r="P59" s="189">
        <f t="shared" si="9"/>
        <v>11</v>
      </c>
      <c r="Q59" s="189">
        <f t="shared" si="9"/>
        <v>8</v>
      </c>
      <c r="R59" s="189">
        <f t="shared" si="9"/>
        <v>0</v>
      </c>
      <c r="S59" s="189">
        <f t="shared" si="9"/>
        <v>0</v>
      </c>
      <c r="T59" s="189">
        <f t="shared" si="9"/>
        <v>0</v>
      </c>
      <c r="U59" s="189">
        <f t="shared" si="9"/>
        <v>0</v>
      </c>
      <c r="V59" s="189">
        <f t="shared" si="9"/>
        <v>0</v>
      </c>
      <c r="W59" s="189">
        <f t="shared" si="9"/>
        <v>0</v>
      </c>
      <c r="X59" s="189">
        <f t="shared" si="9"/>
        <v>4</v>
      </c>
      <c r="Y59" s="189">
        <f t="shared" si="9"/>
        <v>0</v>
      </c>
      <c r="Z59" s="189">
        <f t="shared" si="9"/>
        <v>0</v>
      </c>
      <c r="AA59" s="189">
        <f t="shared" si="9"/>
        <v>4</v>
      </c>
      <c r="AB59" s="189">
        <f t="shared" si="9"/>
        <v>3</v>
      </c>
      <c r="AC59" s="189">
        <f t="shared" si="9"/>
        <v>0</v>
      </c>
      <c r="AD59" s="189">
        <f t="shared" si="9"/>
        <v>1</v>
      </c>
      <c r="AE59" s="189">
        <f t="shared" si="9"/>
        <v>0</v>
      </c>
      <c r="AF59" s="189">
        <f t="shared" si="9"/>
        <v>0</v>
      </c>
      <c r="AG59" s="189">
        <f t="shared" si="9"/>
        <v>0</v>
      </c>
      <c r="AH59" s="618">
        <f t="shared" si="9"/>
        <v>2</v>
      </c>
      <c r="AI59" s="619">
        <f t="shared" si="9"/>
        <v>0</v>
      </c>
      <c r="AJ59" s="189">
        <f t="shared" si="9"/>
        <v>0</v>
      </c>
      <c r="AK59" s="189">
        <f t="shared" si="9"/>
        <v>1</v>
      </c>
      <c r="AL59" s="189">
        <f t="shared" si="9"/>
        <v>0</v>
      </c>
      <c r="AM59" s="189">
        <f t="shared" si="9"/>
        <v>0</v>
      </c>
      <c r="AN59" s="192">
        <f t="shared" si="9"/>
        <v>0</v>
      </c>
    </row>
    <row r="60" spans="1:40" s="175" customFormat="1" ht="11.25" customHeight="1">
      <c r="A60" s="60"/>
      <c r="B60" s="59" t="s">
        <v>64</v>
      </c>
      <c r="C60" s="176">
        <v>5</v>
      </c>
      <c r="D60" s="177">
        <v>3</v>
      </c>
      <c r="E60" s="177">
        <v>0</v>
      </c>
      <c r="F60" s="177">
        <v>0</v>
      </c>
      <c r="G60" s="614">
        <v>0</v>
      </c>
      <c r="H60" s="615"/>
      <c r="I60" s="177">
        <v>0</v>
      </c>
      <c r="J60" s="177">
        <v>0</v>
      </c>
      <c r="K60" s="177">
        <v>0</v>
      </c>
      <c r="L60" s="177">
        <v>1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1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614">
        <v>0</v>
      </c>
      <c r="AI60" s="615"/>
      <c r="AJ60" s="177">
        <v>0</v>
      </c>
      <c r="AK60" s="177">
        <v>0</v>
      </c>
      <c r="AL60" s="177">
        <v>0</v>
      </c>
      <c r="AM60" s="177">
        <v>0</v>
      </c>
      <c r="AN60" s="178">
        <v>0</v>
      </c>
    </row>
    <row r="61" spans="1:40" s="175" customFormat="1" ht="11.25" customHeight="1">
      <c r="A61" s="60"/>
      <c r="B61" s="59" t="s">
        <v>65</v>
      </c>
      <c r="C61" s="176">
        <v>8</v>
      </c>
      <c r="D61" s="177">
        <v>1</v>
      </c>
      <c r="E61" s="177">
        <v>0</v>
      </c>
      <c r="F61" s="177">
        <v>0</v>
      </c>
      <c r="G61" s="614">
        <v>0</v>
      </c>
      <c r="H61" s="615"/>
      <c r="I61" s="177">
        <v>1</v>
      </c>
      <c r="J61" s="177">
        <v>0</v>
      </c>
      <c r="K61" s="177">
        <v>0</v>
      </c>
      <c r="L61" s="177">
        <v>1</v>
      </c>
      <c r="M61" s="177">
        <v>0</v>
      </c>
      <c r="N61" s="177">
        <v>0</v>
      </c>
      <c r="O61" s="177">
        <v>0</v>
      </c>
      <c r="P61" s="177">
        <v>3</v>
      </c>
      <c r="Q61" s="177">
        <v>1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1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614">
        <v>0</v>
      </c>
      <c r="AI61" s="615"/>
      <c r="AJ61" s="177">
        <v>0</v>
      </c>
      <c r="AK61" s="177">
        <v>0</v>
      </c>
      <c r="AL61" s="177">
        <v>0</v>
      </c>
      <c r="AM61" s="177">
        <v>0</v>
      </c>
      <c r="AN61" s="178">
        <v>0</v>
      </c>
    </row>
    <row r="62" spans="1:40" s="175" customFormat="1" ht="11.25" customHeight="1">
      <c r="A62" s="60"/>
      <c r="B62" s="59" t="s">
        <v>66</v>
      </c>
      <c r="C62" s="176">
        <v>22</v>
      </c>
      <c r="D62" s="177">
        <v>7</v>
      </c>
      <c r="E62" s="177">
        <v>0</v>
      </c>
      <c r="F62" s="177">
        <v>0</v>
      </c>
      <c r="G62" s="614">
        <v>0</v>
      </c>
      <c r="H62" s="615"/>
      <c r="I62" s="177">
        <v>0</v>
      </c>
      <c r="J62" s="177">
        <v>0</v>
      </c>
      <c r="K62" s="177">
        <v>0</v>
      </c>
      <c r="L62" s="177">
        <v>1</v>
      </c>
      <c r="M62" s="177">
        <v>0</v>
      </c>
      <c r="N62" s="177">
        <v>0</v>
      </c>
      <c r="O62" s="177">
        <v>0</v>
      </c>
      <c r="P62" s="177">
        <v>4</v>
      </c>
      <c r="Q62" s="177">
        <v>4</v>
      </c>
      <c r="R62" s="177">
        <v>0</v>
      </c>
      <c r="S62" s="177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1</v>
      </c>
      <c r="Y62" s="177">
        <v>0</v>
      </c>
      <c r="Z62" s="177">
        <v>0</v>
      </c>
      <c r="AA62" s="177">
        <v>2</v>
      </c>
      <c r="AB62" s="177">
        <v>0</v>
      </c>
      <c r="AC62" s="177">
        <v>0</v>
      </c>
      <c r="AD62" s="177">
        <v>0</v>
      </c>
      <c r="AE62" s="177">
        <v>0</v>
      </c>
      <c r="AF62" s="177">
        <v>0</v>
      </c>
      <c r="AG62" s="177">
        <v>0</v>
      </c>
      <c r="AH62" s="614">
        <v>2</v>
      </c>
      <c r="AI62" s="615"/>
      <c r="AJ62" s="177">
        <v>0</v>
      </c>
      <c r="AK62" s="177">
        <v>1</v>
      </c>
      <c r="AL62" s="177">
        <v>0</v>
      </c>
      <c r="AM62" s="177">
        <v>0</v>
      </c>
      <c r="AN62" s="178">
        <v>0</v>
      </c>
    </row>
    <row r="63" spans="1:40" s="175" customFormat="1" ht="11.25" customHeight="1">
      <c r="A63" s="60"/>
      <c r="B63" s="59" t="s">
        <v>67</v>
      </c>
      <c r="C63" s="176">
        <v>6</v>
      </c>
      <c r="D63" s="177">
        <v>5</v>
      </c>
      <c r="E63" s="177">
        <v>0</v>
      </c>
      <c r="F63" s="177">
        <v>0</v>
      </c>
      <c r="G63" s="614">
        <v>0</v>
      </c>
      <c r="H63" s="615"/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1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614">
        <v>0</v>
      </c>
      <c r="AI63" s="615"/>
      <c r="AJ63" s="177">
        <v>0</v>
      </c>
      <c r="AK63" s="177">
        <v>0</v>
      </c>
      <c r="AL63" s="177">
        <v>0</v>
      </c>
      <c r="AM63" s="177">
        <v>0</v>
      </c>
      <c r="AN63" s="178">
        <v>0</v>
      </c>
    </row>
    <row r="64" spans="1:40" s="175" customFormat="1" ht="11.25" customHeight="1">
      <c r="A64" s="60"/>
      <c r="B64" s="59" t="s">
        <v>68</v>
      </c>
      <c r="C64" s="176">
        <v>23</v>
      </c>
      <c r="D64" s="177">
        <v>9</v>
      </c>
      <c r="E64" s="177">
        <v>0</v>
      </c>
      <c r="F64" s="177">
        <v>0</v>
      </c>
      <c r="G64" s="614">
        <v>1</v>
      </c>
      <c r="H64" s="615"/>
      <c r="I64" s="177">
        <v>0</v>
      </c>
      <c r="J64" s="177">
        <v>0</v>
      </c>
      <c r="K64" s="177">
        <v>0</v>
      </c>
      <c r="L64" s="177">
        <v>0</v>
      </c>
      <c r="M64" s="177">
        <v>7</v>
      </c>
      <c r="N64" s="177">
        <v>0</v>
      </c>
      <c r="O64" s="177">
        <v>0</v>
      </c>
      <c r="P64" s="177">
        <v>0</v>
      </c>
      <c r="Q64" s="177">
        <v>1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  <c r="W64" s="177">
        <v>0</v>
      </c>
      <c r="X64" s="177">
        <v>2</v>
      </c>
      <c r="Y64" s="177">
        <v>0</v>
      </c>
      <c r="Z64" s="177">
        <v>0</v>
      </c>
      <c r="AA64" s="177">
        <v>1</v>
      </c>
      <c r="AB64" s="177">
        <v>2</v>
      </c>
      <c r="AC64" s="177">
        <v>0</v>
      </c>
      <c r="AD64" s="177">
        <v>0</v>
      </c>
      <c r="AE64" s="177">
        <v>0</v>
      </c>
      <c r="AF64" s="177">
        <v>0</v>
      </c>
      <c r="AG64" s="177">
        <v>0</v>
      </c>
      <c r="AH64" s="614">
        <v>0</v>
      </c>
      <c r="AI64" s="615"/>
      <c r="AJ64" s="177">
        <v>0</v>
      </c>
      <c r="AK64" s="177">
        <v>0</v>
      </c>
      <c r="AL64" s="177">
        <v>0</v>
      </c>
      <c r="AM64" s="177">
        <v>0</v>
      </c>
      <c r="AN64" s="178">
        <v>0</v>
      </c>
    </row>
    <row r="65" spans="1:40" s="175" customFormat="1" ht="11.25" customHeight="1">
      <c r="A65" s="60"/>
      <c r="B65" s="59" t="s">
        <v>69</v>
      </c>
      <c r="C65" s="176">
        <v>13</v>
      </c>
      <c r="D65" s="177">
        <v>5</v>
      </c>
      <c r="E65" s="177">
        <v>0</v>
      </c>
      <c r="F65" s="177">
        <v>0</v>
      </c>
      <c r="G65" s="614">
        <v>0</v>
      </c>
      <c r="H65" s="615"/>
      <c r="I65" s="177">
        <v>0</v>
      </c>
      <c r="J65" s="177">
        <v>0</v>
      </c>
      <c r="K65" s="177">
        <v>0</v>
      </c>
      <c r="L65" s="177">
        <v>1</v>
      </c>
      <c r="M65" s="177">
        <v>0</v>
      </c>
      <c r="N65" s="177">
        <v>0</v>
      </c>
      <c r="O65" s="177">
        <v>0</v>
      </c>
      <c r="P65" s="177">
        <v>4</v>
      </c>
      <c r="Q65" s="177">
        <v>1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1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1</v>
      </c>
      <c r="AE65" s="177">
        <v>0</v>
      </c>
      <c r="AF65" s="177">
        <v>0</v>
      </c>
      <c r="AG65" s="177">
        <v>0</v>
      </c>
      <c r="AH65" s="614">
        <v>0</v>
      </c>
      <c r="AI65" s="615"/>
      <c r="AJ65" s="177">
        <v>0</v>
      </c>
      <c r="AK65" s="177">
        <v>0</v>
      </c>
      <c r="AL65" s="177">
        <v>0</v>
      </c>
      <c r="AM65" s="177">
        <v>0</v>
      </c>
      <c r="AN65" s="178">
        <v>0</v>
      </c>
    </row>
    <row r="66" spans="1:40" s="175" customFormat="1" ht="11.25" customHeight="1">
      <c r="A66" s="56"/>
      <c r="B66" s="75" t="s">
        <v>70</v>
      </c>
      <c r="C66" s="196">
        <v>3</v>
      </c>
      <c r="D66" s="197">
        <v>3</v>
      </c>
      <c r="E66" s="197">
        <v>0</v>
      </c>
      <c r="F66" s="197">
        <v>0</v>
      </c>
      <c r="G66" s="616">
        <v>0</v>
      </c>
      <c r="H66" s="617"/>
      <c r="I66" s="197">
        <v>0</v>
      </c>
      <c r="J66" s="197">
        <v>0</v>
      </c>
      <c r="K66" s="197">
        <v>0</v>
      </c>
      <c r="L66" s="197">
        <v>0</v>
      </c>
      <c r="M66" s="197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7">
        <v>0</v>
      </c>
      <c r="U66" s="197">
        <v>0</v>
      </c>
      <c r="V66" s="197">
        <v>0</v>
      </c>
      <c r="W66" s="197">
        <v>0</v>
      </c>
      <c r="X66" s="197">
        <v>0</v>
      </c>
      <c r="Y66" s="197">
        <v>0</v>
      </c>
      <c r="Z66" s="197">
        <v>0</v>
      </c>
      <c r="AA66" s="197">
        <v>0</v>
      </c>
      <c r="AB66" s="197">
        <v>0</v>
      </c>
      <c r="AC66" s="197">
        <v>0</v>
      </c>
      <c r="AD66" s="197">
        <v>0</v>
      </c>
      <c r="AE66" s="197">
        <v>0</v>
      </c>
      <c r="AF66" s="197">
        <v>0</v>
      </c>
      <c r="AG66" s="197">
        <v>0</v>
      </c>
      <c r="AH66" s="616">
        <v>0</v>
      </c>
      <c r="AI66" s="617"/>
      <c r="AJ66" s="197">
        <v>0</v>
      </c>
      <c r="AK66" s="197">
        <v>0</v>
      </c>
      <c r="AL66" s="197">
        <v>0</v>
      </c>
      <c r="AM66" s="197">
        <v>0</v>
      </c>
      <c r="AN66" s="200">
        <v>0</v>
      </c>
    </row>
    <row r="67" spans="1:40" ht="12.75" customHeight="1">
      <c r="A67" s="60" t="s">
        <v>72</v>
      </c>
      <c r="B67" s="59"/>
      <c r="C67" s="204">
        <f aca="true" t="shared" si="10" ref="C67:AN67">SUM(C68:C71)</f>
        <v>32</v>
      </c>
      <c r="D67" s="204">
        <f t="shared" si="10"/>
        <v>13</v>
      </c>
      <c r="E67" s="204">
        <f t="shared" si="10"/>
        <v>0</v>
      </c>
      <c r="F67" s="204">
        <f t="shared" si="10"/>
        <v>0</v>
      </c>
      <c r="G67" s="609">
        <f t="shared" si="10"/>
        <v>0</v>
      </c>
      <c r="H67" s="609">
        <f t="shared" si="10"/>
        <v>0</v>
      </c>
      <c r="I67" s="204">
        <f t="shared" si="10"/>
        <v>0</v>
      </c>
      <c r="J67" s="204">
        <f t="shared" si="10"/>
        <v>0</v>
      </c>
      <c r="K67" s="204">
        <f t="shared" si="10"/>
        <v>0</v>
      </c>
      <c r="L67" s="204">
        <f t="shared" si="10"/>
        <v>1</v>
      </c>
      <c r="M67" s="204">
        <f t="shared" si="10"/>
        <v>0</v>
      </c>
      <c r="N67" s="204">
        <f t="shared" si="10"/>
        <v>0</v>
      </c>
      <c r="O67" s="204">
        <f t="shared" si="10"/>
        <v>0</v>
      </c>
      <c r="P67" s="204">
        <f t="shared" si="10"/>
        <v>7</v>
      </c>
      <c r="Q67" s="204">
        <f t="shared" si="10"/>
        <v>6</v>
      </c>
      <c r="R67" s="204">
        <f t="shared" si="10"/>
        <v>0</v>
      </c>
      <c r="S67" s="204">
        <f t="shared" si="10"/>
        <v>0</v>
      </c>
      <c r="T67" s="204">
        <f t="shared" si="10"/>
        <v>1</v>
      </c>
      <c r="U67" s="204">
        <f t="shared" si="10"/>
        <v>0</v>
      </c>
      <c r="V67" s="204">
        <f t="shared" si="10"/>
        <v>0</v>
      </c>
      <c r="W67" s="204">
        <f t="shared" si="10"/>
        <v>0</v>
      </c>
      <c r="X67" s="204">
        <f t="shared" si="10"/>
        <v>1</v>
      </c>
      <c r="Y67" s="204">
        <f t="shared" si="10"/>
        <v>0</v>
      </c>
      <c r="Z67" s="204">
        <f t="shared" si="10"/>
        <v>0</v>
      </c>
      <c r="AA67" s="204">
        <f t="shared" si="10"/>
        <v>2</v>
      </c>
      <c r="AB67" s="204">
        <f t="shared" si="10"/>
        <v>1</v>
      </c>
      <c r="AC67" s="204">
        <f t="shared" si="10"/>
        <v>0</v>
      </c>
      <c r="AD67" s="204">
        <f t="shared" si="10"/>
        <v>0</v>
      </c>
      <c r="AE67" s="204">
        <f t="shared" si="10"/>
        <v>0</v>
      </c>
      <c r="AF67" s="204">
        <f t="shared" si="10"/>
        <v>0</v>
      </c>
      <c r="AG67" s="204">
        <f t="shared" si="10"/>
        <v>0</v>
      </c>
      <c r="AH67" s="609">
        <f t="shared" si="10"/>
        <v>0</v>
      </c>
      <c r="AI67" s="609">
        <f t="shared" si="10"/>
        <v>0</v>
      </c>
      <c r="AJ67" s="204">
        <f t="shared" si="10"/>
        <v>0</v>
      </c>
      <c r="AK67" s="204">
        <f t="shared" si="10"/>
        <v>0</v>
      </c>
      <c r="AL67" s="204">
        <f t="shared" si="10"/>
        <v>0</v>
      </c>
      <c r="AM67" s="204">
        <f t="shared" si="10"/>
        <v>0</v>
      </c>
      <c r="AN67" s="205">
        <f t="shared" si="10"/>
        <v>0</v>
      </c>
    </row>
    <row r="68" spans="1:40" ht="12.75" customHeight="1">
      <c r="A68" s="60"/>
      <c r="B68" s="59" t="s">
        <v>73</v>
      </c>
      <c r="C68" s="206">
        <v>22</v>
      </c>
      <c r="D68" s="207">
        <v>6</v>
      </c>
      <c r="E68" s="207">
        <v>0</v>
      </c>
      <c r="F68" s="207">
        <v>0</v>
      </c>
      <c r="G68" s="604">
        <v>0</v>
      </c>
      <c r="H68" s="604"/>
      <c r="I68" s="207">
        <v>0</v>
      </c>
      <c r="J68" s="207">
        <v>0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7">
        <v>5</v>
      </c>
      <c r="Q68" s="207">
        <v>6</v>
      </c>
      <c r="R68" s="207">
        <v>0</v>
      </c>
      <c r="S68" s="207">
        <v>0</v>
      </c>
      <c r="T68" s="207">
        <v>1</v>
      </c>
      <c r="U68" s="207">
        <v>0</v>
      </c>
      <c r="V68" s="207">
        <v>0</v>
      </c>
      <c r="W68" s="207">
        <v>0</v>
      </c>
      <c r="X68" s="207">
        <v>1</v>
      </c>
      <c r="Y68" s="207">
        <v>0</v>
      </c>
      <c r="Z68" s="207">
        <v>0</v>
      </c>
      <c r="AA68" s="207">
        <v>2</v>
      </c>
      <c r="AB68" s="207">
        <v>1</v>
      </c>
      <c r="AC68" s="207">
        <v>0</v>
      </c>
      <c r="AD68" s="207">
        <v>0</v>
      </c>
      <c r="AE68" s="207">
        <v>0</v>
      </c>
      <c r="AF68" s="207">
        <v>0</v>
      </c>
      <c r="AG68" s="207">
        <v>0</v>
      </c>
      <c r="AH68" s="604">
        <v>0</v>
      </c>
      <c r="AI68" s="604"/>
      <c r="AJ68" s="207">
        <v>0</v>
      </c>
      <c r="AK68" s="207">
        <v>0</v>
      </c>
      <c r="AL68" s="207">
        <v>0</v>
      </c>
      <c r="AM68" s="207">
        <v>0</v>
      </c>
      <c r="AN68" s="208">
        <v>0</v>
      </c>
    </row>
    <row r="69" spans="1:40" ht="12.75" customHeight="1">
      <c r="A69" s="60"/>
      <c r="B69" s="59" t="s">
        <v>74</v>
      </c>
      <c r="C69" s="206">
        <v>3</v>
      </c>
      <c r="D69" s="207">
        <v>2</v>
      </c>
      <c r="E69" s="207">
        <v>0</v>
      </c>
      <c r="F69" s="207">
        <v>0</v>
      </c>
      <c r="G69" s="604">
        <v>0</v>
      </c>
      <c r="H69" s="604"/>
      <c r="I69" s="207">
        <v>0</v>
      </c>
      <c r="J69" s="207">
        <v>0</v>
      </c>
      <c r="K69" s="207">
        <v>0</v>
      </c>
      <c r="L69" s="207">
        <v>1</v>
      </c>
      <c r="M69" s="207">
        <v>0</v>
      </c>
      <c r="N69" s="207">
        <v>0</v>
      </c>
      <c r="O69" s="207">
        <v>0</v>
      </c>
      <c r="P69" s="207">
        <v>0</v>
      </c>
      <c r="Q69" s="207">
        <v>0</v>
      </c>
      <c r="R69" s="207">
        <v>0</v>
      </c>
      <c r="S69" s="207">
        <v>0</v>
      </c>
      <c r="T69" s="207">
        <v>0</v>
      </c>
      <c r="U69" s="207">
        <v>0</v>
      </c>
      <c r="V69" s="207">
        <v>0</v>
      </c>
      <c r="W69" s="207">
        <v>0</v>
      </c>
      <c r="X69" s="207">
        <v>0</v>
      </c>
      <c r="Y69" s="207">
        <v>0</v>
      </c>
      <c r="Z69" s="207">
        <v>0</v>
      </c>
      <c r="AA69" s="207">
        <v>0</v>
      </c>
      <c r="AB69" s="207">
        <v>0</v>
      </c>
      <c r="AC69" s="207">
        <v>0</v>
      </c>
      <c r="AD69" s="207">
        <v>0</v>
      </c>
      <c r="AE69" s="207">
        <v>0</v>
      </c>
      <c r="AF69" s="207">
        <v>0</v>
      </c>
      <c r="AG69" s="207">
        <v>0</v>
      </c>
      <c r="AH69" s="604">
        <v>0</v>
      </c>
      <c r="AI69" s="604"/>
      <c r="AJ69" s="207">
        <v>0</v>
      </c>
      <c r="AK69" s="207">
        <v>0</v>
      </c>
      <c r="AL69" s="207">
        <v>0</v>
      </c>
      <c r="AM69" s="207">
        <v>0</v>
      </c>
      <c r="AN69" s="208">
        <v>0</v>
      </c>
    </row>
    <row r="70" spans="1:40" ht="12.75" customHeight="1">
      <c r="A70" s="60"/>
      <c r="B70" s="59" t="s">
        <v>75</v>
      </c>
      <c r="C70" s="206">
        <v>5</v>
      </c>
      <c r="D70" s="207">
        <v>3</v>
      </c>
      <c r="E70" s="207">
        <v>0</v>
      </c>
      <c r="F70" s="207">
        <v>0</v>
      </c>
      <c r="G70" s="604">
        <v>0</v>
      </c>
      <c r="H70" s="604"/>
      <c r="I70" s="207">
        <v>0</v>
      </c>
      <c r="J70" s="207">
        <v>0</v>
      </c>
      <c r="K70" s="207">
        <v>0</v>
      </c>
      <c r="L70" s="207">
        <v>0</v>
      </c>
      <c r="M70" s="207">
        <v>0</v>
      </c>
      <c r="N70" s="207">
        <v>0</v>
      </c>
      <c r="O70" s="207">
        <v>0</v>
      </c>
      <c r="P70" s="207">
        <v>2</v>
      </c>
      <c r="Q70" s="207">
        <v>0</v>
      </c>
      <c r="R70" s="207">
        <v>0</v>
      </c>
      <c r="S70" s="207">
        <v>0</v>
      </c>
      <c r="T70" s="207">
        <v>0</v>
      </c>
      <c r="U70" s="207">
        <v>0</v>
      </c>
      <c r="V70" s="207">
        <v>0</v>
      </c>
      <c r="W70" s="207">
        <v>0</v>
      </c>
      <c r="X70" s="207">
        <v>0</v>
      </c>
      <c r="Y70" s="207">
        <v>0</v>
      </c>
      <c r="Z70" s="207">
        <v>0</v>
      </c>
      <c r="AA70" s="207">
        <v>0</v>
      </c>
      <c r="AB70" s="207">
        <v>0</v>
      </c>
      <c r="AC70" s="207">
        <v>0</v>
      </c>
      <c r="AD70" s="207">
        <v>0</v>
      </c>
      <c r="AE70" s="207">
        <v>0</v>
      </c>
      <c r="AF70" s="207">
        <v>0</v>
      </c>
      <c r="AG70" s="207">
        <v>0</v>
      </c>
      <c r="AH70" s="604">
        <v>0</v>
      </c>
      <c r="AI70" s="604"/>
      <c r="AJ70" s="207">
        <v>0</v>
      </c>
      <c r="AK70" s="207">
        <v>0</v>
      </c>
      <c r="AL70" s="207">
        <v>0</v>
      </c>
      <c r="AM70" s="207">
        <v>0</v>
      </c>
      <c r="AN70" s="208">
        <v>0</v>
      </c>
    </row>
    <row r="71" spans="1:40" ht="12.75" customHeight="1">
      <c r="A71" s="60"/>
      <c r="B71" s="59" t="s">
        <v>76</v>
      </c>
      <c r="C71" s="209">
        <v>2</v>
      </c>
      <c r="D71" s="210">
        <v>2</v>
      </c>
      <c r="E71" s="210">
        <v>0</v>
      </c>
      <c r="F71" s="210">
        <v>0</v>
      </c>
      <c r="G71" s="605">
        <v>0</v>
      </c>
      <c r="H71" s="605"/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210">
        <v>0</v>
      </c>
      <c r="AC71" s="210">
        <v>0</v>
      </c>
      <c r="AD71" s="210">
        <v>0</v>
      </c>
      <c r="AE71" s="210">
        <v>0</v>
      </c>
      <c r="AF71" s="210">
        <v>0</v>
      </c>
      <c r="AG71" s="210">
        <v>0</v>
      </c>
      <c r="AH71" s="605">
        <v>0</v>
      </c>
      <c r="AI71" s="605"/>
      <c r="AJ71" s="210">
        <v>0</v>
      </c>
      <c r="AK71" s="210">
        <v>0</v>
      </c>
      <c r="AL71" s="210">
        <v>0</v>
      </c>
      <c r="AM71" s="210">
        <v>0</v>
      </c>
      <c r="AN71" s="211">
        <v>0</v>
      </c>
    </row>
    <row r="72" spans="1:40" s="214" customFormat="1" ht="12.75" customHeight="1">
      <c r="A72" s="187" t="s">
        <v>77</v>
      </c>
      <c r="B72" s="201"/>
      <c r="C72" s="212">
        <f aca="true" t="shared" si="11" ref="C72:AN72">SUM(C73:C77)</f>
        <v>53</v>
      </c>
      <c r="D72" s="212">
        <f t="shared" si="11"/>
        <v>22</v>
      </c>
      <c r="E72" s="212">
        <f t="shared" si="11"/>
        <v>0</v>
      </c>
      <c r="F72" s="212">
        <f t="shared" si="11"/>
        <v>0</v>
      </c>
      <c r="G72" s="608">
        <f t="shared" si="11"/>
        <v>1</v>
      </c>
      <c r="H72" s="608">
        <f t="shared" si="11"/>
        <v>0</v>
      </c>
      <c r="I72" s="212">
        <f t="shared" si="11"/>
        <v>0</v>
      </c>
      <c r="J72" s="212">
        <f t="shared" si="11"/>
        <v>0</v>
      </c>
      <c r="K72" s="212">
        <f t="shared" si="11"/>
        <v>0</v>
      </c>
      <c r="L72" s="212">
        <f t="shared" si="11"/>
        <v>1</v>
      </c>
      <c r="M72" s="212">
        <f t="shared" si="11"/>
        <v>0</v>
      </c>
      <c r="N72" s="212">
        <f t="shared" si="11"/>
        <v>0</v>
      </c>
      <c r="O72" s="212">
        <f t="shared" si="11"/>
        <v>0</v>
      </c>
      <c r="P72" s="212">
        <f t="shared" si="11"/>
        <v>9</v>
      </c>
      <c r="Q72" s="212">
        <f t="shared" si="11"/>
        <v>8</v>
      </c>
      <c r="R72" s="212">
        <f t="shared" si="11"/>
        <v>0</v>
      </c>
      <c r="S72" s="212">
        <f t="shared" si="11"/>
        <v>0</v>
      </c>
      <c r="T72" s="212">
        <f t="shared" si="11"/>
        <v>0</v>
      </c>
      <c r="U72" s="212">
        <f t="shared" si="11"/>
        <v>0</v>
      </c>
      <c r="V72" s="212">
        <f t="shared" si="11"/>
        <v>0</v>
      </c>
      <c r="W72" s="212">
        <f t="shared" si="11"/>
        <v>1</v>
      </c>
      <c r="X72" s="212">
        <f t="shared" si="11"/>
        <v>4</v>
      </c>
      <c r="Y72" s="212">
        <f t="shared" si="11"/>
        <v>0</v>
      </c>
      <c r="Z72" s="212">
        <f t="shared" si="11"/>
        <v>0</v>
      </c>
      <c r="AA72" s="212">
        <f t="shared" si="11"/>
        <v>2</v>
      </c>
      <c r="AB72" s="212">
        <f t="shared" si="11"/>
        <v>1</v>
      </c>
      <c r="AC72" s="212">
        <f t="shared" si="11"/>
        <v>0</v>
      </c>
      <c r="AD72" s="212">
        <f t="shared" si="11"/>
        <v>1</v>
      </c>
      <c r="AE72" s="212">
        <f t="shared" si="11"/>
        <v>2</v>
      </c>
      <c r="AF72" s="212">
        <f t="shared" si="11"/>
        <v>0</v>
      </c>
      <c r="AG72" s="212">
        <f t="shared" si="11"/>
        <v>0</v>
      </c>
      <c r="AH72" s="608">
        <f t="shared" si="11"/>
        <v>0</v>
      </c>
      <c r="AI72" s="608">
        <f t="shared" si="11"/>
        <v>0</v>
      </c>
      <c r="AJ72" s="212">
        <f t="shared" si="11"/>
        <v>1</v>
      </c>
      <c r="AK72" s="212">
        <f t="shared" si="11"/>
        <v>0</v>
      </c>
      <c r="AL72" s="212">
        <f t="shared" si="11"/>
        <v>0</v>
      </c>
      <c r="AM72" s="212">
        <f t="shared" si="11"/>
        <v>0</v>
      </c>
      <c r="AN72" s="213">
        <f t="shared" si="11"/>
        <v>0</v>
      </c>
    </row>
    <row r="73" spans="1:40" ht="12.75" customHeight="1">
      <c r="A73" s="60"/>
      <c r="B73" s="59" t="s">
        <v>78</v>
      </c>
      <c r="C73" s="206">
        <v>41</v>
      </c>
      <c r="D73" s="207">
        <v>15</v>
      </c>
      <c r="E73" s="207">
        <v>0</v>
      </c>
      <c r="F73" s="207">
        <v>0</v>
      </c>
      <c r="G73" s="604">
        <v>1</v>
      </c>
      <c r="H73" s="604"/>
      <c r="I73" s="207">
        <v>0</v>
      </c>
      <c r="J73" s="207">
        <v>0</v>
      </c>
      <c r="K73" s="207">
        <v>0</v>
      </c>
      <c r="L73" s="207">
        <v>1</v>
      </c>
      <c r="M73" s="207">
        <v>0</v>
      </c>
      <c r="N73" s="207">
        <v>0</v>
      </c>
      <c r="O73" s="207">
        <v>0</v>
      </c>
      <c r="P73" s="207">
        <v>7</v>
      </c>
      <c r="Q73" s="207">
        <v>6</v>
      </c>
      <c r="R73" s="207">
        <v>0</v>
      </c>
      <c r="S73" s="207">
        <v>0</v>
      </c>
      <c r="T73" s="207">
        <v>0</v>
      </c>
      <c r="U73" s="207">
        <v>0</v>
      </c>
      <c r="V73" s="207">
        <v>0</v>
      </c>
      <c r="W73" s="207">
        <v>1</v>
      </c>
      <c r="X73" s="207">
        <v>3</v>
      </c>
      <c r="Y73" s="207">
        <v>0</v>
      </c>
      <c r="Z73" s="207">
        <v>0</v>
      </c>
      <c r="AA73" s="207">
        <v>2</v>
      </c>
      <c r="AB73" s="207">
        <v>1</v>
      </c>
      <c r="AC73" s="207">
        <v>0</v>
      </c>
      <c r="AD73" s="207">
        <v>1</v>
      </c>
      <c r="AE73" s="207">
        <v>2</v>
      </c>
      <c r="AF73" s="207">
        <v>0</v>
      </c>
      <c r="AG73" s="207">
        <v>0</v>
      </c>
      <c r="AH73" s="604">
        <v>0</v>
      </c>
      <c r="AI73" s="604"/>
      <c r="AJ73" s="207">
        <v>1</v>
      </c>
      <c r="AK73" s="207">
        <v>0</v>
      </c>
      <c r="AL73" s="207">
        <v>0</v>
      </c>
      <c r="AM73" s="207">
        <v>0</v>
      </c>
      <c r="AN73" s="208">
        <v>0</v>
      </c>
    </row>
    <row r="74" spans="1:40" ht="12.75" customHeight="1">
      <c r="A74" s="60"/>
      <c r="B74" s="59" t="s">
        <v>79</v>
      </c>
      <c r="C74" s="206">
        <v>1</v>
      </c>
      <c r="D74" s="207">
        <v>1</v>
      </c>
      <c r="E74" s="207">
        <v>0</v>
      </c>
      <c r="F74" s="207">
        <v>0</v>
      </c>
      <c r="G74" s="604">
        <v>0</v>
      </c>
      <c r="H74" s="604"/>
      <c r="I74" s="207">
        <v>0</v>
      </c>
      <c r="J74" s="207">
        <v>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07">
        <v>0</v>
      </c>
      <c r="Y74" s="207">
        <v>0</v>
      </c>
      <c r="Z74" s="207">
        <v>0</v>
      </c>
      <c r="AA74" s="207">
        <v>0</v>
      </c>
      <c r="AB74" s="207">
        <v>0</v>
      </c>
      <c r="AC74" s="207">
        <v>0</v>
      </c>
      <c r="AD74" s="207">
        <v>0</v>
      </c>
      <c r="AE74" s="207">
        <v>0</v>
      </c>
      <c r="AF74" s="207">
        <v>0</v>
      </c>
      <c r="AG74" s="207">
        <v>0</v>
      </c>
      <c r="AH74" s="604">
        <v>0</v>
      </c>
      <c r="AI74" s="604"/>
      <c r="AJ74" s="207">
        <v>0</v>
      </c>
      <c r="AK74" s="207">
        <v>0</v>
      </c>
      <c r="AL74" s="207">
        <v>0</v>
      </c>
      <c r="AM74" s="207">
        <v>0</v>
      </c>
      <c r="AN74" s="208">
        <v>0</v>
      </c>
    </row>
    <row r="75" spans="1:40" ht="12.75" customHeight="1">
      <c r="A75" s="60"/>
      <c r="B75" s="59" t="s">
        <v>80</v>
      </c>
      <c r="C75" s="206">
        <v>6</v>
      </c>
      <c r="D75" s="207">
        <v>4</v>
      </c>
      <c r="E75" s="207">
        <v>0</v>
      </c>
      <c r="F75" s="207">
        <v>0</v>
      </c>
      <c r="G75" s="604">
        <v>0</v>
      </c>
      <c r="H75" s="604"/>
      <c r="I75" s="207">
        <v>0</v>
      </c>
      <c r="J75" s="207">
        <v>0</v>
      </c>
      <c r="K75" s="207">
        <v>0</v>
      </c>
      <c r="L75" s="207">
        <v>0</v>
      </c>
      <c r="M75" s="207">
        <v>0</v>
      </c>
      <c r="N75" s="207">
        <v>0</v>
      </c>
      <c r="O75" s="207">
        <v>0</v>
      </c>
      <c r="P75" s="207">
        <v>0</v>
      </c>
      <c r="Q75" s="207">
        <v>1</v>
      </c>
      <c r="R75" s="207">
        <v>0</v>
      </c>
      <c r="S75" s="207">
        <v>0</v>
      </c>
      <c r="T75" s="207">
        <v>0</v>
      </c>
      <c r="U75" s="207">
        <v>0</v>
      </c>
      <c r="V75" s="207">
        <v>0</v>
      </c>
      <c r="W75" s="207">
        <v>0</v>
      </c>
      <c r="X75" s="207">
        <v>1</v>
      </c>
      <c r="Y75" s="207">
        <v>0</v>
      </c>
      <c r="Z75" s="207">
        <v>0</v>
      </c>
      <c r="AA75" s="207">
        <v>0</v>
      </c>
      <c r="AB75" s="207">
        <v>0</v>
      </c>
      <c r="AC75" s="207">
        <v>0</v>
      </c>
      <c r="AD75" s="207">
        <v>0</v>
      </c>
      <c r="AE75" s="207">
        <v>0</v>
      </c>
      <c r="AF75" s="207">
        <v>0</v>
      </c>
      <c r="AG75" s="207">
        <v>0</v>
      </c>
      <c r="AH75" s="604">
        <v>0</v>
      </c>
      <c r="AI75" s="604"/>
      <c r="AJ75" s="207">
        <v>0</v>
      </c>
      <c r="AK75" s="207">
        <v>0</v>
      </c>
      <c r="AL75" s="207">
        <v>0</v>
      </c>
      <c r="AM75" s="207">
        <v>0</v>
      </c>
      <c r="AN75" s="208">
        <v>0</v>
      </c>
    </row>
    <row r="76" spans="1:40" ht="12.75" customHeight="1">
      <c r="A76" s="60"/>
      <c r="B76" s="59" t="s">
        <v>81</v>
      </c>
      <c r="C76" s="206">
        <v>3</v>
      </c>
      <c r="D76" s="207">
        <v>1</v>
      </c>
      <c r="E76" s="207">
        <v>0</v>
      </c>
      <c r="F76" s="207">
        <v>0</v>
      </c>
      <c r="G76" s="604">
        <v>0</v>
      </c>
      <c r="H76" s="604"/>
      <c r="I76" s="207">
        <v>0</v>
      </c>
      <c r="J76" s="207">
        <v>0</v>
      </c>
      <c r="K76" s="207">
        <v>0</v>
      </c>
      <c r="L76" s="207">
        <v>0</v>
      </c>
      <c r="M76" s="207">
        <v>0</v>
      </c>
      <c r="N76" s="207">
        <v>0</v>
      </c>
      <c r="O76" s="207">
        <v>0</v>
      </c>
      <c r="P76" s="207">
        <v>1</v>
      </c>
      <c r="Q76" s="207">
        <v>1</v>
      </c>
      <c r="R76" s="207">
        <v>0</v>
      </c>
      <c r="S76" s="207">
        <v>0</v>
      </c>
      <c r="T76" s="207">
        <v>0</v>
      </c>
      <c r="U76" s="207">
        <v>0</v>
      </c>
      <c r="V76" s="207">
        <v>0</v>
      </c>
      <c r="W76" s="207">
        <v>0</v>
      </c>
      <c r="X76" s="207">
        <v>0</v>
      </c>
      <c r="Y76" s="207">
        <v>0</v>
      </c>
      <c r="Z76" s="207">
        <v>0</v>
      </c>
      <c r="AA76" s="207">
        <v>0</v>
      </c>
      <c r="AB76" s="207">
        <v>0</v>
      </c>
      <c r="AC76" s="207">
        <v>0</v>
      </c>
      <c r="AD76" s="207">
        <v>0</v>
      </c>
      <c r="AE76" s="207">
        <v>0</v>
      </c>
      <c r="AF76" s="207">
        <v>0</v>
      </c>
      <c r="AG76" s="207">
        <v>0</v>
      </c>
      <c r="AH76" s="604">
        <v>0</v>
      </c>
      <c r="AI76" s="604"/>
      <c r="AJ76" s="207">
        <v>0</v>
      </c>
      <c r="AK76" s="207">
        <v>0</v>
      </c>
      <c r="AL76" s="207">
        <v>0</v>
      </c>
      <c r="AM76" s="207">
        <v>0</v>
      </c>
      <c r="AN76" s="208">
        <v>0</v>
      </c>
    </row>
    <row r="77" spans="1:40" ht="12.75" customHeight="1">
      <c r="A77" s="60"/>
      <c r="B77" s="59" t="s">
        <v>82</v>
      </c>
      <c r="C77" s="209">
        <v>2</v>
      </c>
      <c r="D77" s="210">
        <v>1</v>
      </c>
      <c r="E77" s="210">
        <v>0</v>
      </c>
      <c r="F77" s="210">
        <v>0</v>
      </c>
      <c r="G77" s="605">
        <v>0</v>
      </c>
      <c r="H77" s="605"/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1</v>
      </c>
      <c r="Q77" s="210">
        <v>0</v>
      </c>
      <c r="R77" s="210">
        <v>0</v>
      </c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0">
        <v>0</v>
      </c>
      <c r="Y77" s="210">
        <v>0</v>
      </c>
      <c r="Z77" s="210">
        <v>0</v>
      </c>
      <c r="AA77" s="210">
        <v>0</v>
      </c>
      <c r="AB77" s="210">
        <v>0</v>
      </c>
      <c r="AC77" s="210">
        <v>0</v>
      </c>
      <c r="AD77" s="210">
        <v>0</v>
      </c>
      <c r="AE77" s="210">
        <v>0</v>
      </c>
      <c r="AF77" s="210">
        <v>0</v>
      </c>
      <c r="AG77" s="210">
        <v>0</v>
      </c>
      <c r="AH77" s="605">
        <v>0</v>
      </c>
      <c r="AI77" s="605"/>
      <c r="AJ77" s="210">
        <v>0</v>
      </c>
      <c r="AK77" s="210">
        <v>0</v>
      </c>
      <c r="AL77" s="210">
        <v>0</v>
      </c>
      <c r="AM77" s="210">
        <v>0</v>
      </c>
      <c r="AN77" s="211">
        <v>0</v>
      </c>
    </row>
    <row r="78" spans="1:40" s="214" customFormat="1" ht="12.75" customHeight="1">
      <c r="A78" s="187" t="s">
        <v>83</v>
      </c>
      <c r="B78" s="201"/>
      <c r="C78" s="212">
        <f aca="true" t="shared" si="12" ref="C78:AN78">SUM(C79:C85)</f>
        <v>174</v>
      </c>
      <c r="D78" s="212">
        <f t="shared" si="12"/>
        <v>48</v>
      </c>
      <c r="E78" s="212">
        <f t="shared" si="12"/>
        <v>0</v>
      </c>
      <c r="F78" s="212">
        <f t="shared" si="12"/>
        <v>2</v>
      </c>
      <c r="G78" s="608">
        <f t="shared" si="12"/>
        <v>10</v>
      </c>
      <c r="H78" s="608">
        <f t="shared" si="12"/>
        <v>0</v>
      </c>
      <c r="I78" s="212">
        <f t="shared" si="12"/>
        <v>6</v>
      </c>
      <c r="J78" s="212">
        <f t="shared" si="12"/>
        <v>0</v>
      </c>
      <c r="K78" s="212">
        <f t="shared" si="12"/>
        <v>0</v>
      </c>
      <c r="L78" s="212">
        <f t="shared" si="12"/>
        <v>10</v>
      </c>
      <c r="M78" s="212">
        <f t="shared" si="12"/>
        <v>5</v>
      </c>
      <c r="N78" s="212">
        <f t="shared" si="12"/>
        <v>1</v>
      </c>
      <c r="O78" s="212">
        <f t="shared" si="12"/>
        <v>1</v>
      </c>
      <c r="P78" s="212">
        <f t="shared" si="12"/>
        <v>22</v>
      </c>
      <c r="Q78" s="212">
        <f t="shared" si="12"/>
        <v>13</v>
      </c>
      <c r="R78" s="212">
        <f t="shared" si="12"/>
        <v>3</v>
      </c>
      <c r="S78" s="212">
        <f t="shared" si="12"/>
        <v>0</v>
      </c>
      <c r="T78" s="212">
        <f t="shared" si="12"/>
        <v>4</v>
      </c>
      <c r="U78" s="212">
        <f t="shared" si="12"/>
        <v>0</v>
      </c>
      <c r="V78" s="212">
        <f t="shared" si="12"/>
        <v>4</v>
      </c>
      <c r="W78" s="212">
        <f t="shared" si="12"/>
        <v>0</v>
      </c>
      <c r="X78" s="212">
        <f t="shared" si="12"/>
        <v>11</v>
      </c>
      <c r="Y78" s="212">
        <f t="shared" si="12"/>
        <v>0</v>
      </c>
      <c r="Z78" s="212">
        <f t="shared" si="12"/>
        <v>0</v>
      </c>
      <c r="AA78" s="212">
        <f t="shared" si="12"/>
        <v>11</v>
      </c>
      <c r="AB78" s="212">
        <f t="shared" si="12"/>
        <v>5</v>
      </c>
      <c r="AC78" s="212">
        <f t="shared" si="12"/>
        <v>0</v>
      </c>
      <c r="AD78" s="212">
        <f t="shared" si="12"/>
        <v>3</v>
      </c>
      <c r="AE78" s="212">
        <f t="shared" si="12"/>
        <v>5</v>
      </c>
      <c r="AF78" s="212">
        <f t="shared" si="12"/>
        <v>0</v>
      </c>
      <c r="AG78" s="212">
        <f t="shared" si="12"/>
        <v>0</v>
      </c>
      <c r="AH78" s="608">
        <f t="shared" si="12"/>
        <v>0</v>
      </c>
      <c r="AI78" s="608">
        <f t="shared" si="12"/>
        <v>0</v>
      </c>
      <c r="AJ78" s="212">
        <f t="shared" si="12"/>
        <v>2</v>
      </c>
      <c r="AK78" s="212">
        <f t="shared" si="12"/>
        <v>5</v>
      </c>
      <c r="AL78" s="212">
        <f t="shared" si="12"/>
        <v>1</v>
      </c>
      <c r="AM78" s="212">
        <f t="shared" si="12"/>
        <v>2</v>
      </c>
      <c r="AN78" s="213">
        <f t="shared" si="12"/>
        <v>0</v>
      </c>
    </row>
    <row r="79" spans="1:40" ht="12.75" customHeight="1">
      <c r="A79" s="60"/>
      <c r="B79" s="59" t="s">
        <v>84</v>
      </c>
      <c r="C79" s="206">
        <v>108</v>
      </c>
      <c r="D79" s="207">
        <v>14</v>
      </c>
      <c r="E79" s="207">
        <v>0</v>
      </c>
      <c r="F79" s="207">
        <v>2</v>
      </c>
      <c r="G79" s="604">
        <v>9</v>
      </c>
      <c r="H79" s="604"/>
      <c r="I79" s="207">
        <v>5</v>
      </c>
      <c r="J79" s="207">
        <v>0</v>
      </c>
      <c r="K79" s="207">
        <v>0</v>
      </c>
      <c r="L79" s="207">
        <v>7</v>
      </c>
      <c r="M79" s="207">
        <v>5</v>
      </c>
      <c r="N79" s="207">
        <v>1</v>
      </c>
      <c r="O79" s="207">
        <v>1</v>
      </c>
      <c r="P79" s="207">
        <v>11</v>
      </c>
      <c r="Q79" s="207">
        <v>10</v>
      </c>
      <c r="R79" s="207">
        <v>3</v>
      </c>
      <c r="S79" s="207">
        <v>0</v>
      </c>
      <c r="T79" s="207">
        <v>4</v>
      </c>
      <c r="U79" s="207">
        <v>0</v>
      </c>
      <c r="V79" s="207">
        <v>4</v>
      </c>
      <c r="W79" s="207">
        <v>0</v>
      </c>
      <c r="X79" s="207">
        <v>6</v>
      </c>
      <c r="Y79" s="207">
        <v>0</v>
      </c>
      <c r="Z79" s="207">
        <v>0</v>
      </c>
      <c r="AA79" s="207">
        <v>7</v>
      </c>
      <c r="AB79" s="207">
        <v>3</v>
      </c>
      <c r="AC79" s="207">
        <v>0</v>
      </c>
      <c r="AD79" s="207">
        <v>3</v>
      </c>
      <c r="AE79" s="207">
        <v>4</v>
      </c>
      <c r="AF79" s="207">
        <v>0</v>
      </c>
      <c r="AG79" s="207">
        <v>0</v>
      </c>
      <c r="AH79" s="604">
        <v>0</v>
      </c>
      <c r="AI79" s="604"/>
      <c r="AJ79" s="207">
        <v>2</v>
      </c>
      <c r="AK79" s="207">
        <v>5</v>
      </c>
      <c r="AL79" s="207">
        <v>0</v>
      </c>
      <c r="AM79" s="207">
        <v>2</v>
      </c>
      <c r="AN79" s="208">
        <v>0</v>
      </c>
    </row>
    <row r="80" spans="1:40" ht="12.75" customHeight="1">
      <c r="A80" s="60"/>
      <c r="B80" s="59" t="s">
        <v>85</v>
      </c>
      <c r="C80" s="206">
        <v>2</v>
      </c>
      <c r="D80" s="207">
        <v>1</v>
      </c>
      <c r="E80" s="207">
        <v>0</v>
      </c>
      <c r="F80" s="207">
        <v>0</v>
      </c>
      <c r="G80" s="604">
        <v>0</v>
      </c>
      <c r="H80" s="604"/>
      <c r="I80" s="207">
        <v>0</v>
      </c>
      <c r="J80" s="207">
        <v>0</v>
      </c>
      <c r="K80" s="207">
        <v>0</v>
      </c>
      <c r="L80" s="207">
        <v>0</v>
      </c>
      <c r="M80" s="207">
        <v>0</v>
      </c>
      <c r="N80" s="207">
        <v>0</v>
      </c>
      <c r="O80" s="207">
        <v>0</v>
      </c>
      <c r="P80" s="207">
        <v>1</v>
      </c>
      <c r="Q80" s="207">
        <v>0</v>
      </c>
      <c r="R80" s="207">
        <v>0</v>
      </c>
      <c r="S80" s="207">
        <v>0</v>
      </c>
      <c r="T80" s="207">
        <v>0</v>
      </c>
      <c r="U80" s="207">
        <v>0</v>
      </c>
      <c r="V80" s="207">
        <v>0</v>
      </c>
      <c r="W80" s="207">
        <v>0</v>
      </c>
      <c r="X80" s="207">
        <v>0</v>
      </c>
      <c r="Y80" s="207">
        <v>0</v>
      </c>
      <c r="Z80" s="207">
        <v>0</v>
      </c>
      <c r="AA80" s="207">
        <v>0</v>
      </c>
      <c r="AB80" s="207">
        <v>0</v>
      </c>
      <c r="AC80" s="207">
        <v>0</v>
      </c>
      <c r="AD80" s="207">
        <v>0</v>
      </c>
      <c r="AE80" s="207">
        <v>0</v>
      </c>
      <c r="AF80" s="207">
        <v>0</v>
      </c>
      <c r="AG80" s="207">
        <v>0</v>
      </c>
      <c r="AH80" s="604">
        <v>0</v>
      </c>
      <c r="AI80" s="604"/>
      <c r="AJ80" s="207">
        <v>0</v>
      </c>
      <c r="AK80" s="207">
        <v>0</v>
      </c>
      <c r="AL80" s="207">
        <v>0</v>
      </c>
      <c r="AM80" s="207">
        <v>0</v>
      </c>
      <c r="AN80" s="208">
        <v>0</v>
      </c>
    </row>
    <row r="81" spans="1:40" ht="12.75" customHeight="1">
      <c r="A81" s="60"/>
      <c r="B81" s="59" t="s">
        <v>86</v>
      </c>
      <c r="C81" s="206">
        <v>6</v>
      </c>
      <c r="D81" s="207">
        <v>4</v>
      </c>
      <c r="E81" s="207">
        <v>0</v>
      </c>
      <c r="F81" s="207">
        <v>0</v>
      </c>
      <c r="G81" s="604">
        <v>0</v>
      </c>
      <c r="H81" s="604"/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0</v>
      </c>
      <c r="V81" s="207">
        <v>0</v>
      </c>
      <c r="W81" s="207">
        <v>0</v>
      </c>
      <c r="X81" s="207">
        <v>0</v>
      </c>
      <c r="Y81" s="207">
        <v>0</v>
      </c>
      <c r="Z81" s="207">
        <v>0</v>
      </c>
      <c r="AA81" s="207">
        <v>1</v>
      </c>
      <c r="AB81" s="207">
        <v>1</v>
      </c>
      <c r="AC81" s="207">
        <v>0</v>
      </c>
      <c r="AD81" s="207">
        <v>0</v>
      </c>
      <c r="AE81" s="207">
        <v>0</v>
      </c>
      <c r="AF81" s="207">
        <v>0</v>
      </c>
      <c r="AG81" s="207">
        <v>0</v>
      </c>
      <c r="AH81" s="604">
        <v>0</v>
      </c>
      <c r="AI81" s="604"/>
      <c r="AJ81" s="207">
        <v>0</v>
      </c>
      <c r="AK81" s="207">
        <v>0</v>
      </c>
      <c r="AL81" s="207">
        <v>0</v>
      </c>
      <c r="AM81" s="207">
        <v>0</v>
      </c>
      <c r="AN81" s="208">
        <v>0</v>
      </c>
    </row>
    <row r="82" spans="1:40" ht="12.75" customHeight="1">
      <c r="A82" s="60"/>
      <c r="B82" s="59" t="s">
        <v>87</v>
      </c>
      <c r="C82" s="206">
        <v>16</v>
      </c>
      <c r="D82" s="207">
        <v>6</v>
      </c>
      <c r="E82" s="207">
        <v>0</v>
      </c>
      <c r="F82" s="207">
        <v>0</v>
      </c>
      <c r="G82" s="604">
        <v>0</v>
      </c>
      <c r="H82" s="604"/>
      <c r="I82" s="207">
        <v>0</v>
      </c>
      <c r="J82" s="207">
        <v>0</v>
      </c>
      <c r="K82" s="207">
        <v>0</v>
      </c>
      <c r="L82" s="207">
        <v>1</v>
      </c>
      <c r="M82" s="207">
        <v>0</v>
      </c>
      <c r="N82" s="207">
        <v>0</v>
      </c>
      <c r="O82" s="207">
        <v>0</v>
      </c>
      <c r="P82" s="207">
        <v>3</v>
      </c>
      <c r="Q82" s="207">
        <v>2</v>
      </c>
      <c r="R82" s="207">
        <v>0</v>
      </c>
      <c r="S82" s="207">
        <v>0</v>
      </c>
      <c r="T82" s="207">
        <v>0</v>
      </c>
      <c r="U82" s="207">
        <v>0</v>
      </c>
      <c r="V82" s="207">
        <v>0</v>
      </c>
      <c r="W82" s="207">
        <v>0</v>
      </c>
      <c r="X82" s="207">
        <v>1</v>
      </c>
      <c r="Y82" s="207">
        <v>0</v>
      </c>
      <c r="Z82" s="207">
        <v>0</v>
      </c>
      <c r="AA82" s="207">
        <v>1</v>
      </c>
      <c r="AB82" s="207">
        <v>1</v>
      </c>
      <c r="AC82" s="207">
        <v>0</v>
      </c>
      <c r="AD82" s="207">
        <v>0</v>
      </c>
      <c r="AE82" s="207">
        <v>1</v>
      </c>
      <c r="AF82" s="207">
        <v>0</v>
      </c>
      <c r="AG82" s="207">
        <v>0</v>
      </c>
      <c r="AH82" s="604">
        <v>0</v>
      </c>
      <c r="AI82" s="604"/>
      <c r="AJ82" s="207">
        <v>0</v>
      </c>
      <c r="AK82" s="207">
        <v>0</v>
      </c>
      <c r="AL82" s="207">
        <v>0</v>
      </c>
      <c r="AM82" s="207">
        <v>0</v>
      </c>
      <c r="AN82" s="208">
        <v>0</v>
      </c>
    </row>
    <row r="83" spans="1:40" ht="12.75" customHeight="1">
      <c r="A83" s="60"/>
      <c r="B83" s="59" t="s">
        <v>88</v>
      </c>
      <c r="C83" s="206">
        <v>23</v>
      </c>
      <c r="D83" s="207">
        <v>12</v>
      </c>
      <c r="E83" s="207">
        <v>0</v>
      </c>
      <c r="F83" s="207">
        <v>0</v>
      </c>
      <c r="G83" s="604">
        <v>1</v>
      </c>
      <c r="H83" s="604"/>
      <c r="I83" s="207">
        <v>0</v>
      </c>
      <c r="J83" s="207">
        <v>0</v>
      </c>
      <c r="K83" s="207">
        <v>0</v>
      </c>
      <c r="L83" s="207">
        <v>1</v>
      </c>
      <c r="M83" s="207">
        <v>0</v>
      </c>
      <c r="N83" s="207">
        <v>0</v>
      </c>
      <c r="O83" s="207">
        <v>0</v>
      </c>
      <c r="P83" s="207">
        <v>5</v>
      </c>
      <c r="Q83" s="207">
        <v>0</v>
      </c>
      <c r="R83" s="207">
        <v>0</v>
      </c>
      <c r="S83" s="207">
        <v>0</v>
      </c>
      <c r="T83" s="207">
        <v>0</v>
      </c>
      <c r="U83" s="207">
        <v>0</v>
      </c>
      <c r="V83" s="207">
        <v>0</v>
      </c>
      <c r="W83" s="207">
        <v>0</v>
      </c>
      <c r="X83" s="207">
        <v>3</v>
      </c>
      <c r="Y83" s="207">
        <v>0</v>
      </c>
      <c r="Z83" s="207">
        <v>0</v>
      </c>
      <c r="AA83" s="207">
        <v>1</v>
      </c>
      <c r="AB83" s="207">
        <v>0</v>
      </c>
      <c r="AC83" s="207">
        <v>0</v>
      </c>
      <c r="AD83" s="207">
        <v>0</v>
      </c>
      <c r="AE83" s="207">
        <v>0</v>
      </c>
      <c r="AF83" s="207">
        <v>0</v>
      </c>
      <c r="AG83" s="207">
        <v>0</v>
      </c>
      <c r="AH83" s="604">
        <v>0</v>
      </c>
      <c r="AI83" s="604"/>
      <c r="AJ83" s="207">
        <v>0</v>
      </c>
      <c r="AK83" s="207">
        <v>0</v>
      </c>
      <c r="AL83" s="207">
        <v>0</v>
      </c>
      <c r="AM83" s="207">
        <v>0</v>
      </c>
      <c r="AN83" s="208">
        <v>0</v>
      </c>
    </row>
    <row r="84" spans="1:40" ht="12.75" customHeight="1">
      <c r="A84" s="60"/>
      <c r="B84" s="59" t="s">
        <v>89</v>
      </c>
      <c r="C84" s="206">
        <v>16</v>
      </c>
      <c r="D84" s="207">
        <v>9</v>
      </c>
      <c r="E84" s="207">
        <v>0</v>
      </c>
      <c r="F84" s="207">
        <v>0</v>
      </c>
      <c r="G84" s="604">
        <v>0</v>
      </c>
      <c r="H84" s="604"/>
      <c r="I84" s="207">
        <v>1</v>
      </c>
      <c r="J84" s="207">
        <v>0</v>
      </c>
      <c r="K84" s="207">
        <v>0</v>
      </c>
      <c r="L84" s="207">
        <v>1</v>
      </c>
      <c r="M84" s="207">
        <v>0</v>
      </c>
      <c r="N84" s="207">
        <v>0</v>
      </c>
      <c r="O84" s="207">
        <v>0</v>
      </c>
      <c r="P84" s="207">
        <v>2</v>
      </c>
      <c r="Q84" s="207">
        <v>1</v>
      </c>
      <c r="R84" s="207">
        <v>0</v>
      </c>
      <c r="S84" s="207">
        <v>0</v>
      </c>
      <c r="T84" s="207">
        <v>0</v>
      </c>
      <c r="U84" s="207">
        <v>0</v>
      </c>
      <c r="V84" s="207">
        <v>0</v>
      </c>
      <c r="W84" s="207">
        <v>0</v>
      </c>
      <c r="X84" s="207">
        <v>1</v>
      </c>
      <c r="Y84" s="207">
        <v>0</v>
      </c>
      <c r="Z84" s="207">
        <v>0</v>
      </c>
      <c r="AA84" s="207">
        <v>1</v>
      </c>
      <c r="AB84" s="207">
        <v>0</v>
      </c>
      <c r="AC84" s="207">
        <v>0</v>
      </c>
      <c r="AD84" s="207">
        <v>0</v>
      </c>
      <c r="AE84" s="207">
        <v>0</v>
      </c>
      <c r="AF84" s="207">
        <v>0</v>
      </c>
      <c r="AG84" s="207">
        <v>0</v>
      </c>
      <c r="AH84" s="604">
        <v>0</v>
      </c>
      <c r="AI84" s="604"/>
      <c r="AJ84" s="207">
        <v>0</v>
      </c>
      <c r="AK84" s="207">
        <v>0</v>
      </c>
      <c r="AL84" s="207">
        <v>0</v>
      </c>
      <c r="AM84" s="207">
        <v>0</v>
      </c>
      <c r="AN84" s="208">
        <v>0</v>
      </c>
    </row>
    <row r="85" spans="1:40" ht="12.75" customHeight="1">
      <c r="A85" s="60"/>
      <c r="B85" s="59" t="s">
        <v>90</v>
      </c>
      <c r="C85" s="209">
        <v>3</v>
      </c>
      <c r="D85" s="210">
        <v>2</v>
      </c>
      <c r="E85" s="210">
        <v>0</v>
      </c>
      <c r="F85" s="210">
        <v>0</v>
      </c>
      <c r="G85" s="605">
        <v>0</v>
      </c>
      <c r="H85" s="605"/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0">
        <v>0</v>
      </c>
      <c r="T85" s="210">
        <v>0</v>
      </c>
      <c r="U85" s="210">
        <v>0</v>
      </c>
      <c r="V85" s="210">
        <v>0</v>
      </c>
      <c r="W85" s="210">
        <v>0</v>
      </c>
      <c r="X85" s="210">
        <v>0</v>
      </c>
      <c r="Y85" s="210">
        <v>0</v>
      </c>
      <c r="Z85" s="210">
        <v>0</v>
      </c>
      <c r="AA85" s="210">
        <v>0</v>
      </c>
      <c r="AB85" s="210">
        <v>0</v>
      </c>
      <c r="AC85" s="210">
        <v>0</v>
      </c>
      <c r="AD85" s="210">
        <v>0</v>
      </c>
      <c r="AE85" s="210">
        <v>0</v>
      </c>
      <c r="AF85" s="210">
        <v>0</v>
      </c>
      <c r="AG85" s="210">
        <v>0</v>
      </c>
      <c r="AH85" s="605">
        <v>0</v>
      </c>
      <c r="AI85" s="605"/>
      <c r="AJ85" s="210">
        <v>0</v>
      </c>
      <c r="AK85" s="210">
        <v>0</v>
      </c>
      <c r="AL85" s="210">
        <v>1</v>
      </c>
      <c r="AM85" s="210">
        <v>0</v>
      </c>
      <c r="AN85" s="211">
        <v>0</v>
      </c>
    </row>
    <row r="86" spans="1:40" s="214" customFormat="1" ht="12.75" customHeight="1">
      <c r="A86" s="187" t="s">
        <v>91</v>
      </c>
      <c r="B86" s="201"/>
      <c r="C86" s="212">
        <f aca="true" t="shared" si="13" ref="C86:AN86">SUM(C87:C90)</f>
        <v>38</v>
      </c>
      <c r="D86" s="212">
        <f t="shared" si="13"/>
        <v>19</v>
      </c>
      <c r="E86" s="212">
        <f t="shared" si="13"/>
        <v>0</v>
      </c>
      <c r="F86" s="212">
        <f t="shared" si="13"/>
        <v>0</v>
      </c>
      <c r="G86" s="608">
        <f t="shared" si="13"/>
        <v>0</v>
      </c>
      <c r="H86" s="608">
        <f t="shared" si="13"/>
        <v>0</v>
      </c>
      <c r="I86" s="212">
        <f t="shared" si="13"/>
        <v>0</v>
      </c>
      <c r="J86" s="212">
        <f t="shared" si="13"/>
        <v>0</v>
      </c>
      <c r="K86" s="212">
        <f t="shared" si="13"/>
        <v>0</v>
      </c>
      <c r="L86" s="212">
        <f t="shared" si="13"/>
        <v>1</v>
      </c>
      <c r="M86" s="212">
        <f t="shared" si="13"/>
        <v>0</v>
      </c>
      <c r="N86" s="212">
        <f t="shared" si="13"/>
        <v>0</v>
      </c>
      <c r="O86" s="212">
        <f t="shared" si="13"/>
        <v>0</v>
      </c>
      <c r="P86" s="212">
        <f t="shared" si="13"/>
        <v>7</v>
      </c>
      <c r="Q86" s="212">
        <f t="shared" si="13"/>
        <v>5</v>
      </c>
      <c r="R86" s="212">
        <f t="shared" si="13"/>
        <v>0</v>
      </c>
      <c r="S86" s="212">
        <f t="shared" si="13"/>
        <v>0</v>
      </c>
      <c r="T86" s="212">
        <f t="shared" si="13"/>
        <v>0</v>
      </c>
      <c r="U86" s="212">
        <f t="shared" si="13"/>
        <v>0</v>
      </c>
      <c r="V86" s="212">
        <f t="shared" si="13"/>
        <v>0</v>
      </c>
      <c r="W86" s="212">
        <f t="shared" si="13"/>
        <v>0</v>
      </c>
      <c r="X86" s="212">
        <f t="shared" si="13"/>
        <v>1</v>
      </c>
      <c r="Y86" s="212">
        <f t="shared" si="13"/>
        <v>0</v>
      </c>
      <c r="Z86" s="212">
        <f t="shared" si="13"/>
        <v>1</v>
      </c>
      <c r="AA86" s="212">
        <f t="shared" si="13"/>
        <v>2</v>
      </c>
      <c r="AB86" s="212">
        <f t="shared" si="13"/>
        <v>1</v>
      </c>
      <c r="AC86" s="212">
        <f t="shared" si="13"/>
        <v>0</v>
      </c>
      <c r="AD86" s="212">
        <f t="shared" si="13"/>
        <v>1</v>
      </c>
      <c r="AE86" s="212">
        <f t="shared" si="13"/>
        <v>0</v>
      </c>
      <c r="AF86" s="212">
        <f t="shared" si="13"/>
        <v>0</v>
      </c>
      <c r="AG86" s="212">
        <f t="shared" si="13"/>
        <v>0</v>
      </c>
      <c r="AH86" s="608">
        <f t="shared" si="13"/>
        <v>0</v>
      </c>
      <c r="AI86" s="608">
        <f t="shared" si="13"/>
        <v>0</v>
      </c>
      <c r="AJ86" s="212">
        <f t="shared" si="13"/>
        <v>0</v>
      </c>
      <c r="AK86" s="212">
        <f t="shared" si="13"/>
        <v>0</v>
      </c>
      <c r="AL86" s="212">
        <f t="shared" si="13"/>
        <v>0</v>
      </c>
      <c r="AM86" s="212">
        <f t="shared" si="13"/>
        <v>0</v>
      </c>
      <c r="AN86" s="213">
        <f t="shared" si="13"/>
        <v>0</v>
      </c>
    </row>
    <row r="87" spans="1:40" ht="12.75" customHeight="1">
      <c r="A87" s="60"/>
      <c r="B87" s="59" t="s">
        <v>92</v>
      </c>
      <c r="C87" s="206">
        <v>8</v>
      </c>
      <c r="D87" s="207">
        <v>4</v>
      </c>
      <c r="E87" s="207">
        <v>0</v>
      </c>
      <c r="F87" s="207">
        <v>0</v>
      </c>
      <c r="G87" s="604">
        <v>0</v>
      </c>
      <c r="H87" s="604"/>
      <c r="I87" s="207">
        <v>0</v>
      </c>
      <c r="J87" s="207">
        <v>0</v>
      </c>
      <c r="K87" s="207">
        <v>0</v>
      </c>
      <c r="L87" s="207">
        <v>0</v>
      </c>
      <c r="M87" s="207">
        <v>0</v>
      </c>
      <c r="N87" s="207">
        <v>0</v>
      </c>
      <c r="O87" s="207">
        <v>0</v>
      </c>
      <c r="P87" s="207">
        <v>3</v>
      </c>
      <c r="Q87" s="207">
        <v>1</v>
      </c>
      <c r="R87" s="207">
        <v>0</v>
      </c>
      <c r="S87" s="207">
        <v>0</v>
      </c>
      <c r="T87" s="207">
        <v>0</v>
      </c>
      <c r="U87" s="207">
        <v>0</v>
      </c>
      <c r="V87" s="207">
        <v>0</v>
      </c>
      <c r="W87" s="207">
        <v>0</v>
      </c>
      <c r="X87" s="207">
        <v>0</v>
      </c>
      <c r="Y87" s="207">
        <v>0</v>
      </c>
      <c r="Z87" s="207">
        <v>0</v>
      </c>
      <c r="AA87" s="207">
        <v>0</v>
      </c>
      <c r="AB87" s="207">
        <v>0</v>
      </c>
      <c r="AC87" s="207">
        <v>0</v>
      </c>
      <c r="AD87" s="207">
        <v>0</v>
      </c>
      <c r="AE87" s="207">
        <v>0</v>
      </c>
      <c r="AF87" s="207">
        <v>0</v>
      </c>
      <c r="AG87" s="207">
        <v>0</v>
      </c>
      <c r="AH87" s="604">
        <v>0</v>
      </c>
      <c r="AI87" s="604"/>
      <c r="AJ87" s="207">
        <v>0</v>
      </c>
      <c r="AK87" s="207">
        <v>0</v>
      </c>
      <c r="AL87" s="207">
        <v>0</v>
      </c>
      <c r="AM87" s="207">
        <v>0</v>
      </c>
      <c r="AN87" s="208">
        <v>0</v>
      </c>
    </row>
    <row r="88" spans="1:40" ht="12.75" customHeight="1">
      <c r="A88" s="60"/>
      <c r="B88" s="59" t="s">
        <v>93</v>
      </c>
      <c r="C88" s="206">
        <v>23</v>
      </c>
      <c r="D88" s="207">
        <v>10</v>
      </c>
      <c r="E88" s="207">
        <v>0</v>
      </c>
      <c r="F88" s="207">
        <v>0</v>
      </c>
      <c r="G88" s="604">
        <v>0</v>
      </c>
      <c r="H88" s="604"/>
      <c r="I88" s="207">
        <v>0</v>
      </c>
      <c r="J88" s="207">
        <v>0</v>
      </c>
      <c r="K88" s="207">
        <v>0</v>
      </c>
      <c r="L88" s="207">
        <v>1</v>
      </c>
      <c r="M88" s="207">
        <v>0</v>
      </c>
      <c r="N88" s="207">
        <v>0</v>
      </c>
      <c r="O88" s="207">
        <v>0</v>
      </c>
      <c r="P88" s="207">
        <v>4</v>
      </c>
      <c r="Q88" s="207">
        <v>3</v>
      </c>
      <c r="R88" s="207">
        <v>0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07">
        <v>1</v>
      </c>
      <c r="Y88" s="207">
        <v>0</v>
      </c>
      <c r="Z88" s="207">
        <v>0</v>
      </c>
      <c r="AA88" s="207">
        <v>2</v>
      </c>
      <c r="AB88" s="207">
        <v>1</v>
      </c>
      <c r="AC88" s="207">
        <v>0</v>
      </c>
      <c r="AD88" s="207">
        <v>1</v>
      </c>
      <c r="AE88" s="207">
        <v>0</v>
      </c>
      <c r="AF88" s="207">
        <v>0</v>
      </c>
      <c r="AG88" s="207">
        <v>0</v>
      </c>
      <c r="AH88" s="604">
        <v>0</v>
      </c>
      <c r="AI88" s="604"/>
      <c r="AJ88" s="207">
        <v>0</v>
      </c>
      <c r="AK88" s="207">
        <v>0</v>
      </c>
      <c r="AL88" s="207">
        <v>0</v>
      </c>
      <c r="AM88" s="207">
        <v>0</v>
      </c>
      <c r="AN88" s="208">
        <v>0</v>
      </c>
    </row>
    <row r="89" spans="1:40" ht="12.75" customHeight="1">
      <c r="A89" s="60"/>
      <c r="B89" s="59" t="s">
        <v>94</v>
      </c>
      <c r="C89" s="206">
        <v>1</v>
      </c>
      <c r="D89" s="207">
        <v>1</v>
      </c>
      <c r="E89" s="207">
        <v>0</v>
      </c>
      <c r="F89" s="207">
        <v>0</v>
      </c>
      <c r="G89" s="604">
        <v>0</v>
      </c>
      <c r="H89" s="604"/>
      <c r="I89" s="207">
        <v>0</v>
      </c>
      <c r="J89" s="207">
        <v>0</v>
      </c>
      <c r="K89" s="207">
        <v>0</v>
      </c>
      <c r="L89" s="207">
        <v>0</v>
      </c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>
        <v>0</v>
      </c>
      <c r="V89" s="207">
        <v>0</v>
      </c>
      <c r="W89" s="207">
        <v>0</v>
      </c>
      <c r="X89" s="207">
        <v>0</v>
      </c>
      <c r="Y89" s="207">
        <v>0</v>
      </c>
      <c r="Z89" s="207">
        <v>0</v>
      </c>
      <c r="AA89" s="207">
        <v>0</v>
      </c>
      <c r="AB89" s="207">
        <v>0</v>
      </c>
      <c r="AC89" s="207">
        <v>0</v>
      </c>
      <c r="AD89" s="207">
        <v>0</v>
      </c>
      <c r="AE89" s="207">
        <v>0</v>
      </c>
      <c r="AF89" s="207">
        <v>0</v>
      </c>
      <c r="AG89" s="207">
        <v>0</v>
      </c>
      <c r="AH89" s="604">
        <v>0</v>
      </c>
      <c r="AI89" s="604"/>
      <c r="AJ89" s="207">
        <v>0</v>
      </c>
      <c r="AK89" s="207">
        <v>0</v>
      </c>
      <c r="AL89" s="207">
        <v>0</v>
      </c>
      <c r="AM89" s="207">
        <v>0</v>
      </c>
      <c r="AN89" s="208">
        <v>0</v>
      </c>
    </row>
    <row r="90" spans="1:40" ht="12.75" customHeight="1">
      <c r="A90" s="60"/>
      <c r="B90" s="59" t="s">
        <v>95</v>
      </c>
      <c r="C90" s="209">
        <v>6</v>
      </c>
      <c r="D90" s="210">
        <v>4</v>
      </c>
      <c r="E90" s="210">
        <v>0</v>
      </c>
      <c r="F90" s="210">
        <v>0</v>
      </c>
      <c r="G90" s="605">
        <v>0</v>
      </c>
      <c r="H90" s="605"/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1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0">
        <v>1</v>
      </c>
      <c r="AA90" s="210">
        <v>0</v>
      </c>
      <c r="AB90" s="210">
        <v>0</v>
      </c>
      <c r="AC90" s="210">
        <v>0</v>
      </c>
      <c r="AD90" s="210">
        <v>0</v>
      </c>
      <c r="AE90" s="210">
        <v>0</v>
      </c>
      <c r="AF90" s="210">
        <v>0</v>
      </c>
      <c r="AG90" s="210">
        <v>0</v>
      </c>
      <c r="AH90" s="605">
        <v>0</v>
      </c>
      <c r="AI90" s="605"/>
      <c r="AJ90" s="210">
        <v>0</v>
      </c>
      <c r="AK90" s="210">
        <v>0</v>
      </c>
      <c r="AL90" s="210">
        <v>0</v>
      </c>
      <c r="AM90" s="210">
        <v>0</v>
      </c>
      <c r="AN90" s="211">
        <v>0</v>
      </c>
    </row>
    <row r="91" spans="1:40" s="214" customFormat="1" ht="12.75" customHeight="1">
      <c r="A91" s="187" t="s">
        <v>96</v>
      </c>
      <c r="B91" s="201"/>
      <c r="C91" s="212">
        <f aca="true" t="shared" si="14" ref="C91:AN91">SUM(C92:C99)</f>
        <v>116</v>
      </c>
      <c r="D91" s="212">
        <f t="shared" si="14"/>
        <v>44</v>
      </c>
      <c r="E91" s="212">
        <f t="shared" si="14"/>
        <v>0</v>
      </c>
      <c r="F91" s="212">
        <f t="shared" si="14"/>
        <v>0</v>
      </c>
      <c r="G91" s="608">
        <f t="shared" si="14"/>
        <v>2</v>
      </c>
      <c r="H91" s="608">
        <f t="shared" si="14"/>
        <v>0</v>
      </c>
      <c r="I91" s="212">
        <f t="shared" si="14"/>
        <v>5</v>
      </c>
      <c r="J91" s="212">
        <f t="shared" si="14"/>
        <v>0</v>
      </c>
      <c r="K91" s="212">
        <f t="shared" si="14"/>
        <v>0</v>
      </c>
      <c r="L91" s="212">
        <f t="shared" si="14"/>
        <v>5</v>
      </c>
      <c r="M91" s="212">
        <f t="shared" si="14"/>
        <v>9</v>
      </c>
      <c r="N91" s="212">
        <f t="shared" si="14"/>
        <v>0</v>
      </c>
      <c r="O91" s="212">
        <f t="shared" si="14"/>
        <v>4</v>
      </c>
      <c r="P91" s="212">
        <f t="shared" si="14"/>
        <v>12</v>
      </c>
      <c r="Q91" s="212">
        <f t="shared" si="14"/>
        <v>8</v>
      </c>
      <c r="R91" s="212">
        <f t="shared" si="14"/>
        <v>0</v>
      </c>
      <c r="S91" s="212">
        <f t="shared" si="14"/>
        <v>0</v>
      </c>
      <c r="T91" s="212">
        <f t="shared" si="14"/>
        <v>3</v>
      </c>
      <c r="U91" s="212">
        <f t="shared" si="14"/>
        <v>0</v>
      </c>
      <c r="V91" s="212">
        <f t="shared" si="14"/>
        <v>0</v>
      </c>
      <c r="W91" s="212">
        <f t="shared" si="14"/>
        <v>0</v>
      </c>
      <c r="X91" s="212">
        <f t="shared" si="14"/>
        <v>3</v>
      </c>
      <c r="Y91" s="212">
        <f t="shared" si="14"/>
        <v>0</v>
      </c>
      <c r="Z91" s="212">
        <f t="shared" si="14"/>
        <v>0</v>
      </c>
      <c r="AA91" s="212">
        <f t="shared" si="14"/>
        <v>5</v>
      </c>
      <c r="AB91" s="212">
        <f t="shared" si="14"/>
        <v>3</v>
      </c>
      <c r="AC91" s="212">
        <f t="shared" si="14"/>
        <v>0</v>
      </c>
      <c r="AD91" s="212">
        <f t="shared" si="14"/>
        <v>2</v>
      </c>
      <c r="AE91" s="212">
        <f t="shared" si="14"/>
        <v>2</v>
      </c>
      <c r="AF91" s="212">
        <f t="shared" si="14"/>
        <v>0</v>
      </c>
      <c r="AG91" s="212">
        <f t="shared" si="14"/>
        <v>0</v>
      </c>
      <c r="AH91" s="608">
        <f t="shared" si="14"/>
        <v>1</v>
      </c>
      <c r="AI91" s="608">
        <f t="shared" si="14"/>
        <v>0</v>
      </c>
      <c r="AJ91" s="212">
        <f t="shared" si="14"/>
        <v>2</v>
      </c>
      <c r="AK91" s="212">
        <f t="shared" si="14"/>
        <v>3</v>
      </c>
      <c r="AL91" s="212">
        <f t="shared" si="14"/>
        <v>0</v>
      </c>
      <c r="AM91" s="212">
        <f t="shared" si="14"/>
        <v>1</v>
      </c>
      <c r="AN91" s="213">
        <f t="shared" si="14"/>
        <v>2</v>
      </c>
    </row>
    <row r="92" spans="1:40" ht="12.75" customHeight="1">
      <c r="A92" s="60"/>
      <c r="B92" s="59" t="s">
        <v>97</v>
      </c>
      <c r="C92" s="206">
        <v>58</v>
      </c>
      <c r="D92" s="207">
        <v>15</v>
      </c>
      <c r="E92" s="207">
        <v>0</v>
      </c>
      <c r="F92" s="207">
        <v>0</v>
      </c>
      <c r="G92" s="604">
        <v>1</v>
      </c>
      <c r="H92" s="604"/>
      <c r="I92" s="207">
        <v>4</v>
      </c>
      <c r="J92" s="207">
        <v>0</v>
      </c>
      <c r="K92" s="207">
        <v>0</v>
      </c>
      <c r="L92" s="207">
        <v>3</v>
      </c>
      <c r="M92" s="207">
        <v>4</v>
      </c>
      <c r="N92" s="207">
        <v>0</v>
      </c>
      <c r="O92" s="207">
        <v>4</v>
      </c>
      <c r="P92" s="207">
        <v>7</v>
      </c>
      <c r="Q92" s="207">
        <v>3</v>
      </c>
      <c r="R92" s="207">
        <v>0</v>
      </c>
      <c r="S92" s="207">
        <v>0</v>
      </c>
      <c r="T92" s="207">
        <v>2</v>
      </c>
      <c r="U92" s="207">
        <v>0</v>
      </c>
      <c r="V92" s="207">
        <v>0</v>
      </c>
      <c r="W92" s="207">
        <v>0</v>
      </c>
      <c r="X92" s="207">
        <v>3</v>
      </c>
      <c r="Y92" s="207">
        <v>0</v>
      </c>
      <c r="Z92" s="207">
        <v>0</v>
      </c>
      <c r="AA92" s="207">
        <v>2</v>
      </c>
      <c r="AB92" s="207">
        <v>2</v>
      </c>
      <c r="AC92" s="207">
        <v>0</v>
      </c>
      <c r="AD92" s="207">
        <v>1</v>
      </c>
      <c r="AE92" s="207">
        <v>2</v>
      </c>
      <c r="AF92" s="207">
        <v>0</v>
      </c>
      <c r="AG92" s="207">
        <v>0</v>
      </c>
      <c r="AH92" s="604">
        <v>1</v>
      </c>
      <c r="AI92" s="604"/>
      <c r="AJ92" s="207">
        <v>2</v>
      </c>
      <c r="AK92" s="207">
        <v>2</v>
      </c>
      <c r="AL92" s="207">
        <v>0</v>
      </c>
      <c r="AM92" s="207">
        <v>0</v>
      </c>
      <c r="AN92" s="208">
        <v>0</v>
      </c>
    </row>
    <row r="93" spans="1:40" ht="12.75" customHeight="1">
      <c r="A93" s="60"/>
      <c r="B93" s="59" t="s">
        <v>98</v>
      </c>
      <c r="C93" s="206">
        <v>5</v>
      </c>
      <c r="D93" s="207">
        <v>2</v>
      </c>
      <c r="E93" s="207">
        <v>0</v>
      </c>
      <c r="F93" s="207">
        <v>0</v>
      </c>
      <c r="G93" s="604">
        <v>0</v>
      </c>
      <c r="H93" s="604"/>
      <c r="I93" s="207">
        <v>1</v>
      </c>
      <c r="J93" s="207">
        <v>0</v>
      </c>
      <c r="K93" s="207">
        <v>0</v>
      </c>
      <c r="L93" s="207">
        <v>0</v>
      </c>
      <c r="M93" s="207">
        <v>0</v>
      </c>
      <c r="N93" s="207">
        <v>0</v>
      </c>
      <c r="O93" s="207">
        <v>0</v>
      </c>
      <c r="P93" s="207">
        <v>1</v>
      </c>
      <c r="Q93" s="207">
        <v>0</v>
      </c>
      <c r="R93" s="207">
        <v>0</v>
      </c>
      <c r="S93" s="207">
        <v>0</v>
      </c>
      <c r="T93" s="207">
        <v>1</v>
      </c>
      <c r="U93" s="207">
        <v>0</v>
      </c>
      <c r="V93" s="207">
        <v>0</v>
      </c>
      <c r="W93" s="207">
        <v>0</v>
      </c>
      <c r="X93" s="207">
        <v>0</v>
      </c>
      <c r="Y93" s="207">
        <v>0</v>
      </c>
      <c r="Z93" s="207">
        <v>0</v>
      </c>
      <c r="AA93" s="207">
        <v>0</v>
      </c>
      <c r="AB93" s="207">
        <v>0</v>
      </c>
      <c r="AC93" s="207">
        <v>0</v>
      </c>
      <c r="AD93" s="207">
        <v>0</v>
      </c>
      <c r="AE93" s="207">
        <v>0</v>
      </c>
      <c r="AF93" s="207">
        <v>0</v>
      </c>
      <c r="AG93" s="207">
        <v>0</v>
      </c>
      <c r="AH93" s="604">
        <v>0</v>
      </c>
      <c r="AI93" s="604"/>
      <c r="AJ93" s="207">
        <v>0</v>
      </c>
      <c r="AK93" s="207">
        <v>0</v>
      </c>
      <c r="AL93" s="207">
        <v>0</v>
      </c>
      <c r="AM93" s="207">
        <v>0</v>
      </c>
      <c r="AN93" s="208">
        <v>0</v>
      </c>
    </row>
    <row r="94" spans="1:40" ht="12.75" customHeight="1">
      <c r="A94" s="60"/>
      <c r="B94" s="59" t="s">
        <v>99</v>
      </c>
      <c r="C94" s="206">
        <v>3</v>
      </c>
      <c r="D94" s="207">
        <v>3</v>
      </c>
      <c r="E94" s="207">
        <v>0</v>
      </c>
      <c r="F94" s="207">
        <v>0</v>
      </c>
      <c r="G94" s="604">
        <v>0</v>
      </c>
      <c r="H94" s="604"/>
      <c r="I94" s="207">
        <v>0</v>
      </c>
      <c r="J94" s="207">
        <v>0</v>
      </c>
      <c r="K94" s="207">
        <v>0</v>
      </c>
      <c r="L94" s="207">
        <v>0</v>
      </c>
      <c r="M94" s="207">
        <v>0</v>
      </c>
      <c r="N94" s="207">
        <v>0</v>
      </c>
      <c r="O94" s="207">
        <v>0</v>
      </c>
      <c r="P94" s="207">
        <v>0</v>
      </c>
      <c r="Q94" s="207">
        <v>0</v>
      </c>
      <c r="R94" s="207">
        <v>0</v>
      </c>
      <c r="S94" s="207">
        <v>0</v>
      </c>
      <c r="T94" s="207">
        <v>0</v>
      </c>
      <c r="U94" s="207">
        <v>0</v>
      </c>
      <c r="V94" s="207">
        <v>0</v>
      </c>
      <c r="W94" s="207">
        <v>0</v>
      </c>
      <c r="X94" s="207">
        <v>0</v>
      </c>
      <c r="Y94" s="207">
        <v>0</v>
      </c>
      <c r="Z94" s="207">
        <v>0</v>
      </c>
      <c r="AA94" s="207">
        <v>0</v>
      </c>
      <c r="AB94" s="207">
        <v>0</v>
      </c>
      <c r="AC94" s="207">
        <v>0</v>
      </c>
      <c r="AD94" s="207">
        <v>0</v>
      </c>
      <c r="AE94" s="207">
        <v>0</v>
      </c>
      <c r="AF94" s="207">
        <v>0</v>
      </c>
      <c r="AG94" s="207">
        <v>0</v>
      </c>
      <c r="AH94" s="604">
        <v>0</v>
      </c>
      <c r="AI94" s="604"/>
      <c r="AJ94" s="207">
        <v>0</v>
      </c>
      <c r="AK94" s="207">
        <v>0</v>
      </c>
      <c r="AL94" s="207">
        <v>0</v>
      </c>
      <c r="AM94" s="207">
        <v>0</v>
      </c>
      <c r="AN94" s="208">
        <v>0</v>
      </c>
    </row>
    <row r="95" spans="1:40" ht="12.75" customHeight="1">
      <c r="A95" s="60"/>
      <c r="B95" s="59" t="s">
        <v>100</v>
      </c>
      <c r="C95" s="206">
        <v>3</v>
      </c>
      <c r="D95" s="207">
        <v>2</v>
      </c>
      <c r="E95" s="207">
        <v>0</v>
      </c>
      <c r="F95" s="207">
        <v>0</v>
      </c>
      <c r="G95" s="604">
        <v>0</v>
      </c>
      <c r="H95" s="604"/>
      <c r="I95" s="207">
        <v>0</v>
      </c>
      <c r="J95" s="207">
        <v>0</v>
      </c>
      <c r="K95" s="207">
        <v>0</v>
      </c>
      <c r="L95" s="207">
        <v>0</v>
      </c>
      <c r="M95" s="207">
        <v>0</v>
      </c>
      <c r="N95" s="207">
        <v>0</v>
      </c>
      <c r="O95" s="207">
        <v>0</v>
      </c>
      <c r="P95" s="207">
        <v>0</v>
      </c>
      <c r="Q95" s="207">
        <v>0</v>
      </c>
      <c r="R95" s="207">
        <v>0</v>
      </c>
      <c r="S95" s="207">
        <v>0</v>
      </c>
      <c r="T95" s="207">
        <v>0</v>
      </c>
      <c r="U95" s="207">
        <v>0</v>
      </c>
      <c r="V95" s="207">
        <v>0</v>
      </c>
      <c r="W95" s="207">
        <v>0</v>
      </c>
      <c r="X95" s="207">
        <v>0</v>
      </c>
      <c r="Y95" s="207">
        <v>0</v>
      </c>
      <c r="Z95" s="207">
        <v>0</v>
      </c>
      <c r="AA95" s="207">
        <v>0</v>
      </c>
      <c r="AB95" s="207">
        <v>0</v>
      </c>
      <c r="AC95" s="207">
        <v>0</v>
      </c>
      <c r="AD95" s="207">
        <v>0</v>
      </c>
      <c r="AE95" s="207">
        <v>0</v>
      </c>
      <c r="AF95" s="207">
        <v>0</v>
      </c>
      <c r="AG95" s="207">
        <v>0</v>
      </c>
      <c r="AH95" s="604">
        <v>0</v>
      </c>
      <c r="AI95" s="604"/>
      <c r="AJ95" s="207">
        <v>0</v>
      </c>
      <c r="AK95" s="207">
        <v>1</v>
      </c>
      <c r="AL95" s="207">
        <v>0</v>
      </c>
      <c r="AM95" s="207">
        <v>0</v>
      </c>
      <c r="AN95" s="208">
        <v>0</v>
      </c>
    </row>
    <row r="96" spans="1:40" ht="12.75" customHeight="1">
      <c r="A96" s="60"/>
      <c r="B96" s="59" t="s">
        <v>101</v>
      </c>
      <c r="C96" s="206">
        <v>4</v>
      </c>
      <c r="D96" s="207">
        <v>3</v>
      </c>
      <c r="E96" s="207">
        <v>0</v>
      </c>
      <c r="F96" s="207">
        <v>0</v>
      </c>
      <c r="G96" s="604">
        <v>0</v>
      </c>
      <c r="H96" s="604"/>
      <c r="I96" s="207">
        <v>0</v>
      </c>
      <c r="J96" s="207">
        <v>0</v>
      </c>
      <c r="K96" s="207">
        <v>0</v>
      </c>
      <c r="L96" s="207">
        <v>1</v>
      </c>
      <c r="M96" s="207">
        <v>0</v>
      </c>
      <c r="N96" s="207">
        <v>0</v>
      </c>
      <c r="O96" s="207">
        <v>0</v>
      </c>
      <c r="P96" s="207">
        <v>0</v>
      </c>
      <c r="Q96" s="207">
        <v>0</v>
      </c>
      <c r="R96" s="207">
        <v>0</v>
      </c>
      <c r="S96" s="207">
        <v>0</v>
      </c>
      <c r="T96" s="207">
        <v>0</v>
      </c>
      <c r="U96" s="207">
        <v>0</v>
      </c>
      <c r="V96" s="207">
        <v>0</v>
      </c>
      <c r="W96" s="207">
        <v>0</v>
      </c>
      <c r="X96" s="207">
        <v>0</v>
      </c>
      <c r="Y96" s="207">
        <v>0</v>
      </c>
      <c r="Z96" s="207">
        <v>0</v>
      </c>
      <c r="AA96" s="207">
        <v>0</v>
      </c>
      <c r="AB96" s="207">
        <v>0</v>
      </c>
      <c r="AC96" s="207">
        <v>0</v>
      </c>
      <c r="AD96" s="207">
        <v>0</v>
      </c>
      <c r="AE96" s="207">
        <v>0</v>
      </c>
      <c r="AF96" s="207">
        <v>0</v>
      </c>
      <c r="AG96" s="207">
        <v>0</v>
      </c>
      <c r="AH96" s="604">
        <v>0</v>
      </c>
      <c r="AI96" s="604"/>
      <c r="AJ96" s="207">
        <v>0</v>
      </c>
      <c r="AK96" s="207">
        <v>0</v>
      </c>
      <c r="AL96" s="207">
        <v>0</v>
      </c>
      <c r="AM96" s="207">
        <v>0</v>
      </c>
      <c r="AN96" s="208">
        <v>0</v>
      </c>
    </row>
    <row r="97" spans="1:40" ht="12.75" customHeight="1">
      <c r="A97" s="60"/>
      <c r="B97" s="59" t="s">
        <v>102</v>
      </c>
      <c r="C97" s="206">
        <v>26</v>
      </c>
      <c r="D97" s="207">
        <v>10</v>
      </c>
      <c r="E97" s="207">
        <v>0</v>
      </c>
      <c r="F97" s="207">
        <v>0</v>
      </c>
      <c r="G97" s="604">
        <v>1</v>
      </c>
      <c r="H97" s="604"/>
      <c r="I97" s="207">
        <v>0</v>
      </c>
      <c r="J97" s="207">
        <v>0</v>
      </c>
      <c r="K97" s="207">
        <v>0</v>
      </c>
      <c r="L97" s="207">
        <v>1</v>
      </c>
      <c r="M97" s="207">
        <v>1</v>
      </c>
      <c r="N97" s="207">
        <v>0</v>
      </c>
      <c r="O97" s="207">
        <v>0</v>
      </c>
      <c r="P97" s="207">
        <v>1</v>
      </c>
      <c r="Q97" s="207">
        <v>5</v>
      </c>
      <c r="R97" s="207">
        <v>0</v>
      </c>
      <c r="S97" s="207">
        <v>0</v>
      </c>
      <c r="T97" s="207">
        <v>0</v>
      </c>
      <c r="U97" s="207">
        <v>0</v>
      </c>
      <c r="V97" s="207">
        <v>0</v>
      </c>
      <c r="W97" s="207">
        <v>0</v>
      </c>
      <c r="X97" s="207">
        <v>0</v>
      </c>
      <c r="Y97" s="207">
        <v>0</v>
      </c>
      <c r="Z97" s="207">
        <v>0</v>
      </c>
      <c r="AA97" s="207">
        <v>3</v>
      </c>
      <c r="AB97" s="207">
        <v>1</v>
      </c>
      <c r="AC97" s="207">
        <v>0</v>
      </c>
      <c r="AD97" s="207">
        <v>1</v>
      </c>
      <c r="AE97" s="207">
        <v>0</v>
      </c>
      <c r="AF97" s="207">
        <v>0</v>
      </c>
      <c r="AG97" s="207">
        <v>0</v>
      </c>
      <c r="AH97" s="604">
        <v>0</v>
      </c>
      <c r="AI97" s="604"/>
      <c r="AJ97" s="207">
        <v>0</v>
      </c>
      <c r="AK97" s="207">
        <v>0</v>
      </c>
      <c r="AL97" s="207">
        <v>0</v>
      </c>
      <c r="AM97" s="207">
        <v>0</v>
      </c>
      <c r="AN97" s="208">
        <v>2</v>
      </c>
    </row>
    <row r="98" spans="1:40" ht="12.75" customHeight="1">
      <c r="A98" s="60"/>
      <c r="B98" s="59" t="s">
        <v>103</v>
      </c>
      <c r="C98" s="206">
        <v>7</v>
      </c>
      <c r="D98" s="207">
        <v>5</v>
      </c>
      <c r="E98" s="207">
        <v>0</v>
      </c>
      <c r="F98" s="207">
        <v>0</v>
      </c>
      <c r="G98" s="604">
        <v>0</v>
      </c>
      <c r="H98" s="604"/>
      <c r="I98" s="207">
        <v>0</v>
      </c>
      <c r="J98" s="207">
        <v>0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7">
        <v>2</v>
      </c>
      <c r="Q98" s="207">
        <v>0</v>
      </c>
      <c r="R98" s="207">
        <v>0</v>
      </c>
      <c r="S98" s="207">
        <v>0</v>
      </c>
      <c r="T98" s="207">
        <v>0</v>
      </c>
      <c r="U98" s="207">
        <v>0</v>
      </c>
      <c r="V98" s="207">
        <v>0</v>
      </c>
      <c r="W98" s="207">
        <v>0</v>
      </c>
      <c r="X98" s="207">
        <v>0</v>
      </c>
      <c r="Y98" s="207">
        <v>0</v>
      </c>
      <c r="Z98" s="207">
        <v>0</v>
      </c>
      <c r="AA98" s="207">
        <v>0</v>
      </c>
      <c r="AB98" s="207">
        <v>0</v>
      </c>
      <c r="AC98" s="207">
        <v>0</v>
      </c>
      <c r="AD98" s="207">
        <v>0</v>
      </c>
      <c r="AE98" s="207">
        <v>0</v>
      </c>
      <c r="AF98" s="207">
        <v>0</v>
      </c>
      <c r="AG98" s="207">
        <v>0</v>
      </c>
      <c r="AH98" s="604">
        <v>0</v>
      </c>
      <c r="AI98" s="604"/>
      <c r="AJ98" s="207">
        <v>0</v>
      </c>
      <c r="AK98" s="207">
        <v>0</v>
      </c>
      <c r="AL98" s="207">
        <v>0</v>
      </c>
      <c r="AM98" s="207">
        <v>0</v>
      </c>
      <c r="AN98" s="208">
        <v>0</v>
      </c>
    </row>
    <row r="99" spans="1:40" ht="12.75" customHeight="1">
      <c r="A99" s="60"/>
      <c r="B99" s="59" t="s">
        <v>104</v>
      </c>
      <c r="C99" s="209">
        <v>10</v>
      </c>
      <c r="D99" s="210">
        <v>4</v>
      </c>
      <c r="E99" s="210">
        <v>0</v>
      </c>
      <c r="F99" s="210">
        <v>0</v>
      </c>
      <c r="G99" s="605">
        <v>0</v>
      </c>
      <c r="H99" s="605"/>
      <c r="I99" s="210">
        <v>0</v>
      </c>
      <c r="J99" s="210">
        <v>0</v>
      </c>
      <c r="K99" s="210">
        <v>0</v>
      </c>
      <c r="L99" s="210">
        <v>0</v>
      </c>
      <c r="M99" s="210">
        <v>4</v>
      </c>
      <c r="N99" s="210">
        <v>0</v>
      </c>
      <c r="O99" s="210">
        <v>0</v>
      </c>
      <c r="P99" s="210">
        <v>1</v>
      </c>
      <c r="Q99" s="210">
        <v>0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0</v>
      </c>
      <c r="Z99" s="210">
        <v>0</v>
      </c>
      <c r="AA99" s="210">
        <v>0</v>
      </c>
      <c r="AB99" s="210">
        <v>0</v>
      </c>
      <c r="AC99" s="210">
        <v>0</v>
      </c>
      <c r="AD99" s="210">
        <v>0</v>
      </c>
      <c r="AE99" s="210">
        <v>0</v>
      </c>
      <c r="AF99" s="210">
        <v>0</v>
      </c>
      <c r="AG99" s="210">
        <v>0</v>
      </c>
      <c r="AH99" s="605">
        <v>0</v>
      </c>
      <c r="AI99" s="605"/>
      <c r="AJ99" s="210">
        <v>0</v>
      </c>
      <c r="AK99" s="210">
        <v>0</v>
      </c>
      <c r="AL99" s="210">
        <v>0</v>
      </c>
      <c r="AM99" s="210">
        <v>1</v>
      </c>
      <c r="AN99" s="211">
        <v>0</v>
      </c>
    </row>
    <row r="100" spans="1:40" s="214" customFormat="1" ht="12.75" customHeight="1">
      <c r="A100" s="187" t="s">
        <v>105</v>
      </c>
      <c r="B100" s="201"/>
      <c r="C100" s="212">
        <f aca="true" t="shared" si="15" ref="C100:AN100">SUM(C101:C106)</f>
        <v>117</v>
      </c>
      <c r="D100" s="212">
        <f t="shared" si="15"/>
        <v>39</v>
      </c>
      <c r="E100" s="212">
        <f t="shared" si="15"/>
        <v>0</v>
      </c>
      <c r="F100" s="212">
        <f t="shared" si="15"/>
        <v>0</v>
      </c>
      <c r="G100" s="608">
        <f t="shared" si="15"/>
        <v>0</v>
      </c>
      <c r="H100" s="608">
        <f t="shared" si="15"/>
        <v>0</v>
      </c>
      <c r="I100" s="212">
        <f t="shared" si="15"/>
        <v>2</v>
      </c>
      <c r="J100" s="212">
        <f t="shared" si="15"/>
        <v>0</v>
      </c>
      <c r="K100" s="212">
        <f t="shared" si="15"/>
        <v>0</v>
      </c>
      <c r="L100" s="212">
        <f t="shared" si="15"/>
        <v>9</v>
      </c>
      <c r="M100" s="212">
        <f t="shared" si="15"/>
        <v>7</v>
      </c>
      <c r="N100" s="212">
        <f t="shared" si="15"/>
        <v>0</v>
      </c>
      <c r="O100" s="212">
        <f t="shared" si="15"/>
        <v>0</v>
      </c>
      <c r="P100" s="212">
        <f t="shared" si="15"/>
        <v>21</v>
      </c>
      <c r="Q100" s="212">
        <f t="shared" si="15"/>
        <v>10</v>
      </c>
      <c r="R100" s="212">
        <f t="shared" si="15"/>
        <v>0</v>
      </c>
      <c r="S100" s="212">
        <f t="shared" si="15"/>
        <v>0</v>
      </c>
      <c r="T100" s="212">
        <f t="shared" si="15"/>
        <v>2</v>
      </c>
      <c r="U100" s="212">
        <f t="shared" si="15"/>
        <v>0</v>
      </c>
      <c r="V100" s="212">
        <f t="shared" si="15"/>
        <v>1</v>
      </c>
      <c r="W100" s="212">
        <f t="shared" si="15"/>
        <v>0</v>
      </c>
      <c r="X100" s="212">
        <f t="shared" si="15"/>
        <v>7</v>
      </c>
      <c r="Y100" s="212">
        <f t="shared" si="15"/>
        <v>1</v>
      </c>
      <c r="Z100" s="212">
        <f t="shared" si="15"/>
        <v>0</v>
      </c>
      <c r="AA100" s="212">
        <f t="shared" si="15"/>
        <v>6</v>
      </c>
      <c r="AB100" s="212">
        <f t="shared" si="15"/>
        <v>3</v>
      </c>
      <c r="AC100" s="212">
        <f t="shared" si="15"/>
        <v>0</v>
      </c>
      <c r="AD100" s="212">
        <f t="shared" si="15"/>
        <v>2</v>
      </c>
      <c r="AE100" s="212">
        <f t="shared" si="15"/>
        <v>4</v>
      </c>
      <c r="AF100" s="212">
        <f t="shared" si="15"/>
        <v>0</v>
      </c>
      <c r="AG100" s="212">
        <f t="shared" si="15"/>
        <v>1</v>
      </c>
      <c r="AH100" s="608">
        <f t="shared" si="15"/>
        <v>0</v>
      </c>
      <c r="AI100" s="608">
        <f t="shared" si="15"/>
        <v>0</v>
      </c>
      <c r="AJ100" s="212">
        <f t="shared" si="15"/>
        <v>0</v>
      </c>
      <c r="AK100" s="212">
        <f t="shared" si="15"/>
        <v>1</v>
      </c>
      <c r="AL100" s="212">
        <f t="shared" si="15"/>
        <v>0</v>
      </c>
      <c r="AM100" s="212">
        <f t="shared" si="15"/>
        <v>1</v>
      </c>
      <c r="AN100" s="213">
        <f t="shared" si="15"/>
        <v>0</v>
      </c>
    </row>
    <row r="101" spans="1:40" ht="12.75" customHeight="1">
      <c r="A101" s="60"/>
      <c r="B101" s="59" t="s">
        <v>106</v>
      </c>
      <c r="C101" s="206">
        <v>67</v>
      </c>
      <c r="D101" s="207">
        <v>16</v>
      </c>
      <c r="E101" s="207">
        <v>0</v>
      </c>
      <c r="F101" s="207">
        <v>0</v>
      </c>
      <c r="G101" s="604">
        <v>0</v>
      </c>
      <c r="H101" s="604"/>
      <c r="I101" s="207">
        <v>1</v>
      </c>
      <c r="J101" s="207">
        <v>0</v>
      </c>
      <c r="K101" s="207">
        <v>0</v>
      </c>
      <c r="L101" s="207">
        <v>6</v>
      </c>
      <c r="M101" s="207">
        <v>0</v>
      </c>
      <c r="N101" s="207">
        <v>0</v>
      </c>
      <c r="O101" s="207">
        <v>0</v>
      </c>
      <c r="P101" s="207">
        <v>9</v>
      </c>
      <c r="Q101" s="207">
        <v>9</v>
      </c>
      <c r="R101" s="207">
        <v>0</v>
      </c>
      <c r="S101" s="207">
        <v>0</v>
      </c>
      <c r="T101" s="207">
        <v>2</v>
      </c>
      <c r="U101" s="207">
        <v>0</v>
      </c>
      <c r="V101" s="207">
        <v>1</v>
      </c>
      <c r="W101" s="207">
        <v>0</v>
      </c>
      <c r="X101" s="207">
        <v>5</v>
      </c>
      <c r="Y101" s="207">
        <v>1</v>
      </c>
      <c r="Z101" s="207">
        <v>0</v>
      </c>
      <c r="AA101" s="207">
        <v>6</v>
      </c>
      <c r="AB101" s="207">
        <v>2</v>
      </c>
      <c r="AC101" s="207">
        <v>0</v>
      </c>
      <c r="AD101" s="207">
        <v>2</v>
      </c>
      <c r="AE101" s="207">
        <v>4</v>
      </c>
      <c r="AF101" s="207">
        <v>0</v>
      </c>
      <c r="AG101" s="207">
        <v>1</v>
      </c>
      <c r="AH101" s="604">
        <v>0</v>
      </c>
      <c r="AI101" s="604"/>
      <c r="AJ101" s="207">
        <v>0</v>
      </c>
      <c r="AK101" s="207">
        <v>1</v>
      </c>
      <c r="AL101" s="207">
        <v>0</v>
      </c>
      <c r="AM101" s="207">
        <v>1</v>
      </c>
      <c r="AN101" s="208">
        <v>0</v>
      </c>
    </row>
    <row r="102" spans="1:40" ht="12.75" customHeight="1">
      <c r="A102" s="60"/>
      <c r="B102" s="59" t="s">
        <v>107</v>
      </c>
      <c r="C102" s="206">
        <v>28</v>
      </c>
      <c r="D102" s="207">
        <v>8</v>
      </c>
      <c r="E102" s="207">
        <v>0</v>
      </c>
      <c r="F102" s="207">
        <v>0</v>
      </c>
      <c r="G102" s="604">
        <v>0</v>
      </c>
      <c r="H102" s="604"/>
      <c r="I102" s="207">
        <v>1</v>
      </c>
      <c r="J102" s="207">
        <v>0</v>
      </c>
      <c r="K102" s="207">
        <v>0</v>
      </c>
      <c r="L102" s="207">
        <v>2</v>
      </c>
      <c r="M102" s="207">
        <v>7</v>
      </c>
      <c r="N102" s="207">
        <v>0</v>
      </c>
      <c r="O102" s="207">
        <v>0</v>
      </c>
      <c r="P102" s="207">
        <v>7</v>
      </c>
      <c r="Q102" s="207">
        <v>0</v>
      </c>
      <c r="R102" s="207">
        <v>0</v>
      </c>
      <c r="S102" s="207">
        <v>0</v>
      </c>
      <c r="T102" s="207">
        <v>0</v>
      </c>
      <c r="U102" s="207">
        <v>0</v>
      </c>
      <c r="V102" s="207">
        <v>0</v>
      </c>
      <c r="W102" s="207">
        <v>0</v>
      </c>
      <c r="X102" s="207">
        <v>2</v>
      </c>
      <c r="Y102" s="207">
        <v>0</v>
      </c>
      <c r="Z102" s="207">
        <v>0</v>
      </c>
      <c r="AA102" s="207">
        <v>0</v>
      </c>
      <c r="AB102" s="207">
        <v>1</v>
      </c>
      <c r="AC102" s="207">
        <v>0</v>
      </c>
      <c r="AD102" s="207">
        <v>0</v>
      </c>
      <c r="AE102" s="207">
        <v>0</v>
      </c>
      <c r="AF102" s="207">
        <v>0</v>
      </c>
      <c r="AG102" s="207">
        <v>0</v>
      </c>
      <c r="AH102" s="604">
        <v>0</v>
      </c>
      <c r="AI102" s="604"/>
      <c r="AJ102" s="207">
        <v>0</v>
      </c>
      <c r="AK102" s="207">
        <v>0</v>
      </c>
      <c r="AL102" s="207">
        <v>0</v>
      </c>
      <c r="AM102" s="207">
        <v>0</v>
      </c>
      <c r="AN102" s="208">
        <v>0</v>
      </c>
    </row>
    <row r="103" spans="1:40" ht="12.75" customHeight="1">
      <c r="A103" s="60"/>
      <c r="B103" s="59" t="s">
        <v>108</v>
      </c>
      <c r="C103" s="206">
        <v>5</v>
      </c>
      <c r="D103" s="207">
        <v>3</v>
      </c>
      <c r="E103" s="207">
        <v>0</v>
      </c>
      <c r="F103" s="207">
        <v>0</v>
      </c>
      <c r="G103" s="604">
        <v>0</v>
      </c>
      <c r="H103" s="604"/>
      <c r="I103" s="207">
        <v>0</v>
      </c>
      <c r="J103" s="207">
        <v>0</v>
      </c>
      <c r="K103" s="207">
        <v>0</v>
      </c>
      <c r="L103" s="207">
        <v>0</v>
      </c>
      <c r="M103" s="207">
        <v>0</v>
      </c>
      <c r="N103" s="207">
        <v>0</v>
      </c>
      <c r="O103" s="207">
        <v>0</v>
      </c>
      <c r="P103" s="207">
        <v>2</v>
      </c>
      <c r="Q103" s="207">
        <v>0</v>
      </c>
      <c r="R103" s="207">
        <v>0</v>
      </c>
      <c r="S103" s="207">
        <v>0</v>
      </c>
      <c r="T103" s="207">
        <v>0</v>
      </c>
      <c r="U103" s="207">
        <v>0</v>
      </c>
      <c r="V103" s="207">
        <v>0</v>
      </c>
      <c r="W103" s="207">
        <v>0</v>
      </c>
      <c r="X103" s="207">
        <v>0</v>
      </c>
      <c r="Y103" s="207">
        <v>0</v>
      </c>
      <c r="Z103" s="207">
        <v>0</v>
      </c>
      <c r="AA103" s="207">
        <v>0</v>
      </c>
      <c r="AB103" s="207">
        <v>0</v>
      </c>
      <c r="AC103" s="207">
        <v>0</v>
      </c>
      <c r="AD103" s="207">
        <v>0</v>
      </c>
      <c r="AE103" s="207">
        <v>0</v>
      </c>
      <c r="AF103" s="207">
        <v>0</v>
      </c>
      <c r="AG103" s="207">
        <v>0</v>
      </c>
      <c r="AH103" s="604">
        <v>0</v>
      </c>
      <c r="AI103" s="604"/>
      <c r="AJ103" s="207">
        <v>0</v>
      </c>
      <c r="AK103" s="207">
        <v>0</v>
      </c>
      <c r="AL103" s="207">
        <v>0</v>
      </c>
      <c r="AM103" s="207">
        <v>0</v>
      </c>
      <c r="AN103" s="208">
        <v>0</v>
      </c>
    </row>
    <row r="104" spans="1:40" ht="12.75" customHeight="1">
      <c r="A104" s="60"/>
      <c r="B104" s="59" t="s">
        <v>109</v>
      </c>
      <c r="C104" s="206">
        <v>5</v>
      </c>
      <c r="D104" s="207">
        <v>3</v>
      </c>
      <c r="E104" s="207">
        <v>0</v>
      </c>
      <c r="F104" s="207">
        <v>0</v>
      </c>
      <c r="G104" s="604">
        <v>0</v>
      </c>
      <c r="H104" s="604"/>
      <c r="I104" s="207">
        <v>0</v>
      </c>
      <c r="J104" s="207">
        <v>0</v>
      </c>
      <c r="K104" s="207">
        <v>0</v>
      </c>
      <c r="L104" s="207">
        <v>1</v>
      </c>
      <c r="M104" s="207">
        <v>0</v>
      </c>
      <c r="N104" s="207">
        <v>0</v>
      </c>
      <c r="O104" s="207">
        <v>0</v>
      </c>
      <c r="P104" s="207">
        <v>0</v>
      </c>
      <c r="Q104" s="207">
        <v>1</v>
      </c>
      <c r="R104" s="207">
        <v>0</v>
      </c>
      <c r="S104" s="207">
        <v>0</v>
      </c>
      <c r="T104" s="207">
        <v>0</v>
      </c>
      <c r="U104" s="207">
        <v>0</v>
      </c>
      <c r="V104" s="207">
        <v>0</v>
      </c>
      <c r="W104" s="207">
        <v>0</v>
      </c>
      <c r="X104" s="207">
        <v>0</v>
      </c>
      <c r="Y104" s="207">
        <v>0</v>
      </c>
      <c r="Z104" s="207">
        <v>0</v>
      </c>
      <c r="AA104" s="207">
        <v>0</v>
      </c>
      <c r="AB104" s="207">
        <v>0</v>
      </c>
      <c r="AC104" s="207">
        <v>0</v>
      </c>
      <c r="AD104" s="207">
        <v>0</v>
      </c>
      <c r="AE104" s="207">
        <v>0</v>
      </c>
      <c r="AF104" s="207">
        <v>0</v>
      </c>
      <c r="AG104" s="207">
        <v>0</v>
      </c>
      <c r="AH104" s="604">
        <v>0</v>
      </c>
      <c r="AI104" s="604"/>
      <c r="AJ104" s="207">
        <v>0</v>
      </c>
      <c r="AK104" s="207">
        <v>0</v>
      </c>
      <c r="AL104" s="207">
        <v>0</v>
      </c>
      <c r="AM104" s="207">
        <v>0</v>
      </c>
      <c r="AN104" s="208">
        <v>0</v>
      </c>
    </row>
    <row r="105" spans="1:40" ht="12.75" customHeight="1">
      <c r="A105" s="60"/>
      <c r="B105" s="59" t="s">
        <v>110</v>
      </c>
      <c r="C105" s="206">
        <v>7</v>
      </c>
      <c r="D105" s="207">
        <v>5</v>
      </c>
      <c r="E105" s="207">
        <v>0</v>
      </c>
      <c r="F105" s="207">
        <v>0</v>
      </c>
      <c r="G105" s="604">
        <v>0</v>
      </c>
      <c r="H105" s="604"/>
      <c r="I105" s="207">
        <v>0</v>
      </c>
      <c r="J105" s="207">
        <v>0</v>
      </c>
      <c r="K105" s="207">
        <v>0</v>
      </c>
      <c r="L105" s="207">
        <v>0</v>
      </c>
      <c r="M105" s="207">
        <v>0</v>
      </c>
      <c r="N105" s="207">
        <v>0</v>
      </c>
      <c r="O105" s="207">
        <v>0</v>
      </c>
      <c r="P105" s="207">
        <v>2</v>
      </c>
      <c r="Q105" s="207">
        <v>0</v>
      </c>
      <c r="R105" s="207">
        <v>0</v>
      </c>
      <c r="S105" s="207">
        <v>0</v>
      </c>
      <c r="T105" s="207">
        <v>0</v>
      </c>
      <c r="U105" s="207">
        <v>0</v>
      </c>
      <c r="V105" s="207">
        <v>0</v>
      </c>
      <c r="W105" s="207">
        <v>0</v>
      </c>
      <c r="X105" s="207">
        <v>0</v>
      </c>
      <c r="Y105" s="207">
        <v>0</v>
      </c>
      <c r="Z105" s="207">
        <v>0</v>
      </c>
      <c r="AA105" s="207">
        <v>0</v>
      </c>
      <c r="AB105" s="207">
        <v>0</v>
      </c>
      <c r="AC105" s="207">
        <v>0</v>
      </c>
      <c r="AD105" s="207">
        <v>0</v>
      </c>
      <c r="AE105" s="207">
        <v>0</v>
      </c>
      <c r="AF105" s="207">
        <v>0</v>
      </c>
      <c r="AG105" s="207">
        <v>0</v>
      </c>
      <c r="AH105" s="604">
        <v>0</v>
      </c>
      <c r="AI105" s="604"/>
      <c r="AJ105" s="207">
        <v>0</v>
      </c>
      <c r="AK105" s="207">
        <v>0</v>
      </c>
      <c r="AL105" s="207">
        <v>0</v>
      </c>
      <c r="AM105" s="207">
        <v>0</v>
      </c>
      <c r="AN105" s="208">
        <v>0</v>
      </c>
    </row>
    <row r="106" spans="1:40" ht="12.75" customHeight="1">
      <c r="A106" s="60"/>
      <c r="B106" s="59" t="s">
        <v>111</v>
      </c>
      <c r="C106" s="209">
        <v>5</v>
      </c>
      <c r="D106" s="210">
        <v>4</v>
      </c>
      <c r="E106" s="210">
        <v>0</v>
      </c>
      <c r="F106" s="210">
        <v>0</v>
      </c>
      <c r="G106" s="605">
        <v>0</v>
      </c>
      <c r="H106" s="605"/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1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210">
        <v>0</v>
      </c>
      <c r="AC106" s="210">
        <v>0</v>
      </c>
      <c r="AD106" s="210">
        <v>0</v>
      </c>
      <c r="AE106" s="210">
        <v>0</v>
      </c>
      <c r="AF106" s="210">
        <v>0</v>
      </c>
      <c r="AG106" s="210">
        <v>0</v>
      </c>
      <c r="AH106" s="605">
        <v>0</v>
      </c>
      <c r="AI106" s="605"/>
      <c r="AJ106" s="210">
        <v>0</v>
      </c>
      <c r="AK106" s="210">
        <v>0</v>
      </c>
      <c r="AL106" s="210">
        <v>0</v>
      </c>
      <c r="AM106" s="210">
        <v>0</v>
      </c>
      <c r="AN106" s="211">
        <v>0</v>
      </c>
    </row>
    <row r="107" spans="1:40" ht="12.75" customHeight="1">
      <c r="A107" s="58" t="s">
        <v>112</v>
      </c>
      <c r="B107" s="61" t="s">
        <v>274</v>
      </c>
      <c r="C107" s="215">
        <v>77</v>
      </c>
      <c r="D107" s="216">
        <v>34</v>
      </c>
      <c r="E107" s="216">
        <v>0</v>
      </c>
      <c r="F107" s="216">
        <v>0</v>
      </c>
      <c r="G107" s="606">
        <v>0</v>
      </c>
      <c r="H107" s="606"/>
      <c r="I107" s="216">
        <v>1</v>
      </c>
      <c r="J107" s="216">
        <v>0</v>
      </c>
      <c r="K107" s="216">
        <v>0</v>
      </c>
      <c r="L107" s="216">
        <v>5</v>
      </c>
      <c r="M107" s="216">
        <v>0</v>
      </c>
      <c r="N107" s="216">
        <v>0</v>
      </c>
      <c r="O107" s="216">
        <v>0</v>
      </c>
      <c r="P107" s="216">
        <v>12</v>
      </c>
      <c r="Q107" s="216">
        <v>10</v>
      </c>
      <c r="R107" s="216">
        <v>0</v>
      </c>
      <c r="S107" s="216">
        <v>0</v>
      </c>
      <c r="T107" s="216">
        <v>0</v>
      </c>
      <c r="U107" s="216">
        <v>0</v>
      </c>
      <c r="V107" s="216">
        <v>0</v>
      </c>
      <c r="W107" s="216">
        <v>0</v>
      </c>
      <c r="X107" s="216">
        <v>3</v>
      </c>
      <c r="Y107" s="216">
        <v>0</v>
      </c>
      <c r="Z107" s="216">
        <v>0</v>
      </c>
      <c r="AA107" s="216">
        <v>3</v>
      </c>
      <c r="AB107" s="216">
        <v>2</v>
      </c>
      <c r="AC107" s="216">
        <v>0</v>
      </c>
      <c r="AD107" s="216">
        <v>0</v>
      </c>
      <c r="AE107" s="216">
        <v>1</v>
      </c>
      <c r="AF107" s="216">
        <v>0</v>
      </c>
      <c r="AG107" s="216">
        <v>0</v>
      </c>
      <c r="AH107" s="606">
        <v>1</v>
      </c>
      <c r="AI107" s="606"/>
      <c r="AJ107" s="216">
        <v>1</v>
      </c>
      <c r="AK107" s="216">
        <v>4</v>
      </c>
      <c r="AL107" s="216">
        <v>0</v>
      </c>
      <c r="AM107" s="216">
        <v>0</v>
      </c>
      <c r="AN107" s="217">
        <v>0</v>
      </c>
    </row>
    <row r="108" spans="1:40" ht="12.75" customHeight="1">
      <c r="A108" s="58" t="s">
        <v>113</v>
      </c>
      <c r="B108" s="61" t="s">
        <v>114</v>
      </c>
      <c r="C108" s="215">
        <v>129</v>
      </c>
      <c r="D108" s="216">
        <v>46</v>
      </c>
      <c r="E108" s="216">
        <v>0</v>
      </c>
      <c r="F108" s="216">
        <v>1</v>
      </c>
      <c r="G108" s="606">
        <v>1</v>
      </c>
      <c r="H108" s="606"/>
      <c r="I108" s="216">
        <v>4</v>
      </c>
      <c r="J108" s="216">
        <v>0</v>
      </c>
      <c r="K108" s="216">
        <v>0</v>
      </c>
      <c r="L108" s="216">
        <v>7</v>
      </c>
      <c r="M108" s="216">
        <v>7</v>
      </c>
      <c r="N108" s="216">
        <v>0</v>
      </c>
      <c r="O108" s="216">
        <v>0</v>
      </c>
      <c r="P108" s="216">
        <v>14</v>
      </c>
      <c r="Q108" s="216">
        <v>8</v>
      </c>
      <c r="R108" s="216">
        <v>0</v>
      </c>
      <c r="S108" s="216">
        <v>0</v>
      </c>
      <c r="T108" s="216">
        <v>7</v>
      </c>
      <c r="U108" s="216">
        <v>1</v>
      </c>
      <c r="V108" s="216">
        <v>0</v>
      </c>
      <c r="W108" s="216">
        <v>0</v>
      </c>
      <c r="X108" s="216">
        <v>8</v>
      </c>
      <c r="Y108" s="216">
        <v>0</v>
      </c>
      <c r="Z108" s="216">
        <v>0</v>
      </c>
      <c r="AA108" s="216">
        <v>4</v>
      </c>
      <c r="AB108" s="216">
        <v>4</v>
      </c>
      <c r="AC108" s="216">
        <v>0</v>
      </c>
      <c r="AD108" s="216">
        <v>3</v>
      </c>
      <c r="AE108" s="216">
        <v>3</v>
      </c>
      <c r="AF108" s="216">
        <v>0</v>
      </c>
      <c r="AG108" s="216">
        <v>0</v>
      </c>
      <c r="AH108" s="606">
        <v>1</v>
      </c>
      <c r="AI108" s="606"/>
      <c r="AJ108" s="216">
        <v>3</v>
      </c>
      <c r="AK108" s="216">
        <v>6</v>
      </c>
      <c r="AL108" s="216">
        <v>0</v>
      </c>
      <c r="AM108" s="216">
        <v>1</v>
      </c>
      <c r="AN108" s="217">
        <v>0</v>
      </c>
    </row>
    <row r="109" spans="1:40" s="214" customFormat="1" ht="12.75" customHeight="1">
      <c r="A109" s="187" t="s">
        <v>115</v>
      </c>
      <c r="B109" s="201"/>
      <c r="C109" s="212">
        <f aca="true" t="shared" si="16" ref="C109:AN109">SUM(C110:C115)</f>
        <v>70</v>
      </c>
      <c r="D109" s="212">
        <f t="shared" si="16"/>
        <v>30</v>
      </c>
      <c r="E109" s="212">
        <f t="shared" si="16"/>
        <v>0</v>
      </c>
      <c r="F109" s="212">
        <f t="shared" si="16"/>
        <v>0</v>
      </c>
      <c r="G109" s="608">
        <f t="shared" si="16"/>
        <v>1</v>
      </c>
      <c r="H109" s="608">
        <f t="shared" si="16"/>
        <v>0</v>
      </c>
      <c r="I109" s="212">
        <f t="shared" si="16"/>
        <v>0</v>
      </c>
      <c r="J109" s="212">
        <f t="shared" si="16"/>
        <v>0</v>
      </c>
      <c r="K109" s="212">
        <f t="shared" si="16"/>
        <v>0</v>
      </c>
      <c r="L109" s="212">
        <f t="shared" si="16"/>
        <v>7</v>
      </c>
      <c r="M109" s="212">
        <f t="shared" si="16"/>
        <v>0</v>
      </c>
      <c r="N109" s="212">
        <f t="shared" si="16"/>
        <v>1</v>
      </c>
      <c r="O109" s="212">
        <f t="shared" si="16"/>
        <v>0</v>
      </c>
      <c r="P109" s="212">
        <f t="shared" si="16"/>
        <v>13</v>
      </c>
      <c r="Q109" s="212">
        <f t="shared" si="16"/>
        <v>3</v>
      </c>
      <c r="R109" s="212">
        <f t="shared" si="16"/>
        <v>0</v>
      </c>
      <c r="S109" s="212">
        <f t="shared" si="16"/>
        <v>0</v>
      </c>
      <c r="T109" s="212">
        <f t="shared" si="16"/>
        <v>1</v>
      </c>
      <c r="U109" s="212">
        <f t="shared" si="16"/>
        <v>0</v>
      </c>
      <c r="V109" s="212">
        <f t="shared" si="16"/>
        <v>0</v>
      </c>
      <c r="W109" s="212">
        <f t="shared" si="16"/>
        <v>0</v>
      </c>
      <c r="X109" s="212">
        <f t="shared" si="16"/>
        <v>0</v>
      </c>
      <c r="Y109" s="212">
        <f t="shared" si="16"/>
        <v>0</v>
      </c>
      <c r="Z109" s="212">
        <f t="shared" si="16"/>
        <v>2</v>
      </c>
      <c r="AA109" s="212">
        <f t="shared" si="16"/>
        <v>5</v>
      </c>
      <c r="AB109" s="212">
        <f t="shared" si="16"/>
        <v>2</v>
      </c>
      <c r="AC109" s="212">
        <f t="shared" si="16"/>
        <v>0</v>
      </c>
      <c r="AD109" s="212">
        <f t="shared" si="16"/>
        <v>2</v>
      </c>
      <c r="AE109" s="212">
        <f t="shared" si="16"/>
        <v>2</v>
      </c>
      <c r="AF109" s="212">
        <f t="shared" si="16"/>
        <v>0</v>
      </c>
      <c r="AG109" s="212">
        <f t="shared" si="16"/>
        <v>0</v>
      </c>
      <c r="AH109" s="608">
        <f t="shared" si="16"/>
        <v>0</v>
      </c>
      <c r="AI109" s="608">
        <f t="shared" si="16"/>
        <v>0</v>
      </c>
      <c r="AJ109" s="212">
        <f t="shared" si="16"/>
        <v>0</v>
      </c>
      <c r="AK109" s="212">
        <f t="shared" si="16"/>
        <v>1</v>
      </c>
      <c r="AL109" s="212">
        <f t="shared" si="16"/>
        <v>0</v>
      </c>
      <c r="AM109" s="212">
        <f t="shared" si="16"/>
        <v>0</v>
      </c>
      <c r="AN109" s="213">
        <f t="shared" si="16"/>
        <v>0</v>
      </c>
    </row>
    <row r="110" spans="1:40" ht="12.75" customHeight="1">
      <c r="A110" s="60"/>
      <c r="B110" s="59" t="s">
        <v>116</v>
      </c>
      <c r="C110" s="206">
        <v>26</v>
      </c>
      <c r="D110" s="207">
        <v>10</v>
      </c>
      <c r="E110" s="207">
        <v>0</v>
      </c>
      <c r="F110" s="207">
        <v>0</v>
      </c>
      <c r="G110" s="604">
        <v>1</v>
      </c>
      <c r="H110" s="604"/>
      <c r="I110" s="207">
        <v>0</v>
      </c>
      <c r="J110" s="207">
        <v>0</v>
      </c>
      <c r="K110" s="207">
        <v>0</v>
      </c>
      <c r="L110" s="207">
        <v>3</v>
      </c>
      <c r="M110" s="207">
        <v>0</v>
      </c>
      <c r="N110" s="207">
        <v>0</v>
      </c>
      <c r="O110" s="207">
        <v>0</v>
      </c>
      <c r="P110" s="207">
        <v>3</v>
      </c>
      <c r="Q110" s="207">
        <v>2</v>
      </c>
      <c r="R110" s="207">
        <v>0</v>
      </c>
      <c r="S110" s="207">
        <v>0</v>
      </c>
      <c r="T110" s="207">
        <v>0</v>
      </c>
      <c r="U110" s="207">
        <v>0</v>
      </c>
      <c r="V110" s="207">
        <v>0</v>
      </c>
      <c r="W110" s="207">
        <v>0</v>
      </c>
      <c r="X110" s="207">
        <v>0</v>
      </c>
      <c r="Y110" s="207">
        <v>0</v>
      </c>
      <c r="Z110" s="207">
        <v>1</v>
      </c>
      <c r="AA110" s="207">
        <v>2</v>
      </c>
      <c r="AB110" s="207">
        <v>1</v>
      </c>
      <c r="AC110" s="207">
        <v>0</v>
      </c>
      <c r="AD110" s="207">
        <v>1</v>
      </c>
      <c r="AE110" s="207">
        <v>2</v>
      </c>
      <c r="AF110" s="207">
        <v>0</v>
      </c>
      <c r="AG110" s="207">
        <v>0</v>
      </c>
      <c r="AH110" s="604">
        <v>0</v>
      </c>
      <c r="AI110" s="604"/>
      <c r="AJ110" s="207">
        <v>0</v>
      </c>
      <c r="AK110" s="207">
        <v>0</v>
      </c>
      <c r="AL110" s="207">
        <v>0</v>
      </c>
      <c r="AM110" s="207">
        <v>0</v>
      </c>
      <c r="AN110" s="208">
        <v>0</v>
      </c>
    </row>
    <row r="111" spans="1:40" ht="12.75" customHeight="1">
      <c r="A111" s="60"/>
      <c r="B111" s="59" t="s">
        <v>117</v>
      </c>
      <c r="C111" s="206">
        <v>14</v>
      </c>
      <c r="D111" s="207">
        <v>6</v>
      </c>
      <c r="E111" s="207">
        <v>0</v>
      </c>
      <c r="F111" s="207">
        <v>0</v>
      </c>
      <c r="G111" s="604">
        <v>0</v>
      </c>
      <c r="H111" s="604"/>
      <c r="I111" s="207">
        <v>0</v>
      </c>
      <c r="J111" s="207">
        <v>0</v>
      </c>
      <c r="K111" s="207">
        <v>0</v>
      </c>
      <c r="L111" s="207">
        <v>1</v>
      </c>
      <c r="M111" s="207">
        <v>0</v>
      </c>
      <c r="N111" s="207">
        <v>0</v>
      </c>
      <c r="O111" s="207">
        <v>0</v>
      </c>
      <c r="P111" s="207">
        <v>4</v>
      </c>
      <c r="Q111" s="207">
        <v>1</v>
      </c>
      <c r="R111" s="207">
        <v>0</v>
      </c>
      <c r="S111" s="207">
        <v>0</v>
      </c>
      <c r="T111" s="207">
        <v>0</v>
      </c>
      <c r="U111" s="207">
        <v>0</v>
      </c>
      <c r="V111" s="207">
        <v>0</v>
      </c>
      <c r="W111" s="207">
        <v>0</v>
      </c>
      <c r="X111" s="207">
        <v>0</v>
      </c>
      <c r="Y111" s="207">
        <v>0</v>
      </c>
      <c r="Z111" s="207">
        <v>0</v>
      </c>
      <c r="AA111" s="207">
        <v>2</v>
      </c>
      <c r="AB111" s="207">
        <v>0</v>
      </c>
      <c r="AC111" s="207">
        <v>0</v>
      </c>
      <c r="AD111" s="207">
        <v>0</v>
      </c>
      <c r="AE111" s="207">
        <v>0</v>
      </c>
      <c r="AF111" s="207">
        <v>0</v>
      </c>
      <c r="AG111" s="207">
        <v>0</v>
      </c>
      <c r="AH111" s="604">
        <v>0</v>
      </c>
      <c r="AI111" s="604"/>
      <c r="AJ111" s="207">
        <v>0</v>
      </c>
      <c r="AK111" s="207">
        <v>0</v>
      </c>
      <c r="AL111" s="207">
        <v>0</v>
      </c>
      <c r="AM111" s="207">
        <v>0</v>
      </c>
      <c r="AN111" s="208">
        <v>0</v>
      </c>
    </row>
    <row r="112" spans="1:40" ht="12.75" customHeight="1">
      <c r="A112" s="60"/>
      <c r="B112" s="59" t="s">
        <v>118</v>
      </c>
      <c r="C112" s="206">
        <v>3</v>
      </c>
      <c r="D112" s="207">
        <v>1</v>
      </c>
      <c r="E112" s="207">
        <v>0</v>
      </c>
      <c r="F112" s="207">
        <v>0</v>
      </c>
      <c r="G112" s="604">
        <v>0</v>
      </c>
      <c r="H112" s="604"/>
      <c r="I112" s="207">
        <v>0</v>
      </c>
      <c r="J112" s="207">
        <v>0</v>
      </c>
      <c r="K112" s="207">
        <v>0</v>
      </c>
      <c r="L112" s="207">
        <v>1</v>
      </c>
      <c r="M112" s="207">
        <v>0</v>
      </c>
      <c r="N112" s="207">
        <v>0</v>
      </c>
      <c r="O112" s="207">
        <v>0</v>
      </c>
      <c r="P112" s="207">
        <v>1</v>
      </c>
      <c r="Q112" s="207">
        <v>0</v>
      </c>
      <c r="R112" s="207">
        <v>0</v>
      </c>
      <c r="S112" s="207">
        <v>0</v>
      </c>
      <c r="T112" s="207">
        <v>0</v>
      </c>
      <c r="U112" s="207">
        <v>0</v>
      </c>
      <c r="V112" s="207">
        <v>0</v>
      </c>
      <c r="W112" s="207">
        <v>0</v>
      </c>
      <c r="X112" s="207">
        <v>0</v>
      </c>
      <c r="Y112" s="207">
        <v>0</v>
      </c>
      <c r="Z112" s="207">
        <v>0</v>
      </c>
      <c r="AA112" s="207">
        <v>0</v>
      </c>
      <c r="AB112" s="207">
        <v>0</v>
      </c>
      <c r="AC112" s="207">
        <v>0</v>
      </c>
      <c r="AD112" s="207">
        <v>0</v>
      </c>
      <c r="AE112" s="207">
        <v>0</v>
      </c>
      <c r="AF112" s="207">
        <v>0</v>
      </c>
      <c r="AG112" s="207">
        <v>0</v>
      </c>
      <c r="AH112" s="604">
        <v>0</v>
      </c>
      <c r="AI112" s="604"/>
      <c r="AJ112" s="207">
        <v>0</v>
      </c>
      <c r="AK112" s="207">
        <v>0</v>
      </c>
      <c r="AL112" s="207">
        <v>0</v>
      </c>
      <c r="AM112" s="207">
        <v>0</v>
      </c>
      <c r="AN112" s="208">
        <v>0</v>
      </c>
    </row>
    <row r="113" spans="1:40" ht="12.75" customHeight="1">
      <c r="A113" s="60"/>
      <c r="B113" s="59" t="s">
        <v>80</v>
      </c>
      <c r="C113" s="206">
        <v>8</v>
      </c>
      <c r="D113" s="207">
        <v>6</v>
      </c>
      <c r="E113" s="207">
        <v>0</v>
      </c>
      <c r="F113" s="207">
        <v>0</v>
      </c>
      <c r="G113" s="604">
        <v>0</v>
      </c>
      <c r="H113" s="604"/>
      <c r="I113" s="207">
        <v>0</v>
      </c>
      <c r="J113" s="207">
        <v>0</v>
      </c>
      <c r="K113" s="207">
        <v>0</v>
      </c>
      <c r="L113" s="207">
        <v>1</v>
      </c>
      <c r="M113" s="207">
        <v>0</v>
      </c>
      <c r="N113" s="207">
        <v>0</v>
      </c>
      <c r="O113" s="207">
        <v>0</v>
      </c>
      <c r="P113" s="207">
        <v>0</v>
      </c>
      <c r="Q113" s="207">
        <v>0</v>
      </c>
      <c r="R113" s="207">
        <v>0</v>
      </c>
      <c r="S113" s="207">
        <v>0</v>
      </c>
      <c r="T113" s="207">
        <v>1</v>
      </c>
      <c r="U113" s="207">
        <v>0</v>
      </c>
      <c r="V113" s="207">
        <v>0</v>
      </c>
      <c r="W113" s="207">
        <v>0</v>
      </c>
      <c r="X113" s="207">
        <v>0</v>
      </c>
      <c r="Y113" s="207">
        <v>0</v>
      </c>
      <c r="Z113" s="207">
        <v>0</v>
      </c>
      <c r="AA113" s="207">
        <v>0</v>
      </c>
      <c r="AB113" s="207">
        <v>0</v>
      </c>
      <c r="AC113" s="207">
        <v>0</v>
      </c>
      <c r="AD113" s="207">
        <v>0</v>
      </c>
      <c r="AE113" s="207">
        <v>0</v>
      </c>
      <c r="AF113" s="207">
        <v>0</v>
      </c>
      <c r="AG113" s="207">
        <v>0</v>
      </c>
      <c r="AH113" s="604">
        <v>0</v>
      </c>
      <c r="AI113" s="604"/>
      <c r="AJ113" s="207">
        <v>0</v>
      </c>
      <c r="AK113" s="207">
        <v>0</v>
      </c>
      <c r="AL113" s="207">
        <v>0</v>
      </c>
      <c r="AM113" s="207">
        <v>0</v>
      </c>
      <c r="AN113" s="208">
        <v>0</v>
      </c>
    </row>
    <row r="114" spans="1:40" ht="12.75" customHeight="1">
      <c r="A114" s="60"/>
      <c r="B114" s="59" t="s">
        <v>119</v>
      </c>
      <c r="C114" s="206">
        <v>8</v>
      </c>
      <c r="D114" s="207">
        <v>4</v>
      </c>
      <c r="E114" s="207">
        <v>0</v>
      </c>
      <c r="F114" s="207">
        <v>0</v>
      </c>
      <c r="G114" s="604">
        <v>0</v>
      </c>
      <c r="H114" s="604"/>
      <c r="I114" s="207">
        <v>0</v>
      </c>
      <c r="J114" s="207">
        <v>0</v>
      </c>
      <c r="K114" s="207">
        <v>0</v>
      </c>
      <c r="L114" s="207">
        <v>0</v>
      </c>
      <c r="M114" s="207">
        <v>0</v>
      </c>
      <c r="N114" s="207">
        <v>1</v>
      </c>
      <c r="O114" s="207">
        <v>0</v>
      </c>
      <c r="P114" s="207">
        <v>2</v>
      </c>
      <c r="Q114" s="207">
        <v>0</v>
      </c>
      <c r="R114" s="207">
        <v>0</v>
      </c>
      <c r="S114" s="207">
        <v>0</v>
      </c>
      <c r="T114" s="207">
        <v>0</v>
      </c>
      <c r="U114" s="207">
        <v>0</v>
      </c>
      <c r="V114" s="207">
        <v>0</v>
      </c>
      <c r="W114" s="207">
        <v>0</v>
      </c>
      <c r="X114" s="207">
        <v>0</v>
      </c>
      <c r="Y114" s="207">
        <v>0</v>
      </c>
      <c r="Z114" s="207">
        <v>1</v>
      </c>
      <c r="AA114" s="207">
        <v>0</v>
      </c>
      <c r="AB114" s="207">
        <v>0</v>
      </c>
      <c r="AC114" s="207">
        <v>0</v>
      </c>
      <c r="AD114" s="207">
        <v>0</v>
      </c>
      <c r="AE114" s="207">
        <v>0</v>
      </c>
      <c r="AF114" s="207">
        <v>0</v>
      </c>
      <c r="AG114" s="207">
        <v>0</v>
      </c>
      <c r="AH114" s="604">
        <v>0</v>
      </c>
      <c r="AI114" s="604"/>
      <c r="AJ114" s="207">
        <v>0</v>
      </c>
      <c r="AK114" s="207">
        <v>0</v>
      </c>
      <c r="AL114" s="207">
        <v>0</v>
      </c>
      <c r="AM114" s="207">
        <v>0</v>
      </c>
      <c r="AN114" s="208">
        <v>0</v>
      </c>
    </row>
    <row r="115" spans="1:40" ht="12.75" customHeight="1">
      <c r="A115" s="60"/>
      <c r="B115" s="59" t="s">
        <v>120</v>
      </c>
      <c r="C115" s="209">
        <v>11</v>
      </c>
      <c r="D115" s="210">
        <v>3</v>
      </c>
      <c r="E115" s="210">
        <v>0</v>
      </c>
      <c r="F115" s="210">
        <v>0</v>
      </c>
      <c r="G115" s="605">
        <v>0</v>
      </c>
      <c r="H115" s="605"/>
      <c r="I115" s="210">
        <v>0</v>
      </c>
      <c r="J115" s="210">
        <v>0</v>
      </c>
      <c r="K115" s="210">
        <v>0</v>
      </c>
      <c r="L115" s="210">
        <v>1</v>
      </c>
      <c r="M115" s="210">
        <v>0</v>
      </c>
      <c r="N115" s="210">
        <v>0</v>
      </c>
      <c r="O115" s="210">
        <v>0</v>
      </c>
      <c r="P115" s="210">
        <v>3</v>
      </c>
      <c r="Q115" s="210">
        <v>0</v>
      </c>
      <c r="R115" s="210">
        <v>0</v>
      </c>
      <c r="S115" s="210">
        <v>0</v>
      </c>
      <c r="T115" s="210">
        <v>0</v>
      </c>
      <c r="U115" s="210">
        <v>0</v>
      </c>
      <c r="V115" s="210">
        <v>0</v>
      </c>
      <c r="W115" s="210">
        <v>0</v>
      </c>
      <c r="X115" s="210">
        <v>0</v>
      </c>
      <c r="Y115" s="210">
        <v>0</v>
      </c>
      <c r="Z115" s="210">
        <v>0</v>
      </c>
      <c r="AA115" s="210">
        <v>1</v>
      </c>
      <c r="AB115" s="210">
        <v>1</v>
      </c>
      <c r="AC115" s="210">
        <v>0</v>
      </c>
      <c r="AD115" s="210">
        <v>1</v>
      </c>
      <c r="AE115" s="210">
        <v>0</v>
      </c>
      <c r="AF115" s="210">
        <v>0</v>
      </c>
      <c r="AG115" s="210">
        <v>0</v>
      </c>
      <c r="AH115" s="605">
        <v>0</v>
      </c>
      <c r="AI115" s="605"/>
      <c r="AJ115" s="210">
        <v>0</v>
      </c>
      <c r="AK115" s="210">
        <v>1</v>
      </c>
      <c r="AL115" s="210">
        <v>0</v>
      </c>
      <c r="AM115" s="210">
        <v>0</v>
      </c>
      <c r="AN115" s="211">
        <v>0</v>
      </c>
    </row>
    <row r="116" spans="1:40" s="214" customFormat="1" ht="12.75" customHeight="1">
      <c r="A116" s="187" t="s">
        <v>121</v>
      </c>
      <c r="B116" s="201"/>
      <c r="C116" s="212">
        <f aca="true" t="shared" si="17" ref="C116:AN116">SUM(C117:C120)</f>
        <v>52</v>
      </c>
      <c r="D116" s="212">
        <f t="shared" si="17"/>
        <v>25</v>
      </c>
      <c r="E116" s="212">
        <f t="shared" si="17"/>
        <v>0</v>
      </c>
      <c r="F116" s="212">
        <f t="shared" si="17"/>
        <v>0</v>
      </c>
      <c r="G116" s="608">
        <f t="shared" si="17"/>
        <v>1</v>
      </c>
      <c r="H116" s="608">
        <f t="shared" si="17"/>
        <v>0</v>
      </c>
      <c r="I116" s="212">
        <f t="shared" si="17"/>
        <v>0</v>
      </c>
      <c r="J116" s="212">
        <f t="shared" si="17"/>
        <v>0</v>
      </c>
      <c r="K116" s="212">
        <f t="shared" si="17"/>
        <v>0</v>
      </c>
      <c r="L116" s="212">
        <f t="shared" si="17"/>
        <v>2</v>
      </c>
      <c r="M116" s="212">
        <f t="shared" si="17"/>
        <v>2</v>
      </c>
      <c r="N116" s="212">
        <f t="shared" si="17"/>
        <v>0</v>
      </c>
      <c r="O116" s="212">
        <f t="shared" si="17"/>
        <v>0</v>
      </c>
      <c r="P116" s="212">
        <f t="shared" si="17"/>
        <v>7</v>
      </c>
      <c r="Q116" s="212">
        <f t="shared" si="17"/>
        <v>4</v>
      </c>
      <c r="R116" s="212">
        <f t="shared" si="17"/>
        <v>0</v>
      </c>
      <c r="S116" s="212">
        <f t="shared" si="17"/>
        <v>0</v>
      </c>
      <c r="T116" s="212">
        <f t="shared" si="17"/>
        <v>0</v>
      </c>
      <c r="U116" s="212">
        <f t="shared" si="17"/>
        <v>0</v>
      </c>
      <c r="V116" s="212">
        <f t="shared" si="17"/>
        <v>1</v>
      </c>
      <c r="W116" s="212">
        <f t="shared" si="17"/>
        <v>0</v>
      </c>
      <c r="X116" s="212">
        <f t="shared" si="17"/>
        <v>1</v>
      </c>
      <c r="Y116" s="212">
        <f t="shared" si="17"/>
        <v>0</v>
      </c>
      <c r="Z116" s="212">
        <f t="shared" si="17"/>
        <v>0</v>
      </c>
      <c r="AA116" s="212">
        <f t="shared" si="17"/>
        <v>2</v>
      </c>
      <c r="AB116" s="212">
        <f t="shared" si="17"/>
        <v>2</v>
      </c>
      <c r="AC116" s="212">
        <f t="shared" si="17"/>
        <v>0</v>
      </c>
      <c r="AD116" s="212">
        <f t="shared" si="17"/>
        <v>1</v>
      </c>
      <c r="AE116" s="212">
        <f t="shared" si="17"/>
        <v>2</v>
      </c>
      <c r="AF116" s="212">
        <f t="shared" si="17"/>
        <v>0</v>
      </c>
      <c r="AG116" s="212">
        <f t="shared" si="17"/>
        <v>1</v>
      </c>
      <c r="AH116" s="608">
        <f t="shared" si="17"/>
        <v>0</v>
      </c>
      <c r="AI116" s="608">
        <f t="shared" si="17"/>
        <v>0</v>
      </c>
      <c r="AJ116" s="212">
        <f t="shared" si="17"/>
        <v>0</v>
      </c>
      <c r="AK116" s="212">
        <f t="shared" si="17"/>
        <v>0</v>
      </c>
      <c r="AL116" s="212">
        <f t="shared" si="17"/>
        <v>0</v>
      </c>
      <c r="AM116" s="212">
        <f t="shared" si="17"/>
        <v>0</v>
      </c>
      <c r="AN116" s="213">
        <f t="shared" si="17"/>
        <v>1</v>
      </c>
    </row>
    <row r="117" spans="1:40" ht="12.75" customHeight="1">
      <c r="A117" s="60"/>
      <c r="B117" s="59" t="s">
        <v>122</v>
      </c>
      <c r="C117" s="206">
        <v>10</v>
      </c>
      <c r="D117" s="207">
        <v>3</v>
      </c>
      <c r="E117" s="207">
        <v>0</v>
      </c>
      <c r="F117" s="207">
        <v>0</v>
      </c>
      <c r="G117" s="604">
        <v>0</v>
      </c>
      <c r="H117" s="604"/>
      <c r="I117" s="207">
        <v>0</v>
      </c>
      <c r="J117" s="207">
        <v>0</v>
      </c>
      <c r="K117" s="207">
        <v>0</v>
      </c>
      <c r="L117" s="207">
        <v>1</v>
      </c>
      <c r="M117" s="207">
        <v>0</v>
      </c>
      <c r="N117" s="207">
        <v>0</v>
      </c>
      <c r="O117" s="207">
        <v>0</v>
      </c>
      <c r="P117" s="207">
        <v>0</v>
      </c>
      <c r="Q117" s="207">
        <v>2</v>
      </c>
      <c r="R117" s="207">
        <v>0</v>
      </c>
      <c r="S117" s="207">
        <v>0</v>
      </c>
      <c r="T117" s="207">
        <v>0</v>
      </c>
      <c r="U117" s="207">
        <v>0</v>
      </c>
      <c r="V117" s="207">
        <v>1</v>
      </c>
      <c r="W117" s="207">
        <v>0</v>
      </c>
      <c r="X117" s="207">
        <v>0</v>
      </c>
      <c r="Y117" s="207">
        <v>0</v>
      </c>
      <c r="Z117" s="207">
        <v>0</v>
      </c>
      <c r="AA117" s="207">
        <v>0</v>
      </c>
      <c r="AB117" s="207">
        <v>1</v>
      </c>
      <c r="AC117" s="207">
        <v>0</v>
      </c>
      <c r="AD117" s="207">
        <v>1</v>
      </c>
      <c r="AE117" s="207">
        <v>0</v>
      </c>
      <c r="AF117" s="207">
        <v>0</v>
      </c>
      <c r="AG117" s="207">
        <v>1</v>
      </c>
      <c r="AH117" s="604">
        <v>0</v>
      </c>
      <c r="AI117" s="604"/>
      <c r="AJ117" s="207">
        <v>0</v>
      </c>
      <c r="AK117" s="207">
        <v>0</v>
      </c>
      <c r="AL117" s="207">
        <v>0</v>
      </c>
      <c r="AM117" s="207">
        <v>0</v>
      </c>
      <c r="AN117" s="208">
        <v>0</v>
      </c>
    </row>
    <row r="118" spans="1:40" ht="12.75" customHeight="1">
      <c r="A118" s="60"/>
      <c r="B118" s="59" t="s">
        <v>123</v>
      </c>
      <c r="C118" s="206">
        <v>5</v>
      </c>
      <c r="D118" s="207">
        <v>5</v>
      </c>
      <c r="E118" s="207">
        <v>0</v>
      </c>
      <c r="F118" s="207">
        <v>0</v>
      </c>
      <c r="G118" s="604">
        <v>0</v>
      </c>
      <c r="H118" s="604"/>
      <c r="I118" s="207">
        <v>0</v>
      </c>
      <c r="J118" s="207">
        <v>0</v>
      </c>
      <c r="K118" s="207">
        <v>0</v>
      </c>
      <c r="L118" s="207">
        <v>0</v>
      </c>
      <c r="M118" s="207">
        <v>0</v>
      </c>
      <c r="N118" s="207">
        <v>0</v>
      </c>
      <c r="O118" s="207">
        <v>0</v>
      </c>
      <c r="P118" s="207">
        <v>0</v>
      </c>
      <c r="Q118" s="207">
        <v>0</v>
      </c>
      <c r="R118" s="207">
        <v>0</v>
      </c>
      <c r="S118" s="207">
        <v>0</v>
      </c>
      <c r="T118" s="207">
        <v>0</v>
      </c>
      <c r="U118" s="207">
        <v>0</v>
      </c>
      <c r="V118" s="207">
        <v>0</v>
      </c>
      <c r="W118" s="207">
        <v>0</v>
      </c>
      <c r="X118" s="207">
        <v>0</v>
      </c>
      <c r="Y118" s="207">
        <v>0</v>
      </c>
      <c r="Z118" s="207">
        <v>0</v>
      </c>
      <c r="AA118" s="207">
        <v>0</v>
      </c>
      <c r="AB118" s="207">
        <v>0</v>
      </c>
      <c r="AC118" s="207">
        <v>0</v>
      </c>
      <c r="AD118" s="207">
        <v>0</v>
      </c>
      <c r="AE118" s="207"/>
      <c r="AF118" s="207">
        <v>0</v>
      </c>
      <c r="AG118" s="207"/>
      <c r="AH118" s="604">
        <v>0</v>
      </c>
      <c r="AI118" s="604"/>
      <c r="AJ118" s="207">
        <v>0</v>
      </c>
      <c r="AK118" s="207">
        <v>0</v>
      </c>
      <c r="AL118" s="207">
        <v>0</v>
      </c>
      <c r="AM118" s="207">
        <v>0</v>
      </c>
      <c r="AN118" s="208">
        <v>0</v>
      </c>
    </row>
    <row r="119" spans="1:40" ht="12.75" customHeight="1">
      <c r="A119" s="60"/>
      <c r="B119" s="59" t="s">
        <v>124</v>
      </c>
      <c r="C119" s="206">
        <v>21</v>
      </c>
      <c r="D119" s="207">
        <v>8</v>
      </c>
      <c r="E119" s="207">
        <v>0</v>
      </c>
      <c r="F119" s="207">
        <v>0</v>
      </c>
      <c r="G119" s="604">
        <v>1</v>
      </c>
      <c r="H119" s="604"/>
      <c r="I119" s="207">
        <v>0</v>
      </c>
      <c r="J119" s="207">
        <v>0</v>
      </c>
      <c r="K119" s="207">
        <v>0</v>
      </c>
      <c r="L119" s="207">
        <v>0</v>
      </c>
      <c r="M119" s="207">
        <v>0</v>
      </c>
      <c r="N119" s="207">
        <v>0</v>
      </c>
      <c r="O119" s="207">
        <v>0</v>
      </c>
      <c r="P119" s="207">
        <v>6</v>
      </c>
      <c r="Q119" s="207">
        <v>2</v>
      </c>
      <c r="R119" s="207">
        <v>0</v>
      </c>
      <c r="S119" s="207">
        <v>0</v>
      </c>
      <c r="T119" s="207">
        <v>0</v>
      </c>
      <c r="U119" s="207">
        <v>0</v>
      </c>
      <c r="V119" s="207">
        <v>0</v>
      </c>
      <c r="W119" s="207">
        <v>0</v>
      </c>
      <c r="X119" s="207">
        <v>1</v>
      </c>
      <c r="Y119" s="207">
        <v>0</v>
      </c>
      <c r="Z119" s="207">
        <v>0</v>
      </c>
      <c r="AA119" s="207">
        <v>0</v>
      </c>
      <c r="AB119" s="207">
        <v>1</v>
      </c>
      <c r="AC119" s="207">
        <v>0</v>
      </c>
      <c r="AD119" s="207">
        <v>0</v>
      </c>
      <c r="AE119" s="207">
        <v>2</v>
      </c>
      <c r="AF119" s="207">
        <v>0</v>
      </c>
      <c r="AG119" s="207">
        <v>0</v>
      </c>
      <c r="AH119" s="604">
        <v>0</v>
      </c>
      <c r="AI119" s="604"/>
      <c r="AJ119" s="207">
        <v>0</v>
      </c>
      <c r="AK119" s="207">
        <v>0</v>
      </c>
      <c r="AL119" s="207">
        <v>0</v>
      </c>
      <c r="AM119" s="207">
        <v>0</v>
      </c>
      <c r="AN119" s="208">
        <v>0</v>
      </c>
    </row>
    <row r="120" spans="1:40" ht="12.75" customHeight="1" thickBot="1">
      <c r="A120" s="94"/>
      <c r="B120" s="95" t="s">
        <v>125</v>
      </c>
      <c r="C120" s="218">
        <v>16</v>
      </c>
      <c r="D120" s="219">
        <v>9</v>
      </c>
      <c r="E120" s="219">
        <v>0</v>
      </c>
      <c r="F120" s="219">
        <v>0</v>
      </c>
      <c r="G120" s="607">
        <v>0</v>
      </c>
      <c r="H120" s="607"/>
      <c r="I120" s="219">
        <v>0</v>
      </c>
      <c r="J120" s="219">
        <v>0</v>
      </c>
      <c r="K120" s="219">
        <v>0</v>
      </c>
      <c r="L120" s="219">
        <v>1</v>
      </c>
      <c r="M120" s="219">
        <v>2</v>
      </c>
      <c r="N120" s="219">
        <v>0</v>
      </c>
      <c r="O120" s="219">
        <v>0</v>
      </c>
      <c r="P120" s="219">
        <v>1</v>
      </c>
      <c r="Q120" s="219">
        <v>0</v>
      </c>
      <c r="R120" s="219">
        <v>0</v>
      </c>
      <c r="S120" s="219">
        <v>0</v>
      </c>
      <c r="T120" s="219">
        <v>0</v>
      </c>
      <c r="U120" s="219">
        <v>0</v>
      </c>
      <c r="V120" s="219">
        <v>0</v>
      </c>
      <c r="W120" s="219">
        <v>0</v>
      </c>
      <c r="X120" s="219">
        <v>0</v>
      </c>
      <c r="Y120" s="219">
        <v>0</v>
      </c>
      <c r="Z120" s="219">
        <v>0</v>
      </c>
      <c r="AA120" s="219">
        <v>2</v>
      </c>
      <c r="AB120" s="219">
        <v>0</v>
      </c>
      <c r="AC120" s="219">
        <v>0</v>
      </c>
      <c r="AD120" s="219">
        <v>0</v>
      </c>
      <c r="AE120" s="219">
        <v>0</v>
      </c>
      <c r="AF120" s="219">
        <v>0</v>
      </c>
      <c r="AG120" s="219">
        <v>0</v>
      </c>
      <c r="AH120" s="607">
        <v>0</v>
      </c>
      <c r="AI120" s="607"/>
      <c r="AJ120" s="219">
        <v>0</v>
      </c>
      <c r="AK120" s="219">
        <v>0</v>
      </c>
      <c r="AL120" s="219">
        <v>0</v>
      </c>
      <c r="AM120" s="219">
        <v>0</v>
      </c>
      <c r="AN120" s="220">
        <v>1</v>
      </c>
    </row>
    <row r="121" spans="1:2" ht="13.5">
      <c r="A121" s="67"/>
      <c r="B121" s="67"/>
    </row>
    <row r="122" spans="1:2" ht="13.5">
      <c r="A122" s="67"/>
      <c r="B122" s="67"/>
    </row>
    <row r="123" spans="1:2" ht="13.5">
      <c r="A123" s="67"/>
      <c r="B123" s="67"/>
    </row>
    <row r="124" spans="1:2" ht="13.5">
      <c r="A124" s="67"/>
      <c r="B124" s="67"/>
    </row>
    <row r="125" spans="1:2" ht="13.5">
      <c r="A125" s="67"/>
      <c r="B125" s="67"/>
    </row>
    <row r="126" spans="1:2" ht="13.5">
      <c r="A126" s="67"/>
      <c r="B126" s="67"/>
    </row>
    <row r="127" spans="1:2" ht="13.5">
      <c r="A127" s="67"/>
      <c r="B127" s="67"/>
    </row>
    <row r="128" spans="1:2" ht="13.5">
      <c r="A128" s="67"/>
      <c r="B128" s="67"/>
    </row>
    <row r="129" spans="1:2" ht="13.5">
      <c r="A129" s="67"/>
      <c r="B129" s="67"/>
    </row>
    <row r="130" spans="1:2" ht="13.5">
      <c r="A130" s="67"/>
      <c r="B130" s="67"/>
    </row>
    <row r="131" spans="1:2" ht="13.5">
      <c r="A131" s="67"/>
      <c r="B131" s="67"/>
    </row>
    <row r="132" spans="1:2" ht="13.5">
      <c r="A132" s="67"/>
      <c r="B132" s="67"/>
    </row>
  </sheetData>
  <sheetProtection sheet="1" objects="1" scenarios="1"/>
  <mergeCells count="265">
    <mergeCell ref="K4:K5"/>
    <mergeCell ref="L4:L5"/>
    <mergeCell ref="C4:C5"/>
    <mergeCell ref="D4:D5"/>
    <mergeCell ref="F4:F5"/>
    <mergeCell ref="G4:G5"/>
    <mergeCell ref="E4:E5"/>
    <mergeCell ref="H4:H5"/>
    <mergeCell ref="I4:I5"/>
    <mergeCell ref="J4:J5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  <mergeCell ref="AC4:AC5"/>
    <mergeCell ref="AD4:AD5"/>
    <mergeCell ref="AE4:AE5"/>
    <mergeCell ref="Y4:Y5"/>
    <mergeCell ref="Z4:Z5"/>
    <mergeCell ref="AA4:AA5"/>
    <mergeCell ref="AL4:AL5"/>
    <mergeCell ref="AM4:AM5"/>
    <mergeCell ref="AN4:AN5"/>
    <mergeCell ref="G7:H7"/>
    <mergeCell ref="AH7:AI7"/>
    <mergeCell ref="AJ4:AJ5"/>
    <mergeCell ref="AK4:AK5"/>
    <mergeCell ref="AF4:AF5"/>
    <mergeCell ref="AG4:AG5"/>
    <mergeCell ref="AB4:AB5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1:H31"/>
    <mergeCell ref="G32:H32"/>
    <mergeCell ref="G33:H33"/>
    <mergeCell ref="G34:H34"/>
    <mergeCell ref="G35:H35"/>
    <mergeCell ref="G36:H36"/>
    <mergeCell ref="G37:H37"/>
    <mergeCell ref="G38:H38"/>
    <mergeCell ref="G44:H44"/>
    <mergeCell ref="G45:H45"/>
    <mergeCell ref="G46:H46"/>
    <mergeCell ref="G39:H39"/>
    <mergeCell ref="G40:H40"/>
    <mergeCell ref="G41:H41"/>
    <mergeCell ref="G42:H42"/>
    <mergeCell ref="G43:H43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66:H66"/>
    <mergeCell ref="G59:H59"/>
    <mergeCell ref="G60:H60"/>
    <mergeCell ref="G61:H61"/>
    <mergeCell ref="G62:H62"/>
    <mergeCell ref="G67:H67"/>
    <mergeCell ref="G68:H68"/>
    <mergeCell ref="G69:H69"/>
    <mergeCell ref="G27:H27"/>
    <mergeCell ref="G28:H28"/>
    <mergeCell ref="G29:H29"/>
    <mergeCell ref="G30:H30"/>
    <mergeCell ref="G63:H63"/>
    <mergeCell ref="G64:H64"/>
    <mergeCell ref="G65:H65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9:AI109"/>
    <mergeCell ref="AH102:AI102"/>
    <mergeCell ref="AH103:AI103"/>
    <mergeCell ref="AH104:AI104"/>
    <mergeCell ref="AH105:AI105"/>
    <mergeCell ref="AH120:AI120"/>
    <mergeCell ref="AH114:AI114"/>
    <mergeCell ref="AH115:AI115"/>
    <mergeCell ref="AH116:AI116"/>
    <mergeCell ref="AH117:AI117"/>
    <mergeCell ref="AH4:AI5"/>
    <mergeCell ref="AH118:AI118"/>
    <mergeCell ref="AH119:AI119"/>
    <mergeCell ref="AH110:AI110"/>
    <mergeCell ref="AH111:AI111"/>
    <mergeCell ref="AH112:AI112"/>
    <mergeCell ref="AH113:AI113"/>
    <mergeCell ref="AH106:AI106"/>
    <mergeCell ref="AH107:AI107"/>
    <mergeCell ref="AH108:AI108"/>
  </mergeCells>
  <printOptions/>
  <pageMargins left="0.68" right="0.5" top="0.71" bottom="0.57" header="0.5118110236220472" footer="0.5118110236220472"/>
  <pageSetup horizontalDpi="600" verticalDpi="600" orientation="portrait" pageOrder="overThenDown" paperSize="9" scale="95" r:id="rId2"/>
  <rowBreaks count="1" manualBreakCount="1">
    <brk id="66" max="39" man="1"/>
  </rowBreaks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5.625" style="3" customWidth="1"/>
    <col min="2" max="2" width="7.375" style="3" customWidth="1"/>
    <col min="3" max="3" width="7.625" style="156" customWidth="1"/>
    <col min="4" max="4" width="6.625" style="156" customWidth="1"/>
    <col min="5" max="6" width="4.625" style="156" customWidth="1"/>
    <col min="7" max="8" width="3.125" style="156" customWidth="1"/>
    <col min="9" max="11" width="4.625" style="156" customWidth="1"/>
    <col min="12" max="12" width="5.625" style="156" customWidth="1"/>
    <col min="13" max="15" width="4.625" style="156" customWidth="1"/>
    <col min="16" max="17" width="5.625" style="156" customWidth="1"/>
    <col min="18" max="20" width="4.625" style="156" customWidth="1"/>
    <col min="21" max="21" width="4.375" style="156" customWidth="1"/>
    <col min="22" max="22" width="4.625" style="156" customWidth="1"/>
    <col min="23" max="23" width="4.375" style="156" customWidth="1"/>
    <col min="24" max="28" width="4.625" style="156" customWidth="1"/>
    <col min="29" max="29" width="4.375" style="156" customWidth="1"/>
    <col min="30" max="31" width="4.625" style="156" customWidth="1"/>
    <col min="32" max="32" width="4.375" style="156" customWidth="1"/>
    <col min="33" max="33" width="4.625" style="156" customWidth="1"/>
    <col min="34" max="35" width="2.625" style="156" customWidth="1"/>
    <col min="36" max="37" width="4.625" style="156" customWidth="1"/>
    <col min="38" max="38" width="4.375" style="156" customWidth="1"/>
    <col min="39" max="42" width="4.625" style="156" customWidth="1"/>
    <col min="43" max="16384" width="9.00390625" style="156" customWidth="1"/>
  </cols>
  <sheetData>
    <row r="1" spans="1:2" ht="18.75">
      <c r="A1" s="155" t="s">
        <v>276</v>
      </c>
      <c r="B1" s="1"/>
    </row>
    <row r="2" ht="14.25" thickBot="1">
      <c r="AN2" s="157" t="s">
        <v>221</v>
      </c>
    </row>
    <row r="3" spans="1:40" ht="9" customHeight="1">
      <c r="A3" s="7"/>
      <c r="B3" s="8"/>
      <c r="C3" s="158"/>
      <c r="D3" s="158"/>
      <c r="E3" s="159"/>
      <c r="F3" s="159"/>
      <c r="G3" s="159"/>
      <c r="H3" s="160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9"/>
      <c r="AI3" s="160"/>
      <c r="AJ3" s="158"/>
      <c r="AK3" s="158"/>
      <c r="AL3" s="158"/>
      <c r="AM3" s="158"/>
      <c r="AN3" s="161"/>
    </row>
    <row r="4" spans="1:40" ht="51" customHeight="1">
      <c r="A4" s="10" t="s">
        <v>222</v>
      </c>
      <c r="B4" s="162" t="s">
        <v>223</v>
      </c>
      <c r="C4" s="624" t="s">
        <v>224</v>
      </c>
      <c r="D4" s="624" t="s">
        <v>225</v>
      </c>
      <c r="E4" s="629" t="s">
        <v>226</v>
      </c>
      <c r="F4" s="629" t="s">
        <v>227</v>
      </c>
      <c r="G4" s="629" t="s">
        <v>228</v>
      </c>
      <c r="H4" s="630" t="s">
        <v>229</v>
      </c>
      <c r="I4" s="624" t="s">
        <v>230</v>
      </c>
      <c r="J4" s="624" t="s">
        <v>231</v>
      </c>
      <c r="K4" s="628" t="s">
        <v>232</v>
      </c>
      <c r="L4" s="624" t="s">
        <v>233</v>
      </c>
      <c r="M4" s="624" t="s">
        <v>234</v>
      </c>
      <c r="N4" s="624" t="s">
        <v>235</v>
      </c>
      <c r="O4" s="624" t="s">
        <v>236</v>
      </c>
      <c r="P4" s="624" t="s">
        <v>237</v>
      </c>
      <c r="Q4" s="624" t="s">
        <v>238</v>
      </c>
      <c r="R4" s="624" t="s">
        <v>239</v>
      </c>
      <c r="S4" s="624" t="s">
        <v>240</v>
      </c>
      <c r="T4" s="624" t="s">
        <v>241</v>
      </c>
      <c r="U4" s="624" t="s">
        <v>242</v>
      </c>
      <c r="V4" s="624" t="s">
        <v>243</v>
      </c>
      <c r="W4" s="624" t="s">
        <v>244</v>
      </c>
      <c r="X4" s="624" t="s">
        <v>245</v>
      </c>
      <c r="Y4" s="624" t="s">
        <v>246</v>
      </c>
      <c r="Z4" s="624" t="s">
        <v>247</v>
      </c>
      <c r="AA4" s="624" t="s">
        <v>248</v>
      </c>
      <c r="AB4" s="624" t="s">
        <v>249</v>
      </c>
      <c r="AC4" s="624" t="s">
        <v>250</v>
      </c>
      <c r="AD4" s="624" t="s">
        <v>251</v>
      </c>
      <c r="AE4" s="624" t="s">
        <v>252</v>
      </c>
      <c r="AF4" s="624" t="s">
        <v>253</v>
      </c>
      <c r="AG4" s="624" t="s">
        <v>254</v>
      </c>
      <c r="AH4" s="602" t="s">
        <v>255</v>
      </c>
      <c r="AI4" s="603"/>
      <c r="AJ4" s="624" t="s">
        <v>256</v>
      </c>
      <c r="AK4" s="624" t="s">
        <v>257</v>
      </c>
      <c r="AL4" s="624" t="s">
        <v>258</v>
      </c>
      <c r="AM4" s="624" t="s">
        <v>175</v>
      </c>
      <c r="AN4" s="625" t="s">
        <v>259</v>
      </c>
    </row>
    <row r="5" spans="1:40" ht="53.25" customHeight="1">
      <c r="A5" s="163" t="s">
        <v>260</v>
      </c>
      <c r="B5" s="13"/>
      <c r="C5" s="624"/>
      <c r="D5" s="624"/>
      <c r="E5" s="629"/>
      <c r="F5" s="629"/>
      <c r="G5" s="629"/>
      <c r="H5" s="631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02"/>
      <c r="AI5" s="603"/>
      <c r="AJ5" s="624"/>
      <c r="AK5" s="624"/>
      <c r="AL5" s="624"/>
      <c r="AM5" s="624"/>
      <c r="AN5" s="625"/>
    </row>
    <row r="6" spans="1:40" ht="9" customHeight="1" thickBot="1">
      <c r="A6" s="14"/>
      <c r="B6" s="15"/>
      <c r="C6" s="164"/>
      <c r="D6" s="164"/>
      <c r="E6" s="165"/>
      <c r="F6" s="165"/>
      <c r="G6" s="165"/>
      <c r="H6" s="166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5"/>
      <c r="AI6" s="166"/>
      <c r="AJ6" s="164"/>
      <c r="AK6" s="164"/>
      <c r="AL6" s="164"/>
      <c r="AM6" s="164"/>
      <c r="AN6" s="167"/>
    </row>
    <row r="7" spans="1:40" s="172" customFormat="1" ht="22.5" customHeight="1">
      <c r="A7" s="168"/>
      <c r="B7" s="169" t="s">
        <v>261</v>
      </c>
      <c r="C7" s="221">
        <f>C8+C18+C19+C20+C21+C22+C23+C24+C27+C28+C29+C33+C39+C42+C43+C44+C55+C59+C67+C72+C78+C86+C91+C100+C107+C108+C109+C116+C49</f>
        <v>10410</v>
      </c>
      <c r="D7" s="221">
        <f aca="true" t="shared" si="0" ref="D7:AN7">SUM(D8+D18+D19+D20+D21+D22+D23+D24+D27+D28+D29+D33+D39+D42+D43+D44+D49+D55+D59+D67+D72+D78+D86+D91+D100+D107+D108+D109+D116)</f>
        <v>4183</v>
      </c>
      <c r="E7" s="221">
        <f t="shared" si="0"/>
        <v>86</v>
      </c>
      <c r="F7" s="221">
        <f t="shared" si="0"/>
        <v>361</v>
      </c>
      <c r="G7" s="652">
        <f t="shared" si="0"/>
        <v>1251</v>
      </c>
      <c r="H7" s="653">
        <f t="shared" si="0"/>
        <v>0</v>
      </c>
      <c r="I7" s="221">
        <f t="shared" si="0"/>
        <v>820</v>
      </c>
      <c r="J7" s="221">
        <f t="shared" si="0"/>
        <v>123</v>
      </c>
      <c r="K7" s="221">
        <f t="shared" si="0"/>
        <v>189</v>
      </c>
      <c r="L7" s="221">
        <f t="shared" si="0"/>
        <v>1369</v>
      </c>
      <c r="M7" s="221">
        <f t="shared" si="0"/>
        <v>464</v>
      </c>
      <c r="N7" s="221">
        <f t="shared" si="0"/>
        <v>302</v>
      </c>
      <c r="O7" s="221">
        <f t="shared" si="0"/>
        <v>214</v>
      </c>
      <c r="P7" s="221">
        <f t="shared" si="0"/>
        <v>1660</v>
      </c>
      <c r="Q7" s="221">
        <f t="shared" si="0"/>
        <v>1122</v>
      </c>
      <c r="R7" s="221">
        <f t="shared" si="0"/>
        <v>84</v>
      </c>
      <c r="S7" s="221">
        <f t="shared" si="0"/>
        <v>10</v>
      </c>
      <c r="T7" s="221">
        <f t="shared" si="0"/>
        <v>268</v>
      </c>
      <c r="U7" s="221">
        <f t="shared" si="0"/>
        <v>69</v>
      </c>
      <c r="V7" s="221">
        <f t="shared" si="0"/>
        <v>106</v>
      </c>
      <c r="W7" s="221">
        <f t="shared" si="0"/>
        <v>33</v>
      </c>
      <c r="X7" s="221">
        <f t="shared" si="0"/>
        <v>503</v>
      </c>
      <c r="Y7" s="221">
        <f t="shared" si="0"/>
        <v>24</v>
      </c>
      <c r="Z7" s="221">
        <f t="shared" si="0"/>
        <v>91</v>
      </c>
      <c r="AA7" s="221">
        <f t="shared" si="0"/>
        <v>604</v>
      </c>
      <c r="AB7" s="221">
        <f t="shared" si="0"/>
        <v>403</v>
      </c>
      <c r="AC7" s="221">
        <f t="shared" si="0"/>
        <v>46</v>
      </c>
      <c r="AD7" s="221">
        <f t="shared" si="0"/>
        <v>519</v>
      </c>
      <c r="AE7" s="221">
        <f t="shared" si="0"/>
        <v>333</v>
      </c>
      <c r="AF7" s="221">
        <f t="shared" si="0"/>
        <v>22</v>
      </c>
      <c r="AG7" s="221">
        <f t="shared" si="0"/>
        <v>181</v>
      </c>
      <c r="AH7" s="652">
        <f t="shared" si="0"/>
        <v>804</v>
      </c>
      <c r="AI7" s="653">
        <f t="shared" si="0"/>
        <v>0</v>
      </c>
      <c r="AJ7" s="221">
        <f t="shared" si="0"/>
        <v>570</v>
      </c>
      <c r="AK7" s="221">
        <f t="shared" si="0"/>
        <v>354</v>
      </c>
      <c r="AL7" s="221">
        <f t="shared" si="0"/>
        <v>16</v>
      </c>
      <c r="AM7" s="221">
        <f t="shared" si="0"/>
        <v>165</v>
      </c>
      <c r="AN7" s="222">
        <f t="shared" si="0"/>
        <v>1</v>
      </c>
    </row>
    <row r="8" spans="1:40" s="175" customFormat="1" ht="13.5">
      <c r="A8" s="24" t="s">
        <v>262</v>
      </c>
      <c r="B8" s="25" t="s">
        <v>262</v>
      </c>
      <c r="C8" s="223">
        <f aca="true" t="shared" si="1" ref="C8:AN8">SUM(C9:C17)</f>
        <v>3612</v>
      </c>
      <c r="D8" s="223">
        <f t="shared" si="1"/>
        <v>1385</v>
      </c>
      <c r="E8" s="223">
        <f t="shared" si="1"/>
        <v>25</v>
      </c>
      <c r="F8" s="223">
        <f t="shared" si="1"/>
        <v>117</v>
      </c>
      <c r="G8" s="650">
        <f t="shared" si="1"/>
        <v>380</v>
      </c>
      <c r="H8" s="651">
        <f t="shared" si="1"/>
        <v>0</v>
      </c>
      <c r="I8" s="223">
        <f t="shared" si="1"/>
        <v>276</v>
      </c>
      <c r="J8" s="223">
        <f t="shared" si="1"/>
        <v>35</v>
      </c>
      <c r="K8" s="223">
        <f t="shared" si="1"/>
        <v>50</v>
      </c>
      <c r="L8" s="223">
        <f t="shared" si="1"/>
        <v>433</v>
      </c>
      <c r="M8" s="223">
        <f t="shared" si="1"/>
        <v>179</v>
      </c>
      <c r="N8" s="223">
        <f t="shared" si="1"/>
        <v>118</v>
      </c>
      <c r="O8" s="223">
        <f t="shared" si="1"/>
        <v>57</v>
      </c>
      <c r="P8" s="223">
        <f t="shared" si="1"/>
        <v>519</v>
      </c>
      <c r="Q8" s="223">
        <f t="shared" si="1"/>
        <v>370</v>
      </c>
      <c r="R8" s="223">
        <f t="shared" si="1"/>
        <v>38</v>
      </c>
      <c r="S8" s="223">
        <f t="shared" si="1"/>
        <v>7</v>
      </c>
      <c r="T8" s="223">
        <f t="shared" si="1"/>
        <v>83</v>
      </c>
      <c r="U8" s="223">
        <f t="shared" si="1"/>
        <v>15</v>
      </c>
      <c r="V8" s="223">
        <f t="shared" si="1"/>
        <v>42</v>
      </c>
      <c r="W8" s="223">
        <f t="shared" si="1"/>
        <v>13</v>
      </c>
      <c r="X8" s="223">
        <f t="shared" si="1"/>
        <v>174</v>
      </c>
      <c r="Y8" s="223">
        <f t="shared" si="1"/>
        <v>9</v>
      </c>
      <c r="Z8" s="223">
        <f t="shared" si="1"/>
        <v>25</v>
      </c>
      <c r="AA8" s="223">
        <f t="shared" si="1"/>
        <v>223</v>
      </c>
      <c r="AB8" s="223">
        <f t="shared" si="1"/>
        <v>136</v>
      </c>
      <c r="AC8" s="223">
        <f t="shared" si="1"/>
        <v>12</v>
      </c>
      <c r="AD8" s="223">
        <f t="shared" si="1"/>
        <v>188</v>
      </c>
      <c r="AE8" s="223">
        <f t="shared" si="1"/>
        <v>121</v>
      </c>
      <c r="AF8" s="223">
        <f t="shared" si="1"/>
        <v>6</v>
      </c>
      <c r="AG8" s="223">
        <f t="shared" si="1"/>
        <v>47</v>
      </c>
      <c r="AH8" s="650">
        <f t="shared" si="1"/>
        <v>227</v>
      </c>
      <c r="AI8" s="651">
        <f t="shared" si="1"/>
        <v>0</v>
      </c>
      <c r="AJ8" s="223">
        <f t="shared" si="1"/>
        <v>158</v>
      </c>
      <c r="AK8" s="223">
        <f t="shared" si="1"/>
        <v>122</v>
      </c>
      <c r="AL8" s="223">
        <f t="shared" si="1"/>
        <v>13</v>
      </c>
      <c r="AM8" s="223">
        <f t="shared" si="1"/>
        <v>80</v>
      </c>
      <c r="AN8" s="224">
        <f t="shared" si="1"/>
        <v>1</v>
      </c>
    </row>
    <row r="9" spans="1:40" s="175" customFormat="1" ht="9.75" customHeight="1">
      <c r="A9" s="31"/>
      <c r="B9" s="32" t="s">
        <v>263</v>
      </c>
      <c r="C9" s="225">
        <v>320</v>
      </c>
      <c r="D9" s="226">
        <v>145</v>
      </c>
      <c r="E9" s="226">
        <v>2</v>
      </c>
      <c r="F9" s="226">
        <v>8</v>
      </c>
      <c r="G9" s="642">
        <v>44</v>
      </c>
      <c r="H9" s="643"/>
      <c r="I9" s="226">
        <v>28</v>
      </c>
      <c r="J9" s="226">
        <v>4</v>
      </c>
      <c r="K9" s="226">
        <v>4</v>
      </c>
      <c r="L9" s="226">
        <v>50</v>
      </c>
      <c r="M9" s="226">
        <v>6</v>
      </c>
      <c r="N9" s="226">
        <v>5</v>
      </c>
      <c r="O9" s="226">
        <v>7</v>
      </c>
      <c r="P9" s="226">
        <v>56</v>
      </c>
      <c r="Q9" s="226">
        <v>37</v>
      </c>
      <c r="R9" s="226">
        <v>1</v>
      </c>
      <c r="S9" s="226">
        <v>1</v>
      </c>
      <c r="T9" s="226">
        <v>7</v>
      </c>
      <c r="U9" s="226">
        <v>2</v>
      </c>
      <c r="V9" s="226">
        <v>3</v>
      </c>
      <c r="W9" s="226">
        <v>0</v>
      </c>
      <c r="X9" s="226">
        <v>19</v>
      </c>
      <c r="Y9" s="226">
        <v>1</v>
      </c>
      <c r="Z9" s="226">
        <v>2</v>
      </c>
      <c r="AA9" s="226">
        <v>24</v>
      </c>
      <c r="AB9" s="226">
        <v>16</v>
      </c>
      <c r="AC9" s="226">
        <v>0</v>
      </c>
      <c r="AD9" s="226">
        <v>20</v>
      </c>
      <c r="AE9" s="226">
        <v>9</v>
      </c>
      <c r="AF9" s="226">
        <v>1</v>
      </c>
      <c r="AG9" s="226">
        <v>5</v>
      </c>
      <c r="AH9" s="642">
        <v>27</v>
      </c>
      <c r="AI9" s="643"/>
      <c r="AJ9" s="226">
        <v>12</v>
      </c>
      <c r="AK9" s="226">
        <v>5</v>
      </c>
      <c r="AL9" s="226">
        <v>0</v>
      </c>
      <c r="AM9" s="226">
        <v>9</v>
      </c>
      <c r="AN9" s="227">
        <v>0</v>
      </c>
    </row>
    <row r="10" spans="1:40" s="175" customFormat="1" ht="9.75" customHeight="1">
      <c r="A10" s="31"/>
      <c r="B10" s="32" t="s">
        <v>264</v>
      </c>
      <c r="C10" s="225">
        <v>245</v>
      </c>
      <c r="D10" s="226">
        <v>127</v>
      </c>
      <c r="E10" s="226">
        <v>1</v>
      </c>
      <c r="F10" s="226">
        <v>18</v>
      </c>
      <c r="G10" s="642">
        <v>44</v>
      </c>
      <c r="H10" s="643"/>
      <c r="I10" s="226">
        <v>34</v>
      </c>
      <c r="J10" s="226">
        <v>4</v>
      </c>
      <c r="K10" s="226">
        <v>3</v>
      </c>
      <c r="L10" s="226">
        <v>37</v>
      </c>
      <c r="M10" s="226">
        <v>7</v>
      </c>
      <c r="N10" s="226">
        <v>5</v>
      </c>
      <c r="O10" s="226">
        <v>3</v>
      </c>
      <c r="P10" s="226">
        <v>48</v>
      </c>
      <c r="Q10" s="226">
        <v>31</v>
      </c>
      <c r="R10" s="226">
        <v>3</v>
      </c>
      <c r="S10" s="226">
        <v>0</v>
      </c>
      <c r="T10" s="226">
        <v>1</v>
      </c>
      <c r="U10" s="226">
        <v>0</v>
      </c>
      <c r="V10" s="226">
        <v>0</v>
      </c>
      <c r="W10" s="226">
        <v>0</v>
      </c>
      <c r="X10" s="226">
        <v>13</v>
      </c>
      <c r="Y10" s="226">
        <v>1</v>
      </c>
      <c r="Z10" s="226">
        <v>3</v>
      </c>
      <c r="AA10" s="226">
        <v>20</v>
      </c>
      <c r="AB10" s="226">
        <v>7</v>
      </c>
      <c r="AC10" s="226">
        <v>1</v>
      </c>
      <c r="AD10" s="226">
        <v>18</v>
      </c>
      <c r="AE10" s="226">
        <v>3</v>
      </c>
      <c r="AF10" s="226">
        <v>1</v>
      </c>
      <c r="AG10" s="226">
        <v>9</v>
      </c>
      <c r="AH10" s="642">
        <v>22</v>
      </c>
      <c r="AI10" s="643"/>
      <c r="AJ10" s="226">
        <v>19</v>
      </c>
      <c r="AK10" s="226">
        <v>9</v>
      </c>
      <c r="AL10" s="226">
        <v>0</v>
      </c>
      <c r="AM10" s="226">
        <v>3</v>
      </c>
      <c r="AN10" s="227">
        <v>0</v>
      </c>
    </row>
    <row r="11" spans="1:40" s="175" customFormat="1" ht="9.75" customHeight="1">
      <c r="A11" s="31"/>
      <c r="B11" s="38" t="s">
        <v>265</v>
      </c>
      <c r="C11" s="225">
        <v>315</v>
      </c>
      <c r="D11" s="226">
        <v>149</v>
      </c>
      <c r="E11" s="226">
        <v>2</v>
      </c>
      <c r="F11" s="226">
        <v>8</v>
      </c>
      <c r="G11" s="642">
        <v>24</v>
      </c>
      <c r="H11" s="643"/>
      <c r="I11" s="226">
        <v>26</v>
      </c>
      <c r="J11" s="226">
        <v>1</v>
      </c>
      <c r="K11" s="226">
        <v>4</v>
      </c>
      <c r="L11" s="226">
        <v>23</v>
      </c>
      <c r="M11" s="226">
        <v>22</v>
      </c>
      <c r="N11" s="226">
        <v>6</v>
      </c>
      <c r="O11" s="226">
        <v>3</v>
      </c>
      <c r="P11" s="226">
        <v>47</v>
      </c>
      <c r="Q11" s="226">
        <v>33</v>
      </c>
      <c r="R11" s="226">
        <v>1</v>
      </c>
      <c r="S11" s="226">
        <v>0</v>
      </c>
      <c r="T11" s="226">
        <v>9</v>
      </c>
      <c r="U11" s="226">
        <v>0</v>
      </c>
      <c r="V11" s="226">
        <v>0</v>
      </c>
      <c r="W11" s="226">
        <v>0</v>
      </c>
      <c r="X11" s="226">
        <v>11</v>
      </c>
      <c r="Y11" s="226">
        <v>0</v>
      </c>
      <c r="Z11" s="226">
        <v>1</v>
      </c>
      <c r="AA11" s="226">
        <v>20</v>
      </c>
      <c r="AB11" s="226">
        <v>14</v>
      </c>
      <c r="AC11" s="226">
        <v>2</v>
      </c>
      <c r="AD11" s="226">
        <v>22</v>
      </c>
      <c r="AE11" s="226">
        <v>14</v>
      </c>
      <c r="AF11" s="226">
        <v>0</v>
      </c>
      <c r="AG11" s="226">
        <v>5</v>
      </c>
      <c r="AH11" s="642">
        <v>20</v>
      </c>
      <c r="AI11" s="643"/>
      <c r="AJ11" s="226">
        <v>16</v>
      </c>
      <c r="AK11" s="226">
        <v>3</v>
      </c>
      <c r="AL11" s="226">
        <v>0</v>
      </c>
      <c r="AM11" s="226">
        <v>4</v>
      </c>
      <c r="AN11" s="227">
        <v>0</v>
      </c>
    </row>
    <row r="12" spans="1:40" s="175" customFormat="1" ht="9.75" customHeight="1">
      <c r="A12" s="31"/>
      <c r="B12" s="32" t="s">
        <v>266</v>
      </c>
      <c r="C12" s="225">
        <v>273</v>
      </c>
      <c r="D12" s="226">
        <v>142</v>
      </c>
      <c r="E12" s="226">
        <v>3</v>
      </c>
      <c r="F12" s="226">
        <v>11</v>
      </c>
      <c r="G12" s="642">
        <v>31</v>
      </c>
      <c r="H12" s="643"/>
      <c r="I12" s="226">
        <v>18</v>
      </c>
      <c r="J12" s="226">
        <v>5</v>
      </c>
      <c r="K12" s="226">
        <v>3</v>
      </c>
      <c r="L12" s="226">
        <v>45</v>
      </c>
      <c r="M12" s="226">
        <v>7</v>
      </c>
      <c r="N12" s="226">
        <v>7</v>
      </c>
      <c r="O12" s="226">
        <v>4</v>
      </c>
      <c r="P12" s="226">
        <v>52</v>
      </c>
      <c r="Q12" s="226">
        <v>34</v>
      </c>
      <c r="R12" s="226">
        <v>2</v>
      </c>
      <c r="S12" s="226">
        <v>0</v>
      </c>
      <c r="T12" s="226">
        <v>0</v>
      </c>
      <c r="U12" s="226">
        <v>0</v>
      </c>
      <c r="V12" s="226">
        <v>2</v>
      </c>
      <c r="W12" s="226">
        <v>0</v>
      </c>
      <c r="X12" s="226">
        <v>8</v>
      </c>
      <c r="Y12" s="226">
        <v>0</v>
      </c>
      <c r="Z12" s="226">
        <v>3</v>
      </c>
      <c r="AA12" s="226">
        <v>21</v>
      </c>
      <c r="AB12" s="226">
        <v>14</v>
      </c>
      <c r="AC12" s="226">
        <v>2</v>
      </c>
      <c r="AD12" s="226">
        <v>14</v>
      </c>
      <c r="AE12" s="226">
        <v>9</v>
      </c>
      <c r="AF12" s="226">
        <v>0</v>
      </c>
      <c r="AG12" s="226">
        <v>3</v>
      </c>
      <c r="AH12" s="642">
        <v>29</v>
      </c>
      <c r="AI12" s="643"/>
      <c r="AJ12" s="226">
        <v>10</v>
      </c>
      <c r="AK12" s="226">
        <v>7</v>
      </c>
      <c r="AL12" s="226">
        <v>0</v>
      </c>
      <c r="AM12" s="226">
        <v>3</v>
      </c>
      <c r="AN12" s="227">
        <v>0</v>
      </c>
    </row>
    <row r="13" spans="1:40" s="175" customFormat="1" ht="9.75" customHeight="1">
      <c r="A13" s="31"/>
      <c r="B13" s="32" t="s">
        <v>267</v>
      </c>
      <c r="C13" s="225">
        <v>342</v>
      </c>
      <c r="D13" s="226">
        <v>104</v>
      </c>
      <c r="E13" s="226">
        <v>1</v>
      </c>
      <c r="F13" s="226">
        <v>10</v>
      </c>
      <c r="G13" s="642">
        <v>25</v>
      </c>
      <c r="H13" s="643"/>
      <c r="I13" s="226">
        <v>22</v>
      </c>
      <c r="J13" s="226">
        <v>4</v>
      </c>
      <c r="K13" s="226">
        <v>0</v>
      </c>
      <c r="L13" s="226">
        <v>56</v>
      </c>
      <c r="M13" s="226">
        <v>5</v>
      </c>
      <c r="N13" s="226">
        <v>4</v>
      </c>
      <c r="O13" s="226">
        <v>5</v>
      </c>
      <c r="P13" s="226">
        <v>47</v>
      </c>
      <c r="Q13" s="226">
        <v>40</v>
      </c>
      <c r="R13" s="226">
        <v>2</v>
      </c>
      <c r="S13" s="226">
        <v>0</v>
      </c>
      <c r="T13" s="226">
        <v>10</v>
      </c>
      <c r="U13" s="226">
        <v>0</v>
      </c>
      <c r="V13" s="226">
        <v>7</v>
      </c>
      <c r="W13" s="226">
        <v>7</v>
      </c>
      <c r="X13" s="226">
        <v>20</v>
      </c>
      <c r="Y13" s="226">
        <v>4</v>
      </c>
      <c r="Z13" s="226">
        <v>1</v>
      </c>
      <c r="AA13" s="226">
        <v>20</v>
      </c>
      <c r="AB13" s="226">
        <v>13</v>
      </c>
      <c r="AC13" s="226">
        <v>1</v>
      </c>
      <c r="AD13" s="226">
        <v>14</v>
      </c>
      <c r="AE13" s="226">
        <v>13</v>
      </c>
      <c r="AF13" s="226">
        <v>0</v>
      </c>
      <c r="AG13" s="226">
        <v>2</v>
      </c>
      <c r="AH13" s="642">
        <v>18</v>
      </c>
      <c r="AI13" s="643"/>
      <c r="AJ13" s="226">
        <v>20</v>
      </c>
      <c r="AK13" s="226">
        <v>17</v>
      </c>
      <c r="AL13" s="226">
        <v>0</v>
      </c>
      <c r="AM13" s="226">
        <v>5</v>
      </c>
      <c r="AN13" s="227">
        <v>0</v>
      </c>
    </row>
    <row r="14" spans="1:40" s="175" customFormat="1" ht="9.75" customHeight="1">
      <c r="A14" s="31"/>
      <c r="B14" s="32" t="s">
        <v>268</v>
      </c>
      <c r="C14" s="225">
        <v>208</v>
      </c>
      <c r="D14" s="226">
        <v>86</v>
      </c>
      <c r="E14" s="226">
        <v>1</v>
      </c>
      <c r="F14" s="226">
        <v>6</v>
      </c>
      <c r="G14" s="642">
        <v>35</v>
      </c>
      <c r="H14" s="643"/>
      <c r="I14" s="226">
        <v>25</v>
      </c>
      <c r="J14" s="226">
        <v>4</v>
      </c>
      <c r="K14" s="226">
        <v>6</v>
      </c>
      <c r="L14" s="226">
        <v>51</v>
      </c>
      <c r="M14" s="226">
        <v>4</v>
      </c>
      <c r="N14" s="226">
        <v>2</v>
      </c>
      <c r="O14" s="226">
        <v>2</v>
      </c>
      <c r="P14" s="226">
        <v>39</v>
      </c>
      <c r="Q14" s="226">
        <v>21</v>
      </c>
      <c r="R14" s="226">
        <v>0</v>
      </c>
      <c r="S14" s="226">
        <v>0</v>
      </c>
      <c r="T14" s="226">
        <v>4</v>
      </c>
      <c r="U14" s="226">
        <v>0</v>
      </c>
      <c r="V14" s="226">
        <v>3</v>
      </c>
      <c r="W14" s="226">
        <v>0</v>
      </c>
      <c r="X14" s="226">
        <v>13</v>
      </c>
      <c r="Y14" s="226">
        <v>0</v>
      </c>
      <c r="Z14" s="226">
        <v>0</v>
      </c>
      <c r="AA14" s="226">
        <v>14</v>
      </c>
      <c r="AB14" s="226">
        <v>10</v>
      </c>
      <c r="AC14" s="226">
        <v>0</v>
      </c>
      <c r="AD14" s="226">
        <v>9</v>
      </c>
      <c r="AE14" s="226">
        <v>1</v>
      </c>
      <c r="AF14" s="226">
        <v>0</v>
      </c>
      <c r="AG14" s="226">
        <v>4</v>
      </c>
      <c r="AH14" s="642">
        <v>23</v>
      </c>
      <c r="AI14" s="643"/>
      <c r="AJ14" s="226">
        <v>6</v>
      </c>
      <c r="AK14" s="226">
        <v>2</v>
      </c>
      <c r="AL14" s="226">
        <v>0</v>
      </c>
      <c r="AM14" s="226">
        <v>0</v>
      </c>
      <c r="AN14" s="227">
        <v>0</v>
      </c>
    </row>
    <row r="15" spans="1:40" s="175" customFormat="1" ht="9.75" customHeight="1">
      <c r="A15" s="31"/>
      <c r="B15" s="32" t="s">
        <v>269</v>
      </c>
      <c r="C15" s="225">
        <v>334</v>
      </c>
      <c r="D15" s="226">
        <v>141</v>
      </c>
      <c r="E15" s="226">
        <v>3</v>
      </c>
      <c r="F15" s="226">
        <v>10</v>
      </c>
      <c r="G15" s="642">
        <v>39</v>
      </c>
      <c r="H15" s="643"/>
      <c r="I15" s="226">
        <v>27</v>
      </c>
      <c r="J15" s="226">
        <v>3</v>
      </c>
      <c r="K15" s="226">
        <v>5</v>
      </c>
      <c r="L15" s="226">
        <v>47</v>
      </c>
      <c r="M15" s="226">
        <v>41</v>
      </c>
      <c r="N15" s="226">
        <v>40</v>
      </c>
      <c r="O15" s="226">
        <v>7</v>
      </c>
      <c r="P15" s="226">
        <v>54</v>
      </c>
      <c r="Q15" s="226">
        <v>32</v>
      </c>
      <c r="R15" s="226">
        <v>1</v>
      </c>
      <c r="S15" s="226">
        <v>0</v>
      </c>
      <c r="T15" s="226">
        <v>8</v>
      </c>
      <c r="U15" s="226">
        <v>1</v>
      </c>
      <c r="V15" s="226">
        <v>0</v>
      </c>
      <c r="W15" s="226">
        <v>0</v>
      </c>
      <c r="X15" s="226">
        <v>14</v>
      </c>
      <c r="Y15" s="226">
        <v>0</v>
      </c>
      <c r="Z15" s="226">
        <v>2</v>
      </c>
      <c r="AA15" s="226">
        <v>17</v>
      </c>
      <c r="AB15" s="226">
        <v>10</v>
      </c>
      <c r="AC15" s="226">
        <v>2</v>
      </c>
      <c r="AD15" s="226">
        <v>13</v>
      </c>
      <c r="AE15" s="226">
        <v>10</v>
      </c>
      <c r="AF15" s="226">
        <v>0</v>
      </c>
      <c r="AG15" s="226">
        <v>7</v>
      </c>
      <c r="AH15" s="642">
        <v>32</v>
      </c>
      <c r="AI15" s="643"/>
      <c r="AJ15" s="226">
        <v>12</v>
      </c>
      <c r="AK15" s="226">
        <v>9</v>
      </c>
      <c r="AL15" s="226">
        <v>0</v>
      </c>
      <c r="AM15" s="226">
        <v>4</v>
      </c>
      <c r="AN15" s="227">
        <v>0</v>
      </c>
    </row>
    <row r="16" spans="1:40" s="175" customFormat="1" ht="9.75" customHeight="1">
      <c r="A16" s="31"/>
      <c r="B16" s="32" t="s">
        <v>270</v>
      </c>
      <c r="C16" s="225">
        <v>1258</v>
      </c>
      <c r="D16" s="226">
        <v>391</v>
      </c>
      <c r="E16" s="226">
        <v>12</v>
      </c>
      <c r="F16" s="226">
        <v>36</v>
      </c>
      <c r="G16" s="642">
        <v>96</v>
      </c>
      <c r="H16" s="643"/>
      <c r="I16" s="226">
        <v>89</v>
      </c>
      <c r="J16" s="226">
        <v>7</v>
      </c>
      <c r="K16" s="226">
        <v>18</v>
      </c>
      <c r="L16" s="226">
        <v>87</v>
      </c>
      <c r="M16" s="226">
        <v>48</v>
      </c>
      <c r="N16" s="226">
        <v>24</v>
      </c>
      <c r="O16" s="226">
        <v>17</v>
      </c>
      <c r="P16" s="226">
        <v>136</v>
      </c>
      <c r="Q16" s="226">
        <v>95</v>
      </c>
      <c r="R16" s="226">
        <v>28</v>
      </c>
      <c r="S16" s="226">
        <v>6</v>
      </c>
      <c r="T16" s="226">
        <v>40</v>
      </c>
      <c r="U16" s="226">
        <v>9</v>
      </c>
      <c r="V16" s="226">
        <v>27</v>
      </c>
      <c r="W16" s="226">
        <v>6</v>
      </c>
      <c r="X16" s="226">
        <v>67</v>
      </c>
      <c r="Y16" s="226">
        <v>3</v>
      </c>
      <c r="Z16" s="226">
        <v>12</v>
      </c>
      <c r="AA16" s="226">
        <v>75</v>
      </c>
      <c r="AB16" s="226">
        <v>42</v>
      </c>
      <c r="AC16" s="226">
        <v>3</v>
      </c>
      <c r="AD16" s="226">
        <v>65</v>
      </c>
      <c r="AE16" s="226">
        <v>53</v>
      </c>
      <c r="AF16" s="226">
        <v>4</v>
      </c>
      <c r="AG16" s="226">
        <v>8</v>
      </c>
      <c r="AH16" s="642">
        <v>25</v>
      </c>
      <c r="AI16" s="643"/>
      <c r="AJ16" s="226">
        <v>54</v>
      </c>
      <c r="AK16" s="226">
        <v>60</v>
      </c>
      <c r="AL16" s="226">
        <v>1</v>
      </c>
      <c r="AM16" s="226">
        <v>48</v>
      </c>
      <c r="AN16" s="227">
        <v>1</v>
      </c>
    </row>
    <row r="17" spans="1:40" s="182" customFormat="1" ht="17.25" customHeight="1">
      <c r="A17" s="39"/>
      <c r="B17" s="40" t="s">
        <v>271</v>
      </c>
      <c r="C17" s="228">
        <v>317</v>
      </c>
      <c r="D17" s="229">
        <v>100</v>
      </c>
      <c r="E17" s="229">
        <v>0</v>
      </c>
      <c r="F17" s="229">
        <v>10</v>
      </c>
      <c r="G17" s="648">
        <v>42</v>
      </c>
      <c r="H17" s="649"/>
      <c r="I17" s="229">
        <v>7</v>
      </c>
      <c r="J17" s="229">
        <v>3</v>
      </c>
      <c r="K17" s="229">
        <v>7</v>
      </c>
      <c r="L17" s="229">
        <v>37</v>
      </c>
      <c r="M17" s="229">
        <v>39</v>
      </c>
      <c r="N17" s="229">
        <v>25</v>
      </c>
      <c r="O17" s="229">
        <v>9</v>
      </c>
      <c r="P17" s="229">
        <v>40</v>
      </c>
      <c r="Q17" s="229">
        <v>47</v>
      </c>
      <c r="R17" s="229">
        <v>0</v>
      </c>
      <c r="S17" s="229">
        <v>0</v>
      </c>
      <c r="T17" s="229">
        <v>4</v>
      </c>
      <c r="U17" s="229">
        <v>3</v>
      </c>
      <c r="V17" s="229">
        <v>0</v>
      </c>
      <c r="W17" s="229">
        <v>0</v>
      </c>
      <c r="X17" s="229">
        <v>9</v>
      </c>
      <c r="Y17" s="229">
        <v>0</v>
      </c>
      <c r="Z17" s="229">
        <v>1</v>
      </c>
      <c r="AA17" s="229">
        <v>12</v>
      </c>
      <c r="AB17" s="229">
        <v>10</v>
      </c>
      <c r="AC17" s="229">
        <v>1</v>
      </c>
      <c r="AD17" s="229">
        <v>13</v>
      </c>
      <c r="AE17" s="229">
        <v>9</v>
      </c>
      <c r="AF17" s="229">
        <v>0</v>
      </c>
      <c r="AG17" s="229">
        <v>4</v>
      </c>
      <c r="AH17" s="648">
        <v>31</v>
      </c>
      <c r="AI17" s="649"/>
      <c r="AJ17" s="229">
        <v>9</v>
      </c>
      <c r="AK17" s="229">
        <v>10</v>
      </c>
      <c r="AL17" s="229">
        <v>12</v>
      </c>
      <c r="AM17" s="229">
        <v>4</v>
      </c>
      <c r="AN17" s="230">
        <v>0</v>
      </c>
    </row>
    <row r="18" spans="1:40" s="175" customFormat="1" ht="11.25" customHeight="1">
      <c r="A18" s="47" t="s">
        <v>16</v>
      </c>
      <c r="B18" s="183" t="s">
        <v>16</v>
      </c>
      <c r="C18" s="231">
        <v>867</v>
      </c>
      <c r="D18" s="232">
        <v>317</v>
      </c>
      <c r="E18" s="232">
        <v>8</v>
      </c>
      <c r="F18" s="232">
        <v>49</v>
      </c>
      <c r="G18" s="638">
        <v>146</v>
      </c>
      <c r="H18" s="639"/>
      <c r="I18" s="232">
        <v>86</v>
      </c>
      <c r="J18" s="232">
        <v>12</v>
      </c>
      <c r="K18" s="232">
        <v>23</v>
      </c>
      <c r="L18" s="232">
        <v>74</v>
      </c>
      <c r="M18" s="232">
        <v>36</v>
      </c>
      <c r="N18" s="232">
        <v>15</v>
      </c>
      <c r="O18" s="232">
        <v>36</v>
      </c>
      <c r="P18" s="232">
        <v>128</v>
      </c>
      <c r="Q18" s="232">
        <v>83</v>
      </c>
      <c r="R18" s="232">
        <v>15</v>
      </c>
      <c r="S18" s="232">
        <v>2</v>
      </c>
      <c r="T18" s="232">
        <v>38</v>
      </c>
      <c r="U18" s="232">
        <v>11</v>
      </c>
      <c r="V18" s="232">
        <v>12</v>
      </c>
      <c r="W18" s="232">
        <v>3</v>
      </c>
      <c r="X18" s="232">
        <v>30</v>
      </c>
      <c r="Y18" s="232">
        <v>3</v>
      </c>
      <c r="Z18" s="232">
        <v>7</v>
      </c>
      <c r="AA18" s="232">
        <v>41</v>
      </c>
      <c r="AB18" s="232">
        <v>38</v>
      </c>
      <c r="AC18" s="232">
        <v>7</v>
      </c>
      <c r="AD18" s="232">
        <v>37</v>
      </c>
      <c r="AE18" s="232">
        <v>28</v>
      </c>
      <c r="AF18" s="232">
        <v>4</v>
      </c>
      <c r="AG18" s="232">
        <v>27</v>
      </c>
      <c r="AH18" s="638">
        <v>85</v>
      </c>
      <c r="AI18" s="639"/>
      <c r="AJ18" s="232">
        <v>79</v>
      </c>
      <c r="AK18" s="232">
        <v>39</v>
      </c>
      <c r="AL18" s="232">
        <v>0</v>
      </c>
      <c r="AM18" s="232">
        <v>7</v>
      </c>
      <c r="AN18" s="233">
        <v>0</v>
      </c>
    </row>
    <row r="19" spans="1:40" s="175" customFormat="1" ht="11.25" customHeight="1">
      <c r="A19" s="56" t="s">
        <v>17</v>
      </c>
      <c r="B19" s="183" t="s">
        <v>17</v>
      </c>
      <c r="C19" s="231">
        <v>895</v>
      </c>
      <c r="D19" s="232">
        <v>402</v>
      </c>
      <c r="E19" s="232">
        <v>9</v>
      </c>
      <c r="F19" s="232">
        <v>26</v>
      </c>
      <c r="G19" s="638">
        <v>110</v>
      </c>
      <c r="H19" s="639"/>
      <c r="I19" s="232">
        <v>72</v>
      </c>
      <c r="J19" s="232">
        <v>13</v>
      </c>
      <c r="K19" s="232">
        <v>15</v>
      </c>
      <c r="L19" s="232">
        <v>142</v>
      </c>
      <c r="M19" s="232">
        <v>18</v>
      </c>
      <c r="N19" s="232">
        <v>6</v>
      </c>
      <c r="O19" s="232">
        <v>21</v>
      </c>
      <c r="P19" s="232">
        <v>149</v>
      </c>
      <c r="Q19" s="232">
        <v>104</v>
      </c>
      <c r="R19" s="232">
        <v>7</v>
      </c>
      <c r="S19" s="232">
        <v>0</v>
      </c>
      <c r="T19" s="232">
        <v>23</v>
      </c>
      <c r="U19" s="232">
        <v>6</v>
      </c>
      <c r="V19" s="232">
        <v>12</v>
      </c>
      <c r="W19" s="232">
        <v>3</v>
      </c>
      <c r="X19" s="232">
        <v>51</v>
      </c>
      <c r="Y19" s="232">
        <v>2</v>
      </c>
      <c r="Z19" s="232">
        <v>7</v>
      </c>
      <c r="AA19" s="232">
        <v>46</v>
      </c>
      <c r="AB19" s="232">
        <v>36</v>
      </c>
      <c r="AC19" s="232">
        <v>2</v>
      </c>
      <c r="AD19" s="232">
        <v>61</v>
      </c>
      <c r="AE19" s="232">
        <v>26</v>
      </c>
      <c r="AF19" s="232">
        <v>6</v>
      </c>
      <c r="AG19" s="232">
        <v>14</v>
      </c>
      <c r="AH19" s="638">
        <v>82</v>
      </c>
      <c r="AI19" s="639"/>
      <c r="AJ19" s="232">
        <v>43</v>
      </c>
      <c r="AK19" s="232">
        <v>24</v>
      </c>
      <c r="AL19" s="232">
        <v>1</v>
      </c>
      <c r="AM19" s="232">
        <v>20</v>
      </c>
      <c r="AN19" s="233">
        <v>0</v>
      </c>
    </row>
    <row r="20" spans="1:40" s="175" customFormat="1" ht="11.25" customHeight="1">
      <c r="A20" s="57" t="s">
        <v>18</v>
      </c>
      <c r="B20" s="183" t="s">
        <v>18</v>
      </c>
      <c r="C20" s="231">
        <v>1142</v>
      </c>
      <c r="D20" s="232">
        <v>440</v>
      </c>
      <c r="E20" s="232">
        <v>10</v>
      </c>
      <c r="F20" s="232">
        <v>30</v>
      </c>
      <c r="G20" s="638">
        <v>121</v>
      </c>
      <c r="H20" s="639"/>
      <c r="I20" s="232">
        <v>86</v>
      </c>
      <c r="J20" s="232">
        <v>18</v>
      </c>
      <c r="K20" s="232">
        <v>28</v>
      </c>
      <c r="L20" s="232">
        <v>145</v>
      </c>
      <c r="M20" s="232">
        <v>54</v>
      </c>
      <c r="N20" s="232">
        <v>36</v>
      </c>
      <c r="O20" s="232">
        <v>25</v>
      </c>
      <c r="P20" s="232">
        <v>157</v>
      </c>
      <c r="Q20" s="232">
        <v>100</v>
      </c>
      <c r="R20" s="232">
        <v>7</v>
      </c>
      <c r="S20" s="232">
        <v>0</v>
      </c>
      <c r="T20" s="232">
        <v>31</v>
      </c>
      <c r="U20" s="232">
        <v>14</v>
      </c>
      <c r="V20" s="232">
        <v>21</v>
      </c>
      <c r="W20" s="232">
        <v>3</v>
      </c>
      <c r="X20" s="232">
        <v>47</v>
      </c>
      <c r="Y20" s="232">
        <v>3</v>
      </c>
      <c r="Z20" s="232">
        <v>10</v>
      </c>
      <c r="AA20" s="232">
        <v>80</v>
      </c>
      <c r="AB20" s="232">
        <v>52</v>
      </c>
      <c r="AC20" s="232">
        <v>9</v>
      </c>
      <c r="AD20" s="232">
        <v>47</v>
      </c>
      <c r="AE20" s="232">
        <v>29</v>
      </c>
      <c r="AF20" s="232">
        <v>2</v>
      </c>
      <c r="AG20" s="232">
        <v>19</v>
      </c>
      <c r="AH20" s="638">
        <v>80</v>
      </c>
      <c r="AI20" s="639"/>
      <c r="AJ20" s="232">
        <v>58</v>
      </c>
      <c r="AK20" s="232">
        <v>43</v>
      </c>
      <c r="AL20" s="232">
        <v>0</v>
      </c>
      <c r="AM20" s="232">
        <v>28</v>
      </c>
      <c r="AN20" s="233">
        <v>0</v>
      </c>
    </row>
    <row r="21" spans="1:40" s="175" customFormat="1" ht="11.25" customHeight="1">
      <c r="A21" s="58" t="s">
        <v>19</v>
      </c>
      <c r="B21" s="183" t="s">
        <v>20</v>
      </c>
      <c r="C21" s="231">
        <v>140</v>
      </c>
      <c r="D21" s="232">
        <v>68</v>
      </c>
      <c r="E21" s="232">
        <v>1</v>
      </c>
      <c r="F21" s="232">
        <v>3</v>
      </c>
      <c r="G21" s="638">
        <v>19</v>
      </c>
      <c r="H21" s="639"/>
      <c r="I21" s="232">
        <v>10</v>
      </c>
      <c r="J21" s="232">
        <v>4</v>
      </c>
      <c r="K21" s="232">
        <v>7</v>
      </c>
      <c r="L21" s="232">
        <v>15</v>
      </c>
      <c r="M21" s="232">
        <v>4</v>
      </c>
      <c r="N21" s="232">
        <v>7</v>
      </c>
      <c r="O21" s="232">
        <v>1</v>
      </c>
      <c r="P21" s="232">
        <v>17</v>
      </c>
      <c r="Q21" s="232">
        <v>13</v>
      </c>
      <c r="R21" s="232">
        <v>0</v>
      </c>
      <c r="S21" s="232">
        <v>0</v>
      </c>
      <c r="T21" s="232">
        <v>3</v>
      </c>
      <c r="U21" s="232">
        <v>1</v>
      </c>
      <c r="V21" s="232">
        <v>0</v>
      </c>
      <c r="W21" s="232">
        <v>0</v>
      </c>
      <c r="X21" s="232">
        <v>9</v>
      </c>
      <c r="Y21" s="232">
        <v>0</v>
      </c>
      <c r="Z21" s="232">
        <v>5</v>
      </c>
      <c r="AA21" s="232">
        <v>9</v>
      </c>
      <c r="AB21" s="232">
        <v>6</v>
      </c>
      <c r="AC21" s="232">
        <v>1</v>
      </c>
      <c r="AD21" s="232">
        <v>10</v>
      </c>
      <c r="AE21" s="232">
        <v>6</v>
      </c>
      <c r="AF21" s="232">
        <v>0</v>
      </c>
      <c r="AG21" s="232">
        <v>3</v>
      </c>
      <c r="AH21" s="638">
        <v>10</v>
      </c>
      <c r="AI21" s="639"/>
      <c r="AJ21" s="232">
        <v>10</v>
      </c>
      <c r="AK21" s="232">
        <v>8</v>
      </c>
      <c r="AL21" s="232">
        <v>0</v>
      </c>
      <c r="AM21" s="232">
        <v>0</v>
      </c>
      <c r="AN21" s="233">
        <v>0</v>
      </c>
    </row>
    <row r="22" spans="1:40" s="175" customFormat="1" ht="11.25" customHeight="1">
      <c r="A22" s="58" t="s">
        <v>21</v>
      </c>
      <c r="B22" s="183" t="s">
        <v>272</v>
      </c>
      <c r="C22" s="231">
        <v>287</v>
      </c>
      <c r="D22" s="232">
        <v>117</v>
      </c>
      <c r="E22" s="232">
        <v>2</v>
      </c>
      <c r="F22" s="232">
        <v>6</v>
      </c>
      <c r="G22" s="638">
        <v>36</v>
      </c>
      <c r="H22" s="639"/>
      <c r="I22" s="232">
        <v>19</v>
      </c>
      <c r="J22" s="232">
        <v>0</v>
      </c>
      <c r="K22" s="232">
        <v>1</v>
      </c>
      <c r="L22" s="232">
        <v>45</v>
      </c>
      <c r="M22" s="232">
        <v>10</v>
      </c>
      <c r="N22" s="232">
        <v>8</v>
      </c>
      <c r="O22" s="232">
        <v>4</v>
      </c>
      <c r="P22" s="232">
        <v>52</v>
      </c>
      <c r="Q22" s="232">
        <v>29</v>
      </c>
      <c r="R22" s="232">
        <v>0</v>
      </c>
      <c r="S22" s="232">
        <v>0</v>
      </c>
      <c r="T22" s="232">
        <v>10</v>
      </c>
      <c r="U22" s="232">
        <v>0</v>
      </c>
      <c r="V22" s="232">
        <v>0</v>
      </c>
      <c r="W22" s="232">
        <v>0</v>
      </c>
      <c r="X22" s="232">
        <v>14</v>
      </c>
      <c r="Y22" s="232">
        <v>0</v>
      </c>
      <c r="Z22" s="232">
        <v>1</v>
      </c>
      <c r="AA22" s="232">
        <v>19</v>
      </c>
      <c r="AB22" s="232">
        <v>10</v>
      </c>
      <c r="AC22" s="232">
        <v>0</v>
      </c>
      <c r="AD22" s="232">
        <v>19</v>
      </c>
      <c r="AE22" s="232">
        <v>10</v>
      </c>
      <c r="AF22" s="232">
        <v>0</v>
      </c>
      <c r="AG22" s="232">
        <v>8</v>
      </c>
      <c r="AH22" s="638">
        <v>17</v>
      </c>
      <c r="AI22" s="639"/>
      <c r="AJ22" s="232">
        <v>20</v>
      </c>
      <c r="AK22" s="232">
        <v>7</v>
      </c>
      <c r="AL22" s="232">
        <v>0</v>
      </c>
      <c r="AM22" s="232">
        <v>4</v>
      </c>
      <c r="AN22" s="233">
        <v>0</v>
      </c>
    </row>
    <row r="23" spans="1:40" s="175" customFormat="1" ht="11.25" customHeight="1">
      <c r="A23" s="58" t="s">
        <v>22</v>
      </c>
      <c r="B23" s="183" t="s">
        <v>23</v>
      </c>
      <c r="C23" s="231">
        <v>266</v>
      </c>
      <c r="D23" s="232">
        <v>115</v>
      </c>
      <c r="E23" s="232">
        <v>3</v>
      </c>
      <c r="F23" s="232">
        <v>9</v>
      </c>
      <c r="G23" s="638">
        <v>47</v>
      </c>
      <c r="H23" s="639"/>
      <c r="I23" s="232">
        <v>33</v>
      </c>
      <c r="J23" s="232">
        <v>3</v>
      </c>
      <c r="K23" s="232">
        <v>7</v>
      </c>
      <c r="L23" s="232">
        <v>59</v>
      </c>
      <c r="M23" s="232">
        <v>5</v>
      </c>
      <c r="N23" s="232">
        <v>3</v>
      </c>
      <c r="O23" s="232">
        <v>5</v>
      </c>
      <c r="P23" s="232">
        <v>44</v>
      </c>
      <c r="Q23" s="232">
        <v>25</v>
      </c>
      <c r="R23" s="232">
        <v>1</v>
      </c>
      <c r="S23" s="232">
        <v>1</v>
      </c>
      <c r="T23" s="232">
        <v>9</v>
      </c>
      <c r="U23" s="232">
        <v>3</v>
      </c>
      <c r="V23" s="232">
        <v>4</v>
      </c>
      <c r="W23" s="232">
        <v>1</v>
      </c>
      <c r="X23" s="232">
        <v>14</v>
      </c>
      <c r="Y23" s="232">
        <v>1</v>
      </c>
      <c r="Z23" s="232">
        <v>3</v>
      </c>
      <c r="AA23" s="232">
        <v>18</v>
      </c>
      <c r="AB23" s="232">
        <v>13</v>
      </c>
      <c r="AC23" s="232">
        <v>3</v>
      </c>
      <c r="AD23" s="232">
        <v>19</v>
      </c>
      <c r="AE23" s="232">
        <v>9</v>
      </c>
      <c r="AF23" s="232">
        <v>0</v>
      </c>
      <c r="AG23" s="232">
        <v>7</v>
      </c>
      <c r="AH23" s="638">
        <v>22</v>
      </c>
      <c r="AI23" s="639"/>
      <c r="AJ23" s="232">
        <v>20</v>
      </c>
      <c r="AK23" s="232">
        <v>12</v>
      </c>
      <c r="AL23" s="232">
        <v>0</v>
      </c>
      <c r="AM23" s="232">
        <v>5</v>
      </c>
      <c r="AN23" s="233">
        <v>0</v>
      </c>
    </row>
    <row r="24" spans="1:40" s="193" customFormat="1" ht="11.25" customHeight="1">
      <c r="A24" s="187" t="s">
        <v>24</v>
      </c>
      <c r="B24" s="188"/>
      <c r="C24" s="234">
        <f>C25+C26</f>
        <v>282</v>
      </c>
      <c r="D24" s="234">
        <f aca="true" t="shared" si="2" ref="D24:AN24">SUM(D25:D26)</f>
        <v>130</v>
      </c>
      <c r="E24" s="235">
        <f t="shared" si="2"/>
        <v>4</v>
      </c>
      <c r="F24" s="235">
        <f t="shared" si="2"/>
        <v>5</v>
      </c>
      <c r="G24" s="640">
        <f t="shared" si="2"/>
        <v>26</v>
      </c>
      <c r="H24" s="641">
        <f t="shared" si="2"/>
        <v>0</v>
      </c>
      <c r="I24" s="236">
        <f t="shared" si="2"/>
        <v>18</v>
      </c>
      <c r="J24" s="234">
        <f t="shared" si="2"/>
        <v>2</v>
      </c>
      <c r="K24" s="234">
        <f t="shared" si="2"/>
        <v>5</v>
      </c>
      <c r="L24" s="234">
        <f t="shared" si="2"/>
        <v>38</v>
      </c>
      <c r="M24" s="234">
        <f t="shared" si="2"/>
        <v>9</v>
      </c>
      <c r="N24" s="234">
        <f t="shared" si="2"/>
        <v>7</v>
      </c>
      <c r="O24" s="234">
        <f t="shared" si="2"/>
        <v>4</v>
      </c>
      <c r="P24" s="234">
        <f t="shared" si="2"/>
        <v>45</v>
      </c>
      <c r="Q24" s="234">
        <f t="shared" si="2"/>
        <v>32</v>
      </c>
      <c r="R24" s="234">
        <f t="shared" si="2"/>
        <v>1</v>
      </c>
      <c r="S24" s="234">
        <f t="shared" si="2"/>
        <v>0</v>
      </c>
      <c r="T24" s="234">
        <f t="shared" si="2"/>
        <v>2</v>
      </c>
      <c r="U24" s="234">
        <f t="shared" si="2"/>
        <v>0</v>
      </c>
      <c r="V24" s="234">
        <f t="shared" si="2"/>
        <v>0</v>
      </c>
      <c r="W24" s="234">
        <f t="shared" si="2"/>
        <v>1</v>
      </c>
      <c r="X24" s="234">
        <f t="shared" si="2"/>
        <v>14</v>
      </c>
      <c r="Y24" s="234">
        <f t="shared" si="2"/>
        <v>0</v>
      </c>
      <c r="Z24" s="234">
        <f t="shared" si="2"/>
        <v>3</v>
      </c>
      <c r="AA24" s="234">
        <f t="shared" si="2"/>
        <v>16</v>
      </c>
      <c r="AB24" s="234">
        <f t="shared" si="2"/>
        <v>12</v>
      </c>
      <c r="AC24" s="234">
        <f t="shared" si="2"/>
        <v>0</v>
      </c>
      <c r="AD24" s="234">
        <f t="shared" si="2"/>
        <v>13</v>
      </c>
      <c r="AE24" s="234">
        <f t="shared" si="2"/>
        <v>8</v>
      </c>
      <c r="AF24" s="234">
        <f t="shared" si="2"/>
        <v>0</v>
      </c>
      <c r="AG24" s="234">
        <f t="shared" si="2"/>
        <v>1</v>
      </c>
      <c r="AH24" s="640">
        <f t="shared" si="2"/>
        <v>20</v>
      </c>
      <c r="AI24" s="641">
        <f t="shared" si="2"/>
        <v>0</v>
      </c>
      <c r="AJ24" s="234">
        <f t="shared" si="2"/>
        <v>14</v>
      </c>
      <c r="AK24" s="234">
        <f t="shared" si="2"/>
        <v>6</v>
      </c>
      <c r="AL24" s="234">
        <f t="shared" si="2"/>
        <v>0</v>
      </c>
      <c r="AM24" s="234">
        <f t="shared" si="2"/>
        <v>1</v>
      </c>
      <c r="AN24" s="237">
        <f t="shared" si="2"/>
        <v>0</v>
      </c>
    </row>
    <row r="25" spans="1:40" s="175" customFormat="1" ht="11.25" customHeight="1">
      <c r="A25" s="60"/>
      <c r="B25" s="59" t="s">
        <v>25</v>
      </c>
      <c r="C25" s="225">
        <v>258</v>
      </c>
      <c r="D25" s="226">
        <v>112</v>
      </c>
      <c r="E25" s="238">
        <v>4</v>
      </c>
      <c r="F25" s="238">
        <v>2</v>
      </c>
      <c r="G25" s="642">
        <v>23</v>
      </c>
      <c r="H25" s="643"/>
      <c r="I25" s="239">
        <v>15</v>
      </c>
      <c r="J25" s="226">
        <v>2</v>
      </c>
      <c r="K25" s="226">
        <v>5</v>
      </c>
      <c r="L25" s="226">
        <v>32</v>
      </c>
      <c r="M25" s="226">
        <v>8</v>
      </c>
      <c r="N25" s="226">
        <v>7</v>
      </c>
      <c r="O25" s="226">
        <v>4</v>
      </c>
      <c r="P25" s="226">
        <v>39</v>
      </c>
      <c r="Q25" s="226">
        <v>29</v>
      </c>
      <c r="R25" s="226">
        <v>1</v>
      </c>
      <c r="S25" s="226">
        <v>0</v>
      </c>
      <c r="T25" s="226">
        <v>2</v>
      </c>
      <c r="U25" s="226">
        <v>0</v>
      </c>
      <c r="V25" s="226">
        <v>0</v>
      </c>
      <c r="W25" s="226">
        <v>1</v>
      </c>
      <c r="X25" s="226">
        <v>14</v>
      </c>
      <c r="Y25" s="226">
        <v>0</v>
      </c>
      <c r="Z25" s="226">
        <v>3</v>
      </c>
      <c r="AA25" s="226">
        <v>15</v>
      </c>
      <c r="AB25" s="226">
        <v>11</v>
      </c>
      <c r="AC25" s="226">
        <v>0</v>
      </c>
      <c r="AD25" s="226">
        <v>13</v>
      </c>
      <c r="AE25" s="226">
        <v>8</v>
      </c>
      <c r="AF25" s="226">
        <v>0</v>
      </c>
      <c r="AG25" s="226">
        <v>1</v>
      </c>
      <c r="AH25" s="642">
        <v>15</v>
      </c>
      <c r="AI25" s="643"/>
      <c r="AJ25" s="226">
        <v>10</v>
      </c>
      <c r="AK25" s="226">
        <v>6</v>
      </c>
      <c r="AL25" s="226">
        <v>0</v>
      </c>
      <c r="AM25" s="226">
        <v>1</v>
      </c>
      <c r="AN25" s="227">
        <v>0</v>
      </c>
    </row>
    <row r="26" spans="1:40" s="175" customFormat="1" ht="11.25" customHeight="1">
      <c r="A26" s="60"/>
      <c r="B26" s="59" t="s">
        <v>26</v>
      </c>
      <c r="C26" s="240">
        <v>24</v>
      </c>
      <c r="D26" s="241">
        <v>18</v>
      </c>
      <c r="E26" s="242">
        <v>0</v>
      </c>
      <c r="F26" s="242">
        <v>3</v>
      </c>
      <c r="G26" s="644">
        <v>3</v>
      </c>
      <c r="H26" s="645"/>
      <c r="I26" s="243">
        <v>3</v>
      </c>
      <c r="J26" s="241">
        <v>0</v>
      </c>
      <c r="K26" s="241">
        <v>0</v>
      </c>
      <c r="L26" s="241">
        <v>6</v>
      </c>
      <c r="M26" s="241">
        <v>1</v>
      </c>
      <c r="N26" s="241">
        <v>0</v>
      </c>
      <c r="O26" s="241">
        <v>0</v>
      </c>
      <c r="P26" s="241">
        <v>6</v>
      </c>
      <c r="Q26" s="241">
        <v>3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0</v>
      </c>
      <c r="Y26" s="241">
        <v>0</v>
      </c>
      <c r="Z26" s="241">
        <v>0</v>
      </c>
      <c r="AA26" s="241">
        <v>1</v>
      </c>
      <c r="AB26" s="241">
        <v>1</v>
      </c>
      <c r="AC26" s="241">
        <v>0</v>
      </c>
      <c r="AD26" s="241">
        <v>0</v>
      </c>
      <c r="AE26" s="241">
        <v>0</v>
      </c>
      <c r="AF26" s="241">
        <v>0</v>
      </c>
      <c r="AG26" s="241">
        <v>0</v>
      </c>
      <c r="AH26" s="644">
        <v>5</v>
      </c>
      <c r="AI26" s="645"/>
      <c r="AJ26" s="241">
        <v>4</v>
      </c>
      <c r="AK26" s="241">
        <v>0</v>
      </c>
      <c r="AL26" s="241">
        <v>0</v>
      </c>
      <c r="AM26" s="241">
        <v>0</v>
      </c>
      <c r="AN26" s="244">
        <v>0</v>
      </c>
    </row>
    <row r="27" spans="1:40" s="175" customFormat="1" ht="11.25" customHeight="1">
      <c r="A27" s="58" t="s">
        <v>27</v>
      </c>
      <c r="B27" s="61" t="s">
        <v>28</v>
      </c>
      <c r="C27" s="225">
        <v>185</v>
      </c>
      <c r="D27" s="226">
        <v>62</v>
      </c>
      <c r="E27" s="226">
        <v>1</v>
      </c>
      <c r="F27" s="226">
        <v>5</v>
      </c>
      <c r="G27" s="638">
        <v>13</v>
      </c>
      <c r="H27" s="639"/>
      <c r="I27" s="226">
        <v>6</v>
      </c>
      <c r="J27" s="226">
        <v>2</v>
      </c>
      <c r="K27" s="226">
        <v>4</v>
      </c>
      <c r="L27" s="226">
        <v>23</v>
      </c>
      <c r="M27" s="226">
        <v>19</v>
      </c>
      <c r="N27" s="226">
        <v>14</v>
      </c>
      <c r="O27" s="226">
        <v>11</v>
      </c>
      <c r="P27" s="226">
        <v>20</v>
      </c>
      <c r="Q27" s="226">
        <v>18</v>
      </c>
      <c r="R27" s="226">
        <v>1</v>
      </c>
      <c r="S27" s="226">
        <v>0</v>
      </c>
      <c r="T27" s="226">
        <v>3</v>
      </c>
      <c r="U27" s="226">
        <v>1</v>
      </c>
      <c r="V27" s="226">
        <v>0</v>
      </c>
      <c r="W27" s="226">
        <v>1</v>
      </c>
      <c r="X27" s="226">
        <v>11</v>
      </c>
      <c r="Y27" s="226">
        <v>0</v>
      </c>
      <c r="Z27" s="226">
        <v>1</v>
      </c>
      <c r="AA27" s="226">
        <v>7</v>
      </c>
      <c r="AB27" s="226">
        <v>5</v>
      </c>
      <c r="AC27" s="226">
        <v>1</v>
      </c>
      <c r="AD27" s="226">
        <v>6</v>
      </c>
      <c r="AE27" s="226">
        <v>5</v>
      </c>
      <c r="AF27" s="226">
        <v>1</v>
      </c>
      <c r="AG27" s="226">
        <v>2</v>
      </c>
      <c r="AH27" s="638">
        <v>12</v>
      </c>
      <c r="AI27" s="639"/>
      <c r="AJ27" s="226">
        <v>10</v>
      </c>
      <c r="AK27" s="226">
        <v>4</v>
      </c>
      <c r="AL27" s="226">
        <v>1</v>
      </c>
      <c r="AM27" s="226">
        <v>1</v>
      </c>
      <c r="AN27" s="227">
        <v>0</v>
      </c>
    </row>
    <row r="28" spans="1:40" s="175" customFormat="1" ht="11.25" customHeight="1">
      <c r="A28" s="58" t="s">
        <v>29</v>
      </c>
      <c r="B28" s="61" t="s">
        <v>30</v>
      </c>
      <c r="C28" s="231">
        <v>492</v>
      </c>
      <c r="D28" s="232">
        <v>167</v>
      </c>
      <c r="E28" s="232">
        <v>8</v>
      </c>
      <c r="F28" s="232">
        <v>24</v>
      </c>
      <c r="G28" s="638">
        <v>82</v>
      </c>
      <c r="H28" s="639"/>
      <c r="I28" s="232">
        <v>47</v>
      </c>
      <c r="J28" s="232">
        <v>10</v>
      </c>
      <c r="K28" s="232">
        <v>9</v>
      </c>
      <c r="L28" s="232">
        <v>54</v>
      </c>
      <c r="M28" s="232">
        <v>23</v>
      </c>
      <c r="N28" s="232">
        <v>13</v>
      </c>
      <c r="O28" s="232">
        <v>9</v>
      </c>
      <c r="P28" s="232">
        <v>91</v>
      </c>
      <c r="Q28" s="232">
        <v>61</v>
      </c>
      <c r="R28" s="232">
        <v>2</v>
      </c>
      <c r="S28" s="232">
        <v>0</v>
      </c>
      <c r="T28" s="232">
        <v>14</v>
      </c>
      <c r="U28" s="232">
        <v>6</v>
      </c>
      <c r="V28" s="232">
        <v>1</v>
      </c>
      <c r="W28" s="232">
        <v>2</v>
      </c>
      <c r="X28" s="232">
        <v>31</v>
      </c>
      <c r="Y28" s="232">
        <v>1</v>
      </c>
      <c r="Z28" s="232">
        <v>10</v>
      </c>
      <c r="AA28" s="232">
        <v>27</v>
      </c>
      <c r="AB28" s="232">
        <v>18</v>
      </c>
      <c r="AC28" s="232">
        <v>4</v>
      </c>
      <c r="AD28" s="232">
        <v>32</v>
      </c>
      <c r="AE28" s="232">
        <v>26</v>
      </c>
      <c r="AF28" s="232">
        <v>0</v>
      </c>
      <c r="AG28" s="232">
        <v>12</v>
      </c>
      <c r="AH28" s="638">
        <v>27</v>
      </c>
      <c r="AI28" s="639"/>
      <c r="AJ28" s="232">
        <v>40</v>
      </c>
      <c r="AK28" s="232">
        <v>20</v>
      </c>
      <c r="AL28" s="232">
        <v>0</v>
      </c>
      <c r="AM28" s="232">
        <v>5</v>
      </c>
      <c r="AN28" s="233">
        <v>0</v>
      </c>
    </row>
    <row r="29" spans="1:40" s="193" customFormat="1" ht="11.25" customHeight="1">
      <c r="A29" s="187" t="s">
        <v>31</v>
      </c>
      <c r="B29" s="201"/>
      <c r="C29" s="245">
        <f>C30+C31+C32</f>
        <v>385</v>
      </c>
      <c r="D29" s="245">
        <f aca="true" t="shared" si="3" ref="D29:AN29">SUM(D30:D32)</f>
        <v>148</v>
      </c>
      <c r="E29" s="245">
        <f t="shared" si="3"/>
        <v>4</v>
      </c>
      <c r="F29" s="245">
        <f t="shared" si="3"/>
        <v>8</v>
      </c>
      <c r="G29" s="640">
        <f t="shared" si="3"/>
        <v>47</v>
      </c>
      <c r="H29" s="641">
        <f t="shared" si="3"/>
        <v>0</v>
      </c>
      <c r="I29" s="245">
        <f t="shared" si="3"/>
        <v>26</v>
      </c>
      <c r="J29" s="245">
        <f t="shared" si="3"/>
        <v>4</v>
      </c>
      <c r="K29" s="245">
        <f t="shared" si="3"/>
        <v>12</v>
      </c>
      <c r="L29" s="245">
        <f t="shared" si="3"/>
        <v>56</v>
      </c>
      <c r="M29" s="245">
        <f t="shared" si="3"/>
        <v>20</v>
      </c>
      <c r="N29" s="245">
        <f t="shared" si="3"/>
        <v>11</v>
      </c>
      <c r="O29" s="245">
        <f t="shared" si="3"/>
        <v>4</v>
      </c>
      <c r="P29" s="245">
        <f t="shared" si="3"/>
        <v>68</v>
      </c>
      <c r="Q29" s="245">
        <f t="shared" si="3"/>
        <v>56</v>
      </c>
      <c r="R29" s="245">
        <f t="shared" si="3"/>
        <v>0</v>
      </c>
      <c r="S29" s="245">
        <f t="shared" si="3"/>
        <v>0</v>
      </c>
      <c r="T29" s="245">
        <f t="shared" si="3"/>
        <v>10</v>
      </c>
      <c r="U29" s="245">
        <f t="shared" si="3"/>
        <v>1</v>
      </c>
      <c r="V29" s="245">
        <f t="shared" si="3"/>
        <v>1</v>
      </c>
      <c r="W29" s="245">
        <f t="shared" si="3"/>
        <v>2</v>
      </c>
      <c r="X29" s="245">
        <f t="shared" si="3"/>
        <v>22</v>
      </c>
      <c r="Y29" s="245">
        <f t="shared" si="3"/>
        <v>0</v>
      </c>
      <c r="Z29" s="245">
        <f t="shared" si="3"/>
        <v>1</v>
      </c>
      <c r="AA29" s="245">
        <f t="shared" si="3"/>
        <v>17</v>
      </c>
      <c r="AB29" s="245">
        <f t="shared" si="3"/>
        <v>16</v>
      </c>
      <c r="AC29" s="245">
        <f t="shared" si="3"/>
        <v>1</v>
      </c>
      <c r="AD29" s="245">
        <f t="shared" si="3"/>
        <v>17</v>
      </c>
      <c r="AE29" s="245">
        <f t="shared" si="3"/>
        <v>9</v>
      </c>
      <c r="AF29" s="245">
        <f t="shared" si="3"/>
        <v>1</v>
      </c>
      <c r="AG29" s="245">
        <f t="shared" si="3"/>
        <v>5</v>
      </c>
      <c r="AH29" s="640">
        <f t="shared" si="3"/>
        <v>42</v>
      </c>
      <c r="AI29" s="641">
        <f t="shared" si="3"/>
        <v>0</v>
      </c>
      <c r="AJ29" s="245">
        <f t="shared" si="3"/>
        <v>17</v>
      </c>
      <c r="AK29" s="245">
        <f t="shared" si="3"/>
        <v>6</v>
      </c>
      <c r="AL29" s="245">
        <f t="shared" si="3"/>
        <v>0</v>
      </c>
      <c r="AM29" s="245">
        <f t="shared" si="3"/>
        <v>4</v>
      </c>
      <c r="AN29" s="246">
        <f t="shared" si="3"/>
        <v>0</v>
      </c>
    </row>
    <row r="30" spans="1:40" s="175" customFormat="1" ht="11.25" customHeight="1">
      <c r="A30" s="60"/>
      <c r="B30" s="59" t="s">
        <v>32</v>
      </c>
      <c r="C30" s="225">
        <v>346</v>
      </c>
      <c r="D30" s="226">
        <v>134</v>
      </c>
      <c r="E30" s="226">
        <v>3</v>
      </c>
      <c r="F30" s="226">
        <v>6</v>
      </c>
      <c r="G30" s="642">
        <v>41</v>
      </c>
      <c r="H30" s="643"/>
      <c r="I30" s="226">
        <v>22</v>
      </c>
      <c r="J30" s="226">
        <v>3</v>
      </c>
      <c r="K30" s="226">
        <v>12</v>
      </c>
      <c r="L30" s="226">
        <v>46</v>
      </c>
      <c r="M30" s="226">
        <v>12</v>
      </c>
      <c r="N30" s="226">
        <v>6</v>
      </c>
      <c r="O30" s="226">
        <v>2</v>
      </c>
      <c r="P30" s="226">
        <v>56</v>
      </c>
      <c r="Q30" s="226">
        <v>51</v>
      </c>
      <c r="R30" s="226">
        <v>0</v>
      </c>
      <c r="S30" s="226">
        <v>0</v>
      </c>
      <c r="T30" s="226">
        <v>9</v>
      </c>
      <c r="U30" s="226">
        <v>1</v>
      </c>
      <c r="V30" s="226">
        <v>1</v>
      </c>
      <c r="W30" s="226">
        <v>2</v>
      </c>
      <c r="X30" s="226">
        <v>21</v>
      </c>
      <c r="Y30" s="226">
        <v>0</v>
      </c>
      <c r="Z30" s="226">
        <v>1</v>
      </c>
      <c r="AA30" s="226">
        <v>16</v>
      </c>
      <c r="AB30" s="226">
        <v>14</v>
      </c>
      <c r="AC30" s="226">
        <v>0</v>
      </c>
      <c r="AD30" s="226">
        <v>16</v>
      </c>
      <c r="AE30" s="226">
        <v>9</v>
      </c>
      <c r="AF30" s="226">
        <v>1</v>
      </c>
      <c r="AG30" s="226">
        <v>4</v>
      </c>
      <c r="AH30" s="642">
        <v>37</v>
      </c>
      <c r="AI30" s="643"/>
      <c r="AJ30" s="226">
        <v>15</v>
      </c>
      <c r="AK30" s="226">
        <v>6</v>
      </c>
      <c r="AL30" s="226">
        <v>0</v>
      </c>
      <c r="AM30" s="226">
        <v>3</v>
      </c>
      <c r="AN30" s="227">
        <v>0</v>
      </c>
    </row>
    <row r="31" spans="1:40" s="175" customFormat="1" ht="11.25" customHeight="1">
      <c r="A31" s="60"/>
      <c r="B31" s="59" t="s">
        <v>33</v>
      </c>
      <c r="C31" s="225">
        <v>22</v>
      </c>
      <c r="D31" s="226">
        <v>5</v>
      </c>
      <c r="E31" s="226">
        <v>0</v>
      </c>
      <c r="F31" s="226">
        <v>0</v>
      </c>
      <c r="G31" s="642">
        <v>3</v>
      </c>
      <c r="H31" s="643"/>
      <c r="I31" s="226">
        <v>1</v>
      </c>
      <c r="J31" s="226">
        <v>0</v>
      </c>
      <c r="K31" s="226">
        <v>0</v>
      </c>
      <c r="L31" s="226">
        <v>5</v>
      </c>
      <c r="M31" s="226">
        <v>6</v>
      </c>
      <c r="N31" s="226">
        <v>3</v>
      </c>
      <c r="O31" s="226">
        <v>1</v>
      </c>
      <c r="P31" s="226">
        <v>7</v>
      </c>
      <c r="Q31" s="226">
        <v>2</v>
      </c>
      <c r="R31" s="226">
        <v>0</v>
      </c>
      <c r="S31" s="226">
        <v>0</v>
      </c>
      <c r="T31" s="226">
        <v>1</v>
      </c>
      <c r="U31" s="226">
        <v>0</v>
      </c>
      <c r="V31" s="226">
        <v>0</v>
      </c>
      <c r="W31" s="226">
        <v>0</v>
      </c>
      <c r="X31" s="226">
        <v>1</v>
      </c>
      <c r="Y31" s="226">
        <v>0</v>
      </c>
      <c r="Z31" s="226">
        <v>0</v>
      </c>
      <c r="AA31" s="226">
        <v>0</v>
      </c>
      <c r="AB31" s="226">
        <v>1</v>
      </c>
      <c r="AC31" s="226">
        <v>1</v>
      </c>
      <c r="AD31" s="226">
        <v>0</v>
      </c>
      <c r="AE31" s="226">
        <v>0</v>
      </c>
      <c r="AF31" s="226">
        <v>0</v>
      </c>
      <c r="AG31" s="226">
        <v>0</v>
      </c>
      <c r="AH31" s="642">
        <v>2</v>
      </c>
      <c r="AI31" s="643"/>
      <c r="AJ31" s="226">
        <v>0</v>
      </c>
      <c r="AK31" s="226">
        <v>0</v>
      </c>
      <c r="AL31" s="226">
        <v>0</v>
      </c>
      <c r="AM31" s="226">
        <v>0</v>
      </c>
      <c r="AN31" s="227">
        <v>0</v>
      </c>
    </row>
    <row r="32" spans="1:40" s="175" customFormat="1" ht="11.25" customHeight="1">
      <c r="A32" s="60"/>
      <c r="B32" s="59" t="s">
        <v>34</v>
      </c>
      <c r="C32" s="225">
        <v>17</v>
      </c>
      <c r="D32" s="226">
        <v>9</v>
      </c>
      <c r="E32" s="226">
        <v>1</v>
      </c>
      <c r="F32" s="226">
        <v>2</v>
      </c>
      <c r="G32" s="644">
        <v>3</v>
      </c>
      <c r="H32" s="645"/>
      <c r="I32" s="226">
        <v>3</v>
      </c>
      <c r="J32" s="226">
        <v>1</v>
      </c>
      <c r="K32" s="226">
        <v>0</v>
      </c>
      <c r="L32" s="226">
        <v>5</v>
      </c>
      <c r="M32" s="226">
        <v>2</v>
      </c>
      <c r="N32" s="226">
        <v>2</v>
      </c>
      <c r="O32" s="226">
        <v>1</v>
      </c>
      <c r="P32" s="226">
        <v>5</v>
      </c>
      <c r="Q32" s="226">
        <v>3</v>
      </c>
      <c r="R32" s="226">
        <v>0</v>
      </c>
      <c r="S32" s="226">
        <v>0</v>
      </c>
      <c r="T32" s="226">
        <v>0</v>
      </c>
      <c r="U32" s="226">
        <v>0</v>
      </c>
      <c r="V32" s="226">
        <v>0</v>
      </c>
      <c r="W32" s="226">
        <v>0</v>
      </c>
      <c r="X32" s="226">
        <v>0</v>
      </c>
      <c r="Y32" s="226">
        <v>0</v>
      </c>
      <c r="Z32" s="226">
        <v>0</v>
      </c>
      <c r="AA32" s="226">
        <v>1</v>
      </c>
      <c r="AB32" s="226">
        <v>1</v>
      </c>
      <c r="AC32" s="226">
        <v>0</v>
      </c>
      <c r="AD32" s="226">
        <v>1</v>
      </c>
      <c r="AE32" s="226">
        <v>0</v>
      </c>
      <c r="AF32" s="226">
        <v>0</v>
      </c>
      <c r="AG32" s="226">
        <v>1</v>
      </c>
      <c r="AH32" s="644">
        <v>3</v>
      </c>
      <c r="AI32" s="645"/>
      <c r="AJ32" s="226">
        <v>2</v>
      </c>
      <c r="AK32" s="226">
        <v>0</v>
      </c>
      <c r="AL32" s="226">
        <v>0</v>
      </c>
      <c r="AM32" s="226">
        <v>1</v>
      </c>
      <c r="AN32" s="227">
        <v>0</v>
      </c>
    </row>
    <row r="33" spans="1:40" s="193" customFormat="1" ht="11.25" customHeight="1">
      <c r="A33" s="187" t="s">
        <v>35</v>
      </c>
      <c r="B33" s="201"/>
      <c r="C33" s="234">
        <f aca="true" t="shared" si="4" ref="C33:AN33">SUM(C34:C38)</f>
        <v>111</v>
      </c>
      <c r="D33" s="234">
        <f t="shared" si="4"/>
        <v>42</v>
      </c>
      <c r="E33" s="234">
        <f t="shared" si="4"/>
        <v>0</v>
      </c>
      <c r="F33" s="234">
        <f t="shared" si="4"/>
        <v>3</v>
      </c>
      <c r="G33" s="640">
        <f t="shared" si="4"/>
        <v>13</v>
      </c>
      <c r="H33" s="641">
        <f t="shared" si="4"/>
        <v>0</v>
      </c>
      <c r="I33" s="234">
        <f t="shared" si="4"/>
        <v>8</v>
      </c>
      <c r="J33" s="234">
        <f t="shared" si="4"/>
        <v>0</v>
      </c>
      <c r="K33" s="234">
        <f t="shared" si="4"/>
        <v>0</v>
      </c>
      <c r="L33" s="234">
        <f t="shared" si="4"/>
        <v>16</v>
      </c>
      <c r="M33" s="234">
        <f t="shared" si="4"/>
        <v>2</v>
      </c>
      <c r="N33" s="234">
        <f t="shared" si="4"/>
        <v>2</v>
      </c>
      <c r="O33" s="234">
        <f t="shared" si="4"/>
        <v>0</v>
      </c>
      <c r="P33" s="234">
        <f t="shared" si="4"/>
        <v>26</v>
      </c>
      <c r="Q33" s="234">
        <f t="shared" si="4"/>
        <v>11</v>
      </c>
      <c r="R33" s="234">
        <f t="shared" si="4"/>
        <v>0</v>
      </c>
      <c r="S33" s="234">
        <f t="shared" si="4"/>
        <v>0</v>
      </c>
      <c r="T33" s="234">
        <f t="shared" si="4"/>
        <v>4</v>
      </c>
      <c r="U33" s="234">
        <f t="shared" si="4"/>
        <v>0</v>
      </c>
      <c r="V33" s="234">
        <f t="shared" si="4"/>
        <v>1</v>
      </c>
      <c r="W33" s="234">
        <f t="shared" si="4"/>
        <v>0</v>
      </c>
      <c r="X33" s="234">
        <f t="shared" si="4"/>
        <v>5</v>
      </c>
      <c r="Y33" s="234">
        <f t="shared" si="4"/>
        <v>3</v>
      </c>
      <c r="Z33" s="234">
        <f t="shared" si="4"/>
        <v>3</v>
      </c>
      <c r="AA33" s="234">
        <f t="shared" si="4"/>
        <v>5</v>
      </c>
      <c r="AB33" s="234">
        <f t="shared" si="4"/>
        <v>5</v>
      </c>
      <c r="AC33" s="234">
        <f t="shared" si="4"/>
        <v>0</v>
      </c>
      <c r="AD33" s="234">
        <f t="shared" si="4"/>
        <v>5</v>
      </c>
      <c r="AE33" s="234">
        <f t="shared" si="4"/>
        <v>4</v>
      </c>
      <c r="AF33" s="234">
        <f t="shared" si="4"/>
        <v>1</v>
      </c>
      <c r="AG33" s="234">
        <f t="shared" si="4"/>
        <v>0</v>
      </c>
      <c r="AH33" s="640">
        <f t="shared" si="4"/>
        <v>10</v>
      </c>
      <c r="AI33" s="641">
        <f t="shared" si="4"/>
        <v>0</v>
      </c>
      <c r="AJ33" s="234">
        <f t="shared" si="4"/>
        <v>6</v>
      </c>
      <c r="AK33" s="234">
        <f t="shared" si="4"/>
        <v>4</v>
      </c>
      <c r="AL33" s="234">
        <f t="shared" si="4"/>
        <v>0</v>
      </c>
      <c r="AM33" s="234">
        <f t="shared" si="4"/>
        <v>1</v>
      </c>
      <c r="AN33" s="237">
        <f t="shared" si="4"/>
        <v>0</v>
      </c>
    </row>
    <row r="34" spans="1:40" s="175" customFormat="1" ht="11.25" customHeight="1">
      <c r="A34" s="60"/>
      <c r="B34" s="59" t="s">
        <v>36</v>
      </c>
      <c r="C34" s="225">
        <v>79</v>
      </c>
      <c r="D34" s="226">
        <v>27</v>
      </c>
      <c r="E34" s="226">
        <v>0</v>
      </c>
      <c r="F34" s="226">
        <v>3</v>
      </c>
      <c r="G34" s="642">
        <v>8</v>
      </c>
      <c r="H34" s="643"/>
      <c r="I34" s="226">
        <v>7</v>
      </c>
      <c r="J34" s="226">
        <v>0</v>
      </c>
      <c r="K34" s="226">
        <v>0</v>
      </c>
      <c r="L34" s="226">
        <v>11</v>
      </c>
      <c r="M34" s="226">
        <v>2</v>
      </c>
      <c r="N34" s="226">
        <v>2</v>
      </c>
      <c r="O34" s="226">
        <v>0</v>
      </c>
      <c r="P34" s="226">
        <v>14</v>
      </c>
      <c r="Q34" s="226">
        <v>7</v>
      </c>
      <c r="R34" s="226">
        <v>0</v>
      </c>
      <c r="S34" s="226">
        <v>0</v>
      </c>
      <c r="T34" s="226">
        <v>4</v>
      </c>
      <c r="U34" s="226">
        <v>0</v>
      </c>
      <c r="V34" s="226">
        <v>1</v>
      </c>
      <c r="W34" s="226">
        <v>0</v>
      </c>
      <c r="X34" s="226">
        <v>3</v>
      </c>
      <c r="Y34" s="226">
        <v>3</v>
      </c>
      <c r="Z34" s="226">
        <v>3</v>
      </c>
      <c r="AA34" s="226">
        <v>4</v>
      </c>
      <c r="AB34" s="226">
        <v>4</v>
      </c>
      <c r="AC34" s="226">
        <v>0</v>
      </c>
      <c r="AD34" s="226">
        <v>4</v>
      </c>
      <c r="AE34" s="226">
        <v>4</v>
      </c>
      <c r="AF34" s="226">
        <v>1</v>
      </c>
      <c r="AG34" s="226">
        <v>0</v>
      </c>
      <c r="AH34" s="642">
        <v>7</v>
      </c>
      <c r="AI34" s="643"/>
      <c r="AJ34" s="226">
        <v>6</v>
      </c>
      <c r="AK34" s="226">
        <v>3</v>
      </c>
      <c r="AL34" s="226">
        <v>0</v>
      </c>
      <c r="AM34" s="226">
        <v>1</v>
      </c>
      <c r="AN34" s="227">
        <v>0</v>
      </c>
    </row>
    <row r="35" spans="1:40" s="175" customFormat="1" ht="11.25" customHeight="1">
      <c r="A35" s="60"/>
      <c r="B35" s="59" t="s">
        <v>37</v>
      </c>
      <c r="C35" s="225">
        <v>19</v>
      </c>
      <c r="D35" s="226">
        <v>8</v>
      </c>
      <c r="E35" s="226">
        <v>0</v>
      </c>
      <c r="F35" s="226">
        <v>0</v>
      </c>
      <c r="G35" s="642">
        <v>4</v>
      </c>
      <c r="H35" s="643"/>
      <c r="I35" s="226">
        <v>1</v>
      </c>
      <c r="J35" s="226">
        <v>0</v>
      </c>
      <c r="K35" s="226">
        <v>0</v>
      </c>
      <c r="L35" s="226">
        <v>2</v>
      </c>
      <c r="M35" s="226">
        <v>0</v>
      </c>
      <c r="N35" s="226">
        <v>0</v>
      </c>
      <c r="O35" s="226">
        <v>0</v>
      </c>
      <c r="P35" s="226">
        <v>7</v>
      </c>
      <c r="Q35" s="226">
        <v>3</v>
      </c>
      <c r="R35" s="226">
        <v>0</v>
      </c>
      <c r="S35" s="226">
        <v>0</v>
      </c>
      <c r="T35" s="226">
        <v>0</v>
      </c>
      <c r="U35" s="226">
        <v>0</v>
      </c>
      <c r="V35" s="226">
        <v>0</v>
      </c>
      <c r="W35" s="226">
        <v>0</v>
      </c>
      <c r="X35" s="226">
        <v>1</v>
      </c>
      <c r="Y35" s="226">
        <v>0</v>
      </c>
      <c r="Z35" s="226">
        <v>0</v>
      </c>
      <c r="AA35" s="226">
        <v>1</v>
      </c>
      <c r="AB35" s="226">
        <v>0</v>
      </c>
      <c r="AC35" s="226">
        <v>0</v>
      </c>
      <c r="AD35" s="226">
        <v>0</v>
      </c>
      <c r="AE35" s="226">
        <v>0</v>
      </c>
      <c r="AF35" s="226">
        <v>0</v>
      </c>
      <c r="AG35" s="226">
        <v>0</v>
      </c>
      <c r="AH35" s="642">
        <v>2</v>
      </c>
      <c r="AI35" s="643"/>
      <c r="AJ35" s="226">
        <v>0</v>
      </c>
      <c r="AK35" s="226">
        <v>0</v>
      </c>
      <c r="AL35" s="226">
        <v>0</v>
      </c>
      <c r="AM35" s="226">
        <v>0</v>
      </c>
      <c r="AN35" s="227">
        <v>0</v>
      </c>
    </row>
    <row r="36" spans="1:40" s="175" customFormat="1" ht="11.25" customHeight="1">
      <c r="A36" s="60"/>
      <c r="B36" s="59" t="s">
        <v>38</v>
      </c>
      <c r="C36" s="225">
        <v>2</v>
      </c>
      <c r="D36" s="226">
        <v>2</v>
      </c>
      <c r="E36" s="226">
        <v>0</v>
      </c>
      <c r="F36" s="226">
        <v>0</v>
      </c>
      <c r="G36" s="642">
        <v>0</v>
      </c>
      <c r="H36" s="643"/>
      <c r="I36" s="226">
        <v>0</v>
      </c>
      <c r="J36" s="226">
        <v>0</v>
      </c>
      <c r="K36" s="226">
        <v>0</v>
      </c>
      <c r="L36" s="226">
        <v>1</v>
      </c>
      <c r="M36" s="226">
        <v>0</v>
      </c>
      <c r="N36" s="226">
        <v>0</v>
      </c>
      <c r="O36" s="226">
        <v>0</v>
      </c>
      <c r="P36" s="226">
        <v>1</v>
      </c>
      <c r="Q36" s="226">
        <v>0</v>
      </c>
      <c r="R36" s="226">
        <v>0</v>
      </c>
      <c r="S36" s="226">
        <v>0</v>
      </c>
      <c r="T36" s="226">
        <v>0</v>
      </c>
      <c r="U36" s="226">
        <v>0</v>
      </c>
      <c r="V36" s="226">
        <v>0</v>
      </c>
      <c r="W36" s="226">
        <v>0</v>
      </c>
      <c r="X36" s="226">
        <v>0</v>
      </c>
      <c r="Y36" s="226">
        <v>0</v>
      </c>
      <c r="Z36" s="226">
        <v>0</v>
      </c>
      <c r="AA36" s="226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642">
        <v>0</v>
      </c>
      <c r="AI36" s="643"/>
      <c r="AJ36" s="226">
        <v>0</v>
      </c>
      <c r="AK36" s="226">
        <v>0</v>
      </c>
      <c r="AL36" s="226">
        <v>0</v>
      </c>
      <c r="AM36" s="226">
        <v>0</v>
      </c>
      <c r="AN36" s="227">
        <v>0</v>
      </c>
    </row>
    <row r="37" spans="1:40" s="175" customFormat="1" ht="11.25" customHeight="1">
      <c r="A37" s="60"/>
      <c r="B37" s="59" t="s">
        <v>39</v>
      </c>
      <c r="C37" s="225">
        <v>2</v>
      </c>
      <c r="D37" s="226">
        <v>2</v>
      </c>
      <c r="E37" s="226">
        <v>0</v>
      </c>
      <c r="F37" s="226">
        <v>0</v>
      </c>
      <c r="G37" s="642">
        <v>0</v>
      </c>
      <c r="H37" s="643"/>
      <c r="I37" s="226">
        <v>0</v>
      </c>
      <c r="J37" s="226">
        <v>0</v>
      </c>
      <c r="K37" s="226">
        <v>0</v>
      </c>
      <c r="L37" s="226">
        <v>1</v>
      </c>
      <c r="M37" s="22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6">
        <v>0</v>
      </c>
      <c r="U37" s="226">
        <v>0</v>
      </c>
      <c r="V37" s="226">
        <v>0</v>
      </c>
      <c r="W37" s="226">
        <v>0</v>
      </c>
      <c r="X37" s="226">
        <v>0</v>
      </c>
      <c r="Y37" s="226">
        <v>0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642">
        <v>0</v>
      </c>
      <c r="AI37" s="643"/>
      <c r="AJ37" s="226">
        <v>0</v>
      </c>
      <c r="AK37" s="226">
        <v>0</v>
      </c>
      <c r="AL37" s="226">
        <v>0</v>
      </c>
      <c r="AM37" s="226">
        <v>0</v>
      </c>
      <c r="AN37" s="227">
        <v>0</v>
      </c>
    </row>
    <row r="38" spans="1:40" s="175" customFormat="1" ht="11.25" customHeight="1">
      <c r="A38" s="60"/>
      <c r="B38" s="59" t="s">
        <v>40</v>
      </c>
      <c r="C38" s="240">
        <v>9</v>
      </c>
      <c r="D38" s="241">
        <v>3</v>
      </c>
      <c r="E38" s="241">
        <v>0</v>
      </c>
      <c r="F38" s="241">
        <v>0</v>
      </c>
      <c r="G38" s="644">
        <v>1</v>
      </c>
      <c r="H38" s="645"/>
      <c r="I38" s="241">
        <v>0</v>
      </c>
      <c r="J38" s="241">
        <v>0</v>
      </c>
      <c r="K38" s="241">
        <v>0</v>
      </c>
      <c r="L38" s="241">
        <v>1</v>
      </c>
      <c r="M38" s="241">
        <v>0</v>
      </c>
      <c r="N38" s="241">
        <v>0</v>
      </c>
      <c r="O38" s="241">
        <v>0</v>
      </c>
      <c r="P38" s="241">
        <v>4</v>
      </c>
      <c r="Q38" s="241">
        <v>1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41">
        <v>1</v>
      </c>
      <c r="Y38" s="241">
        <v>0</v>
      </c>
      <c r="Z38" s="241">
        <v>0</v>
      </c>
      <c r="AA38" s="241">
        <v>0</v>
      </c>
      <c r="AB38" s="241">
        <v>1</v>
      </c>
      <c r="AC38" s="241">
        <v>0</v>
      </c>
      <c r="AD38" s="241">
        <v>1</v>
      </c>
      <c r="AE38" s="241">
        <v>0</v>
      </c>
      <c r="AF38" s="241">
        <v>0</v>
      </c>
      <c r="AG38" s="241">
        <v>0</v>
      </c>
      <c r="AH38" s="644">
        <v>1</v>
      </c>
      <c r="AI38" s="645"/>
      <c r="AJ38" s="241">
        <v>0</v>
      </c>
      <c r="AK38" s="241">
        <v>1</v>
      </c>
      <c r="AL38" s="241">
        <v>0</v>
      </c>
      <c r="AM38" s="241">
        <v>0</v>
      </c>
      <c r="AN38" s="244">
        <v>0</v>
      </c>
    </row>
    <row r="39" spans="1:40" s="193" customFormat="1" ht="11.25" customHeight="1">
      <c r="A39" s="187" t="s">
        <v>41</v>
      </c>
      <c r="B39" s="201"/>
      <c r="C39" s="245">
        <f>C40+C41</f>
        <v>151</v>
      </c>
      <c r="D39" s="245">
        <f aca="true" t="shared" si="5" ref="D39:AN39">SUM(D40:D41)</f>
        <v>71</v>
      </c>
      <c r="E39" s="245">
        <f t="shared" si="5"/>
        <v>1</v>
      </c>
      <c r="F39" s="245">
        <f t="shared" si="5"/>
        <v>10</v>
      </c>
      <c r="G39" s="640">
        <f t="shared" si="5"/>
        <v>23</v>
      </c>
      <c r="H39" s="641">
        <f t="shared" si="5"/>
        <v>0</v>
      </c>
      <c r="I39" s="245">
        <f t="shared" si="5"/>
        <v>16</v>
      </c>
      <c r="J39" s="245">
        <f t="shared" si="5"/>
        <v>3</v>
      </c>
      <c r="K39" s="245">
        <f t="shared" si="5"/>
        <v>4</v>
      </c>
      <c r="L39" s="245">
        <f t="shared" si="5"/>
        <v>19</v>
      </c>
      <c r="M39" s="245">
        <f t="shared" si="5"/>
        <v>10</v>
      </c>
      <c r="N39" s="245">
        <f t="shared" si="5"/>
        <v>2</v>
      </c>
      <c r="O39" s="245">
        <f t="shared" si="5"/>
        <v>4</v>
      </c>
      <c r="P39" s="245">
        <f t="shared" si="5"/>
        <v>33</v>
      </c>
      <c r="Q39" s="245">
        <f t="shared" si="5"/>
        <v>17</v>
      </c>
      <c r="R39" s="245">
        <f t="shared" si="5"/>
        <v>1</v>
      </c>
      <c r="S39" s="245">
        <f t="shared" si="5"/>
        <v>0</v>
      </c>
      <c r="T39" s="245">
        <f t="shared" si="5"/>
        <v>3</v>
      </c>
      <c r="U39" s="245">
        <f t="shared" si="5"/>
        <v>2</v>
      </c>
      <c r="V39" s="245">
        <f t="shared" si="5"/>
        <v>3</v>
      </c>
      <c r="W39" s="245">
        <f t="shared" si="5"/>
        <v>0</v>
      </c>
      <c r="X39" s="245">
        <f t="shared" si="5"/>
        <v>5</v>
      </c>
      <c r="Y39" s="245">
        <f t="shared" si="5"/>
        <v>0</v>
      </c>
      <c r="Z39" s="245">
        <f t="shared" si="5"/>
        <v>3</v>
      </c>
      <c r="AA39" s="245">
        <f t="shared" si="5"/>
        <v>7</v>
      </c>
      <c r="AB39" s="245">
        <f t="shared" si="5"/>
        <v>5</v>
      </c>
      <c r="AC39" s="245">
        <f t="shared" si="5"/>
        <v>0</v>
      </c>
      <c r="AD39" s="245">
        <f t="shared" si="5"/>
        <v>7</v>
      </c>
      <c r="AE39" s="245">
        <f t="shared" si="5"/>
        <v>4</v>
      </c>
      <c r="AF39" s="245">
        <f t="shared" si="5"/>
        <v>0</v>
      </c>
      <c r="AG39" s="245">
        <f t="shared" si="5"/>
        <v>3</v>
      </c>
      <c r="AH39" s="640">
        <f t="shared" si="5"/>
        <v>15</v>
      </c>
      <c r="AI39" s="641">
        <f t="shared" si="5"/>
        <v>0</v>
      </c>
      <c r="AJ39" s="245">
        <f t="shared" si="5"/>
        <v>5</v>
      </c>
      <c r="AK39" s="245">
        <f t="shared" si="5"/>
        <v>4</v>
      </c>
      <c r="AL39" s="245">
        <f t="shared" si="5"/>
        <v>0</v>
      </c>
      <c r="AM39" s="245">
        <f t="shared" si="5"/>
        <v>0</v>
      </c>
      <c r="AN39" s="246">
        <f t="shared" si="5"/>
        <v>0</v>
      </c>
    </row>
    <row r="40" spans="1:40" s="175" customFormat="1" ht="11.25" customHeight="1">
      <c r="A40" s="60"/>
      <c r="B40" s="59" t="s">
        <v>42</v>
      </c>
      <c r="C40" s="225">
        <v>140</v>
      </c>
      <c r="D40" s="226">
        <v>61</v>
      </c>
      <c r="E40" s="226">
        <v>1</v>
      </c>
      <c r="F40" s="226">
        <v>9</v>
      </c>
      <c r="G40" s="642">
        <v>22</v>
      </c>
      <c r="H40" s="643"/>
      <c r="I40" s="226">
        <v>15</v>
      </c>
      <c r="J40" s="226">
        <v>3</v>
      </c>
      <c r="K40" s="226">
        <v>4</v>
      </c>
      <c r="L40" s="226">
        <v>18</v>
      </c>
      <c r="M40" s="226">
        <v>10</v>
      </c>
      <c r="N40" s="226">
        <v>2</v>
      </c>
      <c r="O40" s="226">
        <v>3</v>
      </c>
      <c r="P40" s="226">
        <v>30</v>
      </c>
      <c r="Q40" s="226">
        <v>16</v>
      </c>
      <c r="R40" s="226">
        <v>1</v>
      </c>
      <c r="S40" s="226">
        <v>0</v>
      </c>
      <c r="T40" s="226">
        <v>3</v>
      </c>
      <c r="U40" s="226">
        <v>2</v>
      </c>
      <c r="V40" s="226">
        <v>3</v>
      </c>
      <c r="W40" s="226">
        <v>0</v>
      </c>
      <c r="X40" s="226">
        <v>5</v>
      </c>
      <c r="Y40" s="226">
        <v>0</v>
      </c>
      <c r="Z40" s="226">
        <v>3</v>
      </c>
      <c r="AA40" s="226">
        <v>7</v>
      </c>
      <c r="AB40" s="226">
        <v>5</v>
      </c>
      <c r="AC40" s="226">
        <v>0</v>
      </c>
      <c r="AD40" s="226">
        <v>6</v>
      </c>
      <c r="AE40" s="226">
        <v>4</v>
      </c>
      <c r="AF40" s="226">
        <v>0</v>
      </c>
      <c r="AG40" s="226">
        <v>3</v>
      </c>
      <c r="AH40" s="642">
        <v>14</v>
      </c>
      <c r="AI40" s="643"/>
      <c r="AJ40" s="226">
        <v>5</v>
      </c>
      <c r="AK40" s="226">
        <v>4</v>
      </c>
      <c r="AL40" s="226">
        <v>0</v>
      </c>
      <c r="AM40" s="226">
        <v>0</v>
      </c>
      <c r="AN40" s="227">
        <v>0</v>
      </c>
    </row>
    <row r="41" spans="1:40" s="175" customFormat="1" ht="11.25" customHeight="1">
      <c r="A41" s="60"/>
      <c r="B41" s="59" t="s">
        <v>43</v>
      </c>
      <c r="C41" s="225">
        <v>11</v>
      </c>
      <c r="D41" s="226">
        <v>10</v>
      </c>
      <c r="E41" s="226">
        <v>0</v>
      </c>
      <c r="F41" s="226">
        <v>1</v>
      </c>
      <c r="G41" s="644">
        <v>1</v>
      </c>
      <c r="H41" s="645"/>
      <c r="I41" s="226">
        <v>1</v>
      </c>
      <c r="J41" s="226">
        <v>0</v>
      </c>
      <c r="K41" s="226">
        <v>0</v>
      </c>
      <c r="L41" s="226">
        <v>1</v>
      </c>
      <c r="M41" s="226">
        <v>0</v>
      </c>
      <c r="N41" s="226">
        <v>0</v>
      </c>
      <c r="O41" s="226">
        <v>1</v>
      </c>
      <c r="P41" s="226">
        <v>3</v>
      </c>
      <c r="Q41" s="226">
        <v>1</v>
      </c>
      <c r="R41" s="226">
        <v>0</v>
      </c>
      <c r="S41" s="226">
        <v>0</v>
      </c>
      <c r="T41" s="226">
        <v>0</v>
      </c>
      <c r="U41" s="226">
        <v>0</v>
      </c>
      <c r="V41" s="226">
        <v>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  <c r="AB41" s="226">
        <v>0</v>
      </c>
      <c r="AC41" s="226">
        <v>0</v>
      </c>
      <c r="AD41" s="226">
        <v>1</v>
      </c>
      <c r="AE41" s="226">
        <v>0</v>
      </c>
      <c r="AF41" s="226">
        <v>0</v>
      </c>
      <c r="AG41" s="226">
        <v>0</v>
      </c>
      <c r="AH41" s="644">
        <v>1</v>
      </c>
      <c r="AI41" s="645"/>
      <c r="AJ41" s="226">
        <v>0</v>
      </c>
      <c r="AK41" s="226">
        <v>0</v>
      </c>
      <c r="AL41" s="226">
        <v>0</v>
      </c>
      <c r="AM41" s="226">
        <v>0</v>
      </c>
      <c r="AN41" s="227">
        <v>0</v>
      </c>
    </row>
    <row r="42" spans="1:40" s="175" customFormat="1" ht="11.25" customHeight="1">
      <c r="A42" s="58" t="s">
        <v>44</v>
      </c>
      <c r="B42" s="61" t="s">
        <v>45</v>
      </c>
      <c r="C42" s="231">
        <v>119</v>
      </c>
      <c r="D42" s="232">
        <v>49</v>
      </c>
      <c r="E42" s="232">
        <v>1</v>
      </c>
      <c r="F42" s="232">
        <v>4</v>
      </c>
      <c r="G42" s="638">
        <v>13</v>
      </c>
      <c r="H42" s="639"/>
      <c r="I42" s="232">
        <v>3</v>
      </c>
      <c r="J42" s="232">
        <v>1</v>
      </c>
      <c r="K42" s="232">
        <v>2</v>
      </c>
      <c r="L42" s="232">
        <v>18</v>
      </c>
      <c r="M42" s="232">
        <v>3</v>
      </c>
      <c r="N42" s="232">
        <v>5</v>
      </c>
      <c r="O42" s="232">
        <v>4</v>
      </c>
      <c r="P42" s="232">
        <v>16</v>
      </c>
      <c r="Q42" s="232">
        <v>17</v>
      </c>
      <c r="R42" s="232">
        <v>0</v>
      </c>
      <c r="S42" s="232">
        <v>0</v>
      </c>
      <c r="T42" s="232">
        <v>3</v>
      </c>
      <c r="U42" s="232">
        <v>0</v>
      </c>
      <c r="V42" s="232">
        <v>0</v>
      </c>
      <c r="W42" s="232">
        <v>0</v>
      </c>
      <c r="X42" s="232">
        <v>6</v>
      </c>
      <c r="Y42" s="232">
        <v>0</v>
      </c>
      <c r="Z42" s="232">
        <v>1</v>
      </c>
      <c r="AA42" s="232">
        <v>7</v>
      </c>
      <c r="AB42" s="232">
        <v>4</v>
      </c>
      <c r="AC42" s="232">
        <v>0</v>
      </c>
      <c r="AD42" s="232">
        <v>5</v>
      </c>
      <c r="AE42" s="232">
        <v>8</v>
      </c>
      <c r="AF42" s="232">
        <v>0</v>
      </c>
      <c r="AG42" s="232">
        <v>1</v>
      </c>
      <c r="AH42" s="638">
        <v>10</v>
      </c>
      <c r="AI42" s="639"/>
      <c r="AJ42" s="232">
        <v>10</v>
      </c>
      <c r="AK42" s="232">
        <v>3</v>
      </c>
      <c r="AL42" s="232">
        <v>0</v>
      </c>
      <c r="AM42" s="232">
        <v>2</v>
      </c>
      <c r="AN42" s="233">
        <v>0</v>
      </c>
    </row>
    <row r="43" spans="1:40" s="175" customFormat="1" ht="11.25" customHeight="1">
      <c r="A43" s="58" t="s">
        <v>46</v>
      </c>
      <c r="B43" s="61" t="s">
        <v>47</v>
      </c>
      <c r="C43" s="231">
        <v>78</v>
      </c>
      <c r="D43" s="232">
        <v>39</v>
      </c>
      <c r="E43" s="232">
        <v>1</v>
      </c>
      <c r="F43" s="232">
        <v>2</v>
      </c>
      <c r="G43" s="638">
        <v>6</v>
      </c>
      <c r="H43" s="639"/>
      <c r="I43" s="232">
        <v>4</v>
      </c>
      <c r="J43" s="232">
        <v>3</v>
      </c>
      <c r="K43" s="232">
        <v>2</v>
      </c>
      <c r="L43" s="232">
        <v>6</v>
      </c>
      <c r="M43" s="232">
        <v>4</v>
      </c>
      <c r="N43" s="232">
        <v>1</v>
      </c>
      <c r="O43" s="232">
        <v>4</v>
      </c>
      <c r="P43" s="232">
        <v>13</v>
      </c>
      <c r="Q43" s="232">
        <v>9</v>
      </c>
      <c r="R43" s="232">
        <v>1</v>
      </c>
      <c r="S43" s="232">
        <v>0</v>
      </c>
      <c r="T43" s="232">
        <v>0</v>
      </c>
      <c r="U43" s="232">
        <v>0</v>
      </c>
      <c r="V43" s="232">
        <v>0</v>
      </c>
      <c r="W43" s="232">
        <v>0</v>
      </c>
      <c r="X43" s="232">
        <v>2</v>
      </c>
      <c r="Y43" s="232">
        <v>0</v>
      </c>
      <c r="Z43" s="232">
        <v>0</v>
      </c>
      <c r="AA43" s="232">
        <v>3</v>
      </c>
      <c r="AB43" s="232">
        <v>3</v>
      </c>
      <c r="AC43" s="232">
        <v>0</v>
      </c>
      <c r="AD43" s="232">
        <v>4</v>
      </c>
      <c r="AE43" s="232">
        <v>3</v>
      </c>
      <c r="AF43" s="232">
        <v>0</v>
      </c>
      <c r="AG43" s="232">
        <v>2</v>
      </c>
      <c r="AH43" s="638">
        <v>7</v>
      </c>
      <c r="AI43" s="639"/>
      <c r="AJ43" s="232">
        <v>4</v>
      </c>
      <c r="AK43" s="232">
        <v>2</v>
      </c>
      <c r="AL43" s="232">
        <v>0</v>
      </c>
      <c r="AM43" s="232">
        <v>1</v>
      </c>
      <c r="AN43" s="233">
        <v>0</v>
      </c>
    </row>
    <row r="44" spans="1:40" s="193" customFormat="1" ht="11.25" customHeight="1">
      <c r="A44" s="187" t="s">
        <v>48</v>
      </c>
      <c r="B44" s="201"/>
      <c r="C44" s="234">
        <f aca="true" t="shared" si="6" ref="C44:AN44">SUM(C45:C48)</f>
        <v>136</v>
      </c>
      <c r="D44" s="234">
        <f t="shared" si="6"/>
        <v>54</v>
      </c>
      <c r="E44" s="234">
        <f t="shared" si="6"/>
        <v>0</v>
      </c>
      <c r="F44" s="234">
        <f t="shared" si="6"/>
        <v>8</v>
      </c>
      <c r="G44" s="640">
        <f t="shared" si="6"/>
        <v>18</v>
      </c>
      <c r="H44" s="641">
        <f t="shared" si="6"/>
        <v>0</v>
      </c>
      <c r="I44" s="234">
        <f t="shared" si="6"/>
        <v>12</v>
      </c>
      <c r="J44" s="234">
        <f t="shared" si="6"/>
        <v>3</v>
      </c>
      <c r="K44" s="234">
        <f t="shared" si="6"/>
        <v>6</v>
      </c>
      <c r="L44" s="234">
        <f t="shared" si="6"/>
        <v>18</v>
      </c>
      <c r="M44" s="234">
        <f t="shared" si="6"/>
        <v>7</v>
      </c>
      <c r="N44" s="234">
        <f t="shared" si="6"/>
        <v>7</v>
      </c>
      <c r="O44" s="234">
        <f t="shared" si="6"/>
        <v>3</v>
      </c>
      <c r="P44" s="234">
        <f t="shared" si="6"/>
        <v>27</v>
      </c>
      <c r="Q44" s="234">
        <f t="shared" si="6"/>
        <v>20</v>
      </c>
      <c r="R44" s="234">
        <f t="shared" si="6"/>
        <v>0</v>
      </c>
      <c r="S44" s="234">
        <f t="shared" si="6"/>
        <v>0</v>
      </c>
      <c r="T44" s="234">
        <f t="shared" si="6"/>
        <v>2</v>
      </c>
      <c r="U44" s="234">
        <f t="shared" si="6"/>
        <v>0</v>
      </c>
      <c r="V44" s="234">
        <f t="shared" si="6"/>
        <v>0</v>
      </c>
      <c r="W44" s="234">
        <f t="shared" si="6"/>
        <v>0</v>
      </c>
      <c r="X44" s="234">
        <f t="shared" si="6"/>
        <v>8</v>
      </c>
      <c r="Y44" s="234">
        <f t="shared" si="6"/>
        <v>1</v>
      </c>
      <c r="Z44" s="234">
        <f t="shared" si="6"/>
        <v>2</v>
      </c>
      <c r="AA44" s="234">
        <f t="shared" si="6"/>
        <v>7</v>
      </c>
      <c r="AB44" s="234">
        <f t="shared" si="6"/>
        <v>5</v>
      </c>
      <c r="AC44" s="234">
        <f t="shared" si="6"/>
        <v>1</v>
      </c>
      <c r="AD44" s="234">
        <f t="shared" si="6"/>
        <v>2</v>
      </c>
      <c r="AE44" s="234">
        <f t="shared" si="6"/>
        <v>2</v>
      </c>
      <c r="AF44" s="234">
        <f t="shared" si="6"/>
        <v>0</v>
      </c>
      <c r="AG44" s="234">
        <f t="shared" si="6"/>
        <v>4</v>
      </c>
      <c r="AH44" s="640">
        <f t="shared" si="6"/>
        <v>19</v>
      </c>
      <c r="AI44" s="641">
        <f t="shared" si="6"/>
        <v>0</v>
      </c>
      <c r="AJ44" s="234">
        <f t="shared" si="6"/>
        <v>7</v>
      </c>
      <c r="AK44" s="234">
        <f t="shared" si="6"/>
        <v>2</v>
      </c>
      <c r="AL44" s="234">
        <f t="shared" si="6"/>
        <v>0</v>
      </c>
      <c r="AM44" s="234">
        <f t="shared" si="6"/>
        <v>1</v>
      </c>
      <c r="AN44" s="237">
        <f t="shared" si="6"/>
        <v>0</v>
      </c>
    </row>
    <row r="45" spans="1:40" s="175" customFormat="1" ht="11.25" customHeight="1">
      <c r="A45" s="60"/>
      <c r="B45" s="59" t="s">
        <v>49</v>
      </c>
      <c r="C45" s="225">
        <v>87</v>
      </c>
      <c r="D45" s="226">
        <v>39</v>
      </c>
      <c r="E45" s="226">
        <v>0</v>
      </c>
      <c r="F45" s="226">
        <v>4</v>
      </c>
      <c r="G45" s="642">
        <v>12</v>
      </c>
      <c r="H45" s="643"/>
      <c r="I45" s="226">
        <v>7</v>
      </c>
      <c r="J45" s="226">
        <v>3</v>
      </c>
      <c r="K45" s="226">
        <v>2</v>
      </c>
      <c r="L45" s="226">
        <v>13</v>
      </c>
      <c r="M45" s="226">
        <v>0</v>
      </c>
      <c r="N45" s="226">
        <v>0</v>
      </c>
      <c r="O45" s="226">
        <v>1</v>
      </c>
      <c r="P45" s="226">
        <v>16</v>
      </c>
      <c r="Q45" s="226">
        <v>13</v>
      </c>
      <c r="R45" s="226">
        <v>0</v>
      </c>
      <c r="S45" s="226">
        <v>0</v>
      </c>
      <c r="T45" s="226">
        <v>1</v>
      </c>
      <c r="U45" s="226">
        <v>0</v>
      </c>
      <c r="V45" s="226">
        <v>0</v>
      </c>
      <c r="W45" s="226">
        <v>0</v>
      </c>
      <c r="X45" s="226">
        <v>7</v>
      </c>
      <c r="Y45" s="226">
        <v>1</v>
      </c>
      <c r="Z45" s="226">
        <v>2</v>
      </c>
      <c r="AA45" s="226">
        <v>5</v>
      </c>
      <c r="AB45" s="226">
        <v>3</v>
      </c>
      <c r="AC45" s="226">
        <v>0</v>
      </c>
      <c r="AD45" s="226">
        <v>2</v>
      </c>
      <c r="AE45" s="226">
        <v>2</v>
      </c>
      <c r="AF45" s="226">
        <v>0</v>
      </c>
      <c r="AG45" s="226">
        <v>4</v>
      </c>
      <c r="AH45" s="642">
        <v>9</v>
      </c>
      <c r="AI45" s="643"/>
      <c r="AJ45" s="226">
        <v>5</v>
      </c>
      <c r="AK45" s="226">
        <v>0</v>
      </c>
      <c r="AL45" s="226">
        <v>0</v>
      </c>
      <c r="AM45" s="226">
        <v>1</v>
      </c>
      <c r="AN45" s="227">
        <v>0</v>
      </c>
    </row>
    <row r="46" spans="1:40" s="175" customFormat="1" ht="11.25" customHeight="1">
      <c r="A46" s="60"/>
      <c r="B46" s="59" t="s">
        <v>50</v>
      </c>
      <c r="C46" s="225">
        <v>36</v>
      </c>
      <c r="D46" s="226">
        <v>10</v>
      </c>
      <c r="E46" s="226">
        <v>0</v>
      </c>
      <c r="F46" s="226">
        <v>3</v>
      </c>
      <c r="G46" s="642">
        <v>4</v>
      </c>
      <c r="H46" s="643"/>
      <c r="I46" s="226">
        <v>3</v>
      </c>
      <c r="J46" s="226">
        <v>0</v>
      </c>
      <c r="K46" s="226">
        <v>3</v>
      </c>
      <c r="L46" s="226">
        <v>3</v>
      </c>
      <c r="M46" s="226">
        <v>0</v>
      </c>
      <c r="N46" s="226">
        <v>0</v>
      </c>
      <c r="O46" s="226">
        <v>1</v>
      </c>
      <c r="P46" s="226">
        <v>8</v>
      </c>
      <c r="Q46" s="226">
        <v>6</v>
      </c>
      <c r="R46" s="226">
        <v>0</v>
      </c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1</v>
      </c>
      <c r="Y46" s="226">
        <v>0</v>
      </c>
      <c r="Z46" s="226">
        <v>0</v>
      </c>
      <c r="AA46" s="226">
        <v>2</v>
      </c>
      <c r="AB46" s="226">
        <v>2</v>
      </c>
      <c r="AC46" s="226">
        <v>1</v>
      </c>
      <c r="AD46" s="226">
        <v>0</v>
      </c>
      <c r="AE46" s="226">
        <v>0</v>
      </c>
      <c r="AF46" s="226">
        <v>0</v>
      </c>
      <c r="AG46" s="226">
        <v>0</v>
      </c>
      <c r="AH46" s="642">
        <v>6</v>
      </c>
      <c r="AI46" s="643"/>
      <c r="AJ46" s="226">
        <v>1</v>
      </c>
      <c r="AK46" s="226">
        <v>1</v>
      </c>
      <c r="AL46" s="226">
        <v>0</v>
      </c>
      <c r="AM46" s="226">
        <v>0</v>
      </c>
      <c r="AN46" s="227">
        <v>0</v>
      </c>
    </row>
    <row r="47" spans="1:40" s="175" customFormat="1" ht="11.25" customHeight="1">
      <c r="A47" s="60"/>
      <c r="B47" s="59" t="s">
        <v>51</v>
      </c>
      <c r="C47" s="225">
        <v>10</v>
      </c>
      <c r="D47" s="226">
        <v>3</v>
      </c>
      <c r="E47" s="226">
        <v>0</v>
      </c>
      <c r="F47" s="226">
        <v>1</v>
      </c>
      <c r="G47" s="642">
        <v>1</v>
      </c>
      <c r="H47" s="643"/>
      <c r="I47" s="226">
        <v>1</v>
      </c>
      <c r="J47" s="226">
        <v>0</v>
      </c>
      <c r="K47" s="226">
        <v>1</v>
      </c>
      <c r="L47" s="226">
        <v>1</v>
      </c>
      <c r="M47" s="226">
        <v>7</v>
      </c>
      <c r="N47" s="226">
        <v>7</v>
      </c>
      <c r="O47" s="226">
        <v>1</v>
      </c>
      <c r="P47" s="226">
        <v>1</v>
      </c>
      <c r="Q47" s="226">
        <v>1</v>
      </c>
      <c r="R47" s="226">
        <v>0</v>
      </c>
      <c r="S47" s="226">
        <v>0</v>
      </c>
      <c r="T47" s="226">
        <v>1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26">
        <v>0</v>
      </c>
      <c r="AF47" s="226">
        <v>0</v>
      </c>
      <c r="AG47" s="226">
        <v>0</v>
      </c>
      <c r="AH47" s="642">
        <v>3</v>
      </c>
      <c r="AI47" s="643"/>
      <c r="AJ47" s="226">
        <v>1</v>
      </c>
      <c r="AK47" s="226">
        <v>0</v>
      </c>
      <c r="AL47" s="226">
        <v>0</v>
      </c>
      <c r="AM47" s="226">
        <v>0</v>
      </c>
      <c r="AN47" s="227">
        <v>0</v>
      </c>
    </row>
    <row r="48" spans="1:40" s="175" customFormat="1" ht="11.25" customHeight="1">
      <c r="A48" s="60"/>
      <c r="B48" s="59" t="s">
        <v>52</v>
      </c>
      <c r="C48" s="240">
        <v>3</v>
      </c>
      <c r="D48" s="241">
        <v>2</v>
      </c>
      <c r="E48" s="241">
        <v>0</v>
      </c>
      <c r="F48" s="241">
        <v>0</v>
      </c>
      <c r="G48" s="644">
        <v>1</v>
      </c>
      <c r="H48" s="645"/>
      <c r="I48" s="241">
        <v>1</v>
      </c>
      <c r="J48" s="241">
        <v>0</v>
      </c>
      <c r="K48" s="241">
        <v>0</v>
      </c>
      <c r="L48" s="241">
        <v>1</v>
      </c>
      <c r="M48" s="241">
        <v>0</v>
      </c>
      <c r="N48" s="241">
        <v>0</v>
      </c>
      <c r="O48" s="241">
        <v>0</v>
      </c>
      <c r="P48" s="241">
        <v>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41">
        <v>0</v>
      </c>
      <c r="Y48" s="241">
        <v>0</v>
      </c>
      <c r="Z48" s="241">
        <v>0</v>
      </c>
      <c r="AA48" s="241">
        <v>0</v>
      </c>
      <c r="AB48" s="241">
        <v>0</v>
      </c>
      <c r="AC48" s="241">
        <v>0</v>
      </c>
      <c r="AD48" s="241">
        <v>0</v>
      </c>
      <c r="AE48" s="241">
        <v>0</v>
      </c>
      <c r="AF48" s="241">
        <v>0</v>
      </c>
      <c r="AG48" s="241">
        <v>0</v>
      </c>
      <c r="AH48" s="644">
        <v>1</v>
      </c>
      <c r="AI48" s="645"/>
      <c r="AJ48" s="241">
        <v>0</v>
      </c>
      <c r="AK48" s="241">
        <v>1</v>
      </c>
      <c r="AL48" s="241">
        <v>0</v>
      </c>
      <c r="AM48" s="241">
        <v>0</v>
      </c>
      <c r="AN48" s="244">
        <v>0</v>
      </c>
    </row>
    <row r="49" spans="1:40" s="193" customFormat="1" ht="11.25" customHeight="1">
      <c r="A49" s="187" t="s">
        <v>273</v>
      </c>
      <c r="B49" s="201"/>
      <c r="C49" s="234">
        <f aca="true" t="shared" si="7" ref="C49:AN49">SUM(C50:C54)</f>
        <v>135</v>
      </c>
      <c r="D49" s="234">
        <f t="shared" si="7"/>
        <v>65</v>
      </c>
      <c r="E49" s="234">
        <f t="shared" si="7"/>
        <v>0</v>
      </c>
      <c r="F49" s="234">
        <f t="shared" si="7"/>
        <v>7</v>
      </c>
      <c r="G49" s="640">
        <f t="shared" si="7"/>
        <v>25</v>
      </c>
      <c r="H49" s="641">
        <f t="shared" si="7"/>
        <v>0</v>
      </c>
      <c r="I49" s="234">
        <f t="shared" si="7"/>
        <v>13</v>
      </c>
      <c r="J49" s="234">
        <f t="shared" si="7"/>
        <v>0</v>
      </c>
      <c r="K49" s="234">
        <f t="shared" si="7"/>
        <v>2</v>
      </c>
      <c r="L49" s="234">
        <f t="shared" si="7"/>
        <v>23</v>
      </c>
      <c r="M49" s="234">
        <f t="shared" si="7"/>
        <v>11</v>
      </c>
      <c r="N49" s="234">
        <f t="shared" si="7"/>
        <v>12</v>
      </c>
      <c r="O49" s="234">
        <f t="shared" si="7"/>
        <v>3</v>
      </c>
      <c r="P49" s="234">
        <f t="shared" si="7"/>
        <v>27</v>
      </c>
      <c r="Q49" s="234">
        <f t="shared" si="7"/>
        <v>27</v>
      </c>
      <c r="R49" s="234">
        <f t="shared" si="7"/>
        <v>1</v>
      </c>
      <c r="S49" s="234">
        <f t="shared" si="7"/>
        <v>0</v>
      </c>
      <c r="T49" s="234">
        <f t="shared" si="7"/>
        <v>1</v>
      </c>
      <c r="U49" s="234">
        <f t="shared" si="7"/>
        <v>0</v>
      </c>
      <c r="V49" s="234">
        <f t="shared" si="7"/>
        <v>0</v>
      </c>
      <c r="W49" s="234">
        <f t="shared" si="7"/>
        <v>0</v>
      </c>
      <c r="X49" s="234">
        <f t="shared" si="7"/>
        <v>6</v>
      </c>
      <c r="Y49" s="234">
        <f t="shared" si="7"/>
        <v>0</v>
      </c>
      <c r="Z49" s="234">
        <f t="shared" si="7"/>
        <v>1</v>
      </c>
      <c r="AA49" s="234">
        <f t="shared" si="7"/>
        <v>11</v>
      </c>
      <c r="AB49" s="234">
        <f t="shared" si="7"/>
        <v>3</v>
      </c>
      <c r="AC49" s="234">
        <f t="shared" si="7"/>
        <v>0</v>
      </c>
      <c r="AD49" s="234">
        <f t="shared" si="7"/>
        <v>3</v>
      </c>
      <c r="AE49" s="234">
        <f t="shared" si="7"/>
        <v>0</v>
      </c>
      <c r="AF49" s="234">
        <f t="shared" si="7"/>
        <v>0</v>
      </c>
      <c r="AG49" s="234">
        <f t="shared" si="7"/>
        <v>2</v>
      </c>
      <c r="AH49" s="640">
        <f t="shared" si="7"/>
        <v>23</v>
      </c>
      <c r="AI49" s="641">
        <f t="shared" si="7"/>
        <v>0</v>
      </c>
      <c r="AJ49" s="234">
        <f t="shared" si="7"/>
        <v>8</v>
      </c>
      <c r="AK49" s="234">
        <f t="shared" si="7"/>
        <v>5</v>
      </c>
      <c r="AL49" s="234">
        <f t="shared" si="7"/>
        <v>0</v>
      </c>
      <c r="AM49" s="234">
        <f t="shared" si="7"/>
        <v>0</v>
      </c>
      <c r="AN49" s="237">
        <f t="shared" si="7"/>
        <v>0</v>
      </c>
    </row>
    <row r="50" spans="1:40" s="175" customFormat="1" ht="11.25" customHeight="1">
      <c r="A50" s="60"/>
      <c r="B50" s="59" t="s">
        <v>54</v>
      </c>
      <c r="C50" s="225">
        <v>56</v>
      </c>
      <c r="D50" s="226">
        <v>21</v>
      </c>
      <c r="E50" s="226">
        <v>0</v>
      </c>
      <c r="F50" s="226">
        <v>4</v>
      </c>
      <c r="G50" s="642">
        <v>9</v>
      </c>
      <c r="H50" s="643"/>
      <c r="I50" s="226">
        <v>7</v>
      </c>
      <c r="J50" s="226">
        <v>0</v>
      </c>
      <c r="K50" s="226">
        <v>1</v>
      </c>
      <c r="L50" s="226">
        <v>6</v>
      </c>
      <c r="M50" s="226">
        <v>0</v>
      </c>
      <c r="N50" s="226">
        <v>1</v>
      </c>
      <c r="O50" s="226">
        <v>1</v>
      </c>
      <c r="P50" s="226">
        <v>9</v>
      </c>
      <c r="Q50" s="226">
        <v>20</v>
      </c>
      <c r="R50" s="226">
        <v>1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3</v>
      </c>
      <c r="Y50" s="226">
        <v>0</v>
      </c>
      <c r="Z50" s="226">
        <v>1</v>
      </c>
      <c r="AA50" s="226">
        <v>7</v>
      </c>
      <c r="AB50" s="226">
        <v>2</v>
      </c>
      <c r="AC50" s="226">
        <v>0</v>
      </c>
      <c r="AD50" s="226">
        <v>2</v>
      </c>
      <c r="AE50" s="226">
        <v>0</v>
      </c>
      <c r="AF50" s="226">
        <v>0</v>
      </c>
      <c r="AG50" s="226">
        <v>1</v>
      </c>
      <c r="AH50" s="642">
        <v>18</v>
      </c>
      <c r="AI50" s="643"/>
      <c r="AJ50" s="226">
        <v>5</v>
      </c>
      <c r="AK50" s="226">
        <v>0</v>
      </c>
      <c r="AL50" s="226">
        <v>0</v>
      </c>
      <c r="AM50" s="226">
        <v>0</v>
      </c>
      <c r="AN50" s="227">
        <v>0</v>
      </c>
    </row>
    <row r="51" spans="1:40" s="175" customFormat="1" ht="11.25" customHeight="1">
      <c r="A51" s="60"/>
      <c r="B51" s="59" t="s">
        <v>55</v>
      </c>
      <c r="C51" s="225">
        <v>16</v>
      </c>
      <c r="D51" s="226">
        <v>14</v>
      </c>
      <c r="E51" s="226">
        <v>0</v>
      </c>
      <c r="F51" s="226">
        <v>0</v>
      </c>
      <c r="G51" s="642">
        <v>4</v>
      </c>
      <c r="H51" s="643"/>
      <c r="I51" s="226">
        <v>1</v>
      </c>
      <c r="J51" s="226">
        <v>0</v>
      </c>
      <c r="K51" s="226">
        <v>1</v>
      </c>
      <c r="L51" s="226">
        <v>3</v>
      </c>
      <c r="M51" s="226">
        <v>0</v>
      </c>
      <c r="N51" s="226">
        <v>0</v>
      </c>
      <c r="O51" s="226">
        <v>0</v>
      </c>
      <c r="P51" s="226">
        <v>6</v>
      </c>
      <c r="Q51" s="226">
        <v>2</v>
      </c>
      <c r="R51" s="226">
        <v>0</v>
      </c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0</v>
      </c>
      <c r="Z51" s="226">
        <v>0</v>
      </c>
      <c r="AA51" s="226">
        <v>0</v>
      </c>
      <c r="AB51" s="226">
        <v>0</v>
      </c>
      <c r="AC51" s="226">
        <v>0</v>
      </c>
      <c r="AD51" s="226">
        <v>0</v>
      </c>
      <c r="AE51" s="226">
        <v>0</v>
      </c>
      <c r="AF51" s="226">
        <v>0</v>
      </c>
      <c r="AG51" s="226">
        <v>0</v>
      </c>
      <c r="AH51" s="642">
        <v>1</v>
      </c>
      <c r="AI51" s="643"/>
      <c r="AJ51" s="226">
        <v>1</v>
      </c>
      <c r="AK51" s="226">
        <v>1</v>
      </c>
      <c r="AL51" s="226">
        <v>0</v>
      </c>
      <c r="AM51" s="226">
        <v>0</v>
      </c>
      <c r="AN51" s="227">
        <v>0</v>
      </c>
    </row>
    <row r="52" spans="1:40" s="175" customFormat="1" ht="11.25" customHeight="1">
      <c r="A52" s="60"/>
      <c r="B52" s="59" t="s">
        <v>56</v>
      </c>
      <c r="C52" s="225">
        <v>18</v>
      </c>
      <c r="D52" s="226">
        <v>5</v>
      </c>
      <c r="E52" s="226">
        <v>0</v>
      </c>
      <c r="F52" s="226">
        <v>1</v>
      </c>
      <c r="G52" s="642">
        <v>2</v>
      </c>
      <c r="H52" s="643"/>
      <c r="I52" s="226">
        <v>1</v>
      </c>
      <c r="J52" s="226">
        <v>0</v>
      </c>
      <c r="K52" s="226">
        <v>0</v>
      </c>
      <c r="L52" s="226">
        <v>3</v>
      </c>
      <c r="M52" s="226">
        <v>11</v>
      </c>
      <c r="N52" s="226">
        <v>11</v>
      </c>
      <c r="O52" s="226">
        <v>1</v>
      </c>
      <c r="P52" s="226">
        <v>1</v>
      </c>
      <c r="Q52" s="226">
        <v>1</v>
      </c>
      <c r="R52" s="226">
        <v>0</v>
      </c>
      <c r="S52" s="226">
        <v>0</v>
      </c>
      <c r="T52" s="226">
        <v>0</v>
      </c>
      <c r="U52" s="226">
        <v>0</v>
      </c>
      <c r="V52" s="226">
        <v>0</v>
      </c>
      <c r="W52" s="226">
        <v>0</v>
      </c>
      <c r="X52" s="226">
        <v>1</v>
      </c>
      <c r="Y52" s="226">
        <v>0</v>
      </c>
      <c r="Z52" s="226">
        <v>0</v>
      </c>
      <c r="AA52" s="226">
        <v>1</v>
      </c>
      <c r="AB52" s="226">
        <v>0</v>
      </c>
      <c r="AC52" s="226">
        <v>0</v>
      </c>
      <c r="AD52" s="226">
        <v>0</v>
      </c>
      <c r="AE52" s="226">
        <v>0</v>
      </c>
      <c r="AF52" s="226">
        <v>0</v>
      </c>
      <c r="AG52" s="226">
        <v>0</v>
      </c>
      <c r="AH52" s="642">
        <v>1</v>
      </c>
      <c r="AI52" s="643"/>
      <c r="AJ52" s="226">
        <v>0</v>
      </c>
      <c r="AK52" s="226">
        <v>0</v>
      </c>
      <c r="AL52" s="226">
        <v>0</v>
      </c>
      <c r="AM52" s="226">
        <v>0</v>
      </c>
      <c r="AN52" s="227">
        <v>0</v>
      </c>
    </row>
    <row r="53" spans="1:40" s="175" customFormat="1" ht="11.25" customHeight="1">
      <c r="A53" s="60"/>
      <c r="B53" s="59" t="s">
        <v>57</v>
      </c>
      <c r="C53" s="225">
        <v>22</v>
      </c>
      <c r="D53" s="226">
        <v>13</v>
      </c>
      <c r="E53" s="226">
        <v>0</v>
      </c>
      <c r="F53" s="226">
        <v>0</v>
      </c>
      <c r="G53" s="642">
        <v>2</v>
      </c>
      <c r="H53" s="643"/>
      <c r="I53" s="226">
        <v>3</v>
      </c>
      <c r="J53" s="226">
        <v>0</v>
      </c>
      <c r="K53" s="226">
        <v>0</v>
      </c>
      <c r="L53" s="226">
        <v>5</v>
      </c>
      <c r="M53" s="226">
        <v>0</v>
      </c>
      <c r="N53" s="226">
        <v>0</v>
      </c>
      <c r="O53" s="226">
        <v>0</v>
      </c>
      <c r="P53" s="226">
        <v>4</v>
      </c>
      <c r="Q53" s="226">
        <v>2</v>
      </c>
      <c r="R53" s="226">
        <v>0</v>
      </c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6">
        <v>0</v>
      </c>
      <c r="AA53" s="226">
        <v>1</v>
      </c>
      <c r="AB53" s="226">
        <v>0</v>
      </c>
      <c r="AC53" s="226">
        <v>0</v>
      </c>
      <c r="AD53" s="226">
        <v>1</v>
      </c>
      <c r="AE53" s="226">
        <v>0</v>
      </c>
      <c r="AF53" s="226">
        <v>0</v>
      </c>
      <c r="AG53" s="226">
        <v>0</v>
      </c>
      <c r="AH53" s="642">
        <v>1</v>
      </c>
      <c r="AI53" s="643"/>
      <c r="AJ53" s="226">
        <v>1</v>
      </c>
      <c r="AK53" s="226">
        <v>1</v>
      </c>
      <c r="AL53" s="226">
        <v>0</v>
      </c>
      <c r="AM53" s="226">
        <v>0</v>
      </c>
      <c r="AN53" s="227">
        <v>0</v>
      </c>
    </row>
    <row r="54" spans="1:40" s="175" customFormat="1" ht="11.25" customHeight="1">
      <c r="A54" s="60"/>
      <c r="B54" s="59" t="s">
        <v>58</v>
      </c>
      <c r="C54" s="240">
        <v>23</v>
      </c>
      <c r="D54" s="241">
        <v>12</v>
      </c>
      <c r="E54" s="241">
        <v>0</v>
      </c>
      <c r="F54" s="241">
        <v>2</v>
      </c>
      <c r="G54" s="642">
        <v>8</v>
      </c>
      <c r="H54" s="643"/>
      <c r="I54" s="241">
        <v>1</v>
      </c>
      <c r="J54" s="241">
        <v>0</v>
      </c>
      <c r="K54" s="241">
        <v>0</v>
      </c>
      <c r="L54" s="241">
        <v>6</v>
      </c>
      <c r="M54" s="241">
        <v>0</v>
      </c>
      <c r="N54" s="241">
        <v>0</v>
      </c>
      <c r="O54" s="241">
        <v>1</v>
      </c>
      <c r="P54" s="241">
        <v>7</v>
      </c>
      <c r="Q54" s="241">
        <v>2</v>
      </c>
      <c r="R54" s="241">
        <v>0</v>
      </c>
      <c r="S54" s="241">
        <v>0</v>
      </c>
      <c r="T54" s="241">
        <v>1</v>
      </c>
      <c r="U54" s="241">
        <v>0</v>
      </c>
      <c r="V54" s="241">
        <v>0</v>
      </c>
      <c r="W54" s="241">
        <v>0</v>
      </c>
      <c r="X54" s="241">
        <v>2</v>
      </c>
      <c r="Y54" s="241">
        <v>0</v>
      </c>
      <c r="Z54" s="241">
        <v>0</v>
      </c>
      <c r="AA54" s="241">
        <v>2</v>
      </c>
      <c r="AB54" s="241">
        <v>1</v>
      </c>
      <c r="AC54" s="241">
        <v>0</v>
      </c>
      <c r="AD54" s="241">
        <v>0</v>
      </c>
      <c r="AE54" s="241">
        <v>0</v>
      </c>
      <c r="AF54" s="241">
        <v>0</v>
      </c>
      <c r="AG54" s="241">
        <v>1</v>
      </c>
      <c r="AH54" s="642">
        <v>2</v>
      </c>
      <c r="AI54" s="643"/>
      <c r="AJ54" s="241">
        <v>1</v>
      </c>
      <c r="AK54" s="241">
        <v>3</v>
      </c>
      <c r="AL54" s="241">
        <v>0</v>
      </c>
      <c r="AM54" s="241">
        <v>0</v>
      </c>
      <c r="AN54" s="244">
        <v>0</v>
      </c>
    </row>
    <row r="55" spans="1:40" s="193" customFormat="1" ht="11.25" customHeight="1">
      <c r="A55" s="187" t="s">
        <v>59</v>
      </c>
      <c r="B55" s="201"/>
      <c r="C55" s="234">
        <f aca="true" t="shared" si="8" ref="C55:AN55">SUM(C56:C58)</f>
        <v>189</v>
      </c>
      <c r="D55" s="234">
        <f t="shared" si="8"/>
        <v>65</v>
      </c>
      <c r="E55" s="234">
        <f t="shared" si="8"/>
        <v>2</v>
      </c>
      <c r="F55" s="234">
        <f t="shared" si="8"/>
        <v>6</v>
      </c>
      <c r="G55" s="640">
        <f t="shared" si="8"/>
        <v>16</v>
      </c>
      <c r="H55" s="641">
        <f t="shared" si="8"/>
        <v>0</v>
      </c>
      <c r="I55" s="234">
        <f t="shared" si="8"/>
        <v>13</v>
      </c>
      <c r="J55" s="234">
        <f t="shared" si="8"/>
        <v>1</v>
      </c>
      <c r="K55" s="234">
        <f t="shared" si="8"/>
        <v>4</v>
      </c>
      <c r="L55" s="234">
        <f t="shared" si="8"/>
        <v>23</v>
      </c>
      <c r="M55" s="234">
        <f t="shared" si="8"/>
        <v>11</v>
      </c>
      <c r="N55" s="234">
        <f t="shared" si="8"/>
        <v>10</v>
      </c>
      <c r="O55" s="234">
        <f t="shared" si="8"/>
        <v>3</v>
      </c>
      <c r="P55" s="234">
        <f t="shared" si="8"/>
        <v>35</v>
      </c>
      <c r="Q55" s="234">
        <f t="shared" si="8"/>
        <v>19</v>
      </c>
      <c r="R55" s="234">
        <f t="shared" si="8"/>
        <v>1</v>
      </c>
      <c r="S55" s="234">
        <f t="shared" si="8"/>
        <v>0</v>
      </c>
      <c r="T55" s="234">
        <f t="shared" si="8"/>
        <v>8</v>
      </c>
      <c r="U55" s="234">
        <f t="shared" si="8"/>
        <v>0</v>
      </c>
      <c r="V55" s="234">
        <f t="shared" si="8"/>
        <v>2</v>
      </c>
      <c r="W55" s="234">
        <f t="shared" si="8"/>
        <v>1</v>
      </c>
      <c r="X55" s="234">
        <f t="shared" si="8"/>
        <v>10</v>
      </c>
      <c r="Y55" s="234">
        <f t="shared" si="8"/>
        <v>0</v>
      </c>
      <c r="Z55" s="234">
        <f t="shared" si="8"/>
        <v>0</v>
      </c>
      <c r="AA55" s="234">
        <f t="shared" si="8"/>
        <v>13</v>
      </c>
      <c r="AB55" s="234">
        <f t="shared" si="8"/>
        <v>9</v>
      </c>
      <c r="AC55" s="234">
        <f t="shared" si="8"/>
        <v>1</v>
      </c>
      <c r="AD55" s="234">
        <f t="shared" si="8"/>
        <v>6</v>
      </c>
      <c r="AE55" s="234">
        <f t="shared" si="8"/>
        <v>6</v>
      </c>
      <c r="AF55" s="234">
        <f t="shared" si="8"/>
        <v>0</v>
      </c>
      <c r="AG55" s="234">
        <f t="shared" si="8"/>
        <v>3</v>
      </c>
      <c r="AH55" s="640">
        <f t="shared" si="8"/>
        <v>12</v>
      </c>
      <c r="AI55" s="641">
        <f t="shared" si="8"/>
        <v>0</v>
      </c>
      <c r="AJ55" s="234">
        <f t="shared" si="8"/>
        <v>9</v>
      </c>
      <c r="AK55" s="234">
        <f t="shared" si="8"/>
        <v>5</v>
      </c>
      <c r="AL55" s="234">
        <f t="shared" si="8"/>
        <v>0</v>
      </c>
      <c r="AM55" s="234">
        <f t="shared" si="8"/>
        <v>0</v>
      </c>
      <c r="AN55" s="237">
        <f t="shared" si="8"/>
        <v>0</v>
      </c>
    </row>
    <row r="56" spans="1:40" s="175" customFormat="1" ht="11.25" customHeight="1">
      <c r="A56" s="60"/>
      <c r="B56" s="59" t="s">
        <v>60</v>
      </c>
      <c r="C56" s="225">
        <v>64</v>
      </c>
      <c r="D56" s="226">
        <v>28</v>
      </c>
      <c r="E56" s="226">
        <v>1</v>
      </c>
      <c r="F56" s="226">
        <v>2</v>
      </c>
      <c r="G56" s="642">
        <v>3</v>
      </c>
      <c r="H56" s="643"/>
      <c r="I56" s="226">
        <v>3</v>
      </c>
      <c r="J56" s="226">
        <v>0</v>
      </c>
      <c r="K56" s="226">
        <v>2</v>
      </c>
      <c r="L56" s="226">
        <v>8</v>
      </c>
      <c r="M56" s="226">
        <v>5</v>
      </c>
      <c r="N56" s="226">
        <v>6</v>
      </c>
      <c r="O56" s="226">
        <v>1</v>
      </c>
      <c r="P56" s="226">
        <v>8</v>
      </c>
      <c r="Q56" s="226">
        <v>6</v>
      </c>
      <c r="R56" s="226">
        <v>0</v>
      </c>
      <c r="S56" s="226">
        <v>0</v>
      </c>
      <c r="T56" s="226">
        <v>3</v>
      </c>
      <c r="U56" s="226">
        <v>0</v>
      </c>
      <c r="V56" s="226">
        <v>0</v>
      </c>
      <c r="W56" s="226">
        <v>1</v>
      </c>
      <c r="X56" s="226">
        <v>2</v>
      </c>
      <c r="Y56" s="226">
        <v>0</v>
      </c>
      <c r="Z56" s="226">
        <v>0</v>
      </c>
      <c r="AA56" s="226">
        <v>4</v>
      </c>
      <c r="AB56" s="226">
        <v>4</v>
      </c>
      <c r="AC56" s="226">
        <v>0</v>
      </c>
      <c r="AD56" s="226">
        <v>2</v>
      </c>
      <c r="AE56" s="226">
        <v>2</v>
      </c>
      <c r="AF56" s="226">
        <v>0</v>
      </c>
      <c r="AG56" s="226">
        <v>0</v>
      </c>
      <c r="AH56" s="642">
        <v>3</v>
      </c>
      <c r="AI56" s="643"/>
      <c r="AJ56" s="226">
        <v>2</v>
      </c>
      <c r="AK56" s="226">
        <v>1</v>
      </c>
      <c r="AL56" s="226">
        <v>0</v>
      </c>
      <c r="AM56" s="226">
        <v>0</v>
      </c>
      <c r="AN56" s="227">
        <v>0</v>
      </c>
    </row>
    <row r="57" spans="1:40" s="175" customFormat="1" ht="11.25" customHeight="1">
      <c r="A57" s="60"/>
      <c r="B57" s="59" t="s">
        <v>61</v>
      </c>
      <c r="C57" s="225">
        <v>111</v>
      </c>
      <c r="D57" s="226">
        <v>29</v>
      </c>
      <c r="E57" s="226">
        <v>1</v>
      </c>
      <c r="F57" s="226">
        <v>4</v>
      </c>
      <c r="G57" s="642">
        <v>11</v>
      </c>
      <c r="H57" s="643"/>
      <c r="I57" s="226">
        <v>10</v>
      </c>
      <c r="J57" s="226">
        <v>1</v>
      </c>
      <c r="K57" s="226">
        <v>0</v>
      </c>
      <c r="L57" s="226">
        <v>11</v>
      </c>
      <c r="M57" s="226">
        <v>6</v>
      </c>
      <c r="N57" s="226">
        <v>4</v>
      </c>
      <c r="O57" s="226">
        <v>1</v>
      </c>
      <c r="P57" s="226">
        <v>24</v>
      </c>
      <c r="Q57" s="226">
        <v>9</v>
      </c>
      <c r="R57" s="226">
        <v>0</v>
      </c>
      <c r="S57" s="226">
        <v>0</v>
      </c>
      <c r="T57" s="226">
        <v>4</v>
      </c>
      <c r="U57" s="226">
        <v>0</v>
      </c>
      <c r="V57" s="226">
        <v>2</v>
      </c>
      <c r="W57" s="226">
        <v>0</v>
      </c>
      <c r="X57" s="226">
        <v>6</v>
      </c>
      <c r="Y57" s="226">
        <v>0</v>
      </c>
      <c r="Z57" s="226">
        <v>0</v>
      </c>
      <c r="AA57" s="226">
        <v>6</v>
      </c>
      <c r="AB57" s="226">
        <v>4</v>
      </c>
      <c r="AC57" s="226">
        <v>1</v>
      </c>
      <c r="AD57" s="226">
        <v>3</v>
      </c>
      <c r="AE57" s="226">
        <v>4</v>
      </c>
      <c r="AF57" s="226">
        <v>0</v>
      </c>
      <c r="AG57" s="226">
        <v>3</v>
      </c>
      <c r="AH57" s="642">
        <v>3</v>
      </c>
      <c r="AI57" s="643"/>
      <c r="AJ57" s="226">
        <v>6</v>
      </c>
      <c r="AK57" s="226">
        <v>4</v>
      </c>
      <c r="AL57" s="226">
        <v>0</v>
      </c>
      <c r="AM57" s="226">
        <v>0</v>
      </c>
      <c r="AN57" s="227">
        <v>0</v>
      </c>
    </row>
    <row r="58" spans="1:40" s="175" customFormat="1" ht="11.25" customHeight="1">
      <c r="A58" s="60"/>
      <c r="B58" s="59" t="s">
        <v>62</v>
      </c>
      <c r="C58" s="240">
        <v>14</v>
      </c>
      <c r="D58" s="241">
        <v>8</v>
      </c>
      <c r="E58" s="241">
        <v>0</v>
      </c>
      <c r="F58" s="241">
        <v>0</v>
      </c>
      <c r="G58" s="644">
        <v>2</v>
      </c>
      <c r="H58" s="645"/>
      <c r="I58" s="241">
        <v>0</v>
      </c>
      <c r="J58" s="241">
        <v>0</v>
      </c>
      <c r="K58" s="241">
        <v>2</v>
      </c>
      <c r="L58" s="241">
        <v>4</v>
      </c>
      <c r="M58" s="241">
        <v>0</v>
      </c>
      <c r="N58" s="241">
        <v>0</v>
      </c>
      <c r="O58" s="241">
        <v>1</v>
      </c>
      <c r="P58" s="241">
        <v>3</v>
      </c>
      <c r="Q58" s="241">
        <v>4</v>
      </c>
      <c r="R58" s="241">
        <v>1</v>
      </c>
      <c r="S58" s="241">
        <v>0</v>
      </c>
      <c r="T58" s="241">
        <v>1</v>
      </c>
      <c r="U58" s="241">
        <v>0</v>
      </c>
      <c r="V58" s="241">
        <v>0</v>
      </c>
      <c r="W58" s="241">
        <v>0</v>
      </c>
      <c r="X58" s="241">
        <v>2</v>
      </c>
      <c r="Y58" s="241">
        <v>0</v>
      </c>
      <c r="Z58" s="241">
        <v>0</v>
      </c>
      <c r="AA58" s="241">
        <v>3</v>
      </c>
      <c r="AB58" s="241">
        <v>1</v>
      </c>
      <c r="AC58" s="241">
        <v>0</v>
      </c>
      <c r="AD58" s="241">
        <v>1</v>
      </c>
      <c r="AE58" s="241">
        <v>0</v>
      </c>
      <c r="AF58" s="241">
        <v>0</v>
      </c>
      <c r="AG58" s="241">
        <v>0</v>
      </c>
      <c r="AH58" s="644">
        <v>6</v>
      </c>
      <c r="AI58" s="645"/>
      <c r="AJ58" s="241">
        <v>1</v>
      </c>
      <c r="AK58" s="241">
        <v>0</v>
      </c>
      <c r="AL58" s="241">
        <v>0</v>
      </c>
      <c r="AM58" s="241">
        <v>0</v>
      </c>
      <c r="AN58" s="244">
        <v>0</v>
      </c>
    </row>
    <row r="59" spans="1:40" s="193" customFormat="1" ht="11.25" customHeight="1">
      <c r="A59" s="187" t="s">
        <v>63</v>
      </c>
      <c r="B59" s="201"/>
      <c r="C59" s="234">
        <f aca="true" t="shared" si="9" ref="C59:AN59">SUM(C60:C66)</f>
        <v>80</v>
      </c>
      <c r="D59" s="234">
        <f t="shared" si="9"/>
        <v>41</v>
      </c>
      <c r="E59" s="234">
        <f t="shared" si="9"/>
        <v>0</v>
      </c>
      <c r="F59" s="234">
        <f t="shared" si="9"/>
        <v>7</v>
      </c>
      <c r="G59" s="646">
        <f t="shared" si="9"/>
        <v>8</v>
      </c>
      <c r="H59" s="647">
        <f t="shared" si="9"/>
        <v>0</v>
      </c>
      <c r="I59" s="234">
        <f t="shared" si="9"/>
        <v>9</v>
      </c>
      <c r="J59" s="234">
        <f t="shared" si="9"/>
        <v>1</v>
      </c>
      <c r="K59" s="234">
        <f t="shared" si="9"/>
        <v>1</v>
      </c>
      <c r="L59" s="234">
        <f t="shared" si="9"/>
        <v>19</v>
      </c>
      <c r="M59" s="234">
        <f t="shared" si="9"/>
        <v>7</v>
      </c>
      <c r="N59" s="234">
        <f t="shared" si="9"/>
        <v>8</v>
      </c>
      <c r="O59" s="234">
        <f t="shared" si="9"/>
        <v>2</v>
      </c>
      <c r="P59" s="234">
        <f t="shared" si="9"/>
        <v>17</v>
      </c>
      <c r="Q59" s="234">
        <f t="shared" si="9"/>
        <v>12</v>
      </c>
      <c r="R59" s="234">
        <f t="shared" si="9"/>
        <v>0</v>
      </c>
      <c r="S59" s="234">
        <f t="shared" si="9"/>
        <v>0</v>
      </c>
      <c r="T59" s="234">
        <f t="shared" si="9"/>
        <v>0</v>
      </c>
      <c r="U59" s="234">
        <f t="shared" si="9"/>
        <v>0</v>
      </c>
      <c r="V59" s="234">
        <f t="shared" si="9"/>
        <v>0</v>
      </c>
      <c r="W59" s="234">
        <f t="shared" si="9"/>
        <v>0</v>
      </c>
      <c r="X59" s="234">
        <f t="shared" si="9"/>
        <v>4</v>
      </c>
      <c r="Y59" s="234">
        <f t="shared" si="9"/>
        <v>0</v>
      </c>
      <c r="Z59" s="234">
        <f t="shared" si="9"/>
        <v>0</v>
      </c>
      <c r="AA59" s="234">
        <f t="shared" si="9"/>
        <v>4</v>
      </c>
      <c r="AB59" s="234">
        <f t="shared" si="9"/>
        <v>3</v>
      </c>
      <c r="AC59" s="234">
        <f t="shared" si="9"/>
        <v>1</v>
      </c>
      <c r="AD59" s="234">
        <f t="shared" si="9"/>
        <v>4</v>
      </c>
      <c r="AE59" s="234">
        <f t="shared" si="9"/>
        <v>0</v>
      </c>
      <c r="AF59" s="234">
        <f t="shared" si="9"/>
        <v>0</v>
      </c>
      <c r="AG59" s="234">
        <f t="shared" si="9"/>
        <v>5</v>
      </c>
      <c r="AH59" s="646">
        <f t="shared" si="9"/>
        <v>14</v>
      </c>
      <c r="AI59" s="647">
        <f t="shared" si="9"/>
        <v>0</v>
      </c>
      <c r="AJ59" s="234">
        <f t="shared" si="9"/>
        <v>0</v>
      </c>
      <c r="AK59" s="234">
        <f t="shared" si="9"/>
        <v>4</v>
      </c>
      <c r="AL59" s="234">
        <f t="shared" si="9"/>
        <v>0</v>
      </c>
      <c r="AM59" s="234">
        <f t="shared" si="9"/>
        <v>0</v>
      </c>
      <c r="AN59" s="237">
        <f t="shared" si="9"/>
        <v>0</v>
      </c>
    </row>
    <row r="60" spans="1:40" s="175" customFormat="1" ht="11.25" customHeight="1">
      <c r="A60" s="60"/>
      <c r="B60" s="59" t="s">
        <v>64</v>
      </c>
      <c r="C60" s="225">
        <v>5</v>
      </c>
      <c r="D60" s="226">
        <v>5</v>
      </c>
      <c r="E60" s="226">
        <v>0</v>
      </c>
      <c r="F60" s="226">
        <v>0</v>
      </c>
      <c r="G60" s="642">
        <v>0</v>
      </c>
      <c r="H60" s="643"/>
      <c r="I60" s="226">
        <v>0</v>
      </c>
      <c r="J60" s="226">
        <v>0</v>
      </c>
      <c r="K60" s="226">
        <v>0</v>
      </c>
      <c r="L60" s="226">
        <v>3</v>
      </c>
      <c r="M60" s="226">
        <v>0</v>
      </c>
      <c r="N60" s="226">
        <v>0</v>
      </c>
      <c r="O60" s="226">
        <v>1</v>
      </c>
      <c r="P60" s="226">
        <v>0</v>
      </c>
      <c r="Q60" s="226">
        <v>0</v>
      </c>
      <c r="R60" s="226">
        <v>0</v>
      </c>
      <c r="S60" s="226">
        <v>0</v>
      </c>
      <c r="T60" s="226">
        <v>0</v>
      </c>
      <c r="U60" s="226">
        <v>0</v>
      </c>
      <c r="V60" s="226">
        <v>0</v>
      </c>
      <c r="W60" s="226">
        <v>0</v>
      </c>
      <c r="X60" s="226">
        <v>0</v>
      </c>
      <c r="Y60" s="226">
        <v>0</v>
      </c>
      <c r="Z60" s="226">
        <v>0</v>
      </c>
      <c r="AA60" s="226">
        <v>1</v>
      </c>
      <c r="AB60" s="226">
        <v>0</v>
      </c>
      <c r="AC60" s="226">
        <v>0</v>
      </c>
      <c r="AD60" s="226">
        <v>0</v>
      </c>
      <c r="AE60" s="226">
        <v>0</v>
      </c>
      <c r="AF60" s="226">
        <v>0</v>
      </c>
      <c r="AG60" s="226">
        <v>0</v>
      </c>
      <c r="AH60" s="642">
        <v>2</v>
      </c>
      <c r="AI60" s="643"/>
      <c r="AJ60" s="226">
        <v>0</v>
      </c>
      <c r="AK60" s="226">
        <v>0</v>
      </c>
      <c r="AL60" s="226">
        <v>0</v>
      </c>
      <c r="AM60" s="226">
        <v>0</v>
      </c>
      <c r="AN60" s="227">
        <v>0</v>
      </c>
    </row>
    <row r="61" spans="1:40" s="175" customFormat="1" ht="11.25" customHeight="1">
      <c r="A61" s="60"/>
      <c r="B61" s="59" t="s">
        <v>65</v>
      </c>
      <c r="C61" s="225">
        <v>8</v>
      </c>
      <c r="D61" s="226">
        <v>5</v>
      </c>
      <c r="E61" s="226">
        <v>0</v>
      </c>
      <c r="F61" s="226">
        <v>1</v>
      </c>
      <c r="G61" s="642">
        <v>2</v>
      </c>
      <c r="H61" s="643"/>
      <c r="I61" s="226">
        <v>1</v>
      </c>
      <c r="J61" s="226">
        <v>0</v>
      </c>
      <c r="K61" s="226">
        <v>0</v>
      </c>
      <c r="L61" s="226">
        <v>1</v>
      </c>
      <c r="M61" s="226">
        <v>0</v>
      </c>
      <c r="N61" s="226">
        <v>1</v>
      </c>
      <c r="O61" s="226">
        <v>0</v>
      </c>
      <c r="P61" s="226">
        <v>4</v>
      </c>
      <c r="Q61" s="226">
        <v>2</v>
      </c>
      <c r="R61" s="226">
        <v>0</v>
      </c>
      <c r="S61" s="226">
        <v>0</v>
      </c>
      <c r="T61" s="226">
        <v>0</v>
      </c>
      <c r="U61" s="226">
        <v>0</v>
      </c>
      <c r="V61" s="226">
        <v>0</v>
      </c>
      <c r="W61" s="226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1</v>
      </c>
      <c r="AC61" s="226">
        <v>0</v>
      </c>
      <c r="AD61" s="226">
        <v>0</v>
      </c>
      <c r="AE61" s="226">
        <v>0</v>
      </c>
      <c r="AF61" s="226">
        <v>0</v>
      </c>
      <c r="AG61" s="226">
        <v>0</v>
      </c>
      <c r="AH61" s="642">
        <v>3</v>
      </c>
      <c r="AI61" s="643"/>
      <c r="AJ61" s="226">
        <v>0</v>
      </c>
      <c r="AK61" s="226">
        <v>1</v>
      </c>
      <c r="AL61" s="226">
        <v>0</v>
      </c>
      <c r="AM61" s="226">
        <v>0</v>
      </c>
      <c r="AN61" s="227">
        <v>0</v>
      </c>
    </row>
    <row r="62" spans="1:40" s="175" customFormat="1" ht="11.25" customHeight="1">
      <c r="A62" s="60"/>
      <c r="B62" s="59" t="s">
        <v>66</v>
      </c>
      <c r="C62" s="225">
        <v>22</v>
      </c>
      <c r="D62" s="226">
        <v>7</v>
      </c>
      <c r="E62" s="226">
        <v>0</v>
      </c>
      <c r="F62" s="226">
        <v>4</v>
      </c>
      <c r="G62" s="642">
        <v>0</v>
      </c>
      <c r="H62" s="643"/>
      <c r="I62" s="226">
        <v>4</v>
      </c>
      <c r="J62" s="226">
        <v>0</v>
      </c>
      <c r="K62" s="226">
        <v>0</v>
      </c>
      <c r="L62" s="226">
        <v>2</v>
      </c>
      <c r="M62" s="226">
        <v>0</v>
      </c>
      <c r="N62" s="226">
        <v>0</v>
      </c>
      <c r="O62" s="226">
        <v>0</v>
      </c>
      <c r="P62" s="226">
        <v>5</v>
      </c>
      <c r="Q62" s="226">
        <v>6</v>
      </c>
      <c r="R62" s="226">
        <v>0</v>
      </c>
      <c r="S62" s="226">
        <v>0</v>
      </c>
      <c r="T62" s="226">
        <v>0</v>
      </c>
      <c r="U62" s="226">
        <v>0</v>
      </c>
      <c r="V62" s="226">
        <v>0</v>
      </c>
      <c r="W62" s="226">
        <v>0</v>
      </c>
      <c r="X62" s="226">
        <v>1</v>
      </c>
      <c r="Y62" s="226">
        <v>0</v>
      </c>
      <c r="Z62" s="226">
        <v>0</v>
      </c>
      <c r="AA62" s="226">
        <v>2</v>
      </c>
      <c r="AB62" s="226">
        <v>0</v>
      </c>
      <c r="AC62" s="226">
        <v>0</v>
      </c>
      <c r="AD62" s="226">
        <v>0</v>
      </c>
      <c r="AE62" s="226">
        <v>0</v>
      </c>
      <c r="AF62" s="226">
        <v>0</v>
      </c>
      <c r="AG62" s="226">
        <v>4</v>
      </c>
      <c r="AH62" s="642">
        <v>6</v>
      </c>
      <c r="AI62" s="643"/>
      <c r="AJ62" s="226">
        <v>0</v>
      </c>
      <c r="AK62" s="226">
        <v>1</v>
      </c>
      <c r="AL62" s="226">
        <v>0</v>
      </c>
      <c r="AM62" s="226">
        <v>0</v>
      </c>
      <c r="AN62" s="227">
        <v>0</v>
      </c>
    </row>
    <row r="63" spans="1:40" s="175" customFormat="1" ht="11.25" customHeight="1">
      <c r="A63" s="60"/>
      <c r="B63" s="59" t="s">
        <v>67</v>
      </c>
      <c r="C63" s="225">
        <v>6</v>
      </c>
      <c r="D63" s="226">
        <v>5</v>
      </c>
      <c r="E63" s="226">
        <v>0</v>
      </c>
      <c r="F63" s="226">
        <v>0</v>
      </c>
      <c r="G63" s="642">
        <v>1</v>
      </c>
      <c r="H63" s="643"/>
      <c r="I63" s="226">
        <v>1</v>
      </c>
      <c r="J63" s="226">
        <v>0</v>
      </c>
      <c r="K63" s="226">
        <v>0</v>
      </c>
      <c r="L63" s="226">
        <v>3</v>
      </c>
      <c r="M63" s="226">
        <v>0</v>
      </c>
      <c r="N63" s="226">
        <v>0</v>
      </c>
      <c r="O63" s="226">
        <v>0</v>
      </c>
      <c r="P63" s="226">
        <v>0</v>
      </c>
      <c r="Q63" s="226">
        <v>1</v>
      </c>
      <c r="R63" s="226">
        <v>0</v>
      </c>
      <c r="S63" s="226">
        <v>0</v>
      </c>
      <c r="T63" s="226">
        <v>0</v>
      </c>
      <c r="U63" s="226">
        <v>0</v>
      </c>
      <c r="V63" s="226">
        <v>0</v>
      </c>
      <c r="W63" s="226">
        <v>0</v>
      </c>
      <c r="X63" s="226">
        <v>0</v>
      </c>
      <c r="Y63" s="226">
        <v>0</v>
      </c>
      <c r="Z63" s="226">
        <v>0</v>
      </c>
      <c r="AA63" s="226">
        <v>0</v>
      </c>
      <c r="AB63" s="226">
        <v>0</v>
      </c>
      <c r="AC63" s="226">
        <v>0</v>
      </c>
      <c r="AD63" s="226">
        <v>0</v>
      </c>
      <c r="AE63" s="226">
        <v>0</v>
      </c>
      <c r="AF63" s="226">
        <v>0</v>
      </c>
      <c r="AG63" s="226">
        <v>0</v>
      </c>
      <c r="AH63" s="642">
        <v>1</v>
      </c>
      <c r="AI63" s="643"/>
      <c r="AJ63" s="226">
        <v>0</v>
      </c>
      <c r="AK63" s="226">
        <v>0</v>
      </c>
      <c r="AL63" s="226">
        <v>0</v>
      </c>
      <c r="AM63" s="226">
        <v>0</v>
      </c>
      <c r="AN63" s="227">
        <v>0</v>
      </c>
    </row>
    <row r="64" spans="1:40" s="175" customFormat="1" ht="11.25" customHeight="1">
      <c r="A64" s="60"/>
      <c r="B64" s="59" t="s">
        <v>68</v>
      </c>
      <c r="C64" s="225">
        <v>23</v>
      </c>
      <c r="D64" s="226">
        <v>10</v>
      </c>
      <c r="E64" s="226">
        <v>0</v>
      </c>
      <c r="F64" s="226">
        <v>0</v>
      </c>
      <c r="G64" s="642">
        <v>1</v>
      </c>
      <c r="H64" s="643"/>
      <c r="I64" s="226">
        <v>1</v>
      </c>
      <c r="J64" s="226">
        <v>0</v>
      </c>
      <c r="K64" s="226">
        <v>1</v>
      </c>
      <c r="L64" s="226">
        <v>4</v>
      </c>
      <c r="M64" s="226">
        <v>7</v>
      </c>
      <c r="N64" s="226">
        <v>7</v>
      </c>
      <c r="O64" s="226">
        <v>0</v>
      </c>
      <c r="P64" s="226">
        <v>2</v>
      </c>
      <c r="Q64" s="226">
        <v>2</v>
      </c>
      <c r="R64" s="226">
        <v>0</v>
      </c>
      <c r="S64" s="226">
        <v>0</v>
      </c>
      <c r="T64" s="226">
        <v>0</v>
      </c>
      <c r="U64" s="226">
        <v>0</v>
      </c>
      <c r="V64" s="226">
        <v>0</v>
      </c>
      <c r="W64" s="226">
        <v>0</v>
      </c>
      <c r="X64" s="226">
        <v>2</v>
      </c>
      <c r="Y64" s="226">
        <v>0</v>
      </c>
      <c r="Z64" s="226">
        <v>0</v>
      </c>
      <c r="AA64" s="226">
        <v>1</v>
      </c>
      <c r="AB64" s="226">
        <v>2</v>
      </c>
      <c r="AC64" s="226">
        <v>1</v>
      </c>
      <c r="AD64" s="226">
        <v>1</v>
      </c>
      <c r="AE64" s="226">
        <v>0</v>
      </c>
      <c r="AF64" s="226">
        <v>0</v>
      </c>
      <c r="AG64" s="226">
        <v>1</v>
      </c>
      <c r="AH64" s="642">
        <v>2</v>
      </c>
      <c r="AI64" s="643"/>
      <c r="AJ64" s="226">
        <v>0</v>
      </c>
      <c r="AK64" s="226">
        <v>0</v>
      </c>
      <c r="AL64" s="226">
        <v>0</v>
      </c>
      <c r="AM64" s="226">
        <v>0</v>
      </c>
      <c r="AN64" s="227">
        <v>0</v>
      </c>
    </row>
    <row r="65" spans="1:40" s="175" customFormat="1" ht="11.25" customHeight="1">
      <c r="A65" s="60"/>
      <c r="B65" s="59" t="s">
        <v>69</v>
      </c>
      <c r="C65" s="225">
        <v>13</v>
      </c>
      <c r="D65" s="226">
        <v>6</v>
      </c>
      <c r="E65" s="226">
        <v>0</v>
      </c>
      <c r="F65" s="226">
        <v>1</v>
      </c>
      <c r="G65" s="642">
        <v>3</v>
      </c>
      <c r="H65" s="643"/>
      <c r="I65" s="226">
        <v>2</v>
      </c>
      <c r="J65" s="226">
        <v>1</v>
      </c>
      <c r="K65" s="226">
        <v>0</v>
      </c>
      <c r="L65" s="226">
        <v>4</v>
      </c>
      <c r="M65" s="226">
        <v>0</v>
      </c>
      <c r="N65" s="226">
        <v>0</v>
      </c>
      <c r="O65" s="226">
        <v>1</v>
      </c>
      <c r="P65" s="226">
        <v>5</v>
      </c>
      <c r="Q65" s="226">
        <v>1</v>
      </c>
      <c r="R65" s="226">
        <v>0</v>
      </c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1</v>
      </c>
      <c r="Y65" s="226">
        <v>0</v>
      </c>
      <c r="Z65" s="226">
        <v>0</v>
      </c>
      <c r="AA65" s="226">
        <v>0</v>
      </c>
      <c r="AB65" s="226">
        <v>0</v>
      </c>
      <c r="AC65" s="226">
        <v>0</v>
      </c>
      <c r="AD65" s="226">
        <v>3</v>
      </c>
      <c r="AE65" s="226">
        <v>0</v>
      </c>
      <c r="AF65" s="226">
        <v>0</v>
      </c>
      <c r="AG65" s="226">
        <v>0</v>
      </c>
      <c r="AH65" s="642">
        <v>0</v>
      </c>
      <c r="AI65" s="643"/>
      <c r="AJ65" s="226">
        <v>0</v>
      </c>
      <c r="AK65" s="226">
        <v>1</v>
      </c>
      <c r="AL65" s="226">
        <v>0</v>
      </c>
      <c r="AM65" s="226">
        <v>0</v>
      </c>
      <c r="AN65" s="227">
        <v>0</v>
      </c>
    </row>
    <row r="66" spans="1:40" s="175" customFormat="1" ht="11.25" customHeight="1">
      <c r="A66" s="56"/>
      <c r="B66" s="75" t="s">
        <v>70</v>
      </c>
      <c r="C66" s="240">
        <v>3</v>
      </c>
      <c r="D66" s="241">
        <v>3</v>
      </c>
      <c r="E66" s="241">
        <v>0</v>
      </c>
      <c r="F66" s="241">
        <v>1</v>
      </c>
      <c r="G66" s="644">
        <v>1</v>
      </c>
      <c r="H66" s="645"/>
      <c r="I66" s="241">
        <v>0</v>
      </c>
      <c r="J66" s="241">
        <v>0</v>
      </c>
      <c r="K66" s="241">
        <v>0</v>
      </c>
      <c r="L66" s="241">
        <v>2</v>
      </c>
      <c r="M66" s="241">
        <v>0</v>
      </c>
      <c r="N66" s="241">
        <v>0</v>
      </c>
      <c r="O66" s="241">
        <v>0</v>
      </c>
      <c r="P66" s="241">
        <v>1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41">
        <v>0</v>
      </c>
      <c r="Y66" s="241">
        <v>0</v>
      </c>
      <c r="Z66" s="241">
        <v>0</v>
      </c>
      <c r="AA66" s="241">
        <v>0</v>
      </c>
      <c r="AB66" s="241">
        <v>0</v>
      </c>
      <c r="AC66" s="241">
        <v>0</v>
      </c>
      <c r="AD66" s="241">
        <v>0</v>
      </c>
      <c r="AE66" s="241">
        <v>0</v>
      </c>
      <c r="AF66" s="241">
        <v>0</v>
      </c>
      <c r="AG66" s="241">
        <v>0</v>
      </c>
      <c r="AH66" s="644">
        <v>0</v>
      </c>
      <c r="AI66" s="645"/>
      <c r="AJ66" s="241">
        <v>0</v>
      </c>
      <c r="AK66" s="241">
        <v>1</v>
      </c>
      <c r="AL66" s="241">
        <v>0</v>
      </c>
      <c r="AM66" s="241">
        <v>0</v>
      </c>
      <c r="AN66" s="244">
        <v>0</v>
      </c>
    </row>
    <row r="67" spans="1:40" ht="12.75" customHeight="1">
      <c r="A67" s="60" t="s">
        <v>72</v>
      </c>
      <c r="B67" s="59"/>
      <c r="C67" s="247">
        <f aca="true" t="shared" si="10" ref="C67:AN67">SUM(C68:C71)</f>
        <v>32</v>
      </c>
      <c r="D67" s="247">
        <f t="shared" si="10"/>
        <v>14</v>
      </c>
      <c r="E67" s="247">
        <f t="shared" si="10"/>
        <v>0</v>
      </c>
      <c r="F67" s="247">
        <f t="shared" si="10"/>
        <v>0</v>
      </c>
      <c r="G67" s="637">
        <f t="shared" si="10"/>
        <v>0</v>
      </c>
      <c r="H67" s="637">
        <f t="shared" si="10"/>
        <v>0</v>
      </c>
      <c r="I67" s="247">
        <f t="shared" si="10"/>
        <v>0</v>
      </c>
      <c r="J67" s="247">
        <f t="shared" si="10"/>
        <v>0</v>
      </c>
      <c r="K67" s="247">
        <f t="shared" si="10"/>
        <v>1</v>
      </c>
      <c r="L67" s="247">
        <f t="shared" si="10"/>
        <v>4</v>
      </c>
      <c r="M67" s="247">
        <f t="shared" si="10"/>
        <v>0</v>
      </c>
      <c r="N67" s="247">
        <f t="shared" si="10"/>
        <v>0</v>
      </c>
      <c r="O67" s="247">
        <f t="shared" si="10"/>
        <v>0</v>
      </c>
      <c r="P67" s="247">
        <f t="shared" si="10"/>
        <v>9</v>
      </c>
      <c r="Q67" s="247">
        <f t="shared" si="10"/>
        <v>6</v>
      </c>
      <c r="R67" s="247">
        <f t="shared" si="10"/>
        <v>0</v>
      </c>
      <c r="S67" s="247">
        <f t="shared" si="10"/>
        <v>0</v>
      </c>
      <c r="T67" s="247">
        <f t="shared" si="10"/>
        <v>1</v>
      </c>
      <c r="U67" s="247">
        <f t="shared" si="10"/>
        <v>0</v>
      </c>
      <c r="V67" s="247">
        <f t="shared" si="10"/>
        <v>0</v>
      </c>
      <c r="W67" s="247">
        <f t="shared" si="10"/>
        <v>0</v>
      </c>
      <c r="X67" s="247">
        <f t="shared" si="10"/>
        <v>1</v>
      </c>
      <c r="Y67" s="247">
        <f t="shared" si="10"/>
        <v>0</v>
      </c>
      <c r="Z67" s="247">
        <f t="shared" si="10"/>
        <v>0</v>
      </c>
      <c r="AA67" s="247">
        <f t="shared" si="10"/>
        <v>2</v>
      </c>
      <c r="AB67" s="247">
        <f t="shared" si="10"/>
        <v>1</v>
      </c>
      <c r="AC67" s="247">
        <f t="shared" si="10"/>
        <v>0</v>
      </c>
      <c r="AD67" s="247">
        <f t="shared" si="10"/>
        <v>1</v>
      </c>
      <c r="AE67" s="247">
        <f t="shared" si="10"/>
        <v>0</v>
      </c>
      <c r="AF67" s="247">
        <f t="shared" si="10"/>
        <v>0</v>
      </c>
      <c r="AG67" s="247">
        <f t="shared" si="10"/>
        <v>0</v>
      </c>
      <c r="AH67" s="637">
        <f t="shared" si="10"/>
        <v>2</v>
      </c>
      <c r="AI67" s="637">
        <f t="shared" si="10"/>
        <v>0</v>
      </c>
      <c r="AJ67" s="247">
        <f t="shared" si="10"/>
        <v>0</v>
      </c>
      <c r="AK67" s="247">
        <f t="shared" si="10"/>
        <v>1</v>
      </c>
      <c r="AL67" s="247">
        <f t="shared" si="10"/>
        <v>0</v>
      </c>
      <c r="AM67" s="247">
        <f t="shared" si="10"/>
        <v>0</v>
      </c>
      <c r="AN67" s="248">
        <f t="shared" si="10"/>
        <v>0</v>
      </c>
    </row>
    <row r="68" spans="1:40" ht="12.75" customHeight="1">
      <c r="A68" s="60"/>
      <c r="B68" s="59" t="s">
        <v>73</v>
      </c>
      <c r="C68" s="249">
        <v>22</v>
      </c>
      <c r="D68" s="250">
        <v>7</v>
      </c>
      <c r="E68" s="250">
        <v>0</v>
      </c>
      <c r="F68" s="250">
        <v>0</v>
      </c>
      <c r="G68" s="632">
        <v>0</v>
      </c>
      <c r="H68" s="632"/>
      <c r="I68" s="250">
        <v>0</v>
      </c>
      <c r="J68" s="250">
        <v>0</v>
      </c>
      <c r="K68" s="250">
        <v>1</v>
      </c>
      <c r="L68" s="250">
        <v>1</v>
      </c>
      <c r="M68" s="250">
        <v>0</v>
      </c>
      <c r="N68" s="250">
        <v>0</v>
      </c>
      <c r="O68" s="250">
        <v>0</v>
      </c>
      <c r="P68" s="250">
        <v>5</v>
      </c>
      <c r="Q68" s="250">
        <v>6</v>
      </c>
      <c r="R68" s="250">
        <v>0</v>
      </c>
      <c r="S68" s="250">
        <v>0</v>
      </c>
      <c r="T68" s="250">
        <v>1</v>
      </c>
      <c r="U68" s="250">
        <v>0</v>
      </c>
      <c r="V68" s="250">
        <v>0</v>
      </c>
      <c r="W68" s="250">
        <v>0</v>
      </c>
      <c r="X68" s="250">
        <v>1</v>
      </c>
      <c r="Y68" s="250">
        <v>0</v>
      </c>
      <c r="Z68" s="250">
        <v>0</v>
      </c>
      <c r="AA68" s="250">
        <v>2</v>
      </c>
      <c r="AB68" s="250">
        <v>1</v>
      </c>
      <c r="AC68" s="250">
        <v>0</v>
      </c>
      <c r="AD68" s="250">
        <v>0</v>
      </c>
      <c r="AE68" s="250">
        <v>0</v>
      </c>
      <c r="AF68" s="250">
        <v>0</v>
      </c>
      <c r="AG68" s="250">
        <v>0</v>
      </c>
      <c r="AH68" s="632">
        <v>2</v>
      </c>
      <c r="AI68" s="632"/>
      <c r="AJ68" s="250">
        <v>0</v>
      </c>
      <c r="AK68" s="250">
        <v>1</v>
      </c>
      <c r="AL68" s="250">
        <v>0</v>
      </c>
      <c r="AM68" s="250">
        <v>0</v>
      </c>
      <c r="AN68" s="251">
        <v>0</v>
      </c>
    </row>
    <row r="69" spans="1:40" ht="12.75" customHeight="1">
      <c r="A69" s="60"/>
      <c r="B69" s="59" t="s">
        <v>74</v>
      </c>
      <c r="C69" s="249">
        <v>3</v>
      </c>
      <c r="D69" s="250">
        <v>2</v>
      </c>
      <c r="E69" s="250">
        <v>0</v>
      </c>
      <c r="F69" s="250">
        <v>0</v>
      </c>
      <c r="G69" s="632">
        <v>0</v>
      </c>
      <c r="H69" s="632"/>
      <c r="I69" s="250">
        <v>0</v>
      </c>
      <c r="J69" s="250">
        <v>0</v>
      </c>
      <c r="K69" s="250">
        <v>0</v>
      </c>
      <c r="L69" s="250">
        <v>1</v>
      </c>
      <c r="M69" s="250">
        <v>0</v>
      </c>
      <c r="N69" s="250">
        <v>0</v>
      </c>
      <c r="O69" s="250">
        <v>0</v>
      </c>
      <c r="P69" s="250">
        <v>1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250">
        <v>0</v>
      </c>
      <c r="X69" s="250">
        <v>0</v>
      </c>
      <c r="Y69" s="250">
        <v>0</v>
      </c>
      <c r="Z69" s="250">
        <v>0</v>
      </c>
      <c r="AA69" s="250">
        <v>0</v>
      </c>
      <c r="AB69" s="250">
        <v>0</v>
      </c>
      <c r="AC69" s="250">
        <v>0</v>
      </c>
      <c r="AD69" s="250">
        <v>0</v>
      </c>
      <c r="AE69" s="250">
        <v>0</v>
      </c>
      <c r="AF69" s="250">
        <v>0</v>
      </c>
      <c r="AG69" s="250">
        <v>0</v>
      </c>
      <c r="AH69" s="632">
        <v>0</v>
      </c>
      <c r="AI69" s="632"/>
      <c r="AJ69" s="250">
        <v>0</v>
      </c>
      <c r="AK69" s="250">
        <v>0</v>
      </c>
      <c r="AL69" s="250">
        <v>0</v>
      </c>
      <c r="AM69" s="250">
        <v>0</v>
      </c>
      <c r="AN69" s="251">
        <v>0</v>
      </c>
    </row>
    <row r="70" spans="1:40" ht="12.75" customHeight="1">
      <c r="A70" s="60"/>
      <c r="B70" s="59" t="s">
        <v>75</v>
      </c>
      <c r="C70" s="249">
        <v>5</v>
      </c>
      <c r="D70" s="250">
        <v>3</v>
      </c>
      <c r="E70" s="250">
        <v>0</v>
      </c>
      <c r="F70" s="250">
        <v>0</v>
      </c>
      <c r="G70" s="632">
        <v>0</v>
      </c>
      <c r="H70" s="632"/>
      <c r="I70" s="250">
        <v>0</v>
      </c>
      <c r="J70" s="250">
        <v>0</v>
      </c>
      <c r="K70" s="250">
        <v>0</v>
      </c>
      <c r="L70" s="250">
        <v>1</v>
      </c>
      <c r="M70" s="250">
        <v>0</v>
      </c>
      <c r="N70" s="250">
        <v>0</v>
      </c>
      <c r="O70" s="250">
        <v>0</v>
      </c>
      <c r="P70" s="250">
        <v>2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250">
        <v>0</v>
      </c>
      <c r="X70" s="250">
        <v>0</v>
      </c>
      <c r="Y70" s="250">
        <v>0</v>
      </c>
      <c r="Z70" s="250">
        <v>0</v>
      </c>
      <c r="AA70" s="250">
        <v>0</v>
      </c>
      <c r="AB70" s="250">
        <v>0</v>
      </c>
      <c r="AC70" s="250">
        <v>0</v>
      </c>
      <c r="AD70" s="250">
        <v>1</v>
      </c>
      <c r="AE70" s="250">
        <v>0</v>
      </c>
      <c r="AF70" s="250">
        <v>0</v>
      </c>
      <c r="AG70" s="250">
        <v>0</v>
      </c>
      <c r="AH70" s="632">
        <v>0</v>
      </c>
      <c r="AI70" s="632"/>
      <c r="AJ70" s="250">
        <v>0</v>
      </c>
      <c r="AK70" s="250">
        <v>0</v>
      </c>
      <c r="AL70" s="250">
        <v>0</v>
      </c>
      <c r="AM70" s="250">
        <v>0</v>
      </c>
      <c r="AN70" s="251">
        <v>0</v>
      </c>
    </row>
    <row r="71" spans="1:40" ht="12.75" customHeight="1">
      <c r="A71" s="60"/>
      <c r="B71" s="59" t="s">
        <v>76</v>
      </c>
      <c r="C71" s="252">
        <v>2</v>
      </c>
      <c r="D71" s="253">
        <v>2</v>
      </c>
      <c r="E71" s="253">
        <v>0</v>
      </c>
      <c r="F71" s="253">
        <v>0</v>
      </c>
      <c r="G71" s="633">
        <v>0</v>
      </c>
      <c r="H71" s="633"/>
      <c r="I71" s="253">
        <v>0</v>
      </c>
      <c r="J71" s="253">
        <v>0</v>
      </c>
      <c r="K71" s="253">
        <v>0</v>
      </c>
      <c r="L71" s="253">
        <v>1</v>
      </c>
      <c r="M71" s="253">
        <v>0</v>
      </c>
      <c r="N71" s="253">
        <v>0</v>
      </c>
      <c r="O71" s="253">
        <v>0</v>
      </c>
      <c r="P71" s="253">
        <v>1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v>0</v>
      </c>
      <c r="W71" s="253">
        <v>0</v>
      </c>
      <c r="X71" s="253">
        <v>0</v>
      </c>
      <c r="Y71" s="253">
        <v>0</v>
      </c>
      <c r="Z71" s="253">
        <v>0</v>
      </c>
      <c r="AA71" s="253">
        <v>0</v>
      </c>
      <c r="AB71" s="253">
        <v>0</v>
      </c>
      <c r="AC71" s="253">
        <v>0</v>
      </c>
      <c r="AD71" s="253">
        <v>0</v>
      </c>
      <c r="AE71" s="253">
        <v>0</v>
      </c>
      <c r="AF71" s="253">
        <v>0</v>
      </c>
      <c r="AG71" s="253">
        <v>0</v>
      </c>
      <c r="AH71" s="633">
        <v>0</v>
      </c>
      <c r="AI71" s="633"/>
      <c r="AJ71" s="253">
        <v>0</v>
      </c>
      <c r="AK71" s="253">
        <v>0</v>
      </c>
      <c r="AL71" s="253">
        <v>0</v>
      </c>
      <c r="AM71" s="253">
        <v>0</v>
      </c>
      <c r="AN71" s="254">
        <v>0</v>
      </c>
    </row>
    <row r="72" spans="1:40" s="214" customFormat="1" ht="12.75" customHeight="1">
      <c r="A72" s="187" t="s">
        <v>77</v>
      </c>
      <c r="B72" s="201"/>
      <c r="C72" s="255">
        <f aca="true" t="shared" si="11" ref="C72:AN72">SUM(C73:C77)</f>
        <v>53</v>
      </c>
      <c r="D72" s="255">
        <f t="shared" si="11"/>
        <v>29</v>
      </c>
      <c r="E72" s="255">
        <f t="shared" si="11"/>
        <v>0</v>
      </c>
      <c r="F72" s="255">
        <f t="shared" si="11"/>
        <v>2</v>
      </c>
      <c r="G72" s="635">
        <f t="shared" si="11"/>
        <v>6</v>
      </c>
      <c r="H72" s="635">
        <f t="shared" si="11"/>
        <v>0</v>
      </c>
      <c r="I72" s="255">
        <f t="shared" si="11"/>
        <v>2</v>
      </c>
      <c r="J72" s="255">
        <f t="shared" si="11"/>
        <v>0</v>
      </c>
      <c r="K72" s="255">
        <f t="shared" si="11"/>
        <v>1</v>
      </c>
      <c r="L72" s="255">
        <f t="shared" si="11"/>
        <v>11</v>
      </c>
      <c r="M72" s="255">
        <f t="shared" si="11"/>
        <v>0</v>
      </c>
      <c r="N72" s="255">
        <f t="shared" si="11"/>
        <v>0</v>
      </c>
      <c r="O72" s="255">
        <f t="shared" si="11"/>
        <v>0</v>
      </c>
      <c r="P72" s="255">
        <f t="shared" si="11"/>
        <v>14</v>
      </c>
      <c r="Q72" s="255">
        <f t="shared" si="11"/>
        <v>10</v>
      </c>
      <c r="R72" s="255">
        <f t="shared" si="11"/>
        <v>0</v>
      </c>
      <c r="S72" s="255">
        <f t="shared" si="11"/>
        <v>0</v>
      </c>
      <c r="T72" s="255">
        <f t="shared" si="11"/>
        <v>0</v>
      </c>
      <c r="U72" s="255">
        <f t="shared" si="11"/>
        <v>0</v>
      </c>
      <c r="V72" s="255">
        <f t="shared" si="11"/>
        <v>0</v>
      </c>
      <c r="W72" s="255">
        <f t="shared" si="11"/>
        <v>1</v>
      </c>
      <c r="X72" s="255">
        <f t="shared" si="11"/>
        <v>4</v>
      </c>
      <c r="Y72" s="255">
        <f t="shared" si="11"/>
        <v>0</v>
      </c>
      <c r="Z72" s="255">
        <f t="shared" si="11"/>
        <v>1</v>
      </c>
      <c r="AA72" s="255">
        <f t="shared" si="11"/>
        <v>3</v>
      </c>
      <c r="AB72" s="255">
        <f t="shared" si="11"/>
        <v>1</v>
      </c>
      <c r="AC72" s="255">
        <f t="shared" si="11"/>
        <v>0</v>
      </c>
      <c r="AD72" s="255">
        <f t="shared" si="11"/>
        <v>4</v>
      </c>
      <c r="AE72" s="255">
        <f t="shared" si="11"/>
        <v>3</v>
      </c>
      <c r="AF72" s="255">
        <f t="shared" si="11"/>
        <v>0</v>
      </c>
      <c r="AG72" s="255">
        <f t="shared" si="11"/>
        <v>0</v>
      </c>
      <c r="AH72" s="635">
        <f t="shared" si="11"/>
        <v>10</v>
      </c>
      <c r="AI72" s="635">
        <f t="shared" si="11"/>
        <v>0</v>
      </c>
      <c r="AJ72" s="255">
        <f t="shared" si="11"/>
        <v>7</v>
      </c>
      <c r="AK72" s="255">
        <f t="shared" si="11"/>
        <v>2</v>
      </c>
      <c r="AL72" s="255">
        <f t="shared" si="11"/>
        <v>0</v>
      </c>
      <c r="AM72" s="255">
        <f t="shared" si="11"/>
        <v>0</v>
      </c>
      <c r="AN72" s="256">
        <f t="shared" si="11"/>
        <v>0</v>
      </c>
    </row>
    <row r="73" spans="1:40" ht="12.75" customHeight="1">
      <c r="A73" s="60"/>
      <c r="B73" s="59" t="s">
        <v>78</v>
      </c>
      <c r="C73" s="249">
        <v>41</v>
      </c>
      <c r="D73" s="250">
        <v>19</v>
      </c>
      <c r="E73" s="250">
        <v>0</v>
      </c>
      <c r="F73" s="250">
        <v>2</v>
      </c>
      <c r="G73" s="632">
        <v>6</v>
      </c>
      <c r="H73" s="632"/>
      <c r="I73" s="250">
        <v>2</v>
      </c>
      <c r="J73" s="250">
        <v>0</v>
      </c>
      <c r="K73" s="250">
        <v>1</v>
      </c>
      <c r="L73" s="250">
        <v>7</v>
      </c>
      <c r="M73" s="250">
        <v>0</v>
      </c>
      <c r="N73" s="250">
        <v>0</v>
      </c>
      <c r="O73" s="250">
        <v>0</v>
      </c>
      <c r="P73" s="250">
        <v>8</v>
      </c>
      <c r="Q73" s="250">
        <v>7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250">
        <v>1</v>
      </c>
      <c r="X73" s="250">
        <v>3</v>
      </c>
      <c r="Y73" s="250">
        <v>0</v>
      </c>
      <c r="Z73" s="250">
        <v>0</v>
      </c>
      <c r="AA73" s="250">
        <v>2</v>
      </c>
      <c r="AB73" s="250">
        <v>1</v>
      </c>
      <c r="AC73" s="250">
        <v>0</v>
      </c>
      <c r="AD73" s="250">
        <v>3</v>
      </c>
      <c r="AE73" s="250">
        <v>3</v>
      </c>
      <c r="AF73" s="250">
        <v>0</v>
      </c>
      <c r="AG73" s="250">
        <v>0</v>
      </c>
      <c r="AH73" s="632">
        <v>5</v>
      </c>
      <c r="AI73" s="632"/>
      <c r="AJ73" s="250">
        <v>5</v>
      </c>
      <c r="AK73" s="250">
        <v>0</v>
      </c>
      <c r="AL73" s="250">
        <v>0</v>
      </c>
      <c r="AM73" s="250">
        <v>0</v>
      </c>
      <c r="AN73" s="251">
        <v>0</v>
      </c>
    </row>
    <row r="74" spans="1:40" ht="12.75" customHeight="1">
      <c r="A74" s="60"/>
      <c r="B74" s="59" t="s">
        <v>79</v>
      </c>
      <c r="C74" s="249">
        <v>1</v>
      </c>
      <c r="D74" s="250">
        <v>1</v>
      </c>
      <c r="E74" s="250">
        <v>0</v>
      </c>
      <c r="F74" s="250">
        <v>0</v>
      </c>
      <c r="G74" s="632">
        <v>0</v>
      </c>
      <c r="H74" s="632"/>
      <c r="I74" s="250">
        <v>0</v>
      </c>
      <c r="J74" s="250">
        <v>0</v>
      </c>
      <c r="K74" s="250">
        <v>0</v>
      </c>
      <c r="L74" s="250">
        <v>0</v>
      </c>
      <c r="M74" s="250">
        <v>0</v>
      </c>
      <c r="N74" s="250">
        <v>0</v>
      </c>
      <c r="O74" s="250">
        <v>0</v>
      </c>
      <c r="P74" s="250">
        <v>1</v>
      </c>
      <c r="Q74" s="250">
        <v>0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250">
        <v>0</v>
      </c>
      <c r="X74" s="250">
        <v>0</v>
      </c>
      <c r="Y74" s="250">
        <v>0</v>
      </c>
      <c r="Z74" s="250">
        <v>0</v>
      </c>
      <c r="AA74" s="250">
        <v>0</v>
      </c>
      <c r="AB74" s="250">
        <v>0</v>
      </c>
      <c r="AC74" s="250">
        <v>0</v>
      </c>
      <c r="AD74" s="250">
        <v>0</v>
      </c>
      <c r="AE74" s="250">
        <v>0</v>
      </c>
      <c r="AF74" s="250">
        <v>0</v>
      </c>
      <c r="AG74" s="250">
        <v>0</v>
      </c>
      <c r="AH74" s="632">
        <v>0</v>
      </c>
      <c r="AI74" s="632"/>
      <c r="AJ74" s="250">
        <v>0</v>
      </c>
      <c r="AK74" s="250">
        <v>0</v>
      </c>
      <c r="AL74" s="250">
        <v>0</v>
      </c>
      <c r="AM74" s="250">
        <v>0</v>
      </c>
      <c r="AN74" s="251">
        <v>0</v>
      </c>
    </row>
    <row r="75" spans="1:40" ht="12.75" customHeight="1">
      <c r="A75" s="60"/>
      <c r="B75" s="59" t="s">
        <v>80</v>
      </c>
      <c r="C75" s="249">
        <v>6</v>
      </c>
      <c r="D75" s="250">
        <v>5</v>
      </c>
      <c r="E75" s="250">
        <v>0</v>
      </c>
      <c r="F75" s="250">
        <v>0</v>
      </c>
      <c r="G75" s="632">
        <v>0</v>
      </c>
      <c r="H75" s="632"/>
      <c r="I75" s="250">
        <v>0</v>
      </c>
      <c r="J75" s="250">
        <v>0</v>
      </c>
      <c r="K75" s="250">
        <v>0</v>
      </c>
      <c r="L75" s="250">
        <v>2</v>
      </c>
      <c r="M75" s="250">
        <v>0</v>
      </c>
      <c r="N75" s="250">
        <v>0</v>
      </c>
      <c r="O75" s="250">
        <v>0</v>
      </c>
      <c r="P75" s="250">
        <v>2</v>
      </c>
      <c r="Q75" s="250">
        <v>1</v>
      </c>
      <c r="R75" s="250">
        <v>0</v>
      </c>
      <c r="S75" s="250">
        <v>0</v>
      </c>
      <c r="T75" s="250">
        <v>0</v>
      </c>
      <c r="U75" s="250">
        <v>0</v>
      </c>
      <c r="V75" s="250">
        <v>0</v>
      </c>
      <c r="W75" s="250">
        <v>0</v>
      </c>
      <c r="X75" s="250">
        <v>1</v>
      </c>
      <c r="Y75" s="250">
        <v>0</v>
      </c>
      <c r="Z75" s="250">
        <v>1</v>
      </c>
      <c r="AA75" s="250">
        <v>1</v>
      </c>
      <c r="AB75" s="250">
        <v>0</v>
      </c>
      <c r="AC75" s="250">
        <v>0</v>
      </c>
      <c r="AD75" s="250">
        <v>1</v>
      </c>
      <c r="AE75" s="250">
        <v>0</v>
      </c>
      <c r="AF75" s="250">
        <v>0</v>
      </c>
      <c r="AG75" s="250">
        <v>0</v>
      </c>
      <c r="AH75" s="632">
        <v>3</v>
      </c>
      <c r="AI75" s="632"/>
      <c r="AJ75" s="250">
        <v>2</v>
      </c>
      <c r="AK75" s="250">
        <v>1</v>
      </c>
      <c r="AL75" s="250">
        <v>0</v>
      </c>
      <c r="AM75" s="250">
        <v>0</v>
      </c>
      <c r="AN75" s="251">
        <v>0</v>
      </c>
    </row>
    <row r="76" spans="1:40" ht="12.75" customHeight="1">
      <c r="A76" s="60"/>
      <c r="B76" s="59" t="s">
        <v>81</v>
      </c>
      <c r="C76" s="249">
        <v>3</v>
      </c>
      <c r="D76" s="250">
        <v>2</v>
      </c>
      <c r="E76" s="250">
        <v>0</v>
      </c>
      <c r="F76" s="250">
        <v>0</v>
      </c>
      <c r="G76" s="632">
        <v>0</v>
      </c>
      <c r="H76" s="632"/>
      <c r="I76" s="250">
        <v>0</v>
      </c>
      <c r="J76" s="250">
        <v>0</v>
      </c>
      <c r="K76" s="250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2</v>
      </c>
      <c r="Q76" s="250">
        <v>2</v>
      </c>
      <c r="R76" s="250">
        <v>0</v>
      </c>
      <c r="S76" s="250">
        <v>0</v>
      </c>
      <c r="T76" s="250">
        <v>0</v>
      </c>
      <c r="U76" s="250">
        <v>0</v>
      </c>
      <c r="V76" s="250">
        <v>0</v>
      </c>
      <c r="W76" s="250">
        <v>0</v>
      </c>
      <c r="X76" s="250">
        <v>0</v>
      </c>
      <c r="Y76" s="250">
        <v>0</v>
      </c>
      <c r="Z76" s="250">
        <v>0</v>
      </c>
      <c r="AA76" s="250">
        <v>0</v>
      </c>
      <c r="AB76" s="250">
        <v>0</v>
      </c>
      <c r="AC76" s="250">
        <v>0</v>
      </c>
      <c r="AD76" s="250">
        <v>0</v>
      </c>
      <c r="AE76" s="250">
        <v>0</v>
      </c>
      <c r="AF76" s="250">
        <v>0</v>
      </c>
      <c r="AG76" s="250">
        <v>0</v>
      </c>
      <c r="AH76" s="632">
        <v>2</v>
      </c>
      <c r="AI76" s="632"/>
      <c r="AJ76" s="250">
        <v>0</v>
      </c>
      <c r="AK76" s="250">
        <v>0</v>
      </c>
      <c r="AL76" s="250">
        <v>0</v>
      </c>
      <c r="AM76" s="250">
        <v>0</v>
      </c>
      <c r="AN76" s="251">
        <v>0</v>
      </c>
    </row>
    <row r="77" spans="1:40" ht="12.75" customHeight="1">
      <c r="A77" s="60"/>
      <c r="B77" s="59" t="s">
        <v>82</v>
      </c>
      <c r="C77" s="252">
        <v>2</v>
      </c>
      <c r="D77" s="253">
        <v>2</v>
      </c>
      <c r="E77" s="253">
        <v>0</v>
      </c>
      <c r="F77" s="253">
        <v>0</v>
      </c>
      <c r="G77" s="633">
        <v>0</v>
      </c>
      <c r="H77" s="633"/>
      <c r="I77" s="253">
        <v>0</v>
      </c>
      <c r="J77" s="253">
        <v>0</v>
      </c>
      <c r="K77" s="253">
        <v>0</v>
      </c>
      <c r="L77" s="253">
        <v>2</v>
      </c>
      <c r="M77" s="253">
        <v>0</v>
      </c>
      <c r="N77" s="253">
        <v>0</v>
      </c>
      <c r="O77" s="253">
        <v>0</v>
      </c>
      <c r="P77" s="253">
        <v>1</v>
      </c>
      <c r="Q77" s="253">
        <v>0</v>
      </c>
      <c r="R77" s="253">
        <v>0</v>
      </c>
      <c r="S77" s="253">
        <v>0</v>
      </c>
      <c r="T77" s="253">
        <v>0</v>
      </c>
      <c r="U77" s="253">
        <v>0</v>
      </c>
      <c r="V77" s="253">
        <v>0</v>
      </c>
      <c r="W77" s="253">
        <v>0</v>
      </c>
      <c r="X77" s="253">
        <v>0</v>
      </c>
      <c r="Y77" s="253">
        <v>0</v>
      </c>
      <c r="Z77" s="253">
        <v>0</v>
      </c>
      <c r="AA77" s="253">
        <v>0</v>
      </c>
      <c r="AB77" s="253">
        <v>0</v>
      </c>
      <c r="AC77" s="253">
        <v>0</v>
      </c>
      <c r="AD77" s="253">
        <v>0</v>
      </c>
      <c r="AE77" s="253">
        <v>0</v>
      </c>
      <c r="AF77" s="253">
        <v>0</v>
      </c>
      <c r="AG77" s="253">
        <v>0</v>
      </c>
      <c r="AH77" s="633">
        <v>0</v>
      </c>
      <c r="AI77" s="633"/>
      <c r="AJ77" s="253">
        <v>0</v>
      </c>
      <c r="AK77" s="253">
        <v>1</v>
      </c>
      <c r="AL77" s="253">
        <v>0</v>
      </c>
      <c r="AM77" s="253">
        <v>0</v>
      </c>
      <c r="AN77" s="254">
        <v>0</v>
      </c>
    </row>
    <row r="78" spans="1:40" s="214" customFormat="1" ht="12.75" customHeight="1">
      <c r="A78" s="187" t="s">
        <v>83</v>
      </c>
      <c r="B78" s="201"/>
      <c r="C78" s="255">
        <f aca="true" t="shared" si="12" ref="C78:AN78">SUM(C79:C85)</f>
        <v>174</v>
      </c>
      <c r="D78" s="255">
        <f t="shared" si="12"/>
        <v>57</v>
      </c>
      <c r="E78" s="255">
        <f t="shared" si="12"/>
        <v>1</v>
      </c>
      <c r="F78" s="255">
        <f t="shared" si="12"/>
        <v>9</v>
      </c>
      <c r="G78" s="635">
        <f t="shared" si="12"/>
        <v>28</v>
      </c>
      <c r="H78" s="635">
        <f t="shared" si="12"/>
        <v>0</v>
      </c>
      <c r="I78" s="255">
        <f t="shared" si="12"/>
        <v>18</v>
      </c>
      <c r="J78" s="255">
        <f t="shared" si="12"/>
        <v>1</v>
      </c>
      <c r="K78" s="255">
        <f t="shared" si="12"/>
        <v>2</v>
      </c>
      <c r="L78" s="255">
        <f t="shared" si="12"/>
        <v>23</v>
      </c>
      <c r="M78" s="255">
        <f t="shared" si="12"/>
        <v>5</v>
      </c>
      <c r="N78" s="255">
        <f t="shared" si="12"/>
        <v>1</v>
      </c>
      <c r="O78" s="255">
        <f t="shared" si="12"/>
        <v>3</v>
      </c>
      <c r="P78" s="255">
        <f t="shared" si="12"/>
        <v>27</v>
      </c>
      <c r="Q78" s="255">
        <f t="shared" si="12"/>
        <v>14</v>
      </c>
      <c r="R78" s="255">
        <f t="shared" si="12"/>
        <v>3</v>
      </c>
      <c r="S78" s="255">
        <f t="shared" si="12"/>
        <v>0</v>
      </c>
      <c r="T78" s="255">
        <f t="shared" si="12"/>
        <v>5</v>
      </c>
      <c r="U78" s="255">
        <f t="shared" si="12"/>
        <v>4</v>
      </c>
      <c r="V78" s="255">
        <f t="shared" si="12"/>
        <v>4</v>
      </c>
      <c r="W78" s="255">
        <f t="shared" si="12"/>
        <v>2</v>
      </c>
      <c r="X78" s="255">
        <f t="shared" si="12"/>
        <v>11</v>
      </c>
      <c r="Y78" s="255">
        <f t="shared" si="12"/>
        <v>0</v>
      </c>
      <c r="Z78" s="255">
        <f t="shared" si="12"/>
        <v>0</v>
      </c>
      <c r="AA78" s="255">
        <f t="shared" si="12"/>
        <v>11</v>
      </c>
      <c r="AB78" s="255">
        <f t="shared" si="12"/>
        <v>5</v>
      </c>
      <c r="AC78" s="255">
        <f t="shared" si="12"/>
        <v>1</v>
      </c>
      <c r="AD78" s="255">
        <f t="shared" si="12"/>
        <v>3</v>
      </c>
      <c r="AE78" s="255">
        <f t="shared" si="12"/>
        <v>5</v>
      </c>
      <c r="AF78" s="255">
        <f t="shared" si="12"/>
        <v>0</v>
      </c>
      <c r="AG78" s="255">
        <f t="shared" si="12"/>
        <v>2</v>
      </c>
      <c r="AH78" s="635">
        <f t="shared" si="12"/>
        <v>8</v>
      </c>
      <c r="AI78" s="635">
        <f t="shared" si="12"/>
        <v>0</v>
      </c>
      <c r="AJ78" s="255">
        <f t="shared" si="12"/>
        <v>4</v>
      </c>
      <c r="AK78" s="255">
        <f t="shared" si="12"/>
        <v>8</v>
      </c>
      <c r="AL78" s="255">
        <f t="shared" si="12"/>
        <v>1</v>
      </c>
      <c r="AM78" s="255">
        <f t="shared" si="12"/>
        <v>2</v>
      </c>
      <c r="AN78" s="256">
        <f t="shared" si="12"/>
        <v>0</v>
      </c>
    </row>
    <row r="79" spans="1:40" ht="12.75" customHeight="1">
      <c r="A79" s="60"/>
      <c r="B79" s="59" t="s">
        <v>84</v>
      </c>
      <c r="C79" s="249">
        <v>108</v>
      </c>
      <c r="D79" s="250">
        <v>18</v>
      </c>
      <c r="E79" s="250">
        <v>0</v>
      </c>
      <c r="F79" s="250">
        <v>5</v>
      </c>
      <c r="G79" s="632">
        <v>18</v>
      </c>
      <c r="H79" s="632"/>
      <c r="I79" s="250">
        <v>10</v>
      </c>
      <c r="J79" s="250">
        <v>0</v>
      </c>
      <c r="K79" s="250">
        <v>2</v>
      </c>
      <c r="L79" s="250">
        <v>15</v>
      </c>
      <c r="M79" s="250">
        <v>5</v>
      </c>
      <c r="N79" s="250">
        <v>1</v>
      </c>
      <c r="O79" s="250">
        <v>2</v>
      </c>
      <c r="P79" s="250">
        <v>13</v>
      </c>
      <c r="Q79" s="250">
        <v>11</v>
      </c>
      <c r="R79" s="250">
        <v>3</v>
      </c>
      <c r="S79" s="250">
        <v>0</v>
      </c>
      <c r="T79" s="250">
        <v>5</v>
      </c>
      <c r="U79" s="250">
        <v>4</v>
      </c>
      <c r="V79" s="250">
        <v>4</v>
      </c>
      <c r="W79" s="250">
        <v>1</v>
      </c>
      <c r="X79" s="250">
        <v>6</v>
      </c>
      <c r="Y79" s="250">
        <v>0</v>
      </c>
      <c r="Z79" s="250">
        <v>0</v>
      </c>
      <c r="AA79" s="250">
        <v>7</v>
      </c>
      <c r="AB79" s="250">
        <v>3</v>
      </c>
      <c r="AC79" s="250">
        <v>1</v>
      </c>
      <c r="AD79" s="250">
        <v>3</v>
      </c>
      <c r="AE79" s="250">
        <v>4</v>
      </c>
      <c r="AF79" s="250">
        <v>0</v>
      </c>
      <c r="AG79" s="250">
        <v>1</v>
      </c>
      <c r="AH79" s="632">
        <v>4</v>
      </c>
      <c r="AI79" s="632"/>
      <c r="AJ79" s="250">
        <v>2</v>
      </c>
      <c r="AK79" s="250">
        <v>6</v>
      </c>
      <c r="AL79" s="250">
        <v>0</v>
      </c>
      <c r="AM79" s="250">
        <v>2</v>
      </c>
      <c r="AN79" s="251">
        <v>0</v>
      </c>
    </row>
    <row r="80" spans="1:40" ht="12.75" customHeight="1">
      <c r="A80" s="60"/>
      <c r="B80" s="59" t="s">
        <v>85</v>
      </c>
      <c r="C80" s="249">
        <v>2</v>
      </c>
      <c r="D80" s="250">
        <v>2</v>
      </c>
      <c r="E80" s="250">
        <v>1</v>
      </c>
      <c r="F80" s="250">
        <v>0</v>
      </c>
      <c r="G80" s="632">
        <v>0</v>
      </c>
      <c r="H80" s="632"/>
      <c r="I80" s="250">
        <v>0</v>
      </c>
      <c r="J80" s="250">
        <v>0</v>
      </c>
      <c r="K80" s="250">
        <v>0</v>
      </c>
      <c r="L80" s="250">
        <v>1</v>
      </c>
      <c r="M80" s="250">
        <v>0</v>
      </c>
      <c r="N80" s="250">
        <v>0</v>
      </c>
      <c r="O80" s="250">
        <v>0</v>
      </c>
      <c r="P80" s="250">
        <v>1</v>
      </c>
      <c r="Q80" s="250">
        <v>0</v>
      </c>
      <c r="R80" s="250">
        <v>0</v>
      </c>
      <c r="S80" s="250">
        <v>0</v>
      </c>
      <c r="T80" s="250">
        <v>0</v>
      </c>
      <c r="U80" s="250">
        <v>0</v>
      </c>
      <c r="V80" s="250">
        <v>0</v>
      </c>
      <c r="W80" s="250">
        <v>0</v>
      </c>
      <c r="X80" s="250">
        <v>0</v>
      </c>
      <c r="Y80" s="250">
        <v>0</v>
      </c>
      <c r="Z80" s="250">
        <v>0</v>
      </c>
      <c r="AA80" s="250">
        <v>0</v>
      </c>
      <c r="AB80" s="250">
        <v>0</v>
      </c>
      <c r="AC80" s="250">
        <v>0</v>
      </c>
      <c r="AD80" s="250">
        <v>0</v>
      </c>
      <c r="AE80" s="250">
        <v>0</v>
      </c>
      <c r="AF80" s="250">
        <v>0</v>
      </c>
      <c r="AG80" s="250">
        <v>0</v>
      </c>
      <c r="AH80" s="632">
        <v>0</v>
      </c>
      <c r="AI80" s="632"/>
      <c r="AJ80" s="250">
        <v>0</v>
      </c>
      <c r="AK80" s="250">
        <v>0</v>
      </c>
      <c r="AL80" s="250">
        <v>0</v>
      </c>
      <c r="AM80" s="250">
        <v>0</v>
      </c>
      <c r="AN80" s="251">
        <v>0</v>
      </c>
    </row>
    <row r="81" spans="1:40" ht="12.75" customHeight="1">
      <c r="A81" s="60"/>
      <c r="B81" s="59" t="s">
        <v>86</v>
      </c>
      <c r="C81" s="249">
        <v>6</v>
      </c>
      <c r="D81" s="250">
        <v>4</v>
      </c>
      <c r="E81" s="250">
        <v>0</v>
      </c>
      <c r="F81" s="250">
        <v>1</v>
      </c>
      <c r="G81" s="632">
        <v>0</v>
      </c>
      <c r="H81" s="632"/>
      <c r="I81" s="250">
        <v>1</v>
      </c>
      <c r="J81" s="250">
        <v>1</v>
      </c>
      <c r="K81" s="250">
        <v>0</v>
      </c>
      <c r="L81" s="250">
        <v>1</v>
      </c>
      <c r="M81" s="250">
        <v>0</v>
      </c>
      <c r="N81" s="250">
        <v>0</v>
      </c>
      <c r="O81" s="250">
        <v>0</v>
      </c>
      <c r="P81" s="250">
        <v>0</v>
      </c>
      <c r="Q81" s="250">
        <v>0</v>
      </c>
      <c r="R81" s="250">
        <v>0</v>
      </c>
      <c r="S81" s="250">
        <v>0</v>
      </c>
      <c r="T81" s="250">
        <v>0</v>
      </c>
      <c r="U81" s="250">
        <v>0</v>
      </c>
      <c r="V81" s="250">
        <v>0</v>
      </c>
      <c r="W81" s="250">
        <v>0</v>
      </c>
      <c r="X81" s="250">
        <v>0</v>
      </c>
      <c r="Y81" s="250">
        <v>0</v>
      </c>
      <c r="Z81" s="250">
        <v>0</v>
      </c>
      <c r="AA81" s="250">
        <v>1</v>
      </c>
      <c r="AB81" s="250">
        <v>1</v>
      </c>
      <c r="AC81" s="250">
        <v>0</v>
      </c>
      <c r="AD81" s="250">
        <v>0</v>
      </c>
      <c r="AE81" s="250">
        <v>0</v>
      </c>
      <c r="AF81" s="250">
        <v>0</v>
      </c>
      <c r="AG81" s="250">
        <v>0</v>
      </c>
      <c r="AH81" s="632">
        <v>0</v>
      </c>
      <c r="AI81" s="632"/>
      <c r="AJ81" s="250">
        <v>0</v>
      </c>
      <c r="AK81" s="250">
        <v>0</v>
      </c>
      <c r="AL81" s="250">
        <v>0</v>
      </c>
      <c r="AM81" s="250">
        <v>0</v>
      </c>
      <c r="AN81" s="251">
        <v>0</v>
      </c>
    </row>
    <row r="82" spans="1:40" ht="12.75" customHeight="1">
      <c r="A82" s="60"/>
      <c r="B82" s="59" t="s">
        <v>87</v>
      </c>
      <c r="C82" s="249">
        <v>16</v>
      </c>
      <c r="D82" s="250">
        <v>6</v>
      </c>
      <c r="E82" s="250">
        <v>0</v>
      </c>
      <c r="F82" s="250">
        <v>1</v>
      </c>
      <c r="G82" s="632">
        <v>4</v>
      </c>
      <c r="H82" s="632"/>
      <c r="I82" s="250">
        <v>0</v>
      </c>
      <c r="J82" s="250">
        <v>0</v>
      </c>
      <c r="K82" s="250">
        <v>0</v>
      </c>
      <c r="L82" s="250">
        <v>1</v>
      </c>
      <c r="M82" s="250">
        <v>0</v>
      </c>
      <c r="N82" s="250">
        <v>0</v>
      </c>
      <c r="O82" s="250">
        <v>1</v>
      </c>
      <c r="P82" s="250">
        <v>5</v>
      </c>
      <c r="Q82" s="250">
        <v>2</v>
      </c>
      <c r="R82" s="250">
        <v>0</v>
      </c>
      <c r="S82" s="250">
        <v>0</v>
      </c>
      <c r="T82" s="250">
        <v>0</v>
      </c>
      <c r="U82" s="250">
        <v>0</v>
      </c>
      <c r="V82" s="250">
        <v>0</v>
      </c>
      <c r="W82" s="250">
        <v>0</v>
      </c>
      <c r="X82" s="250">
        <v>1</v>
      </c>
      <c r="Y82" s="250">
        <v>0</v>
      </c>
      <c r="Z82" s="250">
        <v>0</v>
      </c>
      <c r="AA82" s="250">
        <v>1</v>
      </c>
      <c r="AB82" s="250">
        <v>1</v>
      </c>
      <c r="AC82" s="250">
        <v>0</v>
      </c>
      <c r="AD82" s="250">
        <v>0</v>
      </c>
      <c r="AE82" s="250">
        <v>1</v>
      </c>
      <c r="AF82" s="250">
        <v>0</v>
      </c>
      <c r="AG82" s="250">
        <v>0</v>
      </c>
      <c r="AH82" s="632">
        <v>1</v>
      </c>
      <c r="AI82" s="632"/>
      <c r="AJ82" s="250">
        <v>1</v>
      </c>
      <c r="AK82" s="250">
        <v>1</v>
      </c>
      <c r="AL82" s="250">
        <v>0</v>
      </c>
      <c r="AM82" s="250">
        <v>0</v>
      </c>
      <c r="AN82" s="251">
        <v>0</v>
      </c>
    </row>
    <row r="83" spans="1:40" ht="12.75" customHeight="1">
      <c r="A83" s="60"/>
      <c r="B83" s="59" t="s">
        <v>88</v>
      </c>
      <c r="C83" s="249">
        <v>23</v>
      </c>
      <c r="D83" s="250">
        <v>13</v>
      </c>
      <c r="E83" s="250">
        <v>0</v>
      </c>
      <c r="F83" s="250">
        <v>1</v>
      </c>
      <c r="G83" s="632">
        <v>3</v>
      </c>
      <c r="H83" s="632"/>
      <c r="I83" s="250">
        <v>5</v>
      </c>
      <c r="J83" s="250">
        <v>0</v>
      </c>
      <c r="K83" s="250">
        <v>0</v>
      </c>
      <c r="L83" s="250">
        <v>1</v>
      </c>
      <c r="M83" s="250">
        <v>0</v>
      </c>
      <c r="N83" s="250">
        <v>0</v>
      </c>
      <c r="O83" s="250">
        <v>0</v>
      </c>
      <c r="P83" s="250">
        <v>6</v>
      </c>
      <c r="Q83" s="250">
        <v>0</v>
      </c>
      <c r="R83" s="250">
        <v>0</v>
      </c>
      <c r="S83" s="250">
        <v>0</v>
      </c>
      <c r="T83" s="250">
        <v>0</v>
      </c>
      <c r="U83" s="250"/>
      <c r="V83" s="250"/>
      <c r="W83" s="250">
        <v>1</v>
      </c>
      <c r="X83" s="250">
        <v>3</v>
      </c>
      <c r="Y83" s="250">
        <v>0</v>
      </c>
      <c r="Z83" s="250">
        <v>0</v>
      </c>
      <c r="AA83" s="250">
        <v>1</v>
      </c>
      <c r="AB83" s="250">
        <v>0</v>
      </c>
      <c r="AC83" s="250">
        <v>0</v>
      </c>
      <c r="AD83" s="250">
        <v>0</v>
      </c>
      <c r="AE83" s="250">
        <v>0</v>
      </c>
      <c r="AF83" s="250">
        <v>0</v>
      </c>
      <c r="AG83" s="250">
        <v>1</v>
      </c>
      <c r="AH83" s="632">
        <v>2</v>
      </c>
      <c r="AI83" s="632"/>
      <c r="AJ83" s="250">
        <v>1</v>
      </c>
      <c r="AK83" s="250">
        <v>1</v>
      </c>
      <c r="AL83" s="250">
        <v>0</v>
      </c>
      <c r="AM83" s="250">
        <v>0</v>
      </c>
      <c r="AN83" s="251">
        <v>0</v>
      </c>
    </row>
    <row r="84" spans="1:40" ht="12.75" customHeight="1">
      <c r="A84" s="60"/>
      <c r="B84" s="59" t="s">
        <v>89</v>
      </c>
      <c r="C84" s="249">
        <v>16</v>
      </c>
      <c r="D84" s="250">
        <v>12</v>
      </c>
      <c r="E84" s="250">
        <v>0</v>
      </c>
      <c r="F84" s="250">
        <v>1</v>
      </c>
      <c r="G84" s="632">
        <v>3</v>
      </c>
      <c r="H84" s="632"/>
      <c r="I84" s="250">
        <v>2</v>
      </c>
      <c r="J84" s="250">
        <v>0</v>
      </c>
      <c r="K84" s="250">
        <v>0</v>
      </c>
      <c r="L84" s="250">
        <v>3</v>
      </c>
      <c r="M84" s="250">
        <v>0</v>
      </c>
      <c r="N84" s="250">
        <v>0</v>
      </c>
      <c r="O84" s="250">
        <v>0</v>
      </c>
      <c r="P84" s="250">
        <v>2</v>
      </c>
      <c r="Q84" s="250">
        <v>1</v>
      </c>
      <c r="R84" s="250">
        <v>0</v>
      </c>
      <c r="S84" s="250">
        <v>0</v>
      </c>
      <c r="T84" s="250">
        <v>0</v>
      </c>
      <c r="U84" s="250">
        <v>0</v>
      </c>
      <c r="V84" s="250">
        <v>0</v>
      </c>
      <c r="W84" s="250">
        <v>0</v>
      </c>
      <c r="X84" s="250">
        <v>1</v>
      </c>
      <c r="Y84" s="250">
        <v>0</v>
      </c>
      <c r="Z84" s="250">
        <v>0</v>
      </c>
      <c r="AA84" s="250">
        <v>1</v>
      </c>
      <c r="AB84" s="250">
        <v>0</v>
      </c>
      <c r="AC84" s="250">
        <v>0</v>
      </c>
      <c r="AD84" s="250">
        <v>0</v>
      </c>
      <c r="AE84" s="250">
        <v>0</v>
      </c>
      <c r="AF84" s="250">
        <v>0</v>
      </c>
      <c r="AG84" s="250">
        <v>0</v>
      </c>
      <c r="AH84" s="632">
        <v>1</v>
      </c>
      <c r="AI84" s="632"/>
      <c r="AJ84" s="250">
        <v>0</v>
      </c>
      <c r="AK84" s="250">
        <v>0</v>
      </c>
      <c r="AL84" s="250">
        <v>0</v>
      </c>
      <c r="AM84" s="250">
        <v>0</v>
      </c>
      <c r="AN84" s="251">
        <v>0</v>
      </c>
    </row>
    <row r="85" spans="1:40" ht="12.75" customHeight="1">
      <c r="A85" s="60"/>
      <c r="B85" s="59" t="s">
        <v>90</v>
      </c>
      <c r="C85" s="252">
        <v>3</v>
      </c>
      <c r="D85" s="253">
        <v>2</v>
      </c>
      <c r="E85" s="253">
        <v>0</v>
      </c>
      <c r="F85" s="253">
        <v>0</v>
      </c>
      <c r="G85" s="633">
        <v>0</v>
      </c>
      <c r="H85" s="633"/>
      <c r="I85" s="253">
        <v>0</v>
      </c>
      <c r="J85" s="253">
        <v>0</v>
      </c>
      <c r="K85" s="253">
        <v>0</v>
      </c>
      <c r="L85" s="253">
        <v>1</v>
      </c>
      <c r="M85" s="253">
        <v>0</v>
      </c>
      <c r="N85" s="253">
        <v>0</v>
      </c>
      <c r="O85" s="253">
        <v>0</v>
      </c>
      <c r="P85" s="253">
        <v>0</v>
      </c>
      <c r="Q85" s="253">
        <v>0</v>
      </c>
      <c r="R85" s="253">
        <v>0</v>
      </c>
      <c r="S85" s="253">
        <v>0</v>
      </c>
      <c r="T85" s="253">
        <v>0</v>
      </c>
      <c r="U85" s="253">
        <v>0</v>
      </c>
      <c r="V85" s="253">
        <v>0</v>
      </c>
      <c r="W85" s="253">
        <v>0</v>
      </c>
      <c r="X85" s="253">
        <v>0</v>
      </c>
      <c r="Y85" s="253">
        <v>0</v>
      </c>
      <c r="Z85" s="253">
        <v>0</v>
      </c>
      <c r="AA85" s="253">
        <v>0</v>
      </c>
      <c r="AB85" s="253">
        <v>0</v>
      </c>
      <c r="AC85" s="253">
        <v>0</v>
      </c>
      <c r="AD85" s="253">
        <v>0</v>
      </c>
      <c r="AE85" s="253">
        <v>0</v>
      </c>
      <c r="AF85" s="253">
        <v>0</v>
      </c>
      <c r="AG85" s="253">
        <v>0</v>
      </c>
      <c r="AH85" s="633">
        <v>0</v>
      </c>
      <c r="AI85" s="633"/>
      <c r="AJ85" s="253">
        <v>0</v>
      </c>
      <c r="AK85" s="253">
        <v>0</v>
      </c>
      <c r="AL85" s="253">
        <v>1</v>
      </c>
      <c r="AM85" s="253">
        <v>0</v>
      </c>
      <c r="AN85" s="254">
        <v>0</v>
      </c>
    </row>
    <row r="86" spans="1:40" s="214" customFormat="1" ht="12.75" customHeight="1">
      <c r="A86" s="187" t="s">
        <v>91</v>
      </c>
      <c r="B86" s="201"/>
      <c r="C86" s="255">
        <f aca="true" t="shared" si="13" ref="C86:AN86">SUM(C87:C90)</f>
        <v>38</v>
      </c>
      <c r="D86" s="255">
        <f t="shared" si="13"/>
        <v>23</v>
      </c>
      <c r="E86" s="255">
        <f t="shared" si="13"/>
        <v>0</v>
      </c>
      <c r="F86" s="255">
        <f t="shared" si="13"/>
        <v>2</v>
      </c>
      <c r="G86" s="635">
        <f t="shared" si="13"/>
        <v>6</v>
      </c>
      <c r="H86" s="635">
        <f t="shared" si="13"/>
        <v>0</v>
      </c>
      <c r="I86" s="255">
        <f t="shared" si="13"/>
        <v>2</v>
      </c>
      <c r="J86" s="255">
        <f t="shared" si="13"/>
        <v>0</v>
      </c>
      <c r="K86" s="255">
        <f t="shared" si="13"/>
        <v>0</v>
      </c>
      <c r="L86" s="255">
        <f t="shared" si="13"/>
        <v>10</v>
      </c>
      <c r="M86" s="255">
        <f t="shared" si="13"/>
        <v>0</v>
      </c>
      <c r="N86" s="255">
        <f t="shared" si="13"/>
        <v>0</v>
      </c>
      <c r="O86" s="255">
        <f t="shared" si="13"/>
        <v>0</v>
      </c>
      <c r="P86" s="255">
        <f t="shared" si="13"/>
        <v>12</v>
      </c>
      <c r="Q86" s="255">
        <f t="shared" si="13"/>
        <v>7</v>
      </c>
      <c r="R86" s="255">
        <f t="shared" si="13"/>
        <v>0</v>
      </c>
      <c r="S86" s="255">
        <f t="shared" si="13"/>
        <v>0</v>
      </c>
      <c r="T86" s="255">
        <f t="shared" si="13"/>
        <v>0</v>
      </c>
      <c r="U86" s="255">
        <f t="shared" si="13"/>
        <v>0</v>
      </c>
      <c r="V86" s="255">
        <f t="shared" si="13"/>
        <v>0</v>
      </c>
      <c r="W86" s="255">
        <f t="shared" si="13"/>
        <v>0</v>
      </c>
      <c r="X86" s="255">
        <f t="shared" si="13"/>
        <v>1</v>
      </c>
      <c r="Y86" s="255">
        <f t="shared" si="13"/>
        <v>0</v>
      </c>
      <c r="Z86" s="255">
        <f t="shared" si="13"/>
        <v>1</v>
      </c>
      <c r="AA86" s="255">
        <f t="shared" si="13"/>
        <v>2</v>
      </c>
      <c r="AB86" s="255">
        <f t="shared" si="13"/>
        <v>1</v>
      </c>
      <c r="AC86" s="255">
        <f t="shared" si="13"/>
        <v>0</v>
      </c>
      <c r="AD86" s="255">
        <f t="shared" si="13"/>
        <v>1</v>
      </c>
      <c r="AE86" s="255">
        <f t="shared" si="13"/>
        <v>0</v>
      </c>
      <c r="AF86" s="255">
        <f t="shared" si="13"/>
        <v>0</v>
      </c>
      <c r="AG86" s="255">
        <f t="shared" si="13"/>
        <v>1</v>
      </c>
      <c r="AH86" s="635">
        <f t="shared" si="13"/>
        <v>5</v>
      </c>
      <c r="AI86" s="635">
        <f t="shared" si="13"/>
        <v>0</v>
      </c>
      <c r="AJ86" s="255">
        <f t="shared" si="13"/>
        <v>1</v>
      </c>
      <c r="AK86" s="255">
        <f t="shared" si="13"/>
        <v>0</v>
      </c>
      <c r="AL86" s="255">
        <f t="shared" si="13"/>
        <v>0</v>
      </c>
      <c r="AM86" s="255">
        <f t="shared" si="13"/>
        <v>0</v>
      </c>
      <c r="AN86" s="256">
        <f t="shared" si="13"/>
        <v>0</v>
      </c>
    </row>
    <row r="87" spans="1:40" ht="12.75" customHeight="1">
      <c r="A87" s="60"/>
      <c r="B87" s="59" t="s">
        <v>92</v>
      </c>
      <c r="C87" s="249">
        <v>8</v>
      </c>
      <c r="D87" s="250">
        <v>6</v>
      </c>
      <c r="E87" s="250">
        <v>0</v>
      </c>
      <c r="F87" s="250">
        <v>0</v>
      </c>
      <c r="G87" s="632">
        <v>0</v>
      </c>
      <c r="H87" s="632"/>
      <c r="I87" s="250">
        <v>0</v>
      </c>
      <c r="J87" s="250">
        <v>0</v>
      </c>
      <c r="K87" s="250">
        <v>0</v>
      </c>
      <c r="L87" s="250">
        <v>0</v>
      </c>
      <c r="M87" s="250">
        <v>0</v>
      </c>
      <c r="N87" s="250">
        <v>0</v>
      </c>
      <c r="O87" s="250">
        <v>0</v>
      </c>
      <c r="P87" s="250">
        <v>4</v>
      </c>
      <c r="Q87" s="250">
        <v>2</v>
      </c>
      <c r="R87" s="250">
        <v>0</v>
      </c>
      <c r="S87" s="250">
        <v>0</v>
      </c>
      <c r="T87" s="250">
        <v>0</v>
      </c>
      <c r="U87" s="250">
        <v>0</v>
      </c>
      <c r="V87" s="250">
        <v>0</v>
      </c>
      <c r="W87" s="250">
        <v>0</v>
      </c>
      <c r="X87" s="250">
        <v>0</v>
      </c>
      <c r="Y87" s="250">
        <v>0</v>
      </c>
      <c r="Z87" s="250">
        <v>0</v>
      </c>
      <c r="AA87" s="250">
        <v>0</v>
      </c>
      <c r="AB87" s="250">
        <v>0</v>
      </c>
      <c r="AC87" s="250">
        <v>0</v>
      </c>
      <c r="AD87" s="250">
        <v>0</v>
      </c>
      <c r="AE87" s="250">
        <v>0</v>
      </c>
      <c r="AF87" s="250">
        <v>0</v>
      </c>
      <c r="AG87" s="250">
        <v>0</v>
      </c>
      <c r="AH87" s="632">
        <v>0</v>
      </c>
      <c r="AI87" s="632"/>
      <c r="AJ87" s="250">
        <v>1</v>
      </c>
      <c r="AK87" s="250">
        <v>0</v>
      </c>
      <c r="AL87" s="250">
        <v>0</v>
      </c>
      <c r="AM87" s="250">
        <v>0</v>
      </c>
      <c r="AN87" s="251">
        <v>0</v>
      </c>
    </row>
    <row r="88" spans="1:40" ht="12.75" customHeight="1">
      <c r="A88" s="60"/>
      <c r="B88" s="59" t="s">
        <v>93</v>
      </c>
      <c r="C88" s="249">
        <v>23</v>
      </c>
      <c r="D88" s="250">
        <v>10</v>
      </c>
      <c r="E88" s="250">
        <v>0</v>
      </c>
      <c r="F88" s="250">
        <v>1</v>
      </c>
      <c r="G88" s="632">
        <v>5</v>
      </c>
      <c r="H88" s="632"/>
      <c r="I88" s="250">
        <v>1</v>
      </c>
      <c r="J88" s="250">
        <v>0</v>
      </c>
      <c r="K88" s="250">
        <v>0</v>
      </c>
      <c r="L88" s="250">
        <v>6</v>
      </c>
      <c r="M88" s="250">
        <v>0</v>
      </c>
      <c r="N88" s="250">
        <v>0</v>
      </c>
      <c r="O88" s="250">
        <v>0</v>
      </c>
      <c r="P88" s="250">
        <v>5</v>
      </c>
      <c r="Q88" s="250">
        <v>4</v>
      </c>
      <c r="R88" s="250">
        <v>0</v>
      </c>
      <c r="S88" s="250">
        <v>0</v>
      </c>
      <c r="T88" s="250">
        <v>0</v>
      </c>
      <c r="U88" s="250">
        <v>0</v>
      </c>
      <c r="V88" s="250">
        <v>0</v>
      </c>
      <c r="W88" s="250">
        <v>0</v>
      </c>
      <c r="X88" s="250">
        <v>1</v>
      </c>
      <c r="Y88" s="250">
        <v>0</v>
      </c>
      <c r="Z88" s="250">
        <v>0</v>
      </c>
      <c r="AA88" s="250">
        <v>2</v>
      </c>
      <c r="AB88" s="250">
        <v>1</v>
      </c>
      <c r="AC88" s="250">
        <v>0</v>
      </c>
      <c r="AD88" s="250">
        <v>1</v>
      </c>
      <c r="AE88" s="250">
        <v>0</v>
      </c>
      <c r="AF88" s="250">
        <v>0</v>
      </c>
      <c r="AG88" s="250">
        <v>1</v>
      </c>
      <c r="AH88" s="632">
        <v>3</v>
      </c>
      <c r="AI88" s="632"/>
      <c r="AJ88" s="250">
        <v>0</v>
      </c>
      <c r="AK88" s="250">
        <v>0</v>
      </c>
      <c r="AL88" s="250">
        <v>0</v>
      </c>
      <c r="AM88" s="250">
        <v>0</v>
      </c>
      <c r="AN88" s="251">
        <v>0</v>
      </c>
    </row>
    <row r="89" spans="1:40" ht="12.75" customHeight="1">
      <c r="A89" s="60"/>
      <c r="B89" s="59" t="s">
        <v>94</v>
      </c>
      <c r="C89" s="249">
        <v>1</v>
      </c>
      <c r="D89" s="250">
        <v>1</v>
      </c>
      <c r="E89" s="250">
        <v>0</v>
      </c>
      <c r="F89" s="250">
        <v>1</v>
      </c>
      <c r="G89" s="632">
        <v>0</v>
      </c>
      <c r="H89" s="632"/>
      <c r="I89" s="250">
        <v>1</v>
      </c>
      <c r="J89" s="250">
        <v>0</v>
      </c>
      <c r="K89" s="250">
        <v>0</v>
      </c>
      <c r="L89" s="250">
        <v>0</v>
      </c>
      <c r="M89" s="250">
        <v>0</v>
      </c>
      <c r="N89" s="250">
        <v>0</v>
      </c>
      <c r="O89" s="250">
        <v>0</v>
      </c>
      <c r="P89" s="250">
        <v>0</v>
      </c>
      <c r="Q89" s="250">
        <v>0</v>
      </c>
      <c r="R89" s="250">
        <v>0</v>
      </c>
      <c r="S89" s="250">
        <v>0</v>
      </c>
      <c r="T89" s="250">
        <v>0</v>
      </c>
      <c r="U89" s="250">
        <v>0</v>
      </c>
      <c r="V89" s="250">
        <v>0</v>
      </c>
      <c r="W89" s="250">
        <v>0</v>
      </c>
      <c r="X89" s="250">
        <v>0</v>
      </c>
      <c r="Y89" s="250">
        <v>0</v>
      </c>
      <c r="Z89" s="250">
        <v>0</v>
      </c>
      <c r="AA89" s="250">
        <v>0</v>
      </c>
      <c r="AB89" s="250">
        <v>0</v>
      </c>
      <c r="AC89" s="250">
        <v>0</v>
      </c>
      <c r="AD89" s="250">
        <v>0</v>
      </c>
      <c r="AE89" s="250">
        <v>0</v>
      </c>
      <c r="AF89" s="250">
        <v>0</v>
      </c>
      <c r="AG89" s="250">
        <v>0</v>
      </c>
      <c r="AH89" s="632">
        <v>0</v>
      </c>
      <c r="AI89" s="632"/>
      <c r="AJ89" s="250">
        <v>0</v>
      </c>
      <c r="AK89" s="250">
        <v>0</v>
      </c>
      <c r="AL89" s="250">
        <v>0</v>
      </c>
      <c r="AM89" s="250">
        <v>0</v>
      </c>
      <c r="AN89" s="251">
        <v>0</v>
      </c>
    </row>
    <row r="90" spans="1:40" ht="12.75" customHeight="1">
      <c r="A90" s="60"/>
      <c r="B90" s="59" t="s">
        <v>95</v>
      </c>
      <c r="C90" s="252">
        <v>6</v>
      </c>
      <c r="D90" s="253">
        <v>6</v>
      </c>
      <c r="E90" s="253">
        <v>0</v>
      </c>
      <c r="F90" s="253">
        <v>0</v>
      </c>
      <c r="G90" s="633">
        <v>1</v>
      </c>
      <c r="H90" s="633"/>
      <c r="I90" s="253">
        <v>0</v>
      </c>
      <c r="J90" s="253">
        <v>0</v>
      </c>
      <c r="K90" s="253">
        <v>0</v>
      </c>
      <c r="L90" s="253">
        <v>4</v>
      </c>
      <c r="M90" s="253">
        <v>0</v>
      </c>
      <c r="N90" s="253">
        <v>0</v>
      </c>
      <c r="O90" s="253">
        <v>0</v>
      </c>
      <c r="P90" s="253">
        <v>3</v>
      </c>
      <c r="Q90" s="253">
        <v>1</v>
      </c>
      <c r="R90" s="253">
        <v>0</v>
      </c>
      <c r="S90" s="253">
        <v>0</v>
      </c>
      <c r="T90" s="253">
        <v>0</v>
      </c>
      <c r="U90" s="253">
        <v>0</v>
      </c>
      <c r="V90" s="253">
        <v>0</v>
      </c>
      <c r="W90" s="253">
        <v>0</v>
      </c>
      <c r="X90" s="253">
        <v>0</v>
      </c>
      <c r="Y90" s="253">
        <v>0</v>
      </c>
      <c r="Z90" s="253">
        <v>1</v>
      </c>
      <c r="AA90" s="253">
        <v>0</v>
      </c>
      <c r="AB90" s="253">
        <v>0</v>
      </c>
      <c r="AC90" s="253">
        <v>0</v>
      </c>
      <c r="AD90" s="253">
        <v>0</v>
      </c>
      <c r="AE90" s="253">
        <v>0</v>
      </c>
      <c r="AF90" s="253">
        <v>0</v>
      </c>
      <c r="AG90" s="253">
        <v>0</v>
      </c>
      <c r="AH90" s="633">
        <v>2</v>
      </c>
      <c r="AI90" s="633"/>
      <c r="AJ90" s="253">
        <v>0</v>
      </c>
      <c r="AK90" s="253">
        <v>0</v>
      </c>
      <c r="AL90" s="253">
        <v>0</v>
      </c>
      <c r="AM90" s="253">
        <v>0</v>
      </c>
      <c r="AN90" s="254">
        <v>0</v>
      </c>
    </row>
    <row r="91" spans="1:40" s="214" customFormat="1" ht="12.75" customHeight="1">
      <c r="A91" s="187" t="s">
        <v>96</v>
      </c>
      <c r="B91" s="201"/>
      <c r="C91" s="255">
        <f aca="true" t="shared" si="14" ref="C91:AN91">SUM(C92:C99)</f>
        <v>116</v>
      </c>
      <c r="D91" s="255">
        <f t="shared" si="14"/>
        <v>58</v>
      </c>
      <c r="E91" s="255">
        <f t="shared" si="14"/>
        <v>2</v>
      </c>
      <c r="F91" s="255">
        <f t="shared" si="14"/>
        <v>1</v>
      </c>
      <c r="G91" s="635">
        <f t="shared" si="14"/>
        <v>15</v>
      </c>
      <c r="H91" s="635">
        <f t="shared" si="14"/>
        <v>0</v>
      </c>
      <c r="I91" s="255">
        <f t="shared" si="14"/>
        <v>8</v>
      </c>
      <c r="J91" s="255">
        <f t="shared" si="14"/>
        <v>0</v>
      </c>
      <c r="K91" s="255">
        <f t="shared" si="14"/>
        <v>0</v>
      </c>
      <c r="L91" s="255">
        <f t="shared" si="14"/>
        <v>25</v>
      </c>
      <c r="M91" s="255">
        <f t="shared" si="14"/>
        <v>9</v>
      </c>
      <c r="N91" s="255">
        <f t="shared" si="14"/>
        <v>5</v>
      </c>
      <c r="O91" s="255">
        <f t="shared" si="14"/>
        <v>5</v>
      </c>
      <c r="P91" s="255">
        <f t="shared" si="14"/>
        <v>20</v>
      </c>
      <c r="Q91" s="255">
        <f t="shared" si="14"/>
        <v>12</v>
      </c>
      <c r="R91" s="255">
        <f t="shared" si="14"/>
        <v>2</v>
      </c>
      <c r="S91" s="255">
        <f t="shared" si="14"/>
        <v>0</v>
      </c>
      <c r="T91" s="255">
        <f t="shared" si="14"/>
        <v>3</v>
      </c>
      <c r="U91" s="255">
        <f t="shared" si="14"/>
        <v>0</v>
      </c>
      <c r="V91" s="255">
        <f t="shared" si="14"/>
        <v>0</v>
      </c>
      <c r="W91" s="255">
        <f t="shared" si="14"/>
        <v>0</v>
      </c>
      <c r="X91" s="255">
        <f t="shared" si="14"/>
        <v>3</v>
      </c>
      <c r="Y91" s="255">
        <f t="shared" si="14"/>
        <v>0</v>
      </c>
      <c r="Z91" s="255">
        <f t="shared" si="14"/>
        <v>0</v>
      </c>
      <c r="AA91" s="255">
        <f t="shared" si="14"/>
        <v>6</v>
      </c>
      <c r="AB91" s="255">
        <f t="shared" si="14"/>
        <v>3</v>
      </c>
      <c r="AC91" s="255">
        <f t="shared" si="14"/>
        <v>1</v>
      </c>
      <c r="AD91" s="255">
        <f t="shared" si="14"/>
        <v>4</v>
      </c>
      <c r="AE91" s="255">
        <f t="shared" si="14"/>
        <v>3</v>
      </c>
      <c r="AF91" s="255">
        <f t="shared" si="14"/>
        <v>0</v>
      </c>
      <c r="AG91" s="255">
        <f t="shared" si="14"/>
        <v>1</v>
      </c>
      <c r="AH91" s="635">
        <f t="shared" si="14"/>
        <v>8</v>
      </c>
      <c r="AI91" s="635">
        <f t="shared" si="14"/>
        <v>0</v>
      </c>
      <c r="AJ91" s="255">
        <f t="shared" si="14"/>
        <v>6</v>
      </c>
      <c r="AK91" s="255">
        <f t="shared" si="14"/>
        <v>3</v>
      </c>
      <c r="AL91" s="255">
        <f t="shared" si="14"/>
        <v>0</v>
      </c>
      <c r="AM91" s="255">
        <f t="shared" si="14"/>
        <v>1</v>
      </c>
      <c r="AN91" s="256">
        <f t="shared" si="14"/>
        <v>0</v>
      </c>
    </row>
    <row r="92" spans="1:40" ht="12.75" customHeight="1">
      <c r="A92" s="60"/>
      <c r="B92" s="59" t="s">
        <v>97</v>
      </c>
      <c r="C92" s="249">
        <v>58</v>
      </c>
      <c r="D92" s="250">
        <v>20</v>
      </c>
      <c r="E92" s="250">
        <v>1</v>
      </c>
      <c r="F92" s="250">
        <v>0</v>
      </c>
      <c r="G92" s="632">
        <v>3</v>
      </c>
      <c r="H92" s="632"/>
      <c r="I92" s="250">
        <v>5</v>
      </c>
      <c r="J92" s="250">
        <v>0</v>
      </c>
      <c r="K92" s="250">
        <v>0</v>
      </c>
      <c r="L92" s="250">
        <v>5</v>
      </c>
      <c r="M92" s="250">
        <v>4</v>
      </c>
      <c r="N92" s="250">
        <v>4</v>
      </c>
      <c r="O92" s="250">
        <v>4</v>
      </c>
      <c r="P92" s="250">
        <v>8</v>
      </c>
      <c r="Q92" s="250">
        <v>3</v>
      </c>
      <c r="R92" s="250">
        <v>0</v>
      </c>
      <c r="S92" s="250">
        <v>0</v>
      </c>
      <c r="T92" s="250">
        <v>2</v>
      </c>
      <c r="U92" s="250">
        <v>0</v>
      </c>
      <c r="V92" s="250">
        <v>0</v>
      </c>
      <c r="W92" s="250">
        <v>0</v>
      </c>
      <c r="X92" s="250">
        <v>3</v>
      </c>
      <c r="Y92" s="250">
        <v>0</v>
      </c>
      <c r="Z92" s="250">
        <v>0</v>
      </c>
      <c r="AA92" s="250">
        <v>2</v>
      </c>
      <c r="AB92" s="250">
        <v>2</v>
      </c>
      <c r="AC92" s="250">
        <v>0</v>
      </c>
      <c r="AD92" s="250">
        <v>1</v>
      </c>
      <c r="AE92" s="250">
        <v>2</v>
      </c>
      <c r="AF92" s="250">
        <v>0</v>
      </c>
      <c r="AG92" s="250">
        <v>1</v>
      </c>
      <c r="AH92" s="632">
        <v>3</v>
      </c>
      <c r="AI92" s="632"/>
      <c r="AJ92" s="250">
        <v>3</v>
      </c>
      <c r="AK92" s="250">
        <v>2</v>
      </c>
      <c r="AL92" s="250">
        <v>0</v>
      </c>
      <c r="AM92" s="250">
        <v>0</v>
      </c>
      <c r="AN92" s="251">
        <v>0</v>
      </c>
    </row>
    <row r="93" spans="1:40" ht="12.75" customHeight="1">
      <c r="A93" s="60"/>
      <c r="B93" s="59" t="s">
        <v>98</v>
      </c>
      <c r="C93" s="249">
        <v>5</v>
      </c>
      <c r="D93" s="250">
        <v>3</v>
      </c>
      <c r="E93" s="250">
        <v>0</v>
      </c>
      <c r="F93" s="250">
        <v>0</v>
      </c>
      <c r="G93" s="632">
        <v>2</v>
      </c>
      <c r="H93" s="632"/>
      <c r="I93" s="250">
        <v>3</v>
      </c>
      <c r="J93" s="250">
        <v>0</v>
      </c>
      <c r="K93" s="250">
        <v>0</v>
      </c>
      <c r="L93" s="250">
        <v>2</v>
      </c>
      <c r="M93" s="250">
        <v>0</v>
      </c>
      <c r="N93" s="250">
        <v>0</v>
      </c>
      <c r="O93" s="250">
        <v>0</v>
      </c>
      <c r="P93" s="250">
        <v>1</v>
      </c>
      <c r="Q93" s="250">
        <v>1</v>
      </c>
      <c r="R93" s="250">
        <v>0</v>
      </c>
      <c r="S93" s="250">
        <v>0</v>
      </c>
      <c r="T93" s="250">
        <v>1</v>
      </c>
      <c r="U93" s="250">
        <v>0</v>
      </c>
      <c r="V93" s="250">
        <v>0</v>
      </c>
      <c r="W93" s="250">
        <v>0</v>
      </c>
      <c r="X93" s="250">
        <v>0</v>
      </c>
      <c r="Y93" s="250">
        <v>0</v>
      </c>
      <c r="Z93" s="250">
        <v>0</v>
      </c>
      <c r="AA93" s="250">
        <v>0</v>
      </c>
      <c r="AB93" s="250">
        <v>0</v>
      </c>
      <c r="AC93" s="250">
        <v>0</v>
      </c>
      <c r="AD93" s="250">
        <v>0</v>
      </c>
      <c r="AE93" s="250">
        <v>0</v>
      </c>
      <c r="AF93" s="250">
        <v>0</v>
      </c>
      <c r="AG93" s="250">
        <v>0</v>
      </c>
      <c r="AH93" s="632">
        <v>1</v>
      </c>
      <c r="AI93" s="632"/>
      <c r="AJ93" s="250">
        <v>0</v>
      </c>
      <c r="AK93" s="250">
        <v>0</v>
      </c>
      <c r="AL93" s="250">
        <v>0</v>
      </c>
      <c r="AM93" s="250">
        <v>0</v>
      </c>
      <c r="AN93" s="251">
        <v>0</v>
      </c>
    </row>
    <row r="94" spans="1:40" ht="12.75" customHeight="1">
      <c r="A94" s="60"/>
      <c r="B94" s="59" t="s">
        <v>99</v>
      </c>
      <c r="C94" s="249">
        <v>3</v>
      </c>
      <c r="D94" s="250">
        <v>3</v>
      </c>
      <c r="E94" s="250">
        <v>0</v>
      </c>
      <c r="F94" s="250">
        <v>0</v>
      </c>
      <c r="G94" s="632">
        <v>1</v>
      </c>
      <c r="H94" s="632"/>
      <c r="I94" s="250">
        <v>0</v>
      </c>
      <c r="J94" s="250">
        <v>0</v>
      </c>
      <c r="K94" s="250">
        <v>0</v>
      </c>
      <c r="L94" s="250">
        <v>3</v>
      </c>
      <c r="M94" s="250">
        <v>0</v>
      </c>
      <c r="N94" s="250">
        <v>0</v>
      </c>
      <c r="O94" s="250">
        <v>0</v>
      </c>
      <c r="P94" s="250">
        <v>2</v>
      </c>
      <c r="Q94" s="250">
        <v>0</v>
      </c>
      <c r="R94" s="250">
        <v>0</v>
      </c>
      <c r="S94" s="250">
        <v>0</v>
      </c>
      <c r="T94" s="250">
        <v>0</v>
      </c>
      <c r="U94" s="250">
        <v>0</v>
      </c>
      <c r="V94" s="250">
        <v>0</v>
      </c>
      <c r="W94" s="250">
        <v>0</v>
      </c>
      <c r="X94" s="250">
        <v>0</v>
      </c>
      <c r="Y94" s="250">
        <v>0</v>
      </c>
      <c r="Z94" s="250">
        <v>0</v>
      </c>
      <c r="AA94" s="250">
        <v>1</v>
      </c>
      <c r="AB94" s="250">
        <v>0</v>
      </c>
      <c r="AC94" s="250">
        <v>0</v>
      </c>
      <c r="AD94" s="250">
        <v>0</v>
      </c>
      <c r="AE94" s="250">
        <v>0</v>
      </c>
      <c r="AF94" s="250">
        <v>0</v>
      </c>
      <c r="AG94" s="250">
        <v>0</v>
      </c>
      <c r="AH94" s="632">
        <v>0</v>
      </c>
      <c r="AI94" s="632"/>
      <c r="AJ94" s="250">
        <v>0</v>
      </c>
      <c r="AK94" s="250">
        <v>0</v>
      </c>
      <c r="AL94" s="250">
        <v>0</v>
      </c>
      <c r="AM94" s="250">
        <v>0</v>
      </c>
      <c r="AN94" s="251">
        <v>0</v>
      </c>
    </row>
    <row r="95" spans="1:40" ht="12.75" customHeight="1">
      <c r="A95" s="60"/>
      <c r="B95" s="59" t="s">
        <v>100</v>
      </c>
      <c r="C95" s="249">
        <v>3</v>
      </c>
      <c r="D95" s="250">
        <v>3</v>
      </c>
      <c r="E95" s="250">
        <v>0</v>
      </c>
      <c r="F95" s="250">
        <v>0</v>
      </c>
      <c r="G95" s="632">
        <v>1</v>
      </c>
      <c r="H95" s="632"/>
      <c r="I95" s="250">
        <v>0</v>
      </c>
      <c r="J95" s="250">
        <v>0</v>
      </c>
      <c r="K95" s="250">
        <v>0</v>
      </c>
      <c r="L95" s="250">
        <v>3</v>
      </c>
      <c r="M95" s="250">
        <v>0</v>
      </c>
      <c r="N95" s="250">
        <v>0</v>
      </c>
      <c r="O95" s="250">
        <v>0</v>
      </c>
      <c r="P95" s="250">
        <v>1</v>
      </c>
      <c r="Q95" s="250">
        <v>1</v>
      </c>
      <c r="R95" s="250">
        <v>0</v>
      </c>
      <c r="S95" s="250">
        <v>0</v>
      </c>
      <c r="T95" s="250">
        <v>0</v>
      </c>
      <c r="U95" s="250">
        <v>0</v>
      </c>
      <c r="V95" s="250">
        <v>0</v>
      </c>
      <c r="W95" s="250">
        <v>0</v>
      </c>
      <c r="X95" s="250">
        <v>0</v>
      </c>
      <c r="Y95" s="250">
        <v>0</v>
      </c>
      <c r="Z95" s="250">
        <v>0</v>
      </c>
      <c r="AA95" s="250">
        <v>0</v>
      </c>
      <c r="AB95" s="250">
        <v>0</v>
      </c>
      <c r="AC95" s="250">
        <v>0</v>
      </c>
      <c r="AD95" s="250">
        <v>0</v>
      </c>
      <c r="AE95" s="250">
        <v>0</v>
      </c>
      <c r="AF95" s="250">
        <v>0</v>
      </c>
      <c r="AG95" s="250">
        <v>0</v>
      </c>
      <c r="AH95" s="632">
        <v>1</v>
      </c>
      <c r="AI95" s="632"/>
      <c r="AJ95" s="250">
        <v>0</v>
      </c>
      <c r="AK95" s="250">
        <v>1</v>
      </c>
      <c r="AL95" s="250">
        <v>0</v>
      </c>
      <c r="AM95" s="250">
        <v>0</v>
      </c>
      <c r="AN95" s="251">
        <v>0</v>
      </c>
    </row>
    <row r="96" spans="1:40" ht="12.75" customHeight="1">
      <c r="A96" s="60"/>
      <c r="B96" s="59" t="s">
        <v>101</v>
      </c>
      <c r="C96" s="249">
        <v>4</v>
      </c>
      <c r="D96" s="250">
        <v>4</v>
      </c>
      <c r="E96" s="250">
        <v>0</v>
      </c>
      <c r="F96" s="250">
        <v>0</v>
      </c>
      <c r="G96" s="632">
        <v>0</v>
      </c>
      <c r="H96" s="632"/>
      <c r="I96" s="250">
        <v>0</v>
      </c>
      <c r="J96" s="250">
        <v>0</v>
      </c>
      <c r="K96" s="250">
        <v>0</v>
      </c>
      <c r="L96" s="250">
        <v>3</v>
      </c>
      <c r="M96" s="250">
        <v>0</v>
      </c>
      <c r="N96" s="250">
        <v>0</v>
      </c>
      <c r="O96" s="250">
        <v>0</v>
      </c>
      <c r="P96" s="250">
        <v>0</v>
      </c>
      <c r="Q96" s="250">
        <v>0</v>
      </c>
      <c r="R96" s="250">
        <v>0</v>
      </c>
      <c r="S96" s="250">
        <v>0</v>
      </c>
      <c r="T96" s="250">
        <v>0</v>
      </c>
      <c r="U96" s="250">
        <v>0</v>
      </c>
      <c r="V96" s="250">
        <v>0</v>
      </c>
      <c r="W96" s="250">
        <v>0</v>
      </c>
      <c r="X96" s="250">
        <v>0</v>
      </c>
      <c r="Y96" s="250">
        <v>0</v>
      </c>
      <c r="Z96" s="250">
        <v>0</v>
      </c>
      <c r="AA96" s="250">
        <v>0</v>
      </c>
      <c r="AB96" s="250">
        <v>0</v>
      </c>
      <c r="AC96" s="250">
        <v>0</v>
      </c>
      <c r="AD96" s="250">
        <v>1</v>
      </c>
      <c r="AE96" s="250">
        <v>0</v>
      </c>
      <c r="AF96" s="250">
        <v>0</v>
      </c>
      <c r="AG96" s="250">
        <v>0</v>
      </c>
      <c r="AH96" s="632">
        <v>1</v>
      </c>
      <c r="AI96" s="632"/>
      <c r="AJ96" s="250">
        <v>1</v>
      </c>
      <c r="AK96" s="250">
        <v>0</v>
      </c>
      <c r="AL96" s="250">
        <v>0</v>
      </c>
      <c r="AM96" s="250">
        <v>0</v>
      </c>
      <c r="AN96" s="251">
        <v>0</v>
      </c>
    </row>
    <row r="97" spans="1:40" ht="12.75" customHeight="1">
      <c r="A97" s="60"/>
      <c r="B97" s="59" t="s">
        <v>102</v>
      </c>
      <c r="C97" s="249">
        <v>26</v>
      </c>
      <c r="D97" s="250">
        <v>15</v>
      </c>
      <c r="E97" s="250">
        <v>1</v>
      </c>
      <c r="F97" s="250">
        <v>1</v>
      </c>
      <c r="G97" s="632">
        <v>6</v>
      </c>
      <c r="H97" s="632"/>
      <c r="I97" s="250">
        <v>0</v>
      </c>
      <c r="J97" s="250">
        <v>0</v>
      </c>
      <c r="K97" s="250">
        <v>0</v>
      </c>
      <c r="L97" s="250">
        <v>6</v>
      </c>
      <c r="M97" s="250">
        <v>1</v>
      </c>
      <c r="N97" s="250">
        <v>1</v>
      </c>
      <c r="O97" s="250">
        <v>1</v>
      </c>
      <c r="P97" s="250">
        <v>4</v>
      </c>
      <c r="Q97" s="250">
        <v>6</v>
      </c>
      <c r="R97" s="250">
        <v>2</v>
      </c>
      <c r="S97" s="250">
        <v>0</v>
      </c>
      <c r="T97" s="250">
        <v>0</v>
      </c>
      <c r="U97" s="250">
        <v>0</v>
      </c>
      <c r="V97" s="250">
        <v>0</v>
      </c>
      <c r="W97" s="250">
        <v>0</v>
      </c>
      <c r="X97" s="250">
        <v>0</v>
      </c>
      <c r="Y97" s="250">
        <v>0</v>
      </c>
      <c r="Z97" s="250">
        <v>0</v>
      </c>
      <c r="AA97" s="250">
        <v>3</v>
      </c>
      <c r="AB97" s="250">
        <v>1</v>
      </c>
      <c r="AC97" s="250">
        <v>1</v>
      </c>
      <c r="AD97" s="250">
        <v>1</v>
      </c>
      <c r="AE97" s="250">
        <v>0</v>
      </c>
      <c r="AF97" s="250">
        <v>0</v>
      </c>
      <c r="AG97" s="250">
        <v>0</v>
      </c>
      <c r="AH97" s="632">
        <v>2</v>
      </c>
      <c r="AI97" s="632"/>
      <c r="AJ97" s="250">
        <v>0</v>
      </c>
      <c r="AK97" s="250">
        <v>0</v>
      </c>
      <c r="AL97" s="250">
        <v>0</v>
      </c>
      <c r="AM97" s="250">
        <v>0</v>
      </c>
      <c r="AN97" s="251">
        <v>0</v>
      </c>
    </row>
    <row r="98" spans="1:40" ht="12.75" customHeight="1">
      <c r="A98" s="60"/>
      <c r="B98" s="59" t="s">
        <v>103</v>
      </c>
      <c r="C98" s="249">
        <v>7</v>
      </c>
      <c r="D98" s="250">
        <v>5</v>
      </c>
      <c r="E98" s="250">
        <v>0</v>
      </c>
      <c r="F98" s="250">
        <v>0</v>
      </c>
      <c r="G98" s="632">
        <v>1</v>
      </c>
      <c r="H98" s="632"/>
      <c r="I98" s="250">
        <v>0</v>
      </c>
      <c r="J98" s="250">
        <v>0</v>
      </c>
      <c r="K98" s="250">
        <v>0</v>
      </c>
      <c r="L98" s="250">
        <v>2</v>
      </c>
      <c r="M98" s="250">
        <v>0</v>
      </c>
      <c r="N98" s="250">
        <v>0</v>
      </c>
      <c r="O98" s="250">
        <v>0</v>
      </c>
      <c r="P98" s="250">
        <v>2</v>
      </c>
      <c r="Q98" s="250">
        <v>0</v>
      </c>
      <c r="R98" s="250">
        <v>0</v>
      </c>
      <c r="S98" s="250">
        <v>0</v>
      </c>
      <c r="T98" s="250">
        <v>0</v>
      </c>
      <c r="U98" s="250">
        <v>0</v>
      </c>
      <c r="V98" s="250">
        <v>0</v>
      </c>
      <c r="W98" s="250">
        <v>0</v>
      </c>
      <c r="X98" s="250">
        <v>0</v>
      </c>
      <c r="Y98" s="250">
        <v>0</v>
      </c>
      <c r="Z98" s="250">
        <v>0</v>
      </c>
      <c r="AA98" s="250">
        <v>0</v>
      </c>
      <c r="AB98" s="250">
        <v>0</v>
      </c>
      <c r="AC98" s="250">
        <v>0</v>
      </c>
      <c r="AD98" s="250">
        <v>0</v>
      </c>
      <c r="AE98" s="250">
        <v>0</v>
      </c>
      <c r="AF98" s="250">
        <v>0</v>
      </c>
      <c r="AG98" s="250">
        <v>0</v>
      </c>
      <c r="AH98" s="632">
        <v>0</v>
      </c>
      <c r="AI98" s="632"/>
      <c r="AJ98" s="250">
        <v>1</v>
      </c>
      <c r="AK98" s="250">
        <v>0</v>
      </c>
      <c r="AL98" s="250">
        <v>0</v>
      </c>
      <c r="AM98" s="250">
        <v>0</v>
      </c>
      <c r="AN98" s="251">
        <v>0</v>
      </c>
    </row>
    <row r="99" spans="1:40" ht="12.75" customHeight="1">
      <c r="A99" s="60"/>
      <c r="B99" s="59" t="s">
        <v>104</v>
      </c>
      <c r="C99" s="252">
        <v>10</v>
      </c>
      <c r="D99" s="253">
        <v>5</v>
      </c>
      <c r="E99" s="253">
        <v>0</v>
      </c>
      <c r="F99" s="253">
        <v>0</v>
      </c>
      <c r="G99" s="633">
        <v>1</v>
      </c>
      <c r="H99" s="633"/>
      <c r="I99" s="253">
        <v>0</v>
      </c>
      <c r="J99" s="253">
        <v>0</v>
      </c>
      <c r="K99" s="253">
        <v>0</v>
      </c>
      <c r="L99" s="253">
        <v>1</v>
      </c>
      <c r="M99" s="253">
        <v>4</v>
      </c>
      <c r="N99" s="253">
        <v>0</v>
      </c>
      <c r="O99" s="253">
        <v>0</v>
      </c>
      <c r="P99" s="253">
        <v>2</v>
      </c>
      <c r="Q99" s="253">
        <v>1</v>
      </c>
      <c r="R99" s="253">
        <v>0</v>
      </c>
      <c r="S99" s="253">
        <v>0</v>
      </c>
      <c r="T99" s="253">
        <v>0</v>
      </c>
      <c r="U99" s="253">
        <v>0</v>
      </c>
      <c r="V99" s="253">
        <v>0</v>
      </c>
      <c r="W99" s="253">
        <v>0</v>
      </c>
      <c r="X99" s="253">
        <v>0</v>
      </c>
      <c r="Y99" s="253">
        <v>0</v>
      </c>
      <c r="Z99" s="253">
        <v>0</v>
      </c>
      <c r="AA99" s="253">
        <v>0</v>
      </c>
      <c r="AB99" s="253">
        <v>0</v>
      </c>
      <c r="AC99" s="253">
        <v>0</v>
      </c>
      <c r="AD99" s="253">
        <v>1</v>
      </c>
      <c r="AE99" s="253">
        <v>1</v>
      </c>
      <c r="AF99" s="253">
        <v>0</v>
      </c>
      <c r="AG99" s="253">
        <v>0</v>
      </c>
      <c r="AH99" s="633">
        <v>0</v>
      </c>
      <c r="AI99" s="633"/>
      <c r="AJ99" s="253">
        <v>1</v>
      </c>
      <c r="AK99" s="253">
        <v>0</v>
      </c>
      <c r="AL99" s="253">
        <v>0</v>
      </c>
      <c r="AM99" s="253">
        <v>1</v>
      </c>
      <c r="AN99" s="254">
        <v>0</v>
      </c>
    </row>
    <row r="100" spans="1:40" s="214" customFormat="1" ht="12.75" customHeight="1">
      <c r="A100" s="187" t="s">
        <v>105</v>
      </c>
      <c r="B100" s="201"/>
      <c r="C100" s="255">
        <f aca="true" t="shared" si="15" ref="C100:AN100">SUM(C101:C106)</f>
        <v>117</v>
      </c>
      <c r="D100" s="255">
        <f t="shared" si="15"/>
        <v>51</v>
      </c>
      <c r="E100" s="255">
        <f t="shared" si="15"/>
        <v>1</v>
      </c>
      <c r="F100" s="255">
        <f t="shared" si="15"/>
        <v>2</v>
      </c>
      <c r="G100" s="635">
        <f t="shared" si="15"/>
        <v>10</v>
      </c>
      <c r="H100" s="635">
        <f t="shared" si="15"/>
        <v>0</v>
      </c>
      <c r="I100" s="255">
        <f t="shared" si="15"/>
        <v>9</v>
      </c>
      <c r="J100" s="255">
        <f t="shared" si="15"/>
        <v>0</v>
      </c>
      <c r="K100" s="255">
        <f t="shared" si="15"/>
        <v>0</v>
      </c>
      <c r="L100" s="255">
        <f t="shared" si="15"/>
        <v>21</v>
      </c>
      <c r="M100" s="255">
        <f t="shared" si="15"/>
        <v>8</v>
      </c>
      <c r="N100" s="255">
        <f t="shared" si="15"/>
        <v>3</v>
      </c>
      <c r="O100" s="255">
        <f t="shared" si="15"/>
        <v>0</v>
      </c>
      <c r="P100" s="255">
        <f t="shared" si="15"/>
        <v>25</v>
      </c>
      <c r="Q100" s="255">
        <f t="shared" si="15"/>
        <v>14</v>
      </c>
      <c r="R100" s="255">
        <f t="shared" si="15"/>
        <v>0</v>
      </c>
      <c r="S100" s="255">
        <f t="shared" si="15"/>
        <v>0</v>
      </c>
      <c r="T100" s="255">
        <f t="shared" si="15"/>
        <v>3</v>
      </c>
      <c r="U100" s="255">
        <f t="shared" si="15"/>
        <v>2</v>
      </c>
      <c r="V100" s="255">
        <f t="shared" si="15"/>
        <v>2</v>
      </c>
      <c r="W100" s="255">
        <f t="shared" si="15"/>
        <v>0</v>
      </c>
      <c r="X100" s="255">
        <f t="shared" si="15"/>
        <v>8</v>
      </c>
      <c r="Y100" s="255">
        <f t="shared" si="15"/>
        <v>1</v>
      </c>
      <c r="Z100" s="255">
        <f t="shared" si="15"/>
        <v>1</v>
      </c>
      <c r="AA100" s="255">
        <f t="shared" si="15"/>
        <v>6</v>
      </c>
      <c r="AB100" s="255">
        <f t="shared" si="15"/>
        <v>3</v>
      </c>
      <c r="AC100" s="255">
        <f t="shared" si="15"/>
        <v>0</v>
      </c>
      <c r="AD100" s="255">
        <f t="shared" si="15"/>
        <v>4</v>
      </c>
      <c r="AE100" s="255">
        <f t="shared" si="15"/>
        <v>4</v>
      </c>
      <c r="AF100" s="255">
        <f t="shared" si="15"/>
        <v>0</v>
      </c>
      <c r="AG100" s="255">
        <f t="shared" si="15"/>
        <v>2</v>
      </c>
      <c r="AH100" s="635">
        <f t="shared" si="15"/>
        <v>12</v>
      </c>
      <c r="AI100" s="635">
        <f t="shared" si="15"/>
        <v>0</v>
      </c>
      <c r="AJ100" s="255">
        <f t="shared" si="15"/>
        <v>6</v>
      </c>
      <c r="AK100" s="255">
        <f t="shared" si="15"/>
        <v>3</v>
      </c>
      <c r="AL100" s="255">
        <f t="shared" si="15"/>
        <v>0</v>
      </c>
      <c r="AM100" s="255">
        <f t="shared" si="15"/>
        <v>1</v>
      </c>
      <c r="AN100" s="256">
        <f t="shared" si="15"/>
        <v>0</v>
      </c>
    </row>
    <row r="101" spans="1:40" ht="12.75" customHeight="1">
      <c r="A101" s="60"/>
      <c r="B101" s="59" t="s">
        <v>106</v>
      </c>
      <c r="C101" s="249">
        <v>67</v>
      </c>
      <c r="D101" s="250">
        <v>19</v>
      </c>
      <c r="E101" s="250">
        <v>0</v>
      </c>
      <c r="F101" s="250">
        <v>0</v>
      </c>
      <c r="G101" s="632">
        <v>3</v>
      </c>
      <c r="H101" s="632"/>
      <c r="I101" s="250">
        <v>3</v>
      </c>
      <c r="J101" s="250">
        <v>0</v>
      </c>
      <c r="K101" s="250">
        <v>0</v>
      </c>
      <c r="L101" s="250">
        <v>6</v>
      </c>
      <c r="M101" s="250">
        <v>0</v>
      </c>
      <c r="N101" s="250">
        <v>0</v>
      </c>
      <c r="O101" s="250">
        <v>0</v>
      </c>
      <c r="P101" s="250">
        <v>9</v>
      </c>
      <c r="Q101" s="250">
        <v>9</v>
      </c>
      <c r="R101" s="250">
        <v>0</v>
      </c>
      <c r="S101" s="250">
        <v>0</v>
      </c>
      <c r="T101" s="250">
        <v>2</v>
      </c>
      <c r="U101" s="250">
        <v>2</v>
      </c>
      <c r="V101" s="250">
        <v>2</v>
      </c>
      <c r="W101" s="250">
        <v>0</v>
      </c>
      <c r="X101" s="250">
        <v>5</v>
      </c>
      <c r="Y101" s="250">
        <v>1</v>
      </c>
      <c r="Z101" s="250">
        <v>1</v>
      </c>
      <c r="AA101" s="250">
        <v>6</v>
      </c>
      <c r="AB101" s="250">
        <v>2</v>
      </c>
      <c r="AC101" s="250">
        <v>0</v>
      </c>
      <c r="AD101" s="250">
        <v>2</v>
      </c>
      <c r="AE101" s="250">
        <v>4</v>
      </c>
      <c r="AF101" s="250">
        <v>0</v>
      </c>
      <c r="AG101" s="250">
        <v>1</v>
      </c>
      <c r="AH101" s="632">
        <v>2</v>
      </c>
      <c r="AI101" s="632"/>
      <c r="AJ101" s="250">
        <v>0</v>
      </c>
      <c r="AK101" s="250">
        <v>2</v>
      </c>
      <c r="AL101" s="250">
        <v>0</v>
      </c>
      <c r="AM101" s="250">
        <v>1</v>
      </c>
      <c r="AN101" s="251">
        <v>0</v>
      </c>
    </row>
    <row r="102" spans="1:40" ht="12.75" customHeight="1">
      <c r="A102" s="60"/>
      <c r="B102" s="59" t="s">
        <v>107</v>
      </c>
      <c r="C102" s="249">
        <v>28</v>
      </c>
      <c r="D102" s="250">
        <v>13</v>
      </c>
      <c r="E102" s="250">
        <v>1</v>
      </c>
      <c r="F102" s="250">
        <v>0</v>
      </c>
      <c r="G102" s="632">
        <v>3</v>
      </c>
      <c r="H102" s="632"/>
      <c r="I102" s="250">
        <v>3</v>
      </c>
      <c r="J102" s="250">
        <v>0</v>
      </c>
      <c r="K102" s="250">
        <v>0</v>
      </c>
      <c r="L102" s="250">
        <v>7</v>
      </c>
      <c r="M102" s="250">
        <v>8</v>
      </c>
      <c r="N102" s="250">
        <v>3</v>
      </c>
      <c r="O102" s="250">
        <v>0</v>
      </c>
      <c r="P102" s="250">
        <v>7</v>
      </c>
      <c r="Q102" s="250">
        <v>2</v>
      </c>
      <c r="R102" s="250">
        <v>0</v>
      </c>
      <c r="S102" s="250">
        <v>0</v>
      </c>
      <c r="T102" s="250">
        <v>0</v>
      </c>
      <c r="U102" s="250">
        <v>0</v>
      </c>
      <c r="V102" s="250">
        <v>0</v>
      </c>
      <c r="W102" s="250">
        <v>0</v>
      </c>
      <c r="X102" s="250">
        <v>2</v>
      </c>
      <c r="Y102" s="250">
        <v>0</v>
      </c>
      <c r="Z102" s="250">
        <v>0</v>
      </c>
      <c r="AA102" s="250">
        <v>0</v>
      </c>
      <c r="AB102" s="250">
        <v>1</v>
      </c>
      <c r="AC102" s="250">
        <v>0</v>
      </c>
      <c r="AD102" s="250">
        <v>0</v>
      </c>
      <c r="AE102" s="250">
        <v>0</v>
      </c>
      <c r="AF102" s="250">
        <v>0</v>
      </c>
      <c r="AG102" s="250">
        <v>1</v>
      </c>
      <c r="AH102" s="632">
        <v>4</v>
      </c>
      <c r="AI102" s="632"/>
      <c r="AJ102" s="250">
        <v>3</v>
      </c>
      <c r="AK102" s="250">
        <v>0</v>
      </c>
      <c r="AL102" s="250">
        <v>0</v>
      </c>
      <c r="AM102" s="250">
        <v>0</v>
      </c>
      <c r="AN102" s="251">
        <v>0</v>
      </c>
    </row>
    <row r="103" spans="1:40" ht="12.75" customHeight="1">
      <c r="A103" s="60"/>
      <c r="B103" s="59" t="s">
        <v>108</v>
      </c>
      <c r="C103" s="249">
        <v>5</v>
      </c>
      <c r="D103" s="250">
        <v>5</v>
      </c>
      <c r="E103" s="250">
        <v>0</v>
      </c>
      <c r="F103" s="250">
        <v>1</v>
      </c>
      <c r="G103" s="632">
        <v>1</v>
      </c>
      <c r="H103" s="632"/>
      <c r="I103" s="250">
        <v>1</v>
      </c>
      <c r="J103" s="250">
        <v>0</v>
      </c>
      <c r="K103" s="250">
        <v>0</v>
      </c>
      <c r="L103" s="250">
        <v>3</v>
      </c>
      <c r="M103" s="250">
        <v>0</v>
      </c>
      <c r="N103" s="250">
        <v>0</v>
      </c>
      <c r="O103" s="250">
        <v>0</v>
      </c>
      <c r="P103" s="250">
        <v>3</v>
      </c>
      <c r="Q103" s="250">
        <v>2</v>
      </c>
      <c r="R103" s="250">
        <v>0</v>
      </c>
      <c r="S103" s="250">
        <v>0</v>
      </c>
      <c r="T103" s="250">
        <v>0</v>
      </c>
      <c r="U103" s="250">
        <v>0</v>
      </c>
      <c r="V103" s="250">
        <v>0</v>
      </c>
      <c r="W103" s="250">
        <v>0</v>
      </c>
      <c r="X103" s="250">
        <v>0</v>
      </c>
      <c r="Y103" s="250">
        <v>0</v>
      </c>
      <c r="Z103" s="250">
        <v>0</v>
      </c>
      <c r="AA103" s="250">
        <v>0</v>
      </c>
      <c r="AB103" s="250">
        <v>0</v>
      </c>
      <c r="AC103" s="250">
        <v>0</v>
      </c>
      <c r="AD103" s="250">
        <v>0</v>
      </c>
      <c r="AE103" s="250">
        <v>0</v>
      </c>
      <c r="AF103" s="250">
        <v>0</v>
      </c>
      <c r="AG103" s="250">
        <v>0</v>
      </c>
      <c r="AH103" s="632">
        <v>1</v>
      </c>
      <c r="AI103" s="632"/>
      <c r="AJ103" s="250">
        <v>1</v>
      </c>
      <c r="AK103" s="250">
        <v>0</v>
      </c>
      <c r="AL103" s="250">
        <v>0</v>
      </c>
      <c r="AM103" s="250">
        <v>0</v>
      </c>
      <c r="AN103" s="251">
        <v>0</v>
      </c>
    </row>
    <row r="104" spans="1:40" ht="12.75" customHeight="1">
      <c r="A104" s="60"/>
      <c r="B104" s="59" t="s">
        <v>109</v>
      </c>
      <c r="C104" s="249">
        <v>5</v>
      </c>
      <c r="D104" s="250">
        <v>4</v>
      </c>
      <c r="E104" s="250">
        <v>0</v>
      </c>
      <c r="F104" s="250">
        <v>1</v>
      </c>
      <c r="G104" s="632">
        <v>1</v>
      </c>
      <c r="H104" s="632"/>
      <c r="I104" s="250">
        <v>1</v>
      </c>
      <c r="J104" s="250">
        <v>0</v>
      </c>
      <c r="K104" s="250">
        <v>0</v>
      </c>
      <c r="L104" s="250">
        <v>1</v>
      </c>
      <c r="M104" s="250">
        <v>0</v>
      </c>
      <c r="N104" s="250">
        <v>0</v>
      </c>
      <c r="O104" s="250">
        <v>0</v>
      </c>
      <c r="P104" s="250">
        <v>2</v>
      </c>
      <c r="Q104" s="250">
        <v>1</v>
      </c>
      <c r="R104" s="250">
        <v>0</v>
      </c>
      <c r="S104" s="250">
        <v>0</v>
      </c>
      <c r="T104" s="250">
        <v>0</v>
      </c>
      <c r="U104" s="250">
        <v>0</v>
      </c>
      <c r="V104" s="250">
        <v>0</v>
      </c>
      <c r="W104" s="250">
        <v>0</v>
      </c>
      <c r="X104" s="250">
        <v>1</v>
      </c>
      <c r="Y104" s="250">
        <v>0</v>
      </c>
      <c r="Z104" s="250">
        <v>0</v>
      </c>
      <c r="AA104" s="250">
        <v>0</v>
      </c>
      <c r="AB104" s="250">
        <v>0</v>
      </c>
      <c r="AC104" s="250">
        <v>0</v>
      </c>
      <c r="AD104" s="250">
        <v>0</v>
      </c>
      <c r="AE104" s="250">
        <v>0</v>
      </c>
      <c r="AF104" s="250">
        <v>0</v>
      </c>
      <c r="AG104" s="250">
        <v>0</v>
      </c>
      <c r="AH104" s="632">
        <v>2</v>
      </c>
      <c r="AI104" s="632"/>
      <c r="AJ104" s="250">
        <v>1</v>
      </c>
      <c r="AK104" s="250">
        <v>1</v>
      </c>
      <c r="AL104" s="250">
        <v>0</v>
      </c>
      <c r="AM104" s="250">
        <v>0</v>
      </c>
      <c r="AN104" s="251">
        <v>0</v>
      </c>
    </row>
    <row r="105" spans="1:40" ht="12.75" customHeight="1">
      <c r="A105" s="60"/>
      <c r="B105" s="59" t="s">
        <v>110</v>
      </c>
      <c r="C105" s="249">
        <v>7</v>
      </c>
      <c r="D105" s="250">
        <v>5</v>
      </c>
      <c r="E105" s="250">
        <v>0</v>
      </c>
      <c r="F105" s="250">
        <v>0</v>
      </c>
      <c r="G105" s="632">
        <v>2</v>
      </c>
      <c r="H105" s="632"/>
      <c r="I105" s="250">
        <v>1</v>
      </c>
      <c r="J105" s="250">
        <v>0</v>
      </c>
      <c r="K105" s="250">
        <v>0</v>
      </c>
      <c r="L105" s="250">
        <v>1</v>
      </c>
      <c r="M105" s="250">
        <v>0</v>
      </c>
      <c r="N105" s="250">
        <v>0</v>
      </c>
      <c r="O105" s="250">
        <v>0</v>
      </c>
      <c r="P105" s="250">
        <v>3</v>
      </c>
      <c r="Q105" s="250">
        <v>0</v>
      </c>
      <c r="R105" s="250">
        <v>0</v>
      </c>
      <c r="S105" s="250">
        <v>0</v>
      </c>
      <c r="T105" s="250">
        <v>0</v>
      </c>
      <c r="U105" s="250">
        <v>0</v>
      </c>
      <c r="V105" s="250">
        <v>0</v>
      </c>
      <c r="W105" s="250">
        <v>0</v>
      </c>
      <c r="X105" s="250">
        <v>0</v>
      </c>
      <c r="Y105" s="250">
        <v>0</v>
      </c>
      <c r="Z105" s="250">
        <v>0</v>
      </c>
      <c r="AA105" s="250">
        <v>0</v>
      </c>
      <c r="AB105" s="250">
        <v>0</v>
      </c>
      <c r="AC105" s="250">
        <v>0</v>
      </c>
      <c r="AD105" s="250">
        <v>0</v>
      </c>
      <c r="AE105" s="250">
        <v>0</v>
      </c>
      <c r="AF105" s="250">
        <v>0</v>
      </c>
      <c r="AG105" s="250">
        <v>0</v>
      </c>
      <c r="AH105" s="632">
        <v>2</v>
      </c>
      <c r="AI105" s="632"/>
      <c r="AJ105" s="250">
        <v>0</v>
      </c>
      <c r="AK105" s="250">
        <v>0</v>
      </c>
      <c r="AL105" s="250">
        <v>0</v>
      </c>
      <c r="AM105" s="250">
        <v>0</v>
      </c>
      <c r="AN105" s="251">
        <v>0</v>
      </c>
    </row>
    <row r="106" spans="1:40" ht="12.75" customHeight="1">
      <c r="A106" s="60"/>
      <c r="B106" s="59" t="s">
        <v>111</v>
      </c>
      <c r="C106" s="252">
        <v>5</v>
      </c>
      <c r="D106" s="253">
        <v>5</v>
      </c>
      <c r="E106" s="253">
        <v>0</v>
      </c>
      <c r="F106" s="253">
        <v>0</v>
      </c>
      <c r="G106" s="633">
        <v>0</v>
      </c>
      <c r="H106" s="633"/>
      <c r="I106" s="253">
        <v>0</v>
      </c>
      <c r="J106" s="253">
        <v>0</v>
      </c>
      <c r="K106" s="253">
        <v>0</v>
      </c>
      <c r="L106" s="253">
        <v>3</v>
      </c>
      <c r="M106" s="253">
        <v>0</v>
      </c>
      <c r="N106" s="253">
        <v>0</v>
      </c>
      <c r="O106" s="253">
        <v>0</v>
      </c>
      <c r="P106" s="253">
        <v>1</v>
      </c>
      <c r="Q106" s="253">
        <v>0</v>
      </c>
      <c r="R106" s="253">
        <v>0</v>
      </c>
      <c r="S106" s="253">
        <v>0</v>
      </c>
      <c r="T106" s="253">
        <v>1</v>
      </c>
      <c r="U106" s="253">
        <v>0</v>
      </c>
      <c r="V106" s="253">
        <v>0</v>
      </c>
      <c r="W106" s="253">
        <v>0</v>
      </c>
      <c r="X106" s="253">
        <v>0</v>
      </c>
      <c r="Y106" s="253">
        <v>0</v>
      </c>
      <c r="Z106" s="253">
        <v>0</v>
      </c>
      <c r="AA106" s="253">
        <v>0</v>
      </c>
      <c r="AB106" s="253">
        <v>0</v>
      </c>
      <c r="AC106" s="253">
        <v>0</v>
      </c>
      <c r="AD106" s="253">
        <v>2</v>
      </c>
      <c r="AE106" s="253">
        <v>0</v>
      </c>
      <c r="AF106" s="253">
        <v>0</v>
      </c>
      <c r="AG106" s="253">
        <v>0</v>
      </c>
      <c r="AH106" s="633">
        <v>1</v>
      </c>
      <c r="AI106" s="633"/>
      <c r="AJ106" s="253">
        <v>1</v>
      </c>
      <c r="AK106" s="253">
        <v>0</v>
      </c>
      <c r="AL106" s="253">
        <v>0</v>
      </c>
      <c r="AM106" s="253">
        <v>0</v>
      </c>
      <c r="AN106" s="254">
        <v>0</v>
      </c>
    </row>
    <row r="107" spans="1:40" ht="12.75" customHeight="1">
      <c r="A107" s="58" t="s">
        <v>112</v>
      </c>
      <c r="B107" s="61" t="s">
        <v>274</v>
      </c>
      <c r="C107" s="257">
        <v>77</v>
      </c>
      <c r="D107" s="258">
        <v>41</v>
      </c>
      <c r="E107" s="258">
        <v>1</v>
      </c>
      <c r="F107" s="258">
        <v>1</v>
      </c>
      <c r="G107" s="634">
        <v>5</v>
      </c>
      <c r="H107" s="634"/>
      <c r="I107" s="258">
        <v>5</v>
      </c>
      <c r="J107" s="258">
        <v>1</v>
      </c>
      <c r="K107" s="258">
        <v>0</v>
      </c>
      <c r="L107" s="258">
        <v>13</v>
      </c>
      <c r="M107" s="258">
        <v>1</v>
      </c>
      <c r="N107" s="258">
        <v>0</v>
      </c>
      <c r="O107" s="258">
        <v>0</v>
      </c>
      <c r="P107" s="258">
        <v>12</v>
      </c>
      <c r="Q107" s="258">
        <v>14</v>
      </c>
      <c r="R107" s="258">
        <v>0</v>
      </c>
      <c r="S107" s="258">
        <v>0</v>
      </c>
      <c r="T107" s="258">
        <v>1</v>
      </c>
      <c r="U107" s="258">
        <v>0</v>
      </c>
      <c r="V107" s="258">
        <v>0</v>
      </c>
      <c r="W107" s="258">
        <v>0</v>
      </c>
      <c r="X107" s="258">
        <v>3</v>
      </c>
      <c r="Y107" s="258">
        <v>0</v>
      </c>
      <c r="Z107" s="258">
        <v>1</v>
      </c>
      <c r="AA107" s="258">
        <v>3</v>
      </c>
      <c r="AB107" s="258">
        <v>2</v>
      </c>
      <c r="AC107" s="258">
        <v>0</v>
      </c>
      <c r="AD107" s="258">
        <v>3</v>
      </c>
      <c r="AE107" s="258">
        <v>3</v>
      </c>
      <c r="AF107" s="258">
        <v>1</v>
      </c>
      <c r="AG107" s="258">
        <v>0</v>
      </c>
      <c r="AH107" s="634">
        <v>7</v>
      </c>
      <c r="AI107" s="634"/>
      <c r="AJ107" s="258">
        <v>6</v>
      </c>
      <c r="AK107" s="258">
        <v>5</v>
      </c>
      <c r="AL107" s="258">
        <v>0</v>
      </c>
      <c r="AM107" s="258">
        <v>0</v>
      </c>
      <c r="AN107" s="259">
        <v>0</v>
      </c>
    </row>
    <row r="108" spans="1:40" ht="12.75" customHeight="1">
      <c r="A108" s="58" t="s">
        <v>113</v>
      </c>
      <c r="B108" s="61" t="s">
        <v>114</v>
      </c>
      <c r="C108" s="257">
        <v>129</v>
      </c>
      <c r="D108" s="258">
        <v>59</v>
      </c>
      <c r="E108" s="258">
        <v>0</v>
      </c>
      <c r="F108" s="258">
        <v>6</v>
      </c>
      <c r="G108" s="634">
        <v>8</v>
      </c>
      <c r="H108" s="634"/>
      <c r="I108" s="258">
        <v>8</v>
      </c>
      <c r="J108" s="258">
        <v>1</v>
      </c>
      <c r="K108" s="258">
        <v>3</v>
      </c>
      <c r="L108" s="258">
        <v>13</v>
      </c>
      <c r="M108" s="258">
        <v>7</v>
      </c>
      <c r="N108" s="258">
        <v>5</v>
      </c>
      <c r="O108" s="258">
        <v>6</v>
      </c>
      <c r="P108" s="258">
        <v>20</v>
      </c>
      <c r="Q108" s="258">
        <v>9</v>
      </c>
      <c r="R108" s="258">
        <v>1</v>
      </c>
      <c r="S108" s="258">
        <v>0</v>
      </c>
      <c r="T108" s="258">
        <v>7</v>
      </c>
      <c r="U108" s="258">
        <v>1</v>
      </c>
      <c r="V108" s="258">
        <v>0</v>
      </c>
      <c r="W108" s="258">
        <v>0</v>
      </c>
      <c r="X108" s="258">
        <v>8</v>
      </c>
      <c r="Y108" s="258">
        <v>0</v>
      </c>
      <c r="Z108" s="258">
        <v>0</v>
      </c>
      <c r="AA108" s="258">
        <v>4</v>
      </c>
      <c r="AB108" s="258">
        <v>4</v>
      </c>
      <c r="AC108" s="258">
        <v>0</v>
      </c>
      <c r="AD108" s="258">
        <v>8</v>
      </c>
      <c r="AE108" s="258">
        <v>5</v>
      </c>
      <c r="AF108" s="258">
        <v>0</v>
      </c>
      <c r="AG108" s="258">
        <v>2</v>
      </c>
      <c r="AH108" s="634">
        <v>6</v>
      </c>
      <c r="AI108" s="634"/>
      <c r="AJ108" s="258">
        <v>7</v>
      </c>
      <c r="AK108" s="258">
        <v>8</v>
      </c>
      <c r="AL108" s="258">
        <v>0</v>
      </c>
      <c r="AM108" s="258">
        <v>1</v>
      </c>
      <c r="AN108" s="259">
        <v>0</v>
      </c>
    </row>
    <row r="109" spans="1:40" s="214" customFormat="1" ht="12.75" customHeight="1">
      <c r="A109" s="187" t="s">
        <v>115</v>
      </c>
      <c r="B109" s="201"/>
      <c r="C109" s="255">
        <f aca="true" t="shared" si="16" ref="C109:AN109">SUM(C110:C115)</f>
        <v>70</v>
      </c>
      <c r="D109" s="255">
        <f t="shared" si="16"/>
        <v>42</v>
      </c>
      <c r="E109" s="255">
        <f t="shared" si="16"/>
        <v>0</v>
      </c>
      <c r="F109" s="255">
        <f t="shared" si="16"/>
        <v>3</v>
      </c>
      <c r="G109" s="635">
        <f t="shared" si="16"/>
        <v>9</v>
      </c>
      <c r="H109" s="635">
        <f t="shared" si="16"/>
        <v>0</v>
      </c>
      <c r="I109" s="255">
        <f t="shared" si="16"/>
        <v>4</v>
      </c>
      <c r="J109" s="255">
        <f t="shared" si="16"/>
        <v>3</v>
      </c>
      <c r="K109" s="255">
        <f t="shared" si="16"/>
        <v>0</v>
      </c>
      <c r="L109" s="255">
        <f t="shared" si="16"/>
        <v>13</v>
      </c>
      <c r="M109" s="255">
        <f t="shared" si="16"/>
        <v>0</v>
      </c>
      <c r="N109" s="255">
        <f t="shared" si="16"/>
        <v>1</v>
      </c>
      <c r="O109" s="255">
        <f t="shared" si="16"/>
        <v>0</v>
      </c>
      <c r="P109" s="255">
        <f t="shared" si="16"/>
        <v>23</v>
      </c>
      <c r="Q109" s="255">
        <f t="shared" si="16"/>
        <v>4</v>
      </c>
      <c r="R109" s="255">
        <f t="shared" si="16"/>
        <v>0</v>
      </c>
      <c r="S109" s="255">
        <f t="shared" si="16"/>
        <v>0</v>
      </c>
      <c r="T109" s="255">
        <f t="shared" si="16"/>
        <v>1</v>
      </c>
      <c r="U109" s="255">
        <f t="shared" si="16"/>
        <v>0</v>
      </c>
      <c r="V109" s="255">
        <f t="shared" si="16"/>
        <v>0</v>
      </c>
      <c r="W109" s="255">
        <f t="shared" si="16"/>
        <v>0</v>
      </c>
      <c r="X109" s="255">
        <f t="shared" si="16"/>
        <v>0</v>
      </c>
      <c r="Y109" s="255">
        <f t="shared" si="16"/>
        <v>0</v>
      </c>
      <c r="Z109" s="255">
        <f t="shared" si="16"/>
        <v>4</v>
      </c>
      <c r="AA109" s="255">
        <f t="shared" si="16"/>
        <v>5</v>
      </c>
      <c r="AB109" s="255">
        <f t="shared" si="16"/>
        <v>2</v>
      </c>
      <c r="AC109" s="255">
        <f t="shared" si="16"/>
        <v>0</v>
      </c>
      <c r="AD109" s="255">
        <f t="shared" si="16"/>
        <v>3</v>
      </c>
      <c r="AE109" s="255">
        <f t="shared" si="16"/>
        <v>3</v>
      </c>
      <c r="AF109" s="255">
        <f t="shared" si="16"/>
        <v>0</v>
      </c>
      <c r="AG109" s="255">
        <f t="shared" si="16"/>
        <v>2</v>
      </c>
      <c r="AH109" s="635">
        <f t="shared" si="16"/>
        <v>6</v>
      </c>
      <c r="AI109" s="635">
        <f t="shared" si="16"/>
        <v>0</v>
      </c>
      <c r="AJ109" s="255">
        <f t="shared" si="16"/>
        <v>6</v>
      </c>
      <c r="AK109" s="255">
        <f t="shared" si="16"/>
        <v>2</v>
      </c>
      <c r="AL109" s="255">
        <f t="shared" si="16"/>
        <v>0</v>
      </c>
      <c r="AM109" s="255">
        <f t="shared" si="16"/>
        <v>0</v>
      </c>
      <c r="AN109" s="256">
        <f t="shared" si="16"/>
        <v>0</v>
      </c>
    </row>
    <row r="110" spans="1:40" ht="12.75" customHeight="1">
      <c r="A110" s="60"/>
      <c r="B110" s="59" t="s">
        <v>116</v>
      </c>
      <c r="C110" s="249">
        <v>26</v>
      </c>
      <c r="D110" s="250">
        <v>13</v>
      </c>
      <c r="E110" s="250">
        <v>0</v>
      </c>
      <c r="F110" s="250">
        <v>1</v>
      </c>
      <c r="G110" s="632">
        <v>3</v>
      </c>
      <c r="H110" s="632"/>
      <c r="I110" s="250">
        <v>2</v>
      </c>
      <c r="J110" s="250">
        <v>3</v>
      </c>
      <c r="K110" s="250">
        <v>0</v>
      </c>
      <c r="L110" s="250">
        <v>3</v>
      </c>
      <c r="M110" s="250">
        <v>0</v>
      </c>
      <c r="N110" s="250">
        <v>0</v>
      </c>
      <c r="O110" s="250">
        <v>0</v>
      </c>
      <c r="P110" s="250">
        <v>8</v>
      </c>
      <c r="Q110" s="250">
        <v>2</v>
      </c>
      <c r="R110" s="250">
        <v>0</v>
      </c>
      <c r="S110" s="250">
        <v>0</v>
      </c>
      <c r="T110" s="250">
        <v>0</v>
      </c>
      <c r="U110" s="250">
        <v>0</v>
      </c>
      <c r="V110" s="250">
        <v>0</v>
      </c>
      <c r="W110" s="250">
        <v>0</v>
      </c>
      <c r="X110" s="250">
        <v>0</v>
      </c>
      <c r="Y110" s="250">
        <v>0</v>
      </c>
      <c r="Z110" s="250">
        <v>2</v>
      </c>
      <c r="AA110" s="250">
        <v>2</v>
      </c>
      <c r="AB110" s="250">
        <v>1</v>
      </c>
      <c r="AC110" s="250">
        <v>0</v>
      </c>
      <c r="AD110" s="250">
        <v>2</v>
      </c>
      <c r="AE110" s="250">
        <v>3</v>
      </c>
      <c r="AF110" s="250">
        <v>0</v>
      </c>
      <c r="AG110" s="250">
        <v>1</v>
      </c>
      <c r="AH110" s="632">
        <v>1</v>
      </c>
      <c r="AI110" s="632"/>
      <c r="AJ110" s="250">
        <v>1</v>
      </c>
      <c r="AK110" s="250">
        <v>0</v>
      </c>
      <c r="AL110" s="250">
        <v>0</v>
      </c>
      <c r="AM110" s="250">
        <v>0</v>
      </c>
      <c r="AN110" s="251">
        <v>0</v>
      </c>
    </row>
    <row r="111" spans="1:40" ht="12.75" customHeight="1">
      <c r="A111" s="60"/>
      <c r="B111" s="59" t="s">
        <v>117</v>
      </c>
      <c r="C111" s="249">
        <v>14</v>
      </c>
      <c r="D111" s="250">
        <v>7</v>
      </c>
      <c r="E111" s="250">
        <v>0</v>
      </c>
      <c r="F111" s="250">
        <v>1</v>
      </c>
      <c r="G111" s="632">
        <v>0</v>
      </c>
      <c r="H111" s="632"/>
      <c r="I111" s="250">
        <v>0</v>
      </c>
      <c r="J111" s="250">
        <v>0</v>
      </c>
      <c r="K111" s="250">
        <v>0</v>
      </c>
      <c r="L111" s="250">
        <v>1</v>
      </c>
      <c r="M111" s="250">
        <v>0</v>
      </c>
      <c r="N111" s="250">
        <v>0</v>
      </c>
      <c r="O111" s="250">
        <v>0</v>
      </c>
      <c r="P111" s="250">
        <v>4</v>
      </c>
      <c r="Q111" s="250">
        <v>2</v>
      </c>
      <c r="R111" s="250">
        <v>0</v>
      </c>
      <c r="S111" s="250">
        <v>0</v>
      </c>
      <c r="T111" s="250">
        <v>0</v>
      </c>
      <c r="U111" s="250">
        <v>0</v>
      </c>
      <c r="V111" s="250">
        <v>0</v>
      </c>
      <c r="W111" s="250">
        <v>0</v>
      </c>
      <c r="X111" s="250">
        <v>0</v>
      </c>
      <c r="Y111" s="250">
        <v>0</v>
      </c>
      <c r="Z111" s="250">
        <v>0</v>
      </c>
      <c r="AA111" s="250">
        <v>2</v>
      </c>
      <c r="AB111" s="250">
        <v>0</v>
      </c>
      <c r="AC111" s="250">
        <v>0</v>
      </c>
      <c r="AD111" s="250">
        <v>0</v>
      </c>
      <c r="AE111" s="250">
        <v>0</v>
      </c>
      <c r="AF111" s="250">
        <v>0</v>
      </c>
      <c r="AG111" s="250">
        <v>0</v>
      </c>
      <c r="AH111" s="632">
        <v>1</v>
      </c>
      <c r="AI111" s="632"/>
      <c r="AJ111" s="250">
        <v>0</v>
      </c>
      <c r="AK111" s="250">
        <v>0</v>
      </c>
      <c r="AL111" s="250">
        <v>0</v>
      </c>
      <c r="AM111" s="250">
        <v>0</v>
      </c>
      <c r="AN111" s="251">
        <v>0</v>
      </c>
    </row>
    <row r="112" spans="1:40" ht="12.75" customHeight="1">
      <c r="A112" s="60"/>
      <c r="B112" s="59" t="s">
        <v>118</v>
      </c>
      <c r="C112" s="249">
        <v>3</v>
      </c>
      <c r="D112" s="250">
        <v>3</v>
      </c>
      <c r="E112" s="250">
        <v>0</v>
      </c>
      <c r="F112" s="250">
        <v>0</v>
      </c>
      <c r="G112" s="632">
        <v>0</v>
      </c>
      <c r="H112" s="632"/>
      <c r="I112" s="250">
        <v>1</v>
      </c>
      <c r="J112" s="250">
        <v>0</v>
      </c>
      <c r="K112" s="250">
        <v>0</v>
      </c>
      <c r="L112" s="250">
        <v>1</v>
      </c>
      <c r="M112" s="250">
        <v>0</v>
      </c>
      <c r="N112" s="250">
        <v>0</v>
      </c>
      <c r="O112" s="250">
        <v>0</v>
      </c>
      <c r="P112" s="250">
        <v>1</v>
      </c>
      <c r="Q112" s="250">
        <v>0</v>
      </c>
      <c r="R112" s="250">
        <v>0</v>
      </c>
      <c r="S112" s="250">
        <v>0</v>
      </c>
      <c r="T112" s="250">
        <v>0</v>
      </c>
      <c r="U112" s="250">
        <v>0</v>
      </c>
      <c r="V112" s="250">
        <v>0</v>
      </c>
      <c r="W112" s="250">
        <v>0</v>
      </c>
      <c r="X112" s="250">
        <v>0</v>
      </c>
      <c r="Y112" s="250">
        <v>0</v>
      </c>
      <c r="Z112" s="250">
        <v>0</v>
      </c>
      <c r="AA112" s="250">
        <v>0</v>
      </c>
      <c r="AB112" s="250">
        <v>0</v>
      </c>
      <c r="AC112" s="250">
        <v>0</v>
      </c>
      <c r="AD112" s="250">
        <v>0</v>
      </c>
      <c r="AE112" s="250">
        <v>0</v>
      </c>
      <c r="AF112" s="250">
        <v>0</v>
      </c>
      <c r="AG112" s="250">
        <v>0</v>
      </c>
      <c r="AH112" s="632">
        <v>1</v>
      </c>
      <c r="AI112" s="632"/>
      <c r="AJ112" s="250">
        <v>0</v>
      </c>
      <c r="AK112" s="250">
        <v>0</v>
      </c>
      <c r="AL112" s="250">
        <v>0</v>
      </c>
      <c r="AM112" s="250">
        <v>0</v>
      </c>
      <c r="AN112" s="251">
        <v>0</v>
      </c>
    </row>
    <row r="113" spans="1:40" ht="12.75" customHeight="1">
      <c r="A113" s="60"/>
      <c r="B113" s="59" t="s">
        <v>80</v>
      </c>
      <c r="C113" s="249">
        <v>8</v>
      </c>
      <c r="D113" s="250">
        <v>7</v>
      </c>
      <c r="E113" s="250">
        <v>0</v>
      </c>
      <c r="F113" s="250">
        <v>0</v>
      </c>
      <c r="G113" s="632">
        <v>1</v>
      </c>
      <c r="H113" s="632"/>
      <c r="I113" s="250">
        <v>0</v>
      </c>
      <c r="J113" s="250">
        <v>0</v>
      </c>
      <c r="K113" s="250">
        <v>0</v>
      </c>
      <c r="L113" s="250">
        <v>1</v>
      </c>
      <c r="M113" s="250">
        <v>0</v>
      </c>
      <c r="N113" s="250">
        <v>0</v>
      </c>
      <c r="O113" s="250">
        <v>0</v>
      </c>
      <c r="P113" s="250">
        <v>1</v>
      </c>
      <c r="Q113" s="250">
        <v>0</v>
      </c>
      <c r="R113" s="250">
        <v>0</v>
      </c>
      <c r="S113" s="250">
        <v>0</v>
      </c>
      <c r="T113" s="250">
        <v>1</v>
      </c>
      <c r="U113" s="250">
        <v>0</v>
      </c>
      <c r="V113" s="250">
        <v>0</v>
      </c>
      <c r="W113" s="250">
        <v>0</v>
      </c>
      <c r="X113" s="250">
        <v>0</v>
      </c>
      <c r="Y113" s="250">
        <v>0</v>
      </c>
      <c r="Z113" s="250">
        <v>0</v>
      </c>
      <c r="AA113" s="250">
        <v>0</v>
      </c>
      <c r="AB113" s="250">
        <v>0</v>
      </c>
      <c r="AC113" s="250">
        <v>0</v>
      </c>
      <c r="AD113" s="250">
        <v>0</v>
      </c>
      <c r="AE113" s="250">
        <v>0</v>
      </c>
      <c r="AF113" s="250">
        <v>0</v>
      </c>
      <c r="AG113" s="250">
        <v>0</v>
      </c>
      <c r="AH113" s="632">
        <v>0</v>
      </c>
      <c r="AI113" s="632"/>
      <c r="AJ113" s="250">
        <v>0</v>
      </c>
      <c r="AK113" s="250">
        <v>0</v>
      </c>
      <c r="AL113" s="250">
        <v>0</v>
      </c>
      <c r="AM113" s="250">
        <v>0</v>
      </c>
      <c r="AN113" s="251">
        <v>0</v>
      </c>
    </row>
    <row r="114" spans="1:40" ht="12.75" customHeight="1">
      <c r="A114" s="60"/>
      <c r="B114" s="59" t="s">
        <v>119</v>
      </c>
      <c r="C114" s="249">
        <v>8</v>
      </c>
      <c r="D114" s="250">
        <v>8</v>
      </c>
      <c r="E114" s="250">
        <v>0</v>
      </c>
      <c r="F114" s="250">
        <v>0</v>
      </c>
      <c r="G114" s="632">
        <v>4</v>
      </c>
      <c r="H114" s="632"/>
      <c r="I114" s="250">
        <v>1</v>
      </c>
      <c r="J114" s="250">
        <v>0</v>
      </c>
      <c r="K114" s="250">
        <v>0</v>
      </c>
      <c r="L114" s="250">
        <v>6</v>
      </c>
      <c r="M114" s="250">
        <v>0</v>
      </c>
      <c r="N114" s="250">
        <v>1</v>
      </c>
      <c r="O114" s="250">
        <v>0</v>
      </c>
      <c r="P114" s="250">
        <v>6</v>
      </c>
      <c r="Q114" s="250">
        <v>0</v>
      </c>
      <c r="R114" s="250">
        <v>0</v>
      </c>
      <c r="S114" s="250">
        <v>0</v>
      </c>
      <c r="T114" s="250">
        <v>0</v>
      </c>
      <c r="U114" s="250">
        <v>0</v>
      </c>
      <c r="V114" s="250">
        <v>0</v>
      </c>
      <c r="W114" s="250">
        <v>0</v>
      </c>
      <c r="X114" s="250">
        <v>0</v>
      </c>
      <c r="Y114" s="250">
        <v>0</v>
      </c>
      <c r="Z114" s="250">
        <v>2</v>
      </c>
      <c r="AA114" s="250">
        <v>0</v>
      </c>
      <c r="AB114" s="250">
        <v>0</v>
      </c>
      <c r="AC114" s="250">
        <v>0</v>
      </c>
      <c r="AD114" s="250">
        <v>0</v>
      </c>
      <c r="AE114" s="250">
        <v>0</v>
      </c>
      <c r="AF114" s="250">
        <v>0</v>
      </c>
      <c r="AG114" s="250">
        <v>0</v>
      </c>
      <c r="AH114" s="632">
        <v>0</v>
      </c>
      <c r="AI114" s="632"/>
      <c r="AJ114" s="250">
        <v>5</v>
      </c>
      <c r="AK114" s="250">
        <v>0</v>
      </c>
      <c r="AL114" s="250">
        <v>0</v>
      </c>
      <c r="AM114" s="250">
        <v>0</v>
      </c>
      <c r="AN114" s="251">
        <v>0</v>
      </c>
    </row>
    <row r="115" spans="1:40" ht="12.75" customHeight="1">
      <c r="A115" s="60"/>
      <c r="B115" s="59" t="s">
        <v>120</v>
      </c>
      <c r="C115" s="252">
        <v>11</v>
      </c>
      <c r="D115" s="253">
        <v>4</v>
      </c>
      <c r="E115" s="253">
        <v>0</v>
      </c>
      <c r="F115" s="253">
        <v>1</v>
      </c>
      <c r="G115" s="633">
        <v>1</v>
      </c>
      <c r="H115" s="633"/>
      <c r="I115" s="253">
        <v>0</v>
      </c>
      <c r="J115" s="253">
        <v>0</v>
      </c>
      <c r="K115" s="253">
        <v>0</v>
      </c>
      <c r="L115" s="253">
        <v>1</v>
      </c>
      <c r="M115" s="253">
        <v>0</v>
      </c>
      <c r="N115" s="253">
        <v>0</v>
      </c>
      <c r="O115" s="253">
        <v>0</v>
      </c>
      <c r="P115" s="253">
        <v>3</v>
      </c>
      <c r="Q115" s="253">
        <v>0</v>
      </c>
      <c r="R115" s="253">
        <v>0</v>
      </c>
      <c r="S115" s="253">
        <v>0</v>
      </c>
      <c r="T115" s="253">
        <v>0</v>
      </c>
      <c r="U115" s="253">
        <v>0</v>
      </c>
      <c r="V115" s="253">
        <v>0</v>
      </c>
      <c r="W115" s="253">
        <v>0</v>
      </c>
      <c r="X115" s="253">
        <v>0</v>
      </c>
      <c r="Y115" s="253">
        <v>0</v>
      </c>
      <c r="Z115" s="253">
        <v>0</v>
      </c>
      <c r="AA115" s="253">
        <v>1</v>
      </c>
      <c r="AB115" s="253">
        <v>1</v>
      </c>
      <c r="AC115" s="253">
        <v>0</v>
      </c>
      <c r="AD115" s="253">
        <v>1</v>
      </c>
      <c r="AE115" s="253">
        <v>0</v>
      </c>
      <c r="AF115" s="253">
        <v>0</v>
      </c>
      <c r="AG115" s="253">
        <v>1</v>
      </c>
      <c r="AH115" s="633">
        <v>3</v>
      </c>
      <c r="AI115" s="633"/>
      <c r="AJ115" s="253">
        <v>0</v>
      </c>
      <c r="AK115" s="253">
        <v>2</v>
      </c>
      <c r="AL115" s="253">
        <v>0</v>
      </c>
      <c r="AM115" s="253">
        <v>0</v>
      </c>
      <c r="AN115" s="254">
        <v>0</v>
      </c>
    </row>
    <row r="116" spans="1:40" s="214" customFormat="1" ht="12.75" customHeight="1">
      <c r="A116" s="187" t="s">
        <v>121</v>
      </c>
      <c r="B116" s="201"/>
      <c r="C116" s="255">
        <f aca="true" t="shared" si="17" ref="C116:AN116">SUM(C117:C120)</f>
        <v>52</v>
      </c>
      <c r="D116" s="255">
        <f t="shared" si="17"/>
        <v>32</v>
      </c>
      <c r="E116" s="255">
        <f t="shared" si="17"/>
        <v>1</v>
      </c>
      <c r="F116" s="255">
        <f t="shared" si="17"/>
        <v>6</v>
      </c>
      <c r="G116" s="635">
        <f t="shared" si="17"/>
        <v>15</v>
      </c>
      <c r="H116" s="635">
        <f t="shared" si="17"/>
        <v>0</v>
      </c>
      <c r="I116" s="255">
        <f t="shared" si="17"/>
        <v>7</v>
      </c>
      <c r="J116" s="255">
        <f t="shared" si="17"/>
        <v>2</v>
      </c>
      <c r="K116" s="255">
        <f t="shared" si="17"/>
        <v>0</v>
      </c>
      <c r="L116" s="255">
        <f t="shared" si="17"/>
        <v>10</v>
      </c>
      <c r="M116" s="255">
        <f t="shared" si="17"/>
        <v>2</v>
      </c>
      <c r="N116" s="255">
        <f t="shared" si="17"/>
        <v>2</v>
      </c>
      <c r="O116" s="255">
        <f t="shared" si="17"/>
        <v>0</v>
      </c>
      <c r="P116" s="255">
        <f t="shared" si="17"/>
        <v>14</v>
      </c>
      <c r="Q116" s="255">
        <f t="shared" si="17"/>
        <v>9</v>
      </c>
      <c r="R116" s="255">
        <f t="shared" si="17"/>
        <v>2</v>
      </c>
      <c r="S116" s="255">
        <f t="shared" si="17"/>
        <v>0</v>
      </c>
      <c r="T116" s="255">
        <f t="shared" si="17"/>
        <v>0</v>
      </c>
      <c r="U116" s="255">
        <f t="shared" si="17"/>
        <v>2</v>
      </c>
      <c r="V116" s="255">
        <f t="shared" si="17"/>
        <v>1</v>
      </c>
      <c r="W116" s="255">
        <f t="shared" si="17"/>
        <v>0</v>
      </c>
      <c r="X116" s="255">
        <f t="shared" si="17"/>
        <v>1</v>
      </c>
      <c r="Y116" s="255">
        <f t="shared" si="17"/>
        <v>0</v>
      </c>
      <c r="Z116" s="255">
        <f t="shared" si="17"/>
        <v>0</v>
      </c>
      <c r="AA116" s="255">
        <f t="shared" si="17"/>
        <v>2</v>
      </c>
      <c r="AB116" s="255">
        <f t="shared" si="17"/>
        <v>2</v>
      </c>
      <c r="AC116" s="255">
        <f t="shared" si="17"/>
        <v>1</v>
      </c>
      <c r="AD116" s="255">
        <f t="shared" si="17"/>
        <v>3</v>
      </c>
      <c r="AE116" s="255">
        <f t="shared" si="17"/>
        <v>3</v>
      </c>
      <c r="AF116" s="255">
        <f t="shared" si="17"/>
        <v>0</v>
      </c>
      <c r="AG116" s="255">
        <f t="shared" si="17"/>
        <v>6</v>
      </c>
      <c r="AH116" s="635">
        <f t="shared" si="17"/>
        <v>6</v>
      </c>
      <c r="AI116" s="635">
        <f t="shared" si="17"/>
        <v>0</v>
      </c>
      <c r="AJ116" s="255">
        <f t="shared" si="17"/>
        <v>9</v>
      </c>
      <c r="AK116" s="255">
        <f t="shared" si="17"/>
        <v>2</v>
      </c>
      <c r="AL116" s="255">
        <f t="shared" si="17"/>
        <v>0</v>
      </c>
      <c r="AM116" s="255">
        <f t="shared" si="17"/>
        <v>0</v>
      </c>
      <c r="AN116" s="256">
        <f t="shared" si="17"/>
        <v>0</v>
      </c>
    </row>
    <row r="117" spans="1:40" ht="12.75" customHeight="1">
      <c r="A117" s="60"/>
      <c r="B117" s="59" t="s">
        <v>122</v>
      </c>
      <c r="C117" s="249">
        <v>10</v>
      </c>
      <c r="D117" s="250">
        <v>5</v>
      </c>
      <c r="E117" s="250">
        <v>0</v>
      </c>
      <c r="F117" s="250">
        <v>0</v>
      </c>
      <c r="G117" s="632">
        <v>0</v>
      </c>
      <c r="H117" s="632"/>
      <c r="I117" s="250">
        <v>1</v>
      </c>
      <c r="J117" s="250">
        <v>1</v>
      </c>
      <c r="K117" s="250">
        <v>0</v>
      </c>
      <c r="L117" s="250">
        <v>2</v>
      </c>
      <c r="M117" s="250">
        <v>0</v>
      </c>
      <c r="N117" s="250">
        <v>0</v>
      </c>
      <c r="O117" s="250">
        <v>0</v>
      </c>
      <c r="P117" s="250">
        <v>1</v>
      </c>
      <c r="Q117" s="250">
        <v>2</v>
      </c>
      <c r="R117" s="250">
        <v>0</v>
      </c>
      <c r="S117" s="250">
        <v>0</v>
      </c>
      <c r="T117" s="250">
        <v>0</v>
      </c>
      <c r="U117" s="250">
        <v>0</v>
      </c>
      <c r="V117" s="250">
        <v>1</v>
      </c>
      <c r="W117" s="250">
        <v>0</v>
      </c>
      <c r="X117" s="250">
        <v>0</v>
      </c>
      <c r="Y117" s="250">
        <v>0</v>
      </c>
      <c r="Z117" s="250">
        <v>0</v>
      </c>
      <c r="AA117" s="250">
        <v>0</v>
      </c>
      <c r="AB117" s="250">
        <v>1</v>
      </c>
      <c r="AC117" s="250">
        <v>0</v>
      </c>
      <c r="AD117" s="250">
        <v>1</v>
      </c>
      <c r="AE117" s="250">
        <v>0</v>
      </c>
      <c r="AF117" s="250">
        <v>0</v>
      </c>
      <c r="AG117" s="250">
        <v>1</v>
      </c>
      <c r="AH117" s="632">
        <v>0</v>
      </c>
      <c r="AI117" s="632"/>
      <c r="AJ117" s="250">
        <v>0</v>
      </c>
      <c r="AK117" s="250">
        <v>0</v>
      </c>
      <c r="AL117" s="250">
        <v>0</v>
      </c>
      <c r="AM117" s="250">
        <v>0</v>
      </c>
      <c r="AN117" s="251">
        <v>0</v>
      </c>
    </row>
    <row r="118" spans="1:40" ht="12.75" customHeight="1">
      <c r="A118" s="60"/>
      <c r="B118" s="59" t="s">
        <v>123</v>
      </c>
      <c r="C118" s="249">
        <v>5</v>
      </c>
      <c r="D118" s="250">
        <v>5</v>
      </c>
      <c r="E118" s="250">
        <v>0</v>
      </c>
      <c r="F118" s="250">
        <v>1</v>
      </c>
      <c r="G118" s="632">
        <v>3</v>
      </c>
      <c r="H118" s="632"/>
      <c r="I118" s="250">
        <v>1</v>
      </c>
      <c r="J118" s="250">
        <v>0</v>
      </c>
      <c r="K118" s="250">
        <v>0</v>
      </c>
      <c r="L118" s="250">
        <v>2</v>
      </c>
      <c r="M118" s="250">
        <v>0</v>
      </c>
      <c r="N118" s="250">
        <v>0</v>
      </c>
      <c r="O118" s="250">
        <v>0</v>
      </c>
      <c r="P118" s="250">
        <v>2</v>
      </c>
      <c r="Q118" s="250">
        <v>1</v>
      </c>
      <c r="R118" s="250">
        <v>0</v>
      </c>
      <c r="S118" s="250">
        <v>0</v>
      </c>
      <c r="T118" s="250">
        <v>0</v>
      </c>
      <c r="U118" s="250">
        <v>0</v>
      </c>
      <c r="V118" s="250">
        <v>0</v>
      </c>
      <c r="W118" s="250">
        <v>0</v>
      </c>
      <c r="X118" s="250">
        <v>0</v>
      </c>
      <c r="Y118" s="250">
        <v>0</v>
      </c>
      <c r="Z118" s="250">
        <v>0</v>
      </c>
      <c r="AA118" s="250">
        <v>0</v>
      </c>
      <c r="AB118" s="250">
        <v>0</v>
      </c>
      <c r="AC118" s="250">
        <v>0</v>
      </c>
      <c r="AD118" s="250">
        <v>0</v>
      </c>
      <c r="AE118" s="250">
        <v>1</v>
      </c>
      <c r="AF118" s="250">
        <v>0</v>
      </c>
      <c r="AG118" s="250">
        <v>1</v>
      </c>
      <c r="AH118" s="632">
        <v>0</v>
      </c>
      <c r="AI118" s="632"/>
      <c r="AJ118" s="250">
        <v>2</v>
      </c>
      <c r="AK118" s="250">
        <v>0</v>
      </c>
      <c r="AL118" s="250">
        <v>0</v>
      </c>
      <c r="AM118" s="250">
        <v>0</v>
      </c>
      <c r="AN118" s="251">
        <v>0</v>
      </c>
    </row>
    <row r="119" spans="1:40" ht="12.75" customHeight="1">
      <c r="A119" s="60"/>
      <c r="B119" s="59" t="s">
        <v>124</v>
      </c>
      <c r="C119" s="249">
        <v>21</v>
      </c>
      <c r="D119" s="250">
        <v>10</v>
      </c>
      <c r="E119" s="250">
        <v>0</v>
      </c>
      <c r="F119" s="250">
        <v>3</v>
      </c>
      <c r="G119" s="632">
        <v>8</v>
      </c>
      <c r="H119" s="632"/>
      <c r="I119" s="250">
        <v>3</v>
      </c>
      <c r="J119" s="250">
        <v>1</v>
      </c>
      <c r="K119" s="250">
        <v>0</v>
      </c>
      <c r="L119" s="250">
        <v>1</v>
      </c>
      <c r="M119" s="250">
        <v>0</v>
      </c>
      <c r="N119" s="250">
        <v>0</v>
      </c>
      <c r="O119" s="250">
        <v>0</v>
      </c>
      <c r="P119" s="250">
        <v>7</v>
      </c>
      <c r="Q119" s="250">
        <v>6</v>
      </c>
      <c r="R119" s="250">
        <v>2</v>
      </c>
      <c r="S119" s="250">
        <v>0</v>
      </c>
      <c r="T119" s="250">
        <v>0</v>
      </c>
      <c r="U119" s="250">
        <v>1</v>
      </c>
      <c r="V119" s="250">
        <v>0</v>
      </c>
      <c r="W119" s="250">
        <v>0</v>
      </c>
      <c r="X119" s="250">
        <v>1</v>
      </c>
      <c r="Y119" s="250">
        <v>0</v>
      </c>
      <c r="Z119" s="250">
        <v>0</v>
      </c>
      <c r="AA119" s="250">
        <v>0</v>
      </c>
      <c r="AB119" s="250">
        <v>1</v>
      </c>
      <c r="AC119" s="250">
        <v>0</v>
      </c>
      <c r="AD119" s="250">
        <v>1</v>
      </c>
      <c r="AE119" s="250">
        <v>2</v>
      </c>
      <c r="AF119" s="250">
        <v>0</v>
      </c>
      <c r="AG119" s="250">
        <v>3</v>
      </c>
      <c r="AH119" s="632">
        <v>6</v>
      </c>
      <c r="AI119" s="632"/>
      <c r="AJ119" s="250">
        <v>4</v>
      </c>
      <c r="AK119" s="250">
        <v>2</v>
      </c>
      <c r="AL119" s="250">
        <v>0</v>
      </c>
      <c r="AM119" s="250">
        <v>0</v>
      </c>
      <c r="AN119" s="251">
        <v>0</v>
      </c>
    </row>
    <row r="120" spans="1:40" ht="12.75" customHeight="1" thickBot="1">
      <c r="A120" s="94"/>
      <c r="B120" s="95" t="s">
        <v>125</v>
      </c>
      <c r="C120" s="260">
        <v>16</v>
      </c>
      <c r="D120" s="261">
        <v>12</v>
      </c>
      <c r="E120" s="261">
        <v>1</v>
      </c>
      <c r="F120" s="261">
        <v>2</v>
      </c>
      <c r="G120" s="636">
        <v>4</v>
      </c>
      <c r="H120" s="636"/>
      <c r="I120" s="261">
        <v>2</v>
      </c>
      <c r="J120" s="261">
        <v>0</v>
      </c>
      <c r="K120" s="261">
        <v>0</v>
      </c>
      <c r="L120" s="261">
        <v>5</v>
      </c>
      <c r="M120" s="261">
        <v>2</v>
      </c>
      <c r="N120" s="261">
        <v>2</v>
      </c>
      <c r="O120" s="261">
        <v>0</v>
      </c>
      <c r="P120" s="261">
        <v>4</v>
      </c>
      <c r="Q120" s="261">
        <v>0</v>
      </c>
      <c r="R120" s="261">
        <v>0</v>
      </c>
      <c r="S120" s="261">
        <v>0</v>
      </c>
      <c r="T120" s="261">
        <v>0</v>
      </c>
      <c r="U120" s="261">
        <v>1</v>
      </c>
      <c r="V120" s="261">
        <v>0</v>
      </c>
      <c r="W120" s="261">
        <v>0</v>
      </c>
      <c r="X120" s="261">
        <v>0</v>
      </c>
      <c r="Y120" s="261">
        <v>0</v>
      </c>
      <c r="Z120" s="261">
        <v>0</v>
      </c>
      <c r="AA120" s="261">
        <v>2</v>
      </c>
      <c r="AB120" s="261">
        <v>0</v>
      </c>
      <c r="AC120" s="261">
        <v>1</v>
      </c>
      <c r="AD120" s="261">
        <v>1</v>
      </c>
      <c r="AE120" s="261">
        <v>0</v>
      </c>
      <c r="AF120" s="261">
        <v>0</v>
      </c>
      <c r="AG120" s="261">
        <v>1</v>
      </c>
      <c r="AH120" s="636">
        <v>0</v>
      </c>
      <c r="AI120" s="636"/>
      <c r="AJ120" s="261">
        <v>3</v>
      </c>
      <c r="AK120" s="261">
        <v>0</v>
      </c>
      <c r="AL120" s="261">
        <v>0</v>
      </c>
      <c r="AM120" s="261">
        <v>0</v>
      </c>
      <c r="AN120" s="262">
        <v>0</v>
      </c>
    </row>
    <row r="121" spans="1:2" ht="13.5">
      <c r="A121" s="67"/>
      <c r="B121" s="67"/>
    </row>
    <row r="122" spans="1:2" ht="13.5">
      <c r="A122" s="67"/>
      <c r="B122" s="67"/>
    </row>
    <row r="123" spans="1:2" ht="13.5">
      <c r="A123" s="67"/>
      <c r="B123" s="67"/>
    </row>
    <row r="124" spans="1:2" ht="13.5">
      <c r="A124" s="67"/>
      <c r="B124" s="67"/>
    </row>
    <row r="125" spans="1:2" ht="13.5">
      <c r="A125" s="67"/>
      <c r="B125" s="67"/>
    </row>
    <row r="126" spans="1:2" ht="13.5">
      <c r="A126" s="67"/>
      <c r="B126" s="67"/>
    </row>
    <row r="127" spans="1:2" ht="13.5">
      <c r="A127" s="67"/>
      <c r="B127" s="67"/>
    </row>
    <row r="128" spans="1:2" ht="13.5">
      <c r="A128" s="67"/>
      <c r="B128" s="67"/>
    </row>
    <row r="129" spans="1:2" ht="13.5">
      <c r="A129" s="67"/>
      <c r="B129" s="67"/>
    </row>
    <row r="130" spans="1:2" ht="13.5">
      <c r="A130" s="67"/>
      <c r="B130" s="67"/>
    </row>
    <row r="131" spans="1:2" ht="13.5">
      <c r="A131" s="67"/>
      <c r="B131" s="67"/>
    </row>
    <row r="132" spans="1:2" ht="13.5">
      <c r="A132" s="67"/>
      <c r="B132" s="67"/>
    </row>
  </sheetData>
  <sheetProtection sheet="1" objects="1" scenarios="1"/>
  <mergeCells count="265">
    <mergeCell ref="K4:K5"/>
    <mergeCell ref="L4:L5"/>
    <mergeCell ref="C4:C5"/>
    <mergeCell ref="D4:D5"/>
    <mergeCell ref="F4:F5"/>
    <mergeCell ref="G4:G5"/>
    <mergeCell ref="E4:E5"/>
    <mergeCell ref="H4:H5"/>
    <mergeCell ref="I4:I5"/>
    <mergeCell ref="J4:J5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  <mergeCell ref="AC4:AC5"/>
    <mergeCell ref="AD4:AD5"/>
    <mergeCell ref="AE4:AE5"/>
    <mergeCell ref="Y4:Y5"/>
    <mergeCell ref="Z4:Z5"/>
    <mergeCell ref="AA4:AA5"/>
    <mergeCell ref="AL4:AL5"/>
    <mergeCell ref="AM4:AM5"/>
    <mergeCell ref="AN4:AN5"/>
    <mergeCell ref="G7:H7"/>
    <mergeCell ref="AH7:AI7"/>
    <mergeCell ref="AJ4:AJ5"/>
    <mergeCell ref="AK4:AK5"/>
    <mergeCell ref="AF4:AF5"/>
    <mergeCell ref="AG4:AG5"/>
    <mergeCell ref="AB4:AB5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31:H31"/>
    <mergeCell ref="G32:H32"/>
    <mergeCell ref="G33:H33"/>
    <mergeCell ref="G34:H34"/>
    <mergeCell ref="G35:H35"/>
    <mergeCell ref="G36:H36"/>
    <mergeCell ref="G37:H37"/>
    <mergeCell ref="G38:H38"/>
    <mergeCell ref="G44:H44"/>
    <mergeCell ref="G45:H45"/>
    <mergeCell ref="G46:H46"/>
    <mergeCell ref="G39:H39"/>
    <mergeCell ref="G40:H40"/>
    <mergeCell ref="G41:H41"/>
    <mergeCell ref="G42:H42"/>
    <mergeCell ref="G43:H43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27:H27"/>
    <mergeCell ref="G28:H28"/>
    <mergeCell ref="G29:H29"/>
    <mergeCell ref="G30:H30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8:AI108"/>
    <mergeCell ref="AH102:AI102"/>
    <mergeCell ref="AH103:AI103"/>
    <mergeCell ref="AH104:AI104"/>
    <mergeCell ref="AH105:AI105"/>
    <mergeCell ref="AH120:AI120"/>
    <mergeCell ref="AH114:AI114"/>
    <mergeCell ref="AH115:AI115"/>
    <mergeCell ref="AH116:AI116"/>
    <mergeCell ref="AH117:AI117"/>
    <mergeCell ref="AH4:AI5"/>
    <mergeCell ref="AH118:AI118"/>
    <mergeCell ref="AH119:AI119"/>
    <mergeCell ref="AH110:AI110"/>
    <mergeCell ref="AH111:AI111"/>
    <mergeCell ref="AH112:AI112"/>
    <mergeCell ref="AH113:AI113"/>
    <mergeCell ref="AH106:AI106"/>
    <mergeCell ref="AH107:AI107"/>
    <mergeCell ref="AH109:AI109"/>
  </mergeCells>
  <printOptions/>
  <pageMargins left="0.61" right="0.61" top="0.68" bottom="0.68" header="0.5118110236220472" footer="0.5118110236220472"/>
  <pageSetup horizontalDpi="600" verticalDpi="600" orientation="portrait" pageOrder="overThenDown" paperSize="9" scale="95" r:id="rId2"/>
  <rowBreaks count="1" manualBreakCount="1">
    <brk id="66" max="39" man="1"/>
  </rowBreaks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7.625" style="3" customWidth="1"/>
    <col min="2" max="2" width="9.375" style="3" customWidth="1"/>
    <col min="3" max="4" width="7.625" style="3" customWidth="1"/>
    <col min="5" max="8" width="2.625" style="3" customWidth="1"/>
    <col min="9" max="12" width="3.625" style="3" customWidth="1"/>
    <col min="13" max="13" width="5.625" style="3" customWidth="1"/>
    <col min="14" max="14" width="5.625" style="103" customWidth="1"/>
    <col min="15" max="15" width="5.625" style="264" customWidth="1"/>
    <col min="16" max="19" width="2.875" style="3" customWidth="1"/>
    <col min="20" max="21" width="4.625" style="3" customWidth="1"/>
    <col min="22" max="22" width="4.625" style="264" customWidth="1"/>
    <col min="23" max="24" width="2.625" style="3" customWidth="1"/>
    <col min="25" max="26" width="4.625" style="3" customWidth="1"/>
    <col min="27" max="30" width="1.625" style="3" customWidth="1"/>
    <col min="31" max="16384" width="9.00390625" style="3" customWidth="1"/>
  </cols>
  <sheetData>
    <row r="1" spans="1:22" s="1" customFormat="1" ht="22.5" customHeight="1">
      <c r="A1" s="155" t="s">
        <v>319</v>
      </c>
      <c r="N1" s="2"/>
      <c r="O1" s="263"/>
      <c r="V1" s="263"/>
    </row>
    <row r="2" spans="14:26" ht="15.75" customHeight="1" thickBot="1">
      <c r="N2" s="5"/>
      <c r="V2" s="265"/>
      <c r="W2" s="266"/>
      <c r="X2" s="266"/>
      <c r="Y2" s="266"/>
      <c r="Z2" s="267" t="s">
        <v>278</v>
      </c>
    </row>
    <row r="3" spans="1:26" ht="30.75" customHeight="1">
      <c r="A3" s="7"/>
      <c r="B3" s="8"/>
      <c r="C3" s="9"/>
      <c r="D3" s="527" t="s">
        <v>279</v>
      </c>
      <c r="E3" s="528"/>
      <c r="F3" s="528"/>
      <c r="G3" s="528"/>
      <c r="H3" s="528"/>
      <c r="I3" s="528"/>
      <c r="J3" s="528"/>
      <c r="K3" s="528"/>
      <c r="L3" s="528"/>
      <c r="M3" s="529"/>
      <c r="N3" s="677" t="s">
        <v>280</v>
      </c>
      <c r="O3" s="680" t="s">
        <v>281</v>
      </c>
      <c r="P3" s="681"/>
      <c r="Q3" s="681"/>
      <c r="R3" s="681"/>
      <c r="S3" s="681"/>
      <c r="T3" s="681"/>
      <c r="U3" s="682"/>
      <c r="V3" s="702" t="s">
        <v>282</v>
      </c>
      <c r="W3" s="703"/>
      <c r="X3" s="703"/>
      <c r="Y3" s="703"/>
      <c r="Z3" s="704"/>
    </row>
    <row r="4" spans="1:26" ht="15.75" customHeight="1">
      <c r="A4" s="10" t="s">
        <v>283</v>
      </c>
      <c r="B4" s="162" t="s">
        <v>284</v>
      </c>
      <c r="C4" s="530" t="s">
        <v>285</v>
      </c>
      <c r="D4" s="523"/>
      <c r="E4" s="539" t="s">
        <v>286</v>
      </c>
      <c r="F4" s="542" t="s">
        <v>287</v>
      </c>
      <c r="G4" s="539" t="s">
        <v>288</v>
      </c>
      <c r="H4" s="542" t="s">
        <v>289</v>
      </c>
      <c r="I4" s="561" t="s">
        <v>290</v>
      </c>
      <c r="J4" s="562"/>
      <c r="K4" s="539" t="s">
        <v>291</v>
      </c>
      <c r="L4" s="542" t="s">
        <v>287</v>
      </c>
      <c r="M4" s="526" t="s">
        <v>292</v>
      </c>
      <c r="N4" s="678"/>
      <c r="O4" s="675"/>
      <c r="P4" s="539" t="s">
        <v>293</v>
      </c>
      <c r="Q4" s="542" t="s">
        <v>294</v>
      </c>
      <c r="R4" s="539" t="s">
        <v>295</v>
      </c>
      <c r="S4" s="542" t="s">
        <v>296</v>
      </c>
      <c r="T4" s="526" t="s">
        <v>297</v>
      </c>
      <c r="U4" s="526" t="s">
        <v>298</v>
      </c>
      <c r="V4" s="675"/>
      <c r="W4" s="708" t="s">
        <v>299</v>
      </c>
      <c r="X4" s="542" t="s">
        <v>300</v>
      </c>
      <c r="Y4" s="705" t="s">
        <v>277</v>
      </c>
      <c r="Z4" s="518" t="s">
        <v>301</v>
      </c>
    </row>
    <row r="5" spans="1:26" ht="108.75" customHeight="1">
      <c r="A5" s="163" t="s">
        <v>302</v>
      </c>
      <c r="B5" s="13"/>
      <c r="C5" s="530"/>
      <c r="D5" s="523"/>
      <c r="E5" s="540"/>
      <c r="F5" s="519"/>
      <c r="G5" s="540"/>
      <c r="H5" s="519"/>
      <c r="I5" s="514" t="s">
        <v>303</v>
      </c>
      <c r="J5" s="514" t="s">
        <v>304</v>
      </c>
      <c r="K5" s="540"/>
      <c r="L5" s="519"/>
      <c r="M5" s="521"/>
      <c r="N5" s="678"/>
      <c r="O5" s="675"/>
      <c r="P5" s="540"/>
      <c r="Q5" s="519"/>
      <c r="R5" s="540"/>
      <c r="S5" s="519"/>
      <c r="T5" s="521"/>
      <c r="U5" s="521"/>
      <c r="V5" s="675"/>
      <c r="W5" s="540"/>
      <c r="X5" s="519"/>
      <c r="Y5" s="558"/>
      <c r="Z5" s="508"/>
    </row>
    <row r="6" spans="1:26" ht="16.5" customHeight="1" thickBot="1">
      <c r="A6" s="14"/>
      <c r="B6" s="15"/>
      <c r="C6" s="16"/>
      <c r="D6" s="524"/>
      <c r="E6" s="541"/>
      <c r="F6" s="520"/>
      <c r="G6" s="541"/>
      <c r="H6" s="520"/>
      <c r="I6" s="515"/>
      <c r="J6" s="515"/>
      <c r="K6" s="541"/>
      <c r="L6" s="520"/>
      <c r="M6" s="522"/>
      <c r="N6" s="679"/>
      <c r="O6" s="676"/>
      <c r="P6" s="541"/>
      <c r="Q6" s="520"/>
      <c r="R6" s="541"/>
      <c r="S6" s="520"/>
      <c r="T6" s="522"/>
      <c r="U6" s="522"/>
      <c r="V6" s="676"/>
      <c r="W6" s="541"/>
      <c r="X6" s="520"/>
      <c r="Y6" s="559"/>
      <c r="Z6" s="509"/>
    </row>
    <row r="7" spans="1:26" s="23" customFormat="1" ht="27.75" customHeight="1">
      <c r="A7" s="17"/>
      <c r="B7" s="270" t="s">
        <v>305</v>
      </c>
      <c r="C7" s="271">
        <f aca="true" t="shared" si="0" ref="C7:Z7">SUM(C8+C18+C19+C20+C21+C22+C23+C24+C27+C28+C29+C33+C39+C42+C43+C44+C49+C55+C59+C67+C72+C78+C86+C91+C100+C107+C108+C109+C116)</f>
        <v>3392</v>
      </c>
      <c r="D7" s="271">
        <f t="shared" si="0"/>
        <v>3319</v>
      </c>
      <c r="E7" s="674">
        <f t="shared" si="0"/>
        <v>0</v>
      </c>
      <c r="F7" s="674">
        <f t="shared" si="0"/>
        <v>0</v>
      </c>
      <c r="G7" s="672">
        <f t="shared" si="0"/>
        <v>94</v>
      </c>
      <c r="H7" s="673">
        <f t="shared" si="0"/>
        <v>0</v>
      </c>
      <c r="I7" s="271">
        <f t="shared" si="0"/>
        <v>18</v>
      </c>
      <c r="J7" s="272">
        <f t="shared" si="0"/>
        <v>45</v>
      </c>
      <c r="K7" s="672">
        <f t="shared" si="0"/>
        <v>2486</v>
      </c>
      <c r="L7" s="673">
        <f t="shared" si="0"/>
        <v>0</v>
      </c>
      <c r="M7" s="272">
        <f t="shared" si="0"/>
        <v>676</v>
      </c>
      <c r="N7" s="271">
        <f t="shared" si="0"/>
        <v>0</v>
      </c>
      <c r="O7" s="273">
        <f t="shared" si="0"/>
        <v>11</v>
      </c>
      <c r="P7" s="672">
        <f t="shared" si="0"/>
        <v>3</v>
      </c>
      <c r="Q7" s="673">
        <f t="shared" si="0"/>
        <v>0</v>
      </c>
      <c r="R7" s="674">
        <f t="shared" si="0"/>
        <v>1</v>
      </c>
      <c r="S7" s="674">
        <f t="shared" si="0"/>
        <v>0</v>
      </c>
      <c r="T7" s="271">
        <f t="shared" si="0"/>
        <v>6</v>
      </c>
      <c r="U7" s="272">
        <f t="shared" si="0"/>
        <v>1</v>
      </c>
      <c r="V7" s="274">
        <f t="shared" si="0"/>
        <v>62</v>
      </c>
      <c r="W7" s="706">
        <f t="shared" si="0"/>
        <v>3</v>
      </c>
      <c r="X7" s="707">
        <f t="shared" si="0"/>
        <v>0</v>
      </c>
      <c r="Y7" s="271">
        <f t="shared" si="0"/>
        <v>53</v>
      </c>
      <c r="Z7" s="277">
        <f t="shared" si="0"/>
        <v>6</v>
      </c>
    </row>
    <row r="8" spans="1:26" s="30" customFormat="1" ht="12">
      <c r="A8" s="24" t="s">
        <v>306</v>
      </c>
      <c r="B8" s="25" t="s">
        <v>306</v>
      </c>
      <c r="C8" s="278">
        <f>SUM(C9:C17)</f>
        <v>1082</v>
      </c>
      <c r="D8" s="278">
        <f>SUM(E8:M8)</f>
        <v>1057</v>
      </c>
      <c r="E8" s="685">
        <f aca="true" t="shared" si="1" ref="E8:Z8">SUM(E9:E17)</f>
        <v>0</v>
      </c>
      <c r="F8" s="685">
        <f t="shared" si="1"/>
        <v>0</v>
      </c>
      <c r="G8" s="683">
        <f t="shared" si="1"/>
        <v>34</v>
      </c>
      <c r="H8" s="684">
        <f t="shared" si="1"/>
        <v>0</v>
      </c>
      <c r="I8" s="280">
        <f t="shared" si="1"/>
        <v>6</v>
      </c>
      <c r="J8" s="279">
        <f t="shared" si="1"/>
        <v>25</v>
      </c>
      <c r="K8" s="683">
        <f t="shared" si="1"/>
        <v>777</v>
      </c>
      <c r="L8" s="684">
        <f t="shared" si="1"/>
        <v>0</v>
      </c>
      <c r="M8" s="279">
        <f t="shared" si="1"/>
        <v>215</v>
      </c>
      <c r="N8" s="280">
        <f t="shared" si="1"/>
        <v>0</v>
      </c>
      <c r="O8" s="281">
        <f t="shared" si="1"/>
        <v>6</v>
      </c>
      <c r="P8" s="683">
        <f t="shared" si="1"/>
        <v>1</v>
      </c>
      <c r="Q8" s="684">
        <f t="shared" si="1"/>
        <v>0</v>
      </c>
      <c r="R8" s="685">
        <f t="shared" si="1"/>
        <v>0</v>
      </c>
      <c r="S8" s="685">
        <f t="shared" si="1"/>
        <v>0</v>
      </c>
      <c r="T8" s="280">
        <f t="shared" si="1"/>
        <v>4</v>
      </c>
      <c r="U8" s="279">
        <f t="shared" si="1"/>
        <v>1</v>
      </c>
      <c r="V8" s="282">
        <f t="shared" si="1"/>
        <v>19</v>
      </c>
      <c r="W8" s="683">
        <f t="shared" si="1"/>
        <v>1</v>
      </c>
      <c r="X8" s="684">
        <f t="shared" si="1"/>
        <v>0</v>
      </c>
      <c r="Y8" s="280">
        <f>SUM(Y9:Y17)</f>
        <v>15</v>
      </c>
      <c r="Z8" s="283">
        <f t="shared" si="1"/>
        <v>3</v>
      </c>
    </row>
    <row r="9" spans="1:26" s="30" customFormat="1" ht="12">
      <c r="A9" s="284"/>
      <c r="B9" s="32" t="s">
        <v>307</v>
      </c>
      <c r="C9" s="278">
        <f aca="true" t="shared" si="2" ref="C9:C40">D9+N9+O9+V9</f>
        <v>139</v>
      </c>
      <c r="D9" s="278">
        <f aca="true" t="shared" si="3" ref="D9:D66">SUM(E9:M9)</f>
        <v>135</v>
      </c>
      <c r="E9" s="688">
        <v>0</v>
      </c>
      <c r="F9" s="688"/>
      <c r="G9" s="686">
        <v>2</v>
      </c>
      <c r="H9" s="687"/>
      <c r="I9" s="288">
        <v>0</v>
      </c>
      <c r="J9" s="285">
        <v>0</v>
      </c>
      <c r="K9" s="686">
        <v>105</v>
      </c>
      <c r="L9" s="687"/>
      <c r="M9" s="285">
        <v>28</v>
      </c>
      <c r="N9" s="288">
        <v>0</v>
      </c>
      <c r="O9" s="281">
        <f>SUM(P9:U9)</f>
        <v>0</v>
      </c>
      <c r="P9" s="686">
        <v>0</v>
      </c>
      <c r="Q9" s="687"/>
      <c r="R9" s="688">
        <v>0</v>
      </c>
      <c r="S9" s="688"/>
      <c r="T9" s="288">
        <v>0</v>
      </c>
      <c r="U9" s="285">
        <v>0</v>
      </c>
      <c r="V9" s="282">
        <f>SUM(W9:Z9)</f>
        <v>4</v>
      </c>
      <c r="W9" s="686">
        <v>0</v>
      </c>
      <c r="X9" s="687"/>
      <c r="Y9" s="285">
        <v>3</v>
      </c>
      <c r="Z9" s="289">
        <v>1</v>
      </c>
    </row>
    <row r="10" spans="1:26" s="30" customFormat="1" ht="12">
      <c r="A10" s="284"/>
      <c r="B10" s="32" t="s">
        <v>308</v>
      </c>
      <c r="C10" s="278">
        <f t="shared" si="2"/>
        <v>99</v>
      </c>
      <c r="D10" s="278">
        <f t="shared" si="3"/>
        <v>97</v>
      </c>
      <c r="E10" s="688">
        <v>0</v>
      </c>
      <c r="F10" s="688"/>
      <c r="G10" s="686">
        <v>0</v>
      </c>
      <c r="H10" s="687"/>
      <c r="I10" s="288">
        <v>0</v>
      </c>
      <c r="J10" s="285">
        <v>0</v>
      </c>
      <c r="K10" s="686">
        <v>74</v>
      </c>
      <c r="L10" s="687"/>
      <c r="M10" s="285">
        <v>23</v>
      </c>
      <c r="N10" s="288">
        <v>0</v>
      </c>
      <c r="O10" s="281">
        <f aca="true" t="shared" si="4" ref="O10:O66">SUM(P10:U10)</f>
        <v>0</v>
      </c>
      <c r="P10" s="686">
        <v>0</v>
      </c>
      <c r="Q10" s="687"/>
      <c r="R10" s="688">
        <v>0</v>
      </c>
      <c r="S10" s="688"/>
      <c r="T10" s="288">
        <v>0</v>
      </c>
      <c r="U10" s="285">
        <v>0</v>
      </c>
      <c r="V10" s="282">
        <f aca="true" t="shared" si="5" ref="V10:V66">SUM(W10:Z10)</f>
        <v>2</v>
      </c>
      <c r="W10" s="686">
        <v>0</v>
      </c>
      <c r="X10" s="687"/>
      <c r="Y10" s="285">
        <v>2</v>
      </c>
      <c r="Z10" s="289">
        <v>0</v>
      </c>
    </row>
    <row r="11" spans="1:26" s="30" customFormat="1" ht="12">
      <c r="A11" s="284"/>
      <c r="B11" s="38" t="s">
        <v>309</v>
      </c>
      <c r="C11" s="278">
        <f t="shared" si="2"/>
        <v>98</v>
      </c>
      <c r="D11" s="278">
        <f t="shared" si="3"/>
        <v>97</v>
      </c>
      <c r="E11" s="688">
        <v>0</v>
      </c>
      <c r="F11" s="688"/>
      <c r="G11" s="686">
        <v>5</v>
      </c>
      <c r="H11" s="687"/>
      <c r="I11" s="288">
        <v>0</v>
      </c>
      <c r="J11" s="285">
        <v>0</v>
      </c>
      <c r="K11" s="686">
        <v>68</v>
      </c>
      <c r="L11" s="687"/>
      <c r="M11" s="285">
        <v>24</v>
      </c>
      <c r="N11" s="288">
        <v>0</v>
      </c>
      <c r="O11" s="281">
        <f t="shared" si="4"/>
        <v>0</v>
      </c>
      <c r="P11" s="686">
        <v>0</v>
      </c>
      <c r="Q11" s="687"/>
      <c r="R11" s="688">
        <v>0</v>
      </c>
      <c r="S11" s="688"/>
      <c r="T11" s="288">
        <v>0</v>
      </c>
      <c r="U11" s="285">
        <v>0</v>
      </c>
      <c r="V11" s="282">
        <f t="shared" si="5"/>
        <v>1</v>
      </c>
      <c r="W11" s="686">
        <v>0</v>
      </c>
      <c r="X11" s="687"/>
      <c r="Y11" s="285">
        <v>1</v>
      </c>
      <c r="Z11" s="289">
        <v>0</v>
      </c>
    </row>
    <row r="12" spans="1:26" s="30" customFormat="1" ht="12">
      <c r="A12" s="284"/>
      <c r="B12" s="32" t="s">
        <v>310</v>
      </c>
      <c r="C12" s="278">
        <f t="shared" si="2"/>
        <v>93</v>
      </c>
      <c r="D12" s="278">
        <f t="shared" si="3"/>
        <v>90</v>
      </c>
      <c r="E12" s="688">
        <v>0</v>
      </c>
      <c r="F12" s="688"/>
      <c r="G12" s="686">
        <v>2</v>
      </c>
      <c r="H12" s="687"/>
      <c r="I12" s="288">
        <v>0</v>
      </c>
      <c r="J12" s="285">
        <v>0</v>
      </c>
      <c r="K12" s="686">
        <v>70</v>
      </c>
      <c r="L12" s="687"/>
      <c r="M12" s="285">
        <v>18</v>
      </c>
      <c r="N12" s="288">
        <v>0</v>
      </c>
      <c r="O12" s="281">
        <f t="shared" si="4"/>
        <v>0</v>
      </c>
      <c r="P12" s="686">
        <v>0</v>
      </c>
      <c r="Q12" s="687"/>
      <c r="R12" s="688">
        <v>0</v>
      </c>
      <c r="S12" s="688"/>
      <c r="T12" s="288">
        <v>0</v>
      </c>
      <c r="U12" s="285">
        <v>0</v>
      </c>
      <c r="V12" s="282">
        <f t="shared" si="5"/>
        <v>3</v>
      </c>
      <c r="W12" s="686">
        <v>0</v>
      </c>
      <c r="X12" s="687"/>
      <c r="Y12" s="285">
        <v>3</v>
      </c>
      <c r="Z12" s="289">
        <v>0</v>
      </c>
    </row>
    <row r="13" spans="1:26" s="30" customFormat="1" ht="12">
      <c r="A13" s="284"/>
      <c r="B13" s="32" t="s">
        <v>311</v>
      </c>
      <c r="C13" s="278">
        <f t="shared" si="2"/>
        <v>102</v>
      </c>
      <c r="D13" s="278">
        <f t="shared" si="3"/>
        <v>100</v>
      </c>
      <c r="E13" s="688">
        <v>0</v>
      </c>
      <c r="F13" s="688"/>
      <c r="G13" s="686">
        <v>4</v>
      </c>
      <c r="H13" s="687"/>
      <c r="I13" s="288">
        <v>0</v>
      </c>
      <c r="J13" s="285">
        <v>0</v>
      </c>
      <c r="K13" s="686">
        <v>71</v>
      </c>
      <c r="L13" s="687"/>
      <c r="M13" s="285">
        <v>25</v>
      </c>
      <c r="N13" s="288">
        <v>0</v>
      </c>
      <c r="O13" s="281">
        <f t="shared" si="4"/>
        <v>0</v>
      </c>
      <c r="P13" s="686">
        <v>0</v>
      </c>
      <c r="Q13" s="687"/>
      <c r="R13" s="688">
        <v>0</v>
      </c>
      <c r="S13" s="688"/>
      <c r="T13" s="288">
        <v>0</v>
      </c>
      <c r="U13" s="285">
        <v>0</v>
      </c>
      <c r="V13" s="282">
        <f t="shared" si="5"/>
        <v>2</v>
      </c>
      <c r="W13" s="686">
        <v>0</v>
      </c>
      <c r="X13" s="687"/>
      <c r="Y13" s="285">
        <v>2</v>
      </c>
      <c r="Z13" s="289">
        <v>0</v>
      </c>
    </row>
    <row r="14" spans="1:26" s="30" customFormat="1" ht="12">
      <c r="A14" s="284"/>
      <c r="B14" s="32" t="s">
        <v>312</v>
      </c>
      <c r="C14" s="278">
        <f t="shared" si="2"/>
        <v>116</v>
      </c>
      <c r="D14" s="278">
        <f t="shared" si="3"/>
        <v>115</v>
      </c>
      <c r="E14" s="688">
        <v>0</v>
      </c>
      <c r="F14" s="688"/>
      <c r="G14" s="686">
        <v>0</v>
      </c>
      <c r="H14" s="687"/>
      <c r="I14" s="288">
        <v>0</v>
      </c>
      <c r="J14" s="285">
        <v>0</v>
      </c>
      <c r="K14" s="686">
        <v>96</v>
      </c>
      <c r="L14" s="687"/>
      <c r="M14" s="285">
        <v>19</v>
      </c>
      <c r="N14" s="288">
        <v>0</v>
      </c>
      <c r="O14" s="281">
        <f t="shared" si="4"/>
        <v>0</v>
      </c>
      <c r="P14" s="686">
        <v>0</v>
      </c>
      <c r="Q14" s="687"/>
      <c r="R14" s="688">
        <v>0</v>
      </c>
      <c r="S14" s="688"/>
      <c r="T14" s="288">
        <v>0</v>
      </c>
      <c r="U14" s="285">
        <v>0</v>
      </c>
      <c r="V14" s="282">
        <f t="shared" si="5"/>
        <v>1</v>
      </c>
      <c r="W14" s="686">
        <v>0</v>
      </c>
      <c r="X14" s="687"/>
      <c r="Y14" s="285">
        <v>1</v>
      </c>
      <c r="Z14" s="289">
        <v>0</v>
      </c>
    </row>
    <row r="15" spans="1:26" s="30" customFormat="1" ht="12">
      <c r="A15" s="284"/>
      <c r="B15" s="32" t="s">
        <v>313</v>
      </c>
      <c r="C15" s="278">
        <f t="shared" si="2"/>
        <v>113</v>
      </c>
      <c r="D15" s="278">
        <f t="shared" si="3"/>
        <v>111</v>
      </c>
      <c r="E15" s="688">
        <v>0</v>
      </c>
      <c r="F15" s="688"/>
      <c r="G15" s="686">
        <v>5</v>
      </c>
      <c r="H15" s="687"/>
      <c r="I15" s="288">
        <v>0</v>
      </c>
      <c r="J15" s="285">
        <v>0</v>
      </c>
      <c r="K15" s="686">
        <v>82</v>
      </c>
      <c r="L15" s="687"/>
      <c r="M15" s="285">
        <v>24</v>
      </c>
      <c r="N15" s="288">
        <v>0</v>
      </c>
      <c r="O15" s="281">
        <f t="shared" si="4"/>
        <v>1</v>
      </c>
      <c r="P15" s="686">
        <v>0</v>
      </c>
      <c r="Q15" s="687"/>
      <c r="R15" s="688">
        <v>0</v>
      </c>
      <c r="S15" s="688"/>
      <c r="T15" s="288">
        <v>1</v>
      </c>
      <c r="U15" s="285">
        <v>0</v>
      </c>
      <c r="V15" s="282">
        <f t="shared" si="5"/>
        <v>1</v>
      </c>
      <c r="W15" s="686">
        <v>1</v>
      </c>
      <c r="X15" s="687"/>
      <c r="Y15" s="285">
        <v>0</v>
      </c>
      <c r="Z15" s="289">
        <v>0</v>
      </c>
    </row>
    <row r="16" spans="1:26" s="30" customFormat="1" ht="12">
      <c r="A16" s="284"/>
      <c r="B16" s="32" t="s">
        <v>314</v>
      </c>
      <c r="C16" s="278">
        <f t="shared" si="2"/>
        <v>239</v>
      </c>
      <c r="D16" s="278">
        <f t="shared" si="3"/>
        <v>231</v>
      </c>
      <c r="E16" s="688">
        <v>0</v>
      </c>
      <c r="F16" s="688"/>
      <c r="G16" s="686">
        <v>10</v>
      </c>
      <c r="H16" s="687"/>
      <c r="I16" s="288">
        <v>6</v>
      </c>
      <c r="J16" s="285">
        <v>25</v>
      </c>
      <c r="K16" s="686">
        <v>153</v>
      </c>
      <c r="L16" s="687"/>
      <c r="M16" s="285">
        <v>37</v>
      </c>
      <c r="N16" s="288">
        <v>0</v>
      </c>
      <c r="O16" s="281">
        <f t="shared" si="4"/>
        <v>5</v>
      </c>
      <c r="P16" s="686">
        <v>1</v>
      </c>
      <c r="Q16" s="687"/>
      <c r="R16" s="688">
        <v>0</v>
      </c>
      <c r="S16" s="688"/>
      <c r="T16" s="288">
        <v>3</v>
      </c>
      <c r="U16" s="285">
        <v>1</v>
      </c>
      <c r="V16" s="282">
        <f t="shared" si="5"/>
        <v>3</v>
      </c>
      <c r="W16" s="686">
        <v>0</v>
      </c>
      <c r="X16" s="687"/>
      <c r="Y16" s="285">
        <v>2</v>
      </c>
      <c r="Z16" s="289">
        <v>1</v>
      </c>
    </row>
    <row r="17" spans="1:26" s="46" customFormat="1" ht="18" customHeight="1">
      <c r="A17" s="290"/>
      <c r="B17" s="40" t="s">
        <v>315</v>
      </c>
      <c r="C17" s="291">
        <f t="shared" si="2"/>
        <v>83</v>
      </c>
      <c r="D17" s="278">
        <f t="shared" si="3"/>
        <v>81</v>
      </c>
      <c r="E17" s="691">
        <v>0</v>
      </c>
      <c r="F17" s="691"/>
      <c r="G17" s="689">
        <v>6</v>
      </c>
      <c r="H17" s="690"/>
      <c r="I17" s="293">
        <v>0</v>
      </c>
      <c r="J17" s="292">
        <v>0</v>
      </c>
      <c r="K17" s="689">
        <v>58</v>
      </c>
      <c r="L17" s="690"/>
      <c r="M17" s="292">
        <v>17</v>
      </c>
      <c r="N17" s="293">
        <v>0</v>
      </c>
      <c r="O17" s="294">
        <f t="shared" si="4"/>
        <v>0</v>
      </c>
      <c r="P17" s="689">
        <v>0</v>
      </c>
      <c r="Q17" s="690"/>
      <c r="R17" s="691">
        <v>0</v>
      </c>
      <c r="S17" s="691"/>
      <c r="T17" s="293">
        <v>0</v>
      </c>
      <c r="U17" s="292">
        <v>0</v>
      </c>
      <c r="V17" s="295">
        <f t="shared" si="5"/>
        <v>2</v>
      </c>
      <c r="W17" s="689">
        <v>0</v>
      </c>
      <c r="X17" s="690"/>
      <c r="Y17" s="292">
        <v>1</v>
      </c>
      <c r="Z17" s="296">
        <v>1</v>
      </c>
    </row>
    <row r="18" spans="1:26" s="55" customFormat="1" ht="14.25" customHeight="1">
      <c r="A18" s="47" t="s">
        <v>16</v>
      </c>
      <c r="B18" s="48" t="s">
        <v>16</v>
      </c>
      <c r="C18" s="297">
        <f t="shared" si="2"/>
        <v>317</v>
      </c>
      <c r="D18" s="297">
        <f t="shared" si="3"/>
        <v>312</v>
      </c>
      <c r="E18" s="692">
        <v>0</v>
      </c>
      <c r="F18" s="692"/>
      <c r="G18" s="692">
        <v>9</v>
      </c>
      <c r="H18" s="692"/>
      <c r="I18" s="298">
        <v>0</v>
      </c>
      <c r="J18" s="298">
        <v>0</v>
      </c>
      <c r="K18" s="692">
        <v>235</v>
      </c>
      <c r="L18" s="692"/>
      <c r="M18" s="298">
        <v>68</v>
      </c>
      <c r="N18" s="298">
        <v>0</v>
      </c>
      <c r="O18" s="299">
        <v>0</v>
      </c>
      <c r="P18" s="692">
        <v>0</v>
      </c>
      <c r="Q18" s="692"/>
      <c r="R18" s="692">
        <v>0</v>
      </c>
      <c r="S18" s="692"/>
      <c r="T18" s="298">
        <v>0</v>
      </c>
      <c r="U18" s="298">
        <v>0</v>
      </c>
      <c r="V18" s="299">
        <f t="shared" si="5"/>
        <v>5</v>
      </c>
      <c r="W18" s="692">
        <v>0</v>
      </c>
      <c r="X18" s="692"/>
      <c r="Y18" s="300">
        <v>5</v>
      </c>
      <c r="Z18" s="301">
        <v>0</v>
      </c>
    </row>
    <row r="19" spans="1:26" s="55" customFormat="1" ht="14.25" customHeight="1">
      <c r="A19" s="56" t="s">
        <v>17</v>
      </c>
      <c r="B19" s="48" t="s">
        <v>17</v>
      </c>
      <c r="C19" s="297">
        <f t="shared" si="2"/>
        <v>260</v>
      </c>
      <c r="D19" s="297">
        <f t="shared" si="3"/>
        <v>259</v>
      </c>
      <c r="E19" s="692">
        <v>0</v>
      </c>
      <c r="F19" s="692"/>
      <c r="G19" s="692">
        <v>5</v>
      </c>
      <c r="H19" s="692"/>
      <c r="I19" s="298">
        <v>0</v>
      </c>
      <c r="J19" s="298">
        <v>0</v>
      </c>
      <c r="K19" s="692">
        <v>192</v>
      </c>
      <c r="L19" s="692"/>
      <c r="M19" s="298">
        <v>62</v>
      </c>
      <c r="N19" s="298">
        <v>0</v>
      </c>
      <c r="O19" s="299">
        <f t="shared" si="4"/>
        <v>0</v>
      </c>
      <c r="P19" s="692">
        <v>0</v>
      </c>
      <c r="Q19" s="692"/>
      <c r="R19" s="692">
        <v>0</v>
      </c>
      <c r="S19" s="692"/>
      <c r="T19" s="298">
        <v>0</v>
      </c>
      <c r="U19" s="298">
        <v>0</v>
      </c>
      <c r="V19" s="299">
        <f t="shared" si="5"/>
        <v>1</v>
      </c>
      <c r="W19" s="692">
        <v>0</v>
      </c>
      <c r="X19" s="692"/>
      <c r="Y19" s="300">
        <v>1</v>
      </c>
      <c r="Z19" s="301">
        <v>0</v>
      </c>
    </row>
    <row r="20" spans="1:26" s="55" customFormat="1" ht="14.25" customHeight="1">
      <c r="A20" s="57" t="s">
        <v>316</v>
      </c>
      <c r="B20" s="48" t="s">
        <v>18</v>
      </c>
      <c r="C20" s="297">
        <f t="shared" si="2"/>
        <v>310</v>
      </c>
      <c r="D20" s="297">
        <f t="shared" si="3"/>
        <v>299</v>
      </c>
      <c r="E20" s="692">
        <v>0</v>
      </c>
      <c r="F20" s="692"/>
      <c r="G20" s="692">
        <v>5</v>
      </c>
      <c r="H20" s="692"/>
      <c r="I20" s="298">
        <v>12</v>
      </c>
      <c r="J20" s="298">
        <v>20</v>
      </c>
      <c r="K20" s="692">
        <v>222</v>
      </c>
      <c r="L20" s="692"/>
      <c r="M20" s="298">
        <v>40</v>
      </c>
      <c r="N20" s="298">
        <v>0</v>
      </c>
      <c r="O20" s="299">
        <f t="shared" si="4"/>
        <v>2</v>
      </c>
      <c r="P20" s="692">
        <v>2</v>
      </c>
      <c r="Q20" s="692"/>
      <c r="R20" s="692">
        <v>0</v>
      </c>
      <c r="S20" s="692"/>
      <c r="T20" s="298">
        <v>0</v>
      </c>
      <c r="U20" s="298">
        <v>0</v>
      </c>
      <c r="V20" s="299">
        <f t="shared" si="5"/>
        <v>9</v>
      </c>
      <c r="W20" s="692">
        <v>0</v>
      </c>
      <c r="X20" s="692"/>
      <c r="Y20" s="300">
        <v>9</v>
      </c>
      <c r="Z20" s="301">
        <v>0</v>
      </c>
    </row>
    <row r="21" spans="1:26" s="55" customFormat="1" ht="14.25" customHeight="1">
      <c r="A21" s="58" t="s">
        <v>19</v>
      </c>
      <c r="B21" s="48" t="s">
        <v>20</v>
      </c>
      <c r="C21" s="297">
        <f t="shared" si="2"/>
        <v>68</v>
      </c>
      <c r="D21" s="297">
        <f t="shared" si="3"/>
        <v>66</v>
      </c>
      <c r="E21" s="692">
        <v>0</v>
      </c>
      <c r="F21" s="692"/>
      <c r="G21" s="692">
        <v>1</v>
      </c>
      <c r="H21" s="692"/>
      <c r="I21" s="298">
        <v>0</v>
      </c>
      <c r="J21" s="298">
        <v>0</v>
      </c>
      <c r="K21" s="692">
        <v>49</v>
      </c>
      <c r="L21" s="692"/>
      <c r="M21" s="298">
        <v>16</v>
      </c>
      <c r="N21" s="298">
        <v>0</v>
      </c>
      <c r="O21" s="299">
        <f t="shared" si="4"/>
        <v>0</v>
      </c>
      <c r="P21" s="692">
        <v>0</v>
      </c>
      <c r="Q21" s="692"/>
      <c r="R21" s="692">
        <v>0</v>
      </c>
      <c r="S21" s="692"/>
      <c r="T21" s="298">
        <v>0</v>
      </c>
      <c r="U21" s="298">
        <v>0</v>
      </c>
      <c r="V21" s="299">
        <f t="shared" si="5"/>
        <v>2</v>
      </c>
      <c r="W21" s="692">
        <v>0</v>
      </c>
      <c r="X21" s="692"/>
      <c r="Y21" s="300">
        <v>2</v>
      </c>
      <c r="Z21" s="301">
        <v>0</v>
      </c>
    </row>
    <row r="22" spans="1:26" s="55" customFormat="1" ht="14.25" customHeight="1">
      <c r="A22" s="58" t="s">
        <v>21</v>
      </c>
      <c r="B22" s="48" t="s">
        <v>272</v>
      </c>
      <c r="C22" s="297">
        <f t="shared" si="2"/>
        <v>127</v>
      </c>
      <c r="D22" s="297">
        <f t="shared" si="3"/>
        <v>123</v>
      </c>
      <c r="E22" s="692">
        <v>0</v>
      </c>
      <c r="F22" s="692"/>
      <c r="G22" s="692">
        <v>7</v>
      </c>
      <c r="H22" s="692"/>
      <c r="I22" s="298">
        <v>0</v>
      </c>
      <c r="J22" s="298">
        <v>0</v>
      </c>
      <c r="K22" s="692">
        <v>84</v>
      </c>
      <c r="L22" s="692"/>
      <c r="M22" s="298">
        <v>32</v>
      </c>
      <c r="N22" s="298">
        <v>0</v>
      </c>
      <c r="O22" s="299">
        <f t="shared" si="4"/>
        <v>1</v>
      </c>
      <c r="P22" s="692">
        <v>0</v>
      </c>
      <c r="Q22" s="692"/>
      <c r="R22" s="692">
        <v>0</v>
      </c>
      <c r="S22" s="692"/>
      <c r="T22" s="298">
        <v>1</v>
      </c>
      <c r="U22" s="298">
        <v>0</v>
      </c>
      <c r="V22" s="299">
        <f t="shared" si="5"/>
        <v>3</v>
      </c>
      <c r="W22" s="692">
        <v>0</v>
      </c>
      <c r="X22" s="692"/>
      <c r="Y22" s="300">
        <v>3</v>
      </c>
      <c r="Z22" s="301">
        <v>0</v>
      </c>
    </row>
    <row r="23" spans="1:26" s="55" customFormat="1" ht="14.25" customHeight="1">
      <c r="A23" s="58" t="s">
        <v>22</v>
      </c>
      <c r="B23" s="48" t="s">
        <v>23</v>
      </c>
      <c r="C23" s="297">
        <f t="shared" si="2"/>
        <v>125</v>
      </c>
      <c r="D23" s="297">
        <f t="shared" si="3"/>
        <v>123</v>
      </c>
      <c r="E23" s="692">
        <v>0</v>
      </c>
      <c r="F23" s="692"/>
      <c r="G23" s="692">
        <v>4</v>
      </c>
      <c r="H23" s="692"/>
      <c r="I23" s="298">
        <v>0</v>
      </c>
      <c r="J23" s="298">
        <v>0</v>
      </c>
      <c r="K23" s="692">
        <v>92</v>
      </c>
      <c r="L23" s="692"/>
      <c r="M23" s="298">
        <v>27</v>
      </c>
      <c r="N23" s="298">
        <v>0</v>
      </c>
      <c r="O23" s="299">
        <f t="shared" si="4"/>
        <v>0</v>
      </c>
      <c r="P23" s="692">
        <v>0</v>
      </c>
      <c r="Q23" s="692"/>
      <c r="R23" s="692">
        <v>0</v>
      </c>
      <c r="S23" s="692"/>
      <c r="T23" s="298">
        <v>0</v>
      </c>
      <c r="U23" s="298">
        <v>0</v>
      </c>
      <c r="V23" s="299">
        <f t="shared" si="5"/>
        <v>2</v>
      </c>
      <c r="W23" s="692">
        <v>0</v>
      </c>
      <c r="X23" s="692"/>
      <c r="Y23" s="300">
        <v>2</v>
      </c>
      <c r="Z23" s="301">
        <v>0</v>
      </c>
    </row>
    <row r="24" spans="1:26" s="306" customFormat="1" ht="14.25" customHeight="1">
      <c r="A24" s="187" t="s">
        <v>24</v>
      </c>
      <c r="B24" s="188"/>
      <c r="C24" s="302">
        <f t="shared" si="2"/>
        <v>93</v>
      </c>
      <c r="D24" s="278">
        <f t="shared" si="3"/>
        <v>90</v>
      </c>
      <c r="E24" s="693">
        <f>SUM(E25:F26)</f>
        <v>0</v>
      </c>
      <c r="F24" s="693"/>
      <c r="G24" s="694">
        <f>SUM(G25:H26)</f>
        <v>2</v>
      </c>
      <c r="H24" s="695"/>
      <c r="I24" s="282">
        <f>SUM(I25:J26)</f>
        <v>0</v>
      </c>
      <c r="J24" s="281">
        <f>SUM(J25:J26)</f>
        <v>0</v>
      </c>
      <c r="K24" s="694">
        <f>SUM(K25:L26)</f>
        <v>65</v>
      </c>
      <c r="L24" s="695"/>
      <c r="M24" s="281">
        <f>SUM(M25:N26)</f>
        <v>23</v>
      </c>
      <c r="N24" s="282">
        <f>SUM(N25:N26)</f>
        <v>0</v>
      </c>
      <c r="O24" s="281">
        <f>SUM(O25:P26)</f>
        <v>0</v>
      </c>
      <c r="P24" s="694">
        <f>SUM(P25:Q26)</f>
        <v>0</v>
      </c>
      <c r="Q24" s="695">
        <f>SUM(Q25:R26)</f>
        <v>0</v>
      </c>
      <c r="R24" s="693">
        <f>SUM(R25:S26)</f>
        <v>0</v>
      </c>
      <c r="S24" s="693">
        <f>SUM(S25:T26)</f>
        <v>0</v>
      </c>
      <c r="T24" s="282">
        <f>SUM(T25:T26)</f>
        <v>0</v>
      </c>
      <c r="U24" s="281">
        <f>SUM(U25:U26)</f>
        <v>0</v>
      </c>
      <c r="V24" s="282">
        <f>SUM(V25:V26)</f>
        <v>3</v>
      </c>
      <c r="W24" s="694">
        <f>SUM(W25:X26)</f>
        <v>0</v>
      </c>
      <c r="X24" s="695"/>
      <c r="Y24" s="281">
        <f>SUM(Y25:Z26)</f>
        <v>3</v>
      </c>
      <c r="Z24" s="305">
        <f>SUM(Z25:Z26)</f>
        <v>0</v>
      </c>
    </row>
    <row r="25" spans="1:26" s="55" customFormat="1" ht="14.25" customHeight="1">
      <c r="A25" s="60"/>
      <c r="B25" s="59" t="s">
        <v>25</v>
      </c>
      <c r="C25" s="278">
        <f t="shared" si="2"/>
        <v>82</v>
      </c>
      <c r="D25" s="278">
        <f t="shared" si="3"/>
        <v>79</v>
      </c>
      <c r="E25" s="688">
        <v>0</v>
      </c>
      <c r="F25" s="688"/>
      <c r="G25" s="686">
        <v>2</v>
      </c>
      <c r="H25" s="687"/>
      <c r="I25" s="288">
        <v>0</v>
      </c>
      <c r="J25" s="285">
        <v>0</v>
      </c>
      <c r="K25" s="686">
        <v>61</v>
      </c>
      <c r="L25" s="687"/>
      <c r="M25" s="285">
        <v>16</v>
      </c>
      <c r="N25" s="288">
        <v>0</v>
      </c>
      <c r="O25" s="281">
        <f t="shared" si="4"/>
        <v>0</v>
      </c>
      <c r="P25" s="686">
        <v>0</v>
      </c>
      <c r="Q25" s="687"/>
      <c r="R25" s="688">
        <v>0</v>
      </c>
      <c r="S25" s="688"/>
      <c r="T25" s="288">
        <v>0</v>
      </c>
      <c r="U25" s="285">
        <v>0</v>
      </c>
      <c r="V25" s="282">
        <f t="shared" si="5"/>
        <v>3</v>
      </c>
      <c r="W25" s="686">
        <v>0</v>
      </c>
      <c r="X25" s="687"/>
      <c r="Y25" s="285">
        <v>3</v>
      </c>
      <c r="Z25" s="289">
        <v>0</v>
      </c>
    </row>
    <row r="26" spans="1:26" s="55" customFormat="1" ht="14.25" customHeight="1">
      <c r="A26" s="60"/>
      <c r="B26" s="59" t="s">
        <v>26</v>
      </c>
      <c r="C26" s="278">
        <f t="shared" si="2"/>
        <v>11</v>
      </c>
      <c r="D26" s="278">
        <f t="shared" si="3"/>
        <v>11</v>
      </c>
      <c r="E26" s="688">
        <v>0</v>
      </c>
      <c r="F26" s="688"/>
      <c r="G26" s="686">
        <v>0</v>
      </c>
      <c r="H26" s="687"/>
      <c r="I26" s="288">
        <v>0</v>
      </c>
      <c r="J26" s="285">
        <v>0</v>
      </c>
      <c r="K26" s="686">
        <v>4</v>
      </c>
      <c r="L26" s="687"/>
      <c r="M26" s="285">
        <v>7</v>
      </c>
      <c r="N26" s="288">
        <v>0</v>
      </c>
      <c r="O26" s="281">
        <f t="shared" si="4"/>
        <v>0</v>
      </c>
      <c r="P26" s="686">
        <v>0</v>
      </c>
      <c r="Q26" s="687"/>
      <c r="R26" s="688">
        <v>0</v>
      </c>
      <c r="S26" s="688"/>
      <c r="T26" s="288">
        <v>0</v>
      </c>
      <c r="U26" s="285">
        <v>0</v>
      </c>
      <c r="V26" s="282">
        <f t="shared" si="5"/>
        <v>0</v>
      </c>
      <c r="W26" s="686">
        <v>0</v>
      </c>
      <c r="X26" s="687"/>
      <c r="Y26" s="285">
        <v>0</v>
      </c>
      <c r="Z26" s="289">
        <v>0</v>
      </c>
    </row>
    <row r="27" spans="1:26" s="55" customFormat="1" ht="14.25" customHeight="1">
      <c r="A27" s="58" t="s">
        <v>27</v>
      </c>
      <c r="B27" s="61" t="s">
        <v>28</v>
      </c>
      <c r="C27" s="297">
        <f t="shared" si="2"/>
        <v>53</v>
      </c>
      <c r="D27" s="297">
        <f t="shared" si="3"/>
        <v>52</v>
      </c>
      <c r="E27" s="692">
        <v>0</v>
      </c>
      <c r="F27" s="692"/>
      <c r="G27" s="692">
        <v>1</v>
      </c>
      <c r="H27" s="692"/>
      <c r="I27" s="298">
        <v>0</v>
      </c>
      <c r="J27" s="298">
        <v>0</v>
      </c>
      <c r="K27" s="692">
        <v>37</v>
      </c>
      <c r="L27" s="692"/>
      <c r="M27" s="298">
        <v>14</v>
      </c>
      <c r="N27" s="298">
        <v>0</v>
      </c>
      <c r="O27" s="299">
        <f t="shared" si="4"/>
        <v>0</v>
      </c>
      <c r="P27" s="692">
        <v>0</v>
      </c>
      <c r="Q27" s="692"/>
      <c r="R27" s="692">
        <v>0</v>
      </c>
      <c r="S27" s="692"/>
      <c r="T27" s="298">
        <v>0</v>
      </c>
      <c r="U27" s="298">
        <v>0</v>
      </c>
      <c r="V27" s="299">
        <f t="shared" si="5"/>
        <v>1</v>
      </c>
      <c r="W27" s="692">
        <v>0</v>
      </c>
      <c r="X27" s="692"/>
      <c r="Y27" s="300">
        <v>1</v>
      </c>
      <c r="Z27" s="301">
        <v>0</v>
      </c>
    </row>
    <row r="28" spans="1:26" s="55" customFormat="1" ht="14.25" customHeight="1">
      <c r="A28" s="58" t="s">
        <v>29</v>
      </c>
      <c r="B28" s="61" t="s">
        <v>30</v>
      </c>
      <c r="C28" s="297">
        <f t="shared" si="2"/>
        <v>169</v>
      </c>
      <c r="D28" s="297">
        <f t="shared" si="3"/>
        <v>165</v>
      </c>
      <c r="E28" s="692">
        <v>0</v>
      </c>
      <c r="F28" s="692"/>
      <c r="G28" s="692">
        <v>1</v>
      </c>
      <c r="H28" s="692"/>
      <c r="I28" s="298">
        <v>0</v>
      </c>
      <c r="J28" s="298">
        <v>0</v>
      </c>
      <c r="K28" s="692">
        <v>134</v>
      </c>
      <c r="L28" s="692"/>
      <c r="M28" s="298">
        <v>30</v>
      </c>
      <c r="N28" s="298">
        <v>0</v>
      </c>
      <c r="O28" s="299">
        <f t="shared" si="4"/>
        <v>0</v>
      </c>
      <c r="P28" s="692">
        <v>0</v>
      </c>
      <c r="Q28" s="692"/>
      <c r="R28" s="692">
        <v>0</v>
      </c>
      <c r="S28" s="692"/>
      <c r="T28" s="298">
        <v>0</v>
      </c>
      <c r="U28" s="298">
        <v>0</v>
      </c>
      <c r="V28" s="299">
        <f t="shared" si="5"/>
        <v>4</v>
      </c>
      <c r="W28" s="692">
        <v>2</v>
      </c>
      <c r="X28" s="692"/>
      <c r="Y28" s="300">
        <v>2</v>
      </c>
      <c r="Z28" s="301">
        <v>0</v>
      </c>
    </row>
    <row r="29" spans="1:26" s="306" customFormat="1" ht="14.25" customHeight="1">
      <c r="A29" s="187" t="s">
        <v>31</v>
      </c>
      <c r="B29" s="201"/>
      <c r="C29" s="302">
        <f t="shared" si="2"/>
        <v>155</v>
      </c>
      <c r="D29" s="278">
        <f t="shared" si="3"/>
        <v>154</v>
      </c>
      <c r="E29" s="693">
        <f aca="true" t="shared" si="6" ref="E29:Y29">SUM(E30:E32)</f>
        <v>0</v>
      </c>
      <c r="F29" s="693">
        <f t="shared" si="6"/>
        <v>0</v>
      </c>
      <c r="G29" s="694">
        <f t="shared" si="6"/>
        <v>4</v>
      </c>
      <c r="H29" s="695">
        <f t="shared" si="6"/>
        <v>0</v>
      </c>
      <c r="I29" s="282">
        <f t="shared" si="6"/>
        <v>0</v>
      </c>
      <c r="J29" s="281">
        <f t="shared" si="6"/>
        <v>0</v>
      </c>
      <c r="K29" s="694">
        <f t="shared" si="6"/>
        <v>108</v>
      </c>
      <c r="L29" s="695">
        <f t="shared" si="6"/>
        <v>0</v>
      </c>
      <c r="M29" s="281">
        <f t="shared" si="6"/>
        <v>42</v>
      </c>
      <c r="N29" s="282">
        <f t="shared" si="6"/>
        <v>0</v>
      </c>
      <c r="O29" s="281">
        <f t="shared" si="6"/>
        <v>0</v>
      </c>
      <c r="P29" s="694">
        <f t="shared" si="6"/>
        <v>0</v>
      </c>
      <c r="Q29" s="695">
        <f t="shared" si="6"/>
        <v>0</v>
      </c>
      <c r="R29" s="693">
        <f t="shared" si="6"/>
        <v>0</v>
      </c>
      <c r="S29" s="693">
        <f t="shared" si="6"/>
        <v>0</v>
      </c>
      <c r="T29" s="282">
        <f t="shared" si="6"/>
        <v>0</v>
      </c>
      <c r="U29" s="281">
        <f t="shared" si="6"/>
        <v>0</v>
      </c>
      <c r="V29" s="282">
        <f t="shared" si="6"/>
        <v>1</v>
      </c>
      <c r="W29" s="694">
        <f t="shared" si="6"/>
        <v>0</v>
      </c>
      <c r="X29" s="695">
        <f t="shared" si="6"/>
        <v>0</v>
      </c>
      <c r="Y29" s="281">
        <f t="shared" si="6"/>
        <v>0</v>
      </c>
      <c r="Z29" s="305">
        <f>SUM(Z30:Z32)</f>
        <v>1</v>
      </c>
    </row>
    <row r="30" spans="1:26" s="55" customFormat="1" ht="14.25" customHeight="1">
      <c r="A30" s="60"/>
      <c r="B30" s="59" t="s">
        <v>32</v>
      </c>
      <c r="C30" s="278">
        <f t="shared" si="2"/>
        <v>125</v>
      </c>
      <c r="D30" s="278">
        <f t="shared" si="3"/>
        <v>124</v>
      </c>
      <c r="E30" s="688">
        <v>0</v>
      </c>
      <c r="F30" s="688"/>
      <c r="G30" s="686">
        <v>3</v>
      </c>
      <c r="H30" s="687"/>
      <c r="I30" s="288">
        <v>0</v>
      </c>
      <c r="J30" s="285">
        <v>0</v>
      </c>
      <c r="K30" s="686">
        <v>89</v>
      </c>
      <c r="L30" s="687"/>
      <c r="M30" s="285">
        <v>32</v>
      </c>
      <c r="N30" s="288">
        <v>0</v>
      </c>
      <c r="O30" s="281">
        <f t="shared" si="4"/>
        <v>0</v>
      </c>
      <c r="P30" s="686">
        <v>0</v>
      </c>
      <c r="Q30" s="687"/>
      <c r="R30" s="688">
        <v>0</v>
      </c>
      <c r="S30" s="688"/>
      <c r="T30" s="288">
        <v>0</v>
      </c>
      <c r="U30" s="285">
        <v>0</v>
      </c>
      <c r="V30" s="282">
        <f t="shared" si="5"/>
        <v>1</v>
      </c>
      <c r="W30" s="686">
        <v>0</v>
      </c>
      <c r="X30" s="687"/>
      <c r="Y30" s="285">
        <v>0</v>
      </c>
      <c r="Z30" s="289">
        <v>1</v>
      </c>
    </row>
    <row r="31" spans="1:26" s="55" customFormat="1" ht="14.25" customHeight="1">
      <c r="A31" s="60"/>
      <c r="B31" s="59" t="s">
        <v>33</v>
      </c>
      <c r="C31" s="278">
        <f t="shared" si="2"/>
        <v>17</v>
      </c>
      <c r="D31" s="278">
        <f t="shared" si="3"/>
        <v>17</v>
      </c>
      <c r="E31" s="688">
        <v>0</v>
      </c>
      <c r="F31" s="688"/>
      <c r="G31" s="686">
        <v>1</v>
      </c>
      <c r="H31" s="687"/>
      <c r="I31" s="288">
        <v>0</v>
      </c>
      <c r="J31" s="285">
        <v>0</v>
      </c>
      <c r="K31" s="686">
        <v>9</v>
      </c>
      <c r="L31" s="687"/>
      <c r="M31" s="285">
        <v>7</v>
      </c>
      <c r="N31" s="288">
        <v>0</v>
      </c>
      <c r="O31" s="281">
        <f t="shared" si="4"/>
        <v>0</v>
      </c>
      <c r="P31" s="686">
        <v>0</v>
      </c>
      <c r="Q31" s="687"/>
      <c r="R31" s="688">
        <v>0</v>
      </c>
      <c r="S31" s="688"/>
      <c r="T31" s="288">
        <v>0</v>
      </c>
      <c r="U31" s="285">
        <v>0</v>
      </c>
      <c r="V31" s="282">
        <f t="shared" si="5"/>
        <v>0</v>
      </c>
      <c r="W31" s="686">
        <v>0</v>
      </c>
      <c r="X31" s="687"/>
      <c r="Y31" s="285">
        <v>0</v>
      </c>
      <c r="Z31" s="289">
        <v>0</v>
      </c>
    </row>
    <row r="32" spans="1:26" s="55" customFormat="1" ht="14.25" customHeight="1">
      <c r="A32" s="60"/>
      <c r="B32" s="59" t="s">
        <v>34</v>
      </c>
      <c r="C32" s="278">
        <f t="shared" si="2"/>
        <v>13</v>
      </c>
      <c r="D32" s="278">
        <f t="shared" si="3"/>
        <v>13</v>
      </c>
      <c r="E32" s="688">
        <v>0</v>
      </c>
      <c r="F32" s="688"/>
      <c r="G32" s="686">
        <v>0</v>
      </c>
      <c r="H32" s="687"/>
      <c r="I32" s="288">
        <v>0</v>
      </c>
      <c r="J32" s="285">
        <v>0</v>
      </c>
      <c r="K32" s="686">
        <v>10</v>
      </c>
      <c r="L32" s="687"/>
      <c r="M32" s="285">
        <v>3</v>
      </c>
      <c r="N32" s="288">
        <v>0</v>
      </c>
      <c r="O32" s="281">
        <f t="shared" si="4"/>
        <v>0</v>
      </c>
      <c r="P32" s="686">
        <v>0</v>
      </c>
      <c r="Q32" s="687"/>
      <c r="R32" s="688">
        <v>0</v>
      </c>
      <c r="S32" s="688"/>
      <c r="T32" s="288">
        <v>0</v>
      </c>
      <c r="U32" s="285">
        <v>0</v>
      </c>
      <c r="V32" s="282">
        <f t="shared" si="5"/>
        <v>0</v>
      </c>
      <c r="W32" s="686">
        <v>0</v>
      </c>
      <c r="X32" s="687"/>
      <c r="Y32" s="285">
        <v>0</v>
      </c>
      <c r="Z32" s="289">
        <v>0</v>
      </c>
    </row>
    <row r="33" spans="1:26" s="306" customFormat="1" ht="14.25" customHeight="1">
      <c r="A33" s="187" t="s">
        <v>35</v>
      </c>
      <c r="B33" s="201"/>
      <c r="C33" s="307">
        <f t="shared" si="2"/>
        <v>35</v>
      </c>
      <c r="D33" s="308">
        <f t="shared" si="3"/>
        <v>33</v>
      </c>
      <c r="E33" s="698">
        <f aca="true" t="shared" si="7" ref="E33:Y33">SUM(E34:E38)</f>
        <v>0</v>
      </c>
      <c r="F33" s="698">
        <f t="shared" si="7"/>
        <v>0</v>
      </c>
      <c r="G33" s="696">
        <f t="shared" si="7"/>
        <v>2</v>
      </c>
      <c r="H33" s="697">
        <f t="shared" si="7"/>
        <v>0</v>
      </c>
      <c r="I33" s="312">
        <f t="shared" si="7"/>
        <v>0</v>
      </c>
      <c r="J33" s="309">
        <f t="shared" si="7"/>
        <v>0</v>
      </c>
      <c r="K33" s="696">
        <f t="shared" si="7"/>
        <v>25</v>
      </c>
      <c r="L33" s="697">
        <f t="shared" si="7"/>
        <v>0</v>
      </c>
      <c r="M33" s="309">
        <f t="shared" si="7"/>
        <v>6</v>
      </c>
      <c r="N33" s="312">
        <f t="shared" si="7"/>
        <v>0</v>
      </c>
      <c r="O33" s="309">
        <f t="shared" si="7"/>
        <v>0</v>
      </c>
      <c r="P33" s="696">
        <f t="shared" si="7"/>
        <v>0</v>
      </c>
      <c r="Q33" s="697">
        <f t="shared" si="7"/>
        <v>0</v>
      </c>
      <c r="R33" s="698">
        <f t="shared" si="7"/>
        <v>0</v>
      </c>
      <c r="S33" s="698">
        <f t="shared" si="7"/>
        <v>0</v>
      </c>
      <c r="T33" s="312">
        <f t="shared" si="7"/>
        <v>0</v>
      </c>
      <c r="U33" s="309">
        <f t="shared" si="7"/>
        <v>0</v>
      </c>
      <c r="V33" s="312">
        <f t="shared" si="7"/>
        <v>2</v>
      </c>
      <c r="W33" s="696">
        <f t="shared" si="7"/>
        <v>0</v>
      </c>
      <c r="X33" s="697">
        <f t="shared" si="7"/>
        <v>0</v>
      </c>
      <c r="Y33" s="309">
        <f t="shared" si="7"/>
        <v>1</v>
      </c>
      <c r="Z33" s="313">
        <f>SUM(Z34:Z38)</f>
        <v>1</v>
      </c>
    </row>
    <row r="34" spans="1:26" s="55" customFormat="1" ht="14.25" customHeight="1">
      <c r="A34" s="60"/>
      <c r="B34" s="59" t="s">
        <v>36</v>
      </c>
      <c r="C34" s="278">
        <f t="shared" si="2"/>
        <v>21</v>
      </c>
      <c r="D34" s="278">
        <f t="shared" si="3"/>
        <v>19</v>
      </c>
      <c r="E34" s="688">
        <v>0</v>
      </c>
      <c r="F34" s="688"/>
      <c r="G34" s="686">
        <v>2</v>
      </c>
      <c r="H34" s="687"/>
      <c r="I34" s="288">
        <v>0</v>
      </c>
      <c r="J34" s="285">
        <v>0</v>
      </c>
      <c r="K34" s="686">
        <v>15</v>
      </c>
      <c r="L34" s="687"/>
      <c r="M34" s="285">
        <v>2</v>
      </c>
      <c r="N34" s="288">
        <v>0</v>
      </c>
      <c r="O34" s="281">
        <f t="shared" si="4"/>
        <v>0</v>
      </c>
      <c r="P34" s="686">
        <v>0</v>
      </c>
      <c r="Q34" s="687"/>
      <c r="R34" s="688">
        <v>0</v>
      </c>
      <c r="S34" s="688"/>
      <c r="T34" s="288">
        <v>0</v>
      </c>
      <c r="U34" s="285">
        <v>0</v>
      </c>
      <c r="V34" s="282">
        <f t="shared" si="5"/>
        <v>2</v>
      </c>
      <c r="W34" s="686">
        <v>0</v>
      </c>
      <c r="X34" s="687"/>
      <c r="Y34" s="285">
        <v>1</v>
      </c>
      <c r="Z34" s="289">
        <v>1</v>
      </c>
    </row>
    <row r="35" spans="1:26" s="55" customFormat="1" ht="14.25" customHeight="1">
      <c r="A35" s="60"/>
      <c r="B35" s="59" t="s">
        <v>37</v>
      </c>
      <c r="C35" s="278">
        <f t="shared" si="2"/>
        <v>6</v>
      </c>
      <c r="D35" s="278">
        <f t="shared" si="3"/>
        <v>6</v>
      </c>
      <c r="E35" s="688">
        <v>0</v>
      </c>
      <c r="F35" s="688"/>
      <c r="G35" s="686">
        <v>0</v>
      </c>
      <c r="H35" s="687"/>
      <c r="I35" s="288">
        <v>0</v>
      </c>
      <c r="J35" s="285">
        <v>0</v>
      </c>
      <c r="K35" s="686">
        <v>4</v>
      </c>
      <c r="L35" s="687"/>
      <c r="M35" s="285">
        <v>2</v>
      </c>
      <c r="N35" s="288">
        <v>0</v>
      </c>
      <c r="O35" s="281">
        <f t="shared" si="4"/>
        <v>0</v>
      </c>
      <c r="P35" s="686">
        <v>0</v>
      </c>
      <c r="Q35" s="687"/>
      <c r="R35" s="688">
        <v>0</v>
      </c>
      <c r="S35" s="688"/>
      <c r="T35" s="288">
        <v>0</v>
      </c>
      <c r="U35" s="285">
        <v>0</v>
      </c>
      <c r="V35" s="282">
        <f t="shared" si="5"/>
        <v>0</v>
      </c>
      <c r="W35" s="686">
        <v>0</v>
      </c>
      <c r="X35" s="687"/>
      <c r="Y35" s="285">
        <v>0</v>
      </c>
      <c r="Z35" s="289">
        <v>0</v>
      </c>
    </row>
    <row r="36" spans="1:26" s="67" customFormat="1" ht="14.25" customHeight="1">
      <c r="A36" s="60"/>
      <c r="B36" s="59" t="s">
        <v>38</v>
      </c>
      <c r="C36" s="278">
        <f t="shared" si="2"/>
        <v>3</v>
      </c>
      <c r="D36" s="278">
        <f t="shared" si="3"/>
        <v>3</v>
      </c>
      <c r="E36" s="688">
        <v>0</v>
      </c>
      <c r="F36" s="688"/>
      <c r="G36" s="686">
        <v>0</v>
      </c>
      <c r="H36" s="687"/>
      <c r="I36" s="288">
        <v>0</v>
      </c>
      <c r="J36" s="285">
        <v>0</v>
      </c>
      <c r="K36" s="686">
        <v>2</v>
      </c>
      <c r="L36" s="687"/>
      <c r="M36" s="285">
        <v>1</v>
      </c>
      <c r="N36" s="288">
        <v>0</v>
      </c>
      <c r="O36" s="281">
        <f t="shared" si="4"/>
        <v>0</v>
      </c>
      <c r="P36" s="686">
        <v>0</v>
      </c>
      <c r="Q36" s="687"/>
      <c r="R36" s="688">
        <v>0</v>
      </c>
      <c r="S36" s="688"/>
      <c r="T36" s="288">
        <v>0</v>
      </c>
      <c r="U36" s="285">
        <v>0</v>
      </c>
      <c r="V36" s="282">
        <f t="shared" si="5"/>
        <v>0</v>
      </c>
      <c r="W36" s="686">
        <v>0</v>
      </c>
      <c r="X36" s="687"/>
      <c r="Y36" s="285">
        <v>0</v>
      </c>
      <c r="Z36" s="289">
        <v>0</v>
      </c>
    </row>
    <row r="37" spans="1:26" s="67" customFormat="1" ht="14.25" customHeight="1">
      <c r="A37" s="60"/>
      <c r="B37" s="59" t="s">
        <v>39</v>
      </c>
      <c r="C37" s="278">
        <f t="shared" si="2"/>
        <v>2</v>
      </c>
      <c r="D37" s="278">
        <f t="shared" si="3"/>
        <v>2</v>
      </c>
      <c r="E37" s="688">
        <v>0</v>
      </c>
      <c r="F37" s="688"/>
      <c r="G37" s="686">
        <v>0</v>
      </c>
      <c r="H37" s="687"/>
      <c r="I37" s="288">
        <v>0</v>
      </c>
      <c r="J37" s="285">
        <v>0</v>
      </c>
      <c r="K37" s="686">
        <v>2</v>
      </c>
      <c r="L37" s="687"/>
      <c r="M37" s="285">
        <v>0</v>
      </c>
      <c r="N37" s="288">
        <v>0</v>
      </c>
      <c r="O37" s="281">
        <f t="shared" si="4"/>
        <v>0</v>
      </c>
      <c r="P37" s="686">
        <v>0</v>
      </c>
      <c r="Q37" s="687"/>
      <c r="R37" s="688">
        <v>0</v>
      </c>
      <c r="S37" s="688"/>
      <c r="T37" s="288">
        <v>0</v>
      </c>
      <c r="U37" s="285">
        <v>0</v>
      </c>
      <c r="V37" s="282">
        <f t="shared" si="5"/>
        <v>0</v>
      </c>
      <c r="W37" s="686">
        <v>0</v>
      </c>
      <c r="X37" s="687"/>
      <c r="Y37" s="285">
        <v>0</v>
      </c>
      <c r="Z37" s="289">
        <v>0</v>
      </c>
    </row>
    <row r="38" spans="1:26" s="67" customFormat="1" ht="14.25" customHeight="1">
      <c r="A38" s="60"/>
      <c r="B38" s="59" t="s">
        <v>40</v>
      </c>
      <c r="C38" s="314">
        <f t="shared" si="2"/>
        <v>3</v>
      </c>
      <c r="D38" s="314">
        <f t="shared" si="3"/>
        <v>3</v>
      </c>
      <c r="E38" s="699">
        <v>0</v>
      </c>
      <c r="F38" s="699"/>
      <c r="G38" s="700">
        <v>0</v>
      </c>
      <c r="H38" s="701"/>
      <c r="I38" s="318">
        <v>0</v>
      </c>
      <c r="J38" s="315">
        <v>0</v>
      </c>
      <c r="K38" s="700">
        <v>2</v>
      </c>
      <c r="L38" s="701"/>
      <c r="M38" s="315">
        <v>1</v>
      </c>
      <c r="N38" s="318">
        <v>0</v>
      </c>
      <c r="O38" s="319">
        <f t="shared" si="4"/>
        <v>0</v>
      </c>
      <c r="P38" s="700">
        <v>0</v>
      </c>
      <c r="Q38" s="701"/>
      <c r="R38" s="699">
        <v>0</v>
      </c>
      <c r="S38" s="699"/>
      <c r="T38" s="318">
        <v>0</v>
      </c>
      <c r="U38" s="315">
        <v>0</v>
      </c>
      <c r="V38" s="320">
        <f t="shared" si="5"/>
        <v>0</v>
      </c>
      <c r="W38" s="700">
        <v>0</v>
      </c>
      <c r="X38" s="701"/>
      <c r="Y38" s="315">
        <v>0</v>
      </c>
      <c r="Z38" s="321">
        <v>0</v>
      </c>
    </row>
    <row r="39" spans="1:26" s="322" customFormat="1" ht="14.25" customHeight="1">
      <c r="A39" s="187" t="s">
        <v>41</v>
      </c>
      <c r="B39" s="201"/>
      <c r="C39" s="302">
        <f t="shared" si="2"/>
        <v>49</v>
      </c>
      <c r="D39" s="278">
        <f t="shared" si="3"/>
        <v>49</v>
      </c>
      <c r="E39" s="693">
        <f aca="true" t="shared" si="8" ref="E39:Y39">SUM(E40:E41)</f>
        <v>0</v>
      </c>
      <c r="F39" s="693">
        <f t="shared" si="8"/>
        <v>0</v>
      </c>
      <c r="G39" s="694">
        <f t="shared" si="8"/>
        <v>0</v>
      </c>
      <c r="H39" s="695">
        <f t="shared" si="8"/>
        <v>0</v>
      </c>
      <c r="I39" s="282">
        <f t="shared" si="8"/>
        <v>0</v>
      </c>
      <c r="J39" s="281">
        <f t="shared" si="8"/>
        <v>0</v>
      </c>
      <c r="K39" s="694">
        <f t="shared" si="8"/>
        <v>44</v>
      </c>
      <c r="L39" s="695">
        <f t="shared" si="8"/>
        <v>0</v>
      </c>
      <c r="M39" s="281">
        <f t="shared" si="8"/>
        <v>5</v>
      </c>
      <c r="N39" s="282">
        <f t="shared" si="8"/>
        <v>0</v>
      </c>
      <c r="O39" s="281">
        <f t="shared" si="8"/>
        <v>0</v>
      </c>
      <c r="P39" s="694">
        <f t="shared" si="8"/>
        <v>0</v>
      </c>
      <c r="Q39" s="695">
        <f t="shared" si="8"/>
        <v>0</v>
      </c>
      <c r="R39" s="693">
        <f t="shared" si="8"/>
        <v>0</v>
      </c>
      <c r="S39" s="693">
        <f t="shared" si="8"/>
        <v>0</v>
      </c>
      <c r="T39" s="282">
        <f t="shared" si="8"/>
        <v>0</v>
      </c>
      <c r="U39" s="281">
        <f t="shared" si="8"/>
        <v>0</v>
      </c>
      <c r="V39" s="282">
        <f t="shared" si="8"/>
        <v>0</v>
      </c>
      <c r="W39" s="694">
        <f t="shared" si="8"/>
        <v>0</v>
      </c>
      <c r="X39" s="695">
        <f t="shared" si="8"/>
        <v>0</v>
      </c>
      <c r="Y39" s="281">
        <f t="shared" si="8"/>
        <v>0</v>
      </c>
      <c r="Z39" s="305">
        <f>SUM(Z40:Z41)</f>
        <v>0</v>
      </c>
    </row>
    <row r="40" spans="1:26" s="67" customFormat="1" ht="14.25" customHeight="1">
      <c r="A40" s="60"/>
      <c r="B40" s="59" t="s">
        <v>42</v>
      </c>
      <c r="C40" s="278">
        <f t="shared" si="2"/>
        <v>44</v>
      </c>
      <c r="D40" s="278">
        <f t="shared" si="3"/>
        <v>44</v>
      </c>
      <c r="E40" s="688">
        <v>0</v>
      </c>
      <c r="F40" s="688"/>
      <c r="G40" s="686">
        <v>0</v>
      </c>
      <c r="H40" s="687"/>
      <c r="I40" s="288">
        <v>0</v>
      </c>
      <c r="J40" s="285">
        <v>0</v>
      </c>
      <c r="K40" s="686">
        <v>40</v>
      </c>
      <c r="L40" s="687"/>
      <c r="M40" s="285">
        <v>4</v>
      </c>
      <c r="N40" s="288">
        <v>0</v>
      </c>
      <c r="O40" s="281">
        <f t="shared" si="4"/>
        <v>0</v>
      </c>
      <c r="P40" s="686">
        <v>0</v>
      </c>
      <c r="Q40" s="687"/>
      <c r="R40" s="688">
        <v>0</v>
      </c>
      <c r="S40" s="688"/>
      <c r="T40" s="288">
        <v>0</v>
      </c>
      <c r="U40" s="285">
        <v>0</v>
      </c>
      <c r="V40" s="282">
        <f t="shared" si="5"/>
        <v>0</v>
      </c>
      <c r="W40" s="686">
        <v>0</v>
      </c>
      <c r="X40" s="687"/>
      <c r="Y40" s="285">
        <v>0</v>
      </c>
      <c r="Z40" s="289">
        <v>0</v>
      </c>
    </row>
    <row r="41" spans="1:26" s="67" customFormat="1" ht="14.25" customHeight="1">
      <c r="A41" s="60"/>
      <c r="B41" s="59" t="s">
        <v>43</v>
      </c>
      <c r="C41" s="278">
        <f aca="true" t="shared" si="9" ref="C41:C66">D41+N41+O41+V41</f>
        <v>5</v>
      </c>
      <c r="D41" s="278">
        <f t="shared" si="3"/>
        <v>5</v>
      </c>
      <c r="E41" s="688">
        <v>0</v>
      </c>
      <c r="F41" s="688"/>
      <c r="G41" s="686">
        <v>0</v>
      </c>
      <c r="H41" s="687"/>
      <c r="I41" s="288">
        <v>0</v>
      </c>
      <c r="J41" s="285">
        <v>0</v>
      </c>
      <c r="K41" s="686">
        <v>4</v>
      </c>
      <c r="L41" s="687"/>
      <c r="M41" s="285">
        <v>1</v>
      </c>
      <c r="N41" s="288">
        <v>0</v>
      </c>
      <c r="O41" s="281">
        <f t="shared" si="4"/>
        <v>0</v>
      </c>
      <c r="P41" s="686">
        <v>0</v>
      </c>
      <c r="Q41" s="687"/>
      <c r="R41" s="688">
        <v>0</v>
      </c>
      <c r="S41" s="688"/>
      <c r="T41" s="288">
        <v>0</v>
      </c>
      <c r="U41" s="285">
        <v>0</v>
      </c>
      <c r="V41" s="282">
        <f t="shared" si="5"/>
        <v>0</v>
      </c>
      <c r="W41" s="686">
        <v>0</v>
      </c>
      <c r="X41" s="687"/>
      <c r="Y41" s="285">
        <v>0</v>
      </c>
      <c r="Z41" s="289">
        <v>0</v>
      </c>
    </row>
    <row r="42" spans="1:26" s="67" customFormat="1" ht="14.25" customHeight="1">
      <c r="A42" s="58" t="s">
        <v>44</v>
      </c>
      <c r="B42" s="61" t="s">
        <v>45</v>
      </c>
      <c r="C42" s="297">
        <f t="shared" si="9"/>
        <v>49</v>
      </c>
      <c r="D42" s="297">
        <f t="shared" si="3"/>
        <v>49</v>
      </c>
      <c r="E42" s="692">
        <v>0</v>
      </c>
      <c r="F42" s="692"/>
      <c r="G42" s="692">
        <v>0</v>
      </c>
      <c r="H42" s="692"/>
      <c r="I42" s="298">
        <v>0</v>
      </c>
      <c r="J42" s="298">
        <v>0</v>
      </c>
      <c r="K42" s="692">
        <v>34</v>
      </c>
      <c r="L42" s="692"/>
      <c r="M42" s="298">
        <v>15</v>
      </c>
      <c r="N42" s="298">
        <v>0</v>
      </c>
      <c r="O42" s="299">
        <f t="shared" si="4"/>
        <v>0</v>
      </c>
      <c r="P42" s="692">
        <v>0</v>
      </c>
      <c r="Q42" s="692"/>
      <c r="R42" s="692">
        <v>0</v>
      </c>
      <c r="S42" s="692"/>
      <c r="T42" s="298">
        <v>0</v>
      </c>
      <c r="U42" s="298">
        <v>0</v>
      </c>
      <c r="V42" s="299">
        <f t="shared" si="5"/>
        <v>0</v>
      </c>
      <c r="W42" s="692">
        <v>0</v>
      </c>
      <c r="X42" s="692"/>
      <c r="Y42" s="300">
        <v>0</v>
      </c>
      <c r="Z42" s="301">
        <v>0</v>
      </c>
    </row>
    <row r="43" spans="1:26" s="67" customFormat="1" ht="14.25" customHeight="1">
      <c r="A43" s="58" t="s">
        <v>46</v>
      </c>
      <c r="B43" s="61" t="s">
        <v>47</v>
      </c>
      <c r="C43" s="297">
        <f t="shared" si="9"/>
        <v>25</v>
      </c>
      <c r="D43" s="297">
        <f t="shared" si="3"/>
        <v>22</v>
      </c>
      <c r="E43" s="692">
        <v>0</v>
      </c>
      <c r="F43" s="692"/>
      <c r="G43" s="692">
        <v>0</v>
      </c>
      <c r="H43" s="692"/>
      <c r="I43" s="298">
        <v>0</v>
      </c>
      <c r="J43" s="298">
        <v>0</v>
      </c>
      <c r="K43" s="692">
        <v>17</v>
      </c>
      <c r="L43" s="692"/>
      <c r="M43" s="298">
        <v>5</v>
      </c>
      <c r="N43" s="298">
        <v>0</v>
      </c>
      <c r="O43" s="299">
        <f t="shared" si="4"/>
        <v>0</v>
      </c>
      <c r="P43" s="692">
        <v>0</v>
      </c>
      <c r="Q43" s="692"/>
      <c r="R43" s="692">
        <v>0</v>
      </c>
      <c r="S43" s="692"/>
      <c r="T43" s="298">
        <v>0</v>
      </c>
      <c r="U43" s="298">
        <v>0</v>
      </c>
      <c r="V43" s="299">
        <f t="shared" si="5"/>
        <v>3</v>
      </c>
      <c r="W43" s="692">
        <v>0</v>
      </c>
      <c r="X43" s="692"/>
      <c r="Y43" s="300">
        <v>3</v>
      </c>
      <c r="Z43" s="301">
        <v>0</v>
      </c>
    </row>
    <row r="44" spans="1:26" s="322" customFormat="1" ht="14.25" customHeight="1">
      <c r="A44" s="187" t="s">
        <v>48</v>
      </c>
      <c r="B44" s="201"/>
      <c r="C44" s="302">
        <f t="shared" si="9"/>
        <v>54</v>
      </c>
      <c r="D44" s="278">
        <f t="shared" si="3"/>
        <v>54</v>
      </c>
      <c r="E44" s="693">
        <f aca="true" t="shared" si="10" ref="E44:Y44">SUM(E45:E48)</f>
        <v>0</v>
      </c>
      <c r="F44" s="693">
        <f t="shared" si="10"/>
        <v>0</v>
      </c>
      <c r="G44" s="694">
        <f t="shared" si="10"/>
        <v>0</v>
      </c>
      <c r="H44" s="695">
        <f t="shared" si="10"/>
        <v>0</v>
      </c>
      <c r="I44" s="282">
        <f t="shared" si="10"/>
        <v>0</v>
      </c>
      <c r="J44" s="281">
        <f t="shared" si="10"/>
        <v>0</v>
      </c>
      <c r="K44" s="694">
        <f t="shared" si="10"/>
        <v>39</v>
      </c>
      <c r="L44" s="695">
        <f t="shared" si="10"/>
        <v>0</v>
      </c>
      <c r="M44" s="281">
        <f t="shared" si="10"/>
        <v>15</v>
      </c>
      <c r="N44" s="282">
        <f t="shared" si="10"/>
        <v>0</v>
      </c>
      <c r="O44" s="281">
        <f t="shared" si="10"/>
        <v>0</v>
      </c>
      <c r="P44" s="694">
        <f t="shared" si="10"/>
        <v>0</v>
      </c>
      <c r="Q44" s="695">
        <f t="shared" si="10"/>
        <v>0</v>
      </c>
      <c r="R44" s="693">
        <f t="shared" si="10"/>
        <v>0</v>
      </c>
      <c r="S44" s="693">
        <f t="shared" si="10"/>
        <v>0</v>
      </c>
      <c r="T44" s="282">
        <f t="shared" si="10"/>
        <v>0</v>
      </c>
      <c r="U44" s="281">
        <f t="shared" si="10"/>
        <v>0</v>
      </c>
      <c r="V44" s="282">
        <f t="shared" si="10"/>
        <v>0</v>
      </c>
      <c r="W44" s="694">
        <f t="shared" si="10"/>
        <v>0</v>
      </c>
      <c r="X44" s="695">
        <f t="shared" si="10"/>
        <v>0</v>
      </c>
      <c r="Y44" s="281">
        <f t="shared" si="10"/>
        <v>0</v>
      </c>
      <c r="Z44" s="305">
        <f>SUM(Z45:Z48)</f>
        <v>0</v>
      </c>
    </row>
    <row r="45" spans="1:26" s="67" customFormat="1" ht="14.25" customHeight="1">
      <c r="A45" s="60"/>
      <c r="B45" s="59" t="s">
        <v>49</v>
      </c>
      <c r="C45" s="278">
        <f t="shared" si="9"/>
        <v>29</v>
      </c>
      <c r="D45" s="278">
        <f t="shared" si="3"/>
        <v>29</v>
      </c>
      <c r="E45" s="688">
        <v>0</v>
      </c>
      <c r="F45" s="688"/>
      <c r="G45" s="686">
        <v>0</v>
      </c>
      <c r="H45" s="687"/>
      <c r="I45" s="288">
        <v>0</v>
      </c>
      <c r="J45" s="285">
        <v>0</v>
      </c>
      <c r="K45" s="686">
        <v>20</v>
      </c>
      <c r="L45" s="687"/>
      <c r="M45" s="285">
        <v>9</v>
      </c>
      <c r="N45" s="288">
        <v>0</v>
      </c>
      <c r="O45" s="281">
        <f t="shared" si="4"/>
        <v>0</v>
      </c>
      <c r="P45" s="686">
        <v>0</v>
      </c>
      <c r="Q45" s="687"/>
      <c r="R45" s="688">
        <v>0</v>
      </c>
      <c r="S45" s="688"/>
      <c r="T45" s="288">
        <v>0</v>
      </c>
      <c r="U45" s="285">
        <v>0</v>
      </c>
      <c r="V45" s="282">
        <f t="shared" si="5"/>
        <v>0</v>
      </c>
      <c r="W45" s="686">
        <v>0</v>
      </c>
      <c r="X45" s="687"/>
      <c r="Y45" s="285">
        <v>0</v>
      </c>
      <c r="Z45" s="289">
        <v>0</v>
      </c>
    </row>
    <row r="46" spans="1:26" s="67" customFormat="1" ht="14.25" customHeight="1">
      <c r="A46" s="60"/>
      <c r="B46" s="59" t="s">
        <v>50</v>
      </c>
      <c r="C46" s="278">
        <f t="shared" si="9"/>
        <v>13</v>
      </c>
      <c r="D46" s="278">
        <f t="shared" si="3"/>
        <v>13</v>
      </c>
      <c r="E46" s="688">
        <v>0</v>
      </c>
      <c r="F46" s="688"/>
      <c r="G46" s="686">
        <v>0</v>
      </c>
      <c r="H46" s="687"/>
      <c r="I46" s="288">
        <v>0</v>
      </c>
      <c r="J46" s="285">
        <v>0</v>
      </c>
      <c r="K46" s="686">
        <v>10</v>
      </c>
      <c r="L46" s="687"/>
      <c r="M46" s="285">
        <v>3</v>
      </c>
      <c r="N46" s="288">
        <v>0</v>
      </c>
      <c r="O46" s="281">
        <f t="shared" si="4"/>
        <v>0</v>
      </c>
      <c r="P46" s="686">
        <v>0</v>
      </c>
      <c r="Q46" s="687"/>
      <c r="R46" s="688">
        <v>0</v>
      </c>
      <c r="S46" s="688"/>
      <c r="T46" s="288">
        <v>0</v>
      </c>
      <c r="U46" s="285">
        <v>0</v>
      </c>
      <c r="V46" s="282">
        <f t="shared" si="5"/>
        <v>0</v>
      </c>
      <c r="W46" s="686">
        <v>0</v>
      </c>
      <c r="X46" s="687"/>
      <c r="Y46" s="285">
        <v>0</v>
      </c>
      <c r="Z46" s="289">
        <v>0</v>
      </c>
    </row>
    <row r="47" spans="1:26" s="67" customFormat="1" ht="14.25" customHeight="1">
      <c r="A47" s="60"/>
      <c r="B47" s="59" t="s">
        <v>51</v>
      </c>
      <c r="C47" s="278">
        <f t="shared" si="9"/>
        <v>7</v>
      </c>
      <c r="D47" s="278">
        <f t="shared" si="3"/>
        <v>7</v>
      </c>
      <c r="E47" s="688">
        <v>0</v>
      </c>
      <c r="F47" s="688"/>
      <c r="G47" s="686">
        <v>0</v>
      </c>
      <c r="H47" s="687"/>
      <c r="I47" s="288">
        <v>0</v>
      </c>
      <c r="J47" s="285">
        <v>0</v>
      </c>
      <c r="K47" s="686">
        <v>5</v>
      </c>
      <c r="L47" s="687"/>
      <c r="M47" s="285">
        <v>2</v>
      </c>
      <c r="N47" s="288">
        <v>0</v>
      </c>
      <c r="O47" s="281">
        <f t="shared" si="4"/>
        <v>0</v>
      </c>
      <c r="P47" s="686">
        <v>0</v>
      </c>
      <c r="Q47" s="687"/>
      <c r="R47" s="688">
        <v>0</v>
      </c>
      <c r="S47" s="688"/>
      <c r="T47" s="288">
        <v>0</v>
      </c>
      <c r="U47" s="285">
        <v>0</v>
      </c>
      <c r="V47" s="282">
        <f t="shared" si="5"/>
        <v>0</v>
      </c>
      <c r="W47" s="686">
        <v>0</v>
      </c>
      <c r="X47" s="687"/>
      <c r="Y47" s="285">
        <v>0</v>
      </c>
      <c r="Z47" s="289">
        <v>0</v>
      </c>
    </row>
    <row r="48" spans="1:26" s="67" customFormat="1" ht="14.25" customHeight="1">
      <c r="A48" s="60"/>
      <c r="B48" s="59" t="s">
        <v>52</v>
      </c>
      <c r="C48" s="278">
        <f t="shared" si="9"/>
        <v>5</v>
      </c>
      <c r="D48" s="278">
        <f t="shared" si="3"/>
        <v>5</v>
      </c>
      <c r="E48" s="688">
        <v>0</v>
      </c>
      <c r="F48" s="688"/>
      <c r="G48" s="686">
        <v>0</v>
      </c>
      <c r="H48" s="687"/>
      <c r="I48" s="288">
        <v>0</v>
      </c>
      <c r="J48" s="285">
        <v>0</v>
      </c>
      <c r="K48" s="686">
        <v>4</v>
      </c>
      <c r="L48" s="687"/>
      <c r="M48" s="285">
        <v>1</v>
      </c>
      <c r="N48" s="288">
        <v>0</v>
      </c>
      <c r="O48" s="281">
        <f t="shared" si="4"/>
        <v>0</v>
      </c>
      <c r="P48" s="686">
        <v>0</v>
      </c>
      <c r="Q48" s="687"/>
      <c r="R48" s="688">
        <v>0</v>
      </c>
      <c r="S48" s="688"/>
      <c r="T48" s="288">
        <v>0</v>
      </c>
      <c r="U48" s="285">
        <v>0</v>
      </c>
      <c r="V48" s="282">
        <f t="shared" si="5"/>
        <v>0</v>
      </c>
      <c r="W48" s="686">
        <v>0</v>
      </c>
      <c r="X48" s="687"/>
      <c r="Y48" s="285">
        <v>0</v>
      </c>
      <c r="Z48" s="289">
        <v>0</v>
      </c>
    </row>
    <row r="49" spans="1:26" s="322" customFormat="1" ht="14.25" customHeight="1">
      <c r="A49" s="187" t="s">
        <v>317</v>
      </c>
      <c r="B49" s="201"/>
      <c r="C49" s="307">
        <f t="shared" si="9"/>
        <v>53</v>
      </c>
      <c r="D49" s="308">
        <f t="shared" si="3"/>
        <v>53</v>
      </c>
      <c r="E49" s="698">
        <f aca="true" t="shared" si="11" ref="E49:Y49">SUM(E50:E54)</f>
        <v>0</v>
      </c>
      <c r="F49" s="698">
        <f t="shared" si="11"/>
        <v>0</v>
      </c>
      <c r="G49" s="696">
        <f t="shared" si="11"/>
        <v>3</v>
      </c>
      <c r="H49" s="697">
        <f t="shared" si="11"/>
        <v>0</v>
      </c>
      <c r="I49" s="312">
        <f t="shared" si="11"/>
        <v>0</v>
      </c>
      <c r="J49" s="309">
        <f t="shared" si="11"/>
        <v>0</v>
      </c>
      <c r="K49" s="696">
        <f t="shared" si="11"/>
        <v>44</v>
      </c>
      <c r="L49" s="697">
        <f t="shared" si="11"/>
        <v>0</v>
      </c>
      <c r="M49" s="309">
        <f t="shared" si="11"/>
        <v>6</v>
      </c>
      <c r="N49" s="312">
        <f t="shared" si="11"/>
        <v>0</v>
      </c>
      <c r="O49" s="309">
        <f t="shared" si="11"/>
        <v>0</v>
      </c>
      <c r="P49" s="696">
        <f t="shared" si="11"/>
        <v>0</v>
      </c>
      <c r="Q49" s="697">
        <f t="shared" si="11"/>
        <v>0</v>
      </c>
      <c r="R49" s="698">
        <f t="shared" si="11"/>
        <v>0</v>
      </c>
      <c r="S49" s="698">
        <f t="shared" si="11"/>
        <v>0</v>
      </c>
      <c r="T49" s="312">
        <f t="shared" si="11"/>
        <v>0</v>
      </c>
      <c r="U49" s="309">
        <f t="shared" si="11"/>
        <v>0</v>
      </c>
      <c r="V49" s="312">
        <f t="shared" si="11"/>
        <v>0</v>
      </c>
      <c r="W49" s="696">
        <f t="shared" si="11"/>
        <v>0</v>
      </c>
      <c r="X49" s="697">
        <f t="shared" si="11"/>
        <v>0</v>
      </c>
      <c r="Y49" s="309">
        <f t="shared" si="11"/>
        <v>0</v>
      </c>
      <c r="Z49" s="313">
        <f>SUM(Z50:Z54)</f>
        <v>0</v>
      </c>
    </row>
    <row r="50" spans="1:26" s="67" customFormat="1" ht="14.25" customHeight="1">
      <c r="A50" s="60"/>
      <c r="B50" s="59" t="s">
        <v>54</v>
      </c>
      <c r="C50" s="278">
        <f t="shared" si="9"/>
        <v>23</v>
      </c>
      <c r="D50" s="278">
        <f t="shared" si="3"/>
        <v>23</v>
      </c>
      <c r="E50" s="688">
        <v>0</v>
      </c>
      <c r="F50" s="688"/>
      <c r="G50" s="686">
        <v>0</v>
      </c>
      <c r="H50" s="687"/>
      <c r="I50" s="288">
        <v>0</v>
      </c>
      <c r="J50" s="285">
        <v>0</v>
      </c>
      <c r="K50" s="686">
        <v>19</v>
      </c>
      <c r="L50" s="687"/>
      <c r="M50" s="285">
        <v>4</v>
      </c>
      <c r="N50" s="288">
        <v>0</v>
      </c>
      <c r="O50" s="281">
        <f t="shared" si="4"/>
        <v>0</v>
      </c>
      <c r="P50" s="686">
        <v>0</v>
      </c>
      <c r="Q50" s="687"/>
      <c r="R50" s="688">
        <v>0</v>
      </c>
      <c r="S50" s="688"/>
      <c r="T50" s="288">
        <v>0</v>
      </c>
      <c r="U50" s="285">
        <v>0</v>
      </c>
      <c r="V50" s="282">
        <f t="shared" si="5"/>
        <v>0</v>
      </c>
      <c r="W50" s="686">
        <v>0</v>
      </c>
      <c r="X50" s="687"/>
      <c r="Y50" s="285">
        <v>0</v>
      </c>
      <c r="Z50" s="289">
        <v>0</v>
      </c>
    </row>
    <row r="51" spans="1:26" s="67" customFormat="1" ht="14.25" customHeight="1">
      <c r="A51" s="60"/>
      <c r="B51" s="59" t="s">
        <v>55</v>
      </c>
      <c r="C51" s="278">
        <f t="shared" si="9"/>
        <v>3</v>
      </c>
      <c r="D51" s="278">
        <f t="shared" si="3"/>
        <v>3</v>
      </c>
      <c r="E51" s="688">
        <v>0</v>
      </c>
      <c r="F51" s="688"/>
      <c r="G51" s="686">
        <v>0</v>
      </c>
      <c r="H51" s="687"/>
      <c r="I51" s="288">
        <v>0</v>
      </c>
      <c r="J51" s="285">
        <v>0</v>
      </c>
      <c r="K51" s="686">
        <v>3</v>
      </c>
      <c r="L51" s="687"/>
      <c r="M51" s="285">
        <v>0</v>
      </c>
      <c r="N51" s="288">
        <v>0</v>
      </c>
      <c r="O51" s="281">
        <f t="shared" si="4"/>
        <v>0</v>
      </c>
      <c r="P51" s="686">
        <v>0</v>
      </c>
      <c r="Q51" s="687"/>
      <c r="R51" s="688">
        <v>0</v>
      </c>
      <c r="S51" s="688"/>
      <c r="T51" s="288">
        <v>0</v>
      </c>
      <c r="U51" s="285">
        <v>0</v>
      </c>
      <c r="V51" s="282">
        <f t="shared" si="5"/>
        <v>0</v>
      </c>
      <c r="W51" s="686">
        <v>0</v>
      </c>
      <c r="X51" s="687"/>
      <c r="Y51" s="285">
        <v>0</v>
      </c>
      <c r="Z51" s="289">
        <v>0</v>
      </c>
    </row>
    <row r="52" spans="1:26" s="67" customFormat="1" ht="14.25" customHeight="1">
      <c r="A52" s="60"/>
      <c r="B52" s="59" t="s">
        <v>56</v>
      </c>
      <c r="C52" s="278">
        <f t="shared" si="9"/>
        <v>5</v>
      </c>
      <c r="D52" s="278">
        <f t="shared" si="3"/>
        <v>5</v>
      </c>
      <c r="E52" s="688">
        <v>0</v>
      </c>
      <c r="F52" s="688"/>
      <c r="G52" s="686">
        <v>0</v>
      </c>
      <c r="H52" s="687"/>
      <c r="I52" s="288">
        <v>0</v>
      </c>
      <c r="J52" s="285">
        <v>0</v>
      </c>
      <c r="K52" s="686">
        <v>5</v>
      </c>
      <c r="L52" s="687"/>
      <c r="M52" s="285">
        <v>0</v>
      </c>
      <c r="N52" s="288">
        <v>0</v>
      </c>
      <c r="O52" s="281">
        <f t="shared" si="4"/>
        <v>0</v>
      </c>
      <c r="P52" s="686">
        <v>0</v>
      </c>
      <c r="Q52" s="687"/>
      <c r="R52" s="688">
        <v>0</v>
      </c>
      <c r="S52" s="688"/>
      <c r="T52" s="288">
        <v>0</v>
      </c>
      <c r="U52" s="285">
        <v>0</v>
      </c>
      <c r="V52" s="282">
        <f t="shared" si="5"/>
        <v>0</v>
      </c>
      <c r="W52" s="686">
        <v>0</v>
      </c>
      <c r="X52" s="687"/>
      <c r="Y52" s="285">
        <v>0</v>
      </c>
      <c r="Z52" s="289">
        <v>0</v>
      </c>
    </row>
    <row r="53" spans="1:26" s="67" customFormat="1" ht="14.25" customHeight="1">
      <c r="A53" s="60"/>
      <c r="B53" s="59" t="s">
        <v>57</v>
      </c>
      <c r="C53" s="278">
        <f t="shared" si="9"/>
        <v>4</v>
      </c>
      <c r="D53" s="278">
        <f t="shared" si="3"/>
        <v>4</v>
      </c>
      <c r="E53" s="688">
        <v>0</v>
      </c>
      <c r="F53" s="688"/>
      <c r="G53" s="686">
        <v>0</v>
      </c>
      <c r="H53" s="687"/>
      <c r="I53" s="288">
        <v>0</v>
      </c>
      <c r="J53" s="285">
        <v>0</v>
      </c>
      <c r="K53" s="686">
        <v>4</v>
      </c>
      <c r="L53" s="687"/>
      <c r="M53" s="285">
        <v>0</v>
      </c>
      <c r="N53" s="288">
        <v>0</v>
      </c>
      <c r="O53" s="281">
        <f t="shared" si="4"/>
        <v>0</v>
      </c>
      <c r="P53" s="686">
        <v>0</v>
      </c>
      <c r="Q53" s="687"/>
      <c r="R53" s="688">
        <v>0</v>
      </c>
      <c r="S53" s="688"/>
      <c r="T53" s="288">
        <v>0</v>
      </c>
      <c r="U53" s="285">
        <v>0</v>
      </c>
      <c r="V53" s="282">
        <f t="shared" si="5"/>
        <v>0</v>
      </c>
      <c r="W53" s="686">
        <v>0</v>
      </c>
      <c r="X53" s="687"/>
      <c r="Y53" s="285">
        <v>0</v>
      </c>
      <c r="Z53" s="289">
        <v>0</v>
      </c>
    </row>
    <row r="54" spans="1:26" s="67" customFormat="1" ht="14.25" customHeight="1">
      <c r="A54" s="60"/>
      <c r="B54" s="59" t="s">
        <v>58</v>
      </c>
      <c r="C54" s="314">
        <f t="shared" si="9"/>
        <v>18</v>
      </c>
      <c r="D54" s="314">
        <f t="shared" si="3"/>
        <v>18</v>
      </c>
      <c r="E54" s="699">
        <v>0</v>
      </c>
      <c r="F54" s="699"/>
      <c r="G54" s="700">
        <v>3</v>
      </c>
      <c r="H54" s="701"/>
      <c r="I54" s="318">
        <v>0</v>
      </c>
      <c r="J54" s="315">
        <v>0</v>
      </c>
      <c r="K54" s="700">
        <v>13</v>
      </c>
      <c r="L54" s="701"/>
      <c r="M54" s="315">
        <v>2</v>
      </c>
      <c r="N54" s="318">
        <v>0</v>
      </c>
      <c r="O54" s="319">
        <f t="shared" si="4"/>
        <v>0</v>
      </c>
      <c r="P54" s="700">
        <v>0</v>
      </c>
      <c r="Q54" s="701"/>
      <c r="R54" s="699">
        <v>0</v>
      </c>
      <c r="S54" s="699"/>
      <c r="T54" s="318">
        <v>0</v>
      </c>
      <c r="U54" s="315">
        <v>0</v>
      </c>
      <c r="V54" s="320">
        <f t="shared" si="5"/>
        <v>0</v>
      </c>
      <c r="W54" s="700">
        <v>0</v>
      </c>
      <c r="X54" s="701"/>
      <c r="Y54" s="315">
        <v>0</v>
      </c>
      <c r="Z54" s="321">
        <v>0</v>
      </c>
    </row>
    <row r="55" spans="1:26" s="322" customFormat="1" ht="14.25" customHeight="1">
      <c r="A55" s="187" t="s">
        <v>59</v>
      </c>
      <c r="B55" s="201"/>
      <c r="C55" s="307">
        <f t="shared" si="9"/>
        <v>51</v>
      </c>
      <c r="D55" s="308">
        <f t="shared" si="3"/>
        <v>48</v>
      </c>
      <c r="E55" s="698">
        <f aca="true" t="shared" si="12" ref="E55:Y55">SUM(E56:E58)</f>
        <v>0</v>
      </c>
      <c r="F55" s="698">
        <f t="shared" si="12"/>
        <v>0</v>
      </c>
      <c r="G55" s="696">
        <f t="shared" si="12"/>
        <v>2</v>
      </c>
      <c r="H55" s="697">
        <f t="shared" si="12"/>
        <v>0</v>
      </c>
      <c r="I55" s="312">
        <f t="shared" si="12"/>
        <v>0</v>
      </c>
      <c r="J55" s="309">
        <f t="shared" si="12"/>
        <v>0</v>
      </c>
      <c r="K55" s="696">
        <f t="shared" si="12"/>
        <v>41</v>
      </c>
      <c r="L55" s="697">
        <f t="shared" si="12"/>
        <v>0</v>
      </c>
      <c r="M55" s="309">
        <f t="shared" si="12"/>
        <v>5</v>
      </c>
      <c r="N55" s="312">
        <f t="shared" si="12"/>
        <v>0</v>
      </c>
      <c r="O55" s="309">
        <f t="shared" si="12"/>
        <v>0</v>
      </c>
      <c r="P55" s="696">
        <f t="shared" si="12"/>
        <v>0</v>
      </c>
      <c r="Q55" s="697">
        <f t="shared" si="12"/>
        <v>0</v>
      </c>
      <c r="R55" s="698">
        <f t="shared" si="12"/>
        <v>0</v>
      </c>
      <c r="S55" s="698">
        <f t="shared" si="12"/>
        <v>0</v>
      </c>
      <c r="T55" s="312">
        <f t="shared" si="12"/>
        <v>0</v>
      </c>
      <c r="U55" s="309">
        <f t="shared" si="12"/>
        <v>0</v>
      </c>
      <c r="V55" s="312">
        <f t="shared" si="12"/>
        <v>3</v>
      </c>
      <c r="W55" s="696">
        <f t="shared" si="12"/>
        <v>0</v>
      </c>
      <c r="X55" s="697">
        <f t="shared" si="12"/>
        <v>0</v>
      </c>
      <c r="Y55" s="309">
        <f t="shared" si="12"/>
        <v>3</v>
      </c>
      <c r="Z55" s="313">
        <f>SUM(Z56:Z58)</f>
        <v>0</v>
      </c>
    </row>
    <row r="56" spans="1:26" s="67" customFormat="1" ht="14.25" customHeight="1">
      <c r="A56" s="60"/>
      <c r="B56" s="59" t="s">
        <v>60</v>
      </c>
      <c r="C56" s="278">
        <f t="shared" si="9"/>
        <v>16</v>
      </c>
      <c r="D56" s="278">
        <f t="shared" si="3"/>
        <v>16</v>
      </c>
      <c r="E56" s="688">
        <v>0</v>
      </c>
      <c r="F56" s="688"/>
      <c r="G56" s="686">
        <v>0</v>
      </c>
      <c r="H56" s="687"/>
      <c r="I56" s="288">
        <v>0</v>
      </c>
      <c r="J56" s="285">
        <v>0</v>
      </c>
      <c r="K56" s="686">
        <v>16</v>
      </c>
      <c r="L56" s="687"/>
      <c r="M56" s="285">
        <v>0</v>
      </c>
      <c r="N56" s="288">
        <v>0</v>
      </c>
      <c r="O56" s="281">
        <f t="shared" si="4"/>
        <v>0</v>
      </c>
      <c r="P56" s="686">
        <v>0</v>
      </c>
      <c r="Q56" s="687"/>
      <c r="R56" s="688">
        <v>0</v>
      </c>
      <c r="S56" s="688"/>
      <c r="T56" s="288">
        <v>0</v>
      </c>
      <c r="U56" s="285">
        <v>0</v>
      </c>
      <c r="V56" s="282">
        <f t="shared" si="5"/>
        <v>0</v>
      </c>
      <c r="W56" s="686">
        <v>0</v>
      </c>
      <c r="X56" s="687"/>
      <c r="Y56" s="285">
        <v>0</v>
      </c>
      <c r="Z56" s="289">
        <v>0</v>
      </c>
    </row>
    <row r="57" spans="1:26" s="67" customFormat="1" ht="14.25" customHeight="1">
      <c r="A57" s="60"/>
      <c r="B57" s="59" t="s">
        <v>61</v>
      </c>
      <c r="C57" s="278">
        <f t="shared" si="9"/>
        <v>26</v>
      </c>
      <c r="D57" s="278">
        <f t="shared" si="3"/>
        <v>24</v>
      </c>
      <c r="E57" s="688">
        <v>0</v>
      </c>
      <c r="F57" s="688"/>
      <c r="G57" s="686">
        <v>2</v>
      </c>
      <c r="H57" s="687"/>
      <c r="I57" s="288">
        <v>0</v>
      </c>
      <c r="J57" s="285">
        <v>0</v>
      </c>
      <c r="K57" s="686">
        <v>18</v>
      </c>
      <c r="L57" s="687"/>
      <c r="M57" s="285">
        <v>4</v>
      </c>
      <c r="N57" s="288">
        <v>0</v>
      </c>
      <c r="O57" s="281">
        <f t="shared" si="4"/>
        <v>0</v>
      </c>
      <c r="P57" s="686">
        <v>0</v>
      </c>
      <c r="Q57" s="687"/>
      <c r="R57" s="688">
        <v>0</v>
      </c>
      <c r="S57" s="688"/>
      <c r="T57" s="288">
        <v>0</v>
      </c>
      <c r="U57" s="285">
        <v>0</v>
      </c>
      <c r="V57" s="282">
        <f t="shared" si="5"/>
        <v>2</v>
      </c>
      <c r="W57" s="686">
        <v>0</v>
      </c>
      <c r="X57" s="687"/>
      <c r="Y57" s="285">
        <v>2</v>
      </c>
      <c r="Z57" s="289">
        <v>0</v>
      </c>
    </row>
    <row r="58" spans="1:26" s="67" customFormat="1" ht="14.25" customHeight="1">
      <c r="A58" s="60"/>
      <c r="B58" s="59" t="s">
        <v>62</v>
      </c>
      <c r="C58" s="314">
        <f t="shared" si="9"/>
        <v>9</v>
      </c>
      <c r="D58" s="314">
        <f t="shared" si="3"/>
        <v>8</v>
      </c>
      <c r="E58" s="699">
        <v>0</v>
      </c>
      <c r="F58" s="699"/>
      <c r="G58" s="700">
        <v>0</v>
      </c>
      <c r="H58" s="701"/>
      <c r="I58" s="318">
        <v>0</v>
      </c>
      <c r="J58" s="315">
        <v>0</v>
      </c>
      <c r="K58" s="700">
        <v>7</v>
      </c>
      <c r="L58" s="701"/>
      <c r="M58" s="315">
        <v>1</v>
      </c>
      <c r="N58" s="318">
        <v>0</v>
      </c>
      <c r="O58" s="319">
        <f t="shared" si="4"/>
        <v>0</v>
      </c>
      <c r="P58" s="700">
        <v>0</v>
      </c>
      <c r="Q58" s="701"/>
      <c r="R58" s="699">
        <v>0</v>
      </c>
      <c r="S58" s="699"/>
      <c r="T58" s="318">
        <v>0</v>
      </c>
      <c r="U58" s="315">
        <v>0</v>
      </c>
      <c r="V58" s="320">
        <f t="shared" si="5"/>
        <v>1</v>
      </c>
      <c r="W58" s="700">
        <v>0</v>
      </c>
      <c r="X58" s="701"/>
      <c r="Y58" s="315">
        <v>1</v>
      </c>
      <c r="Z58" s="321">
        <v>0</v>
      </c>
    </row>
    <row r="59" spans="1:26" s="322" customFormat="1" ht="14.25" customHeight="1">
      <c r="A59" s="187" t="s">
        <v>63</v>
      </c>
      <c r="B59" s="201"/>
      <c r="C59" s="302">
        <f t="shared" si="9"/>
        <v>35</v>
      </c>
      <c r="D59" s="278">
        <f t="shared" si="3"/>
        <v>35</v>
      </c>
      <c r="E59" s="693">
        <f aca="true" t="shared" si="13" ref="E59:Y59">SUM(E60:E66)</f>
        <v>0</v>
      </c>
      <c r="F59" s="693">
        <f t="shared" si="13"/>
        <v>0</v>
      </c>
      <c r="G59" s="694">
        <f t="shared" si="13"/>
        <v>2</v>
      </c>
      <c r="H59" s="695">
        <f t="shared" si="13"/>
        <v>0</v>
      </c>
      <c r="I59" s="282">
        <f t="shared" si="13"/>
        <v>0</v>
      </c>
      <c r="J59" s="281">
        <f t="shared" si="13"/>
        <v>0</v>
      </c>
      <c r="K59" s="694">
        <f t="shared" si="13"/>
        <v>31</v>
      </c>
      <c r="L59" s="695">
        <f t="shared" si="13"/>
        <v>0</v>
      </c>
      <c r="M59" s="281">
        <f t="shared" si="13"/>
        <v>2</v>
      </c>
      <c r="N59" s="282">
        <f t="shared" si="13"/>
        <v>0</v>
      </c>
      <c r="O59" s="281">
        <f t="shared" si="13"/>
        <v>0</v>
      </c>
      <c r="P59" s="694">
        <f t="shared" si="13"/>
        <v>0</v>
      </c>
      <c r="Q59" s="695">
        <f t="shared" si="13"/>
        <v>0</v>
      </c>
      <c r="R59" s="693">
        <f t="shared" si="13"/>
        <v>0</v>
      </c>
      <c r="S59" s="693">
        <f t="shared" si="13"/>
        <v>0</v>
      </c>
      <c r="T59" s="282">
        <f t="shared" si="13"/>
        <v>0</v>
      </c>
      <c r="U59" s="281">
        <f t="shared" si="13"/>
        <v>0</v>
      </c>
      <c r="V59" s="282">
        <f t="shared" si="13"/>
        <v>0</v>
      </c>
      <c r="W59" s="694">
        <f t="shared" si="13"/>
        <v>0</v>
      </c>
      <c r="X59" s="695">
        <f t="shared" si="13"/>
        <v>0</v>
      </c>
      <c r="Y59" s="281">
        <f t="shared" si="13"/>
        <v>0</v>
      </c>
      <c r="Z59" s="305">
        <f>SUM(Z60:Z66)</f>
        <v>0</v>
      </c>
    </row>
    <row r="60" spans="1:26" s="67" customFormat="1" ht="14.25" customHeight="1">
      <c r="A60" s="60"/>
      <c r="B60" s="59" t="s">
        <v>64</v>
      </c>
      <c r="C60" s="278">
        <f t="shared" si="9"/>
        <v>3</v>
      </c>
      <c r="D60" s="278">
        <f t="shared" si="3"/>
        <v>3</v>
      </c>
      <c r="E60" s="688">
        <v>0</v>
      </c>
      <c r="F60" s="688"/>
      <c r="G60" s="686">
        <v>0</v>
      </c>
      <c r="H60" s="687"/>
      <c r="I60" s="288">
        <v>0</v>
      </c>
      <c r="J60" s="285">
        <v>0</v>
      </c>
      <c r="K60" s="686">
        <v>3</v>
      </c>
      <c r="L60" s="687"/>
      <c r="M60" s="285">
        <v>0</v>
      </c>
      <c r="N60" s="288">
        <v>0</v>
      </c>
      <c r="O60" s="281">
        <f t="shared" si="4"/>
        <v>0</v>
      </c>
      <c r="P60" s="686">
        <v>0</v>
      </c>
      <c r="Q60" s="687"/>
      <c r="R60" s="688">
        <v>0</v>
      </c>
      <c r="S60" s="688"/>
      <c r="T60" s="288">
        <v>0</v>
      </c>
      <c r="U60" s="285">
        <v>0</v>
      </c>
      <c r="V60" s="282">
        <f t="shared" si="5"/>
        <v>0</v>
      </c>
      <c r="W60" s="686">
        <v>0</v>
      </c>
      <c r="X60" s="687"/>
      <c r="Y60" s="285">
        <v>0</v>
      </c>
      <c r="Z60" s="289">
        <v>0</v>
      </c>
    </row>
    <row r="61" spans="1:26" s="67" customFormat="1" ht="14.25" customHeight="1">
      <c r="A61" s="60"/>
      <c r="B61" s="59" t="s">
        <v>65</v>
      </c>
      <c r="C61" s="278">
        <f t="shared" si="9"/>
        <v>7</v>
      </c>
      <c r="D61" s="278">
        <f t="shared" si="3"/>
        <v>7</v>
      </c>
      <c r="E61" s="688">
        <v>0</v>
      </c>
      <c r="F61" s="688"/>
      <c r="G61" s="686">
        <v>1</v>
      </c>
      <c r="H61" s="687"/>
      <c r="I61" s="288">
        <v>0</v>
      </c>
      <c r="J61" s="285">
        <v>0</v>
      </c>
      <c r="K61" s="686">
        <v>5</v>
      </c>
      <c r="L61" s="687"/>
      <c r="M61" s="285">
        <v>1</v>
      </c>
      <c r="N61" s="288">
        <v>0</v>
      </c>
      <c r="O61" s="281">
        <f t="shared" si="4"/>
        <v>0</v>
      </c>
      <c r="P61" s="686">
        <v>0</v>
      </c>
      <c r="Q61" s="687"/>
      <c r="R61" s="688">
        <v>0</v>
      </c>
      <c r="S61" s="688"/>
      <c r="T61" s="288">
        <v>0</v>
      </c>
      <c r="U61" s="285">
        <v>0</v>
      </c>
      <c r="V61" s="282">
        <f t="shared" si="5"/>
        <v>0</v>
      </c>
      <c r="W61" s="686">
        <v>0</v>
      </c>
      <c r="X61" s="687"/>
      <c r="Y61" s="285">
        <v>0</v>
      </c>
      <c r="Z61" s="289">
        <v>0</v>
      </c>
    </row>
    <row r="62" spans="1:26" s="67" customFormat="1" ht="14.25" customHeight="1">
      <c r="A62" s="60"/>
      <c r="B62" s="59" t="s">
        <v>66</v>
      </c>
      <c r="C62" s="278">
        <f t="shared" si="9"/>
        <v>3</v>
      </c>
      <c r="D62" s="278">
        <f t="shared" si="3"/>
        <v>3</v>
      </c>
      <c r="E62" s="688">
        <v>0</v>
      </c>
      <c r="F62" s="688"/>
      <c r="G62" s="686">
        <v>1</v>
      </c>
      <c r="H62" s="687"/>
      <c r="I62" s="288">
        <v>0</v>
      </c>
      <c r="J62" s="285">
        <v>0</v>
      </c>
      <c r="K62" s="686">
        <v>2</v>
      </c>
      <c r="L62" s="687"/>
      <c r="M62" s="285">
        <v>0</v>
      </c>
      <c r="N62" s="288">
        <v>0</v>
      </c>
      <c r="O62" s="281">
        <f t="shared" si="4"/>
        <v>0</v>
      </c>
      <c r="P62" s="686">
        <v>0</v>
      </c>
      <c r="Q62" s="687"/>
      <c r="R62" s="688">
        <v>0</v>
      </c>
      <c r="S62" s="688"/>
      <c r="T62" s="288">
        <v>0</v>
      </c>
      <c r="U62" s="285">
        <v>0</v>
      </c>
      <c r="V62" s="282">
        <f t="shared" si="5"/>
        <v>0</v>
      </c>
      <c r="W62" s="686">
        <v>0</v>
      </c>
      <c r="X62" s="687"/>
      <c r="Y62" s="285">
        <v>0</v>
      </c>
      <c r="Z62" s="289">
        <v>0</v>
      </c>
    </row>
    <row r="63" spans="1:26" s="67" customFormat="1" ht="14.25" customHeight="1">
      <c r="A63" s="60"/>
      <c r="B63" s="59" t="s">
        <v>67</v>
      </c>
      <c r="C63" s="278">
        <f t="shared" si="9"/>
        <v>4</v>
      </c>
      <c r="D63" s="278">
        <f t="shared" si="3"/>
        <v>4</v>
      </c>
      <c r="E63" s="688">
        <v>0</v>
      </c>
      <c r="F63" s="688"/>
      <c r="G63" s="686">
        <v>0</v>
      </c>
      <c r="H63" s="687"/>
      <c r="I63" s="288">
        <v>0</v>
      </c>
      <c r="J63" s="285">
        <v>0</v>
      </c>
      <c r="K63" s="686">
        <v>4</v>
      </c>
      <c r="L63" s="687"/>
      <c r="M63" s="285">
        <v>0</v>
      </c>
      <c r="N63" s="288">
        <v>0</v>
      </c>
      <c r="O63" s="281">
        <f t="shared" si="4"/>
        <v>0</v>
      </c>
      <c r="P63" s="686">
        <v>0</v>
      </c>
      <c r="Q63" s="687"/>
      <c r="R63" s="688">
        <v>0</v>
      </c>
      <c r="S63" s="688"/>
      <c r="T63" s="288">
        <v>0</v>
      </c>
      <c r="U63" s="285">
        <v>0</v>
      </c>
      <c r="V63" s="282">
        <f t="shared" si="5"/>
        <v>0</v>
      </c>
      <c r="W63" s="686">
        <v>0</v>
      </c>
      <c r="X63" s="687"/>
      <c r="Y63" s="285">
        <v>0</v>
      </c>
      <c r="Z63" s="289">
        <v>0</v>
      </c>
    </row>
    <row r="64" spans="1:26" s="67" customFormat="1" ht="14.25" customHeight="1">
      <c r="A64" s="60"/>
      <c r="B64" s="59" t="s">
        <v>68</v>
      </c>
      <c r="C64" s="278">
        <f t="shared" si="9"/>
        <v>8</v>
      </c>
      <c r="D64" s="278">
        <f t="shared" si="3"/>
        <v>8</v>
      </c>
      <c r="E64" s="688">
        <v>0</v>
      </c>
      <c r="F64" s="688"/>
      <c r="G64" s="686">
        <v>0</v>
      </c>
      <c r="H64" s="687"/>
      <c r="I64" s="288">
        <v>0</v>
      </c>
      <c r="J64" s="285">
        <v>0</v>
      </c>
      <c r="K64" s="686">
        <v>8</v>
      </c>
      <c r="L64" s="687"/>
      <c r="M64" s="285">
        <v>0</v>
      </c>
      <c r="N64" s="288">
        <v>0</v>
      </c>
      <c r="O64" s="281">
        <f t="shared" si="4"/>
        <v>0</v>
      </c>
      <c r="P64" s="686">
        <v>0</v>
      </c>
      <c r="Q64" s="687"/>
      <c r="R64" s="688">
        <v>0</v>
      </c>
      <c r="S64" s="688"/>
      <c r="T64" s="288">
        <v>0</v>
      </c>
      <c r="U64" s="285">
        <v>0</v>
      </c>
      <c r="V64" s="282">
        <f t="shared" si="5"/>
        <v>0</v>
      </c>
      <c r="W64" s="686">
        <v>0</v>
      </c>
      <c r="X64" s="687"/>
      <c r="Y64" s="285">
        <v>0</v>
      </c>
      <c r="Z64" s="289">
        <v>0</v>
      </c>
    </row>
    <row r="65" spans="1:26" s="67" customFormat="1" ht="14.25" customHeight="1">
      <c r="A65" s="60"/>
      <c r="B65" s="59" t="s">
        <v>69</v>
      </c>
      <c r="C65" s="278">
        <f t="shared" si="9"/>
        <v>9</v>
      </c>
      <c r="D65" s="278">
        <f t="shared" si="3"/>
        <v>9</v>
      </c>
      <c r="E65" s="688">
        <v>0</v>
      </c>
      <c r="F65" s="688"/>
      <c r="G65" s="686">
        <v>0</v>
      </c>
      <c r="H65" s="687"/>
      <c r="I65" s="288">
        <v>0</v>
      </c>
      <c r="J65" s="285">
        <v>0</v>
      </c>
      <c r="K65" s="686">
        <v>8</v>
      </c>
      <c r="L65" s="687"/>
      <c r="M65" s="285">
        <v>1</v>
      </c>
      <c r="N65" s="288">
        <v>0</v>
      </c>
      <c r="O65" s="281">
        <f t="shared" si="4"/>
        <v>0</v>
      </c>
      <c r="P65" s="686">
        <v>0</v>
      </c>
      <c r="Q65" s="687"/>
      <c r="R65" s="688">
        <v>0</v>
      </c>
      <c r="S65" s="688"/>
      <c r="T65" s="288">
        <v>0</v>
      </c>
      <c r="U65" s="285">
        <v>0</v>
      </c>
      <c r="V65" s="282">
        <f t="shared" si="5"/>
        <v>0</v>
      </c>
      <c r="W65" s="686">
        <v>0</v>
      </c>
      <c r="X65" s="687"/>
      <c r="Y65" s="285">
        <v>0</v>
      </c>
      <c r="Z65" s="289">
        <v>0</v>
      </c>
    </row>
    <row r="66" spans="1:26" s="67" customFormat="1" ht="14.25" customHeight="1">
      <c r="A66" s="56"/>
      <c r="B66" s="75" t="s">
        <v>70</v>
      </c>
      <c r="C66" s="314">
        <f t="shared" si="9"/>
        <v>1</v>
      </c>
      <c r="D66" s="314">
        <f t="shared" si="3"/>
        <v>1</v>
      </c>
      <c r="E66" s="699">
        <v>0</v>
      </c>
      <c r="F66" s="699"/>
      <c r="G66" s="700">
        <v>0</v>
      </c>
      <c r="H66" s="701"/>
      <c r="I66" s="318">
        <v>0</v>
      </c>
      <c r="J66" s="315">
        <v>0</v>
      </c>
      <c r="K66" s="700">
        <v>1</v>
      </c>
      <c r="L66" s="701"/>
      <c r="M66" s="315">
        <v>0</v>
      </c>
      <c r="N66" s="318">
        <v>0</v>
      </c>
      <c r="O66" s="319">
        <f t="shared" si="4"/>
        <v>0</v>
      </c>
      <c r="P66" s="700">
        <v>0</v>
      </c>
      <c r="Q66" s="701"/>
      <c r="R66" s="699">
        <v>0</v>
      </c>
      <c r="S66" s="699"/>
      <c r="T66" s="318">
        <v>0</v>
      </c>
      <c r="U66" s="315">
        <v>0</v>
      </c>
      <c r="V66" s="320">
        <f t="shared" si="5"/>
        <v>0</v>
      </c>
      <c r="W66" s="700">
        <v>0</v>
      </c>
      <c r="X66" s="701"/>
      <c r="Y66" s="315">
        <v>0</v>
      </c>
      <c r="Z66" s="321">
        <v>0</v>
      </c>
    </row>
    <row r="67" spans="1:26" s="67" customFormat="1" ht="15.75" customHeight="1">
      <c r="A67" s="60" t="s">
        <v>72</v>
      </c>
      <c r="B67" s="59"/>
      <c r="C67" s="323">
        <f>SUM(C68:C71)</f>
        <v>10</v>
      </c>
      <c r="D67" s="278">
        <f aca="true" t="shared" si="14" ref="D67:D120">SUM(E67:M67)</f>
        <v>10</v>
      </c>
      <c r="E67" s="669">
        <f aca="true" t="shared" si="15" ref="E67:Z67">SUM(E68:E71)</f>
        <v>0</v>
      </c>
      <c r="F67" s="669">
        <f t="shared" si="15"/>
        <v>0</v>
      </c>
      <c r="G67" s="670">
        <f t="shared" si="15"/>
        <v>2</v>
      </c>
      <c r="H67" s="671">
        <f t="shared" si="15"/>
        <v>0</v>
      </c>
      <c r="I67" s="325">
        <f t="shared" si="15"/>
        <v>0</v>
      </c>
      <c r="J67" s="324">
        <f t="shared" si="15"/>
        <v>0</v>
      </c>
      <c r="K67" s="670">
        <f t="shared" si="15"/>
        <v>5</v>
      </c>
      <c r="L67" s="671">
        <f t="shared" si="15"/>
        <v>0</v>
      </c>
      <c r="M67" s="324">
        <f t="shared" si="15"/>
        <v>3</v>
      </c>
      <c r="N67" s="325">
        <f t="shared" si="15"/>
        <v>0</v>
      </c>
      <c r="O67" s="326">
        <f t="shared" si="15"/>
        <v>0</v>
      </c>
      <c r="P67" s="670">
        <f t="shared" si="15"/>
        <v>0</v>
      </c>
      <c r="Q67" s="671">
        <f t="shared" si="15"/>
        <v>0</v>
      </c>
      <c r="R67" s="669">
        <f t="shared" si="15"/>
        <v>0</v>
      </c>
      <c r="S67" s="669">
        <f t="shared" si="15"/>
        <v>0</v>
      </c>
      <c r="T67" s="327">
        <f t="shared" si="15"/>
        <v>0</v>
      </c>
      <c r="U67" s="328">
        <f t="shared" si="15"/>
        <v>0</v>
      </c>
      <c r="V67" s="329">
        <f t="shared" si="15"/>
        <v>0</v>
      </c>
      <c r="W67" s="670">
        <f t="shared" si="15"/>
        <v>0</v>
      </c>
      <c r="X67" s="671">
        <f t="shared" si="15"/>
        <v>0</v>
      </c>
      <c r="Y67" s="327">
        <f t="shared" si="15"/>
        <v>0</v>
      </c>
      <c r="Z67" s="330">
        <f t="shared" si="15"/>
        <v>0</v>
      </c>
    </row>
    <row r="68" spans="1:26" s="67" customFormat="1" ht="15.75" customHeight="1">
      <c r="A68" s="60"/>
      <c r="B68" s="59" t="s">
        <v>73</v>
      </c>
      <c r="C68" s="323">
        <f aca="true" t="shared" si="16" ref="C68:C99">D68+N68+O68+V68</f>
        <v>6</v>
      </c>
      <c r="D68" s="278">
        <f t="shared" si="14"/>
        <v>6</v>
      </c>
      <c r="E68" s="659">
        <v>0</v>
      </c>
      <c r="F68" s="659"/>
      <c r="G68" s="657">
        <v>1</v>
      </c>
      <c r="H68" s="658"/>
      <c r="I68" s="332">
        <v>0</v>
      </c>
      <c r="J68" s="331">
        <v>0</v>
      </c>
      <c r="K68" s="657">
        <v>3</v>
      </c>
      <c r="L68" s="658"/>
      <c r="M68" s="331">
        <v>2</v>
      </c>
      <c r="N68" s="332">
        <v>0</v>
      </c>
      <c r="O68" s="326">
        <f aca="true" t="shared" si="17" ref="O68:O120">SUM(P68:U68)</f>
        <v>0</v>
      </c>
      <c r="P68" s="657">
        <v>0</v>
      </c>
      <c r="Q68" s="658"/>
      <c r="R68" s="659">
        <v>0</v>
      </c>
      <c r="S68" s="659"/>
      <c r="T68" s="333">
        <v>0</v>
      </c>
      <c r="U68" s="334">
        <v>0</v>
      </c>
      <c r="V68" s="329">
        <f aca="true" t="shared" si="18" ref="V68:V120">SUM(W68:Z68)</f>
        <v>0</v>
      </c>
      <c r="W68" s="657">
        <v>0</v>
      </c>
      <c r="X68" s="658"/>
      <c r="Y68" s="332">
        <v>0</v>
      </c>
      <c r="Z68" s="335">
        <v>0</v>
      </c>
    </row>
    <row r="69" spans="1:26" s="67" customFormat="1" ht="15.75" customHeight="1">
      <c r="A69" s="60"/>
      <c r="B69" s="59" t="s">
        <v>74</v>
      </c>
      <c r="C69" s="323">
        <f t="shared" si="16"/>
        <v>2</v>
      </c>
      <c r="D69" s="278">
        <f t="shared" si="14"/>
        <v>2</v>
      </c>
      <c r="E69" s="659">
        <v>0</v>
      </c>
      <c r="F69" s="659"/>
      <c r="G69" s="657">
        <v>0</v>
      </c>
      <c r="H69" s="658"/>
      <c r="I69" s="332">
        <v>0</v>
      </c>
      <c r="J69" s="331">
        <v>0</v>
      </c>
      <c r="K69" s="657">
        <v>1</v>
      </c>
      <c r="L69" s="658"/>
      <c r="M69" s="331">
        <v>1</v>
      </c>
      <c r="N69" s="332">
        <v>0</v>
      </c>
      <c r="O69" s="326">
        <f t="shared" si="17"/>
        <v>0</v>
      </c>
      <c r="P69" s="657">
        <v>0</v>
      </c>
      <c r="Q69" s="658"/>
      <c r="R69" s="659">
        <v>0</v>
      </c>
      <c r="S69" s="659"/>
      <c r="T69" s="333">
        <v>0</v>
      </c>
      <c r="U69" s="334">
        <v>0</v>
      </c>
      <c r="V69" s="329">
        <f t="shared" si="18"/>
        <v>0</v>
      </c>
      <c r="W69" s="657">
        <v>0</v>
      </c>
      <c r="X69" s="658"/>
      <c r="Y69" s="332">
        <v>0</v>
      </c>
      <c r="Z69" s="335">
        <v>0</v>
      </c>
    </row>
    <row r="70" spans="1:26" s="67" customFormat="1" ht="15.75" customHeight="1">
      <c r="A70" s="60"/>
      <c r="B70" s="59" t="s">
        <v>75</v>
      </c>
      <c r="C70" s="323">
        <f t="shared" si="16"/>
        <v>1</v>
      </c>
      <c r="D70" s="278">
        <f t="shared" si="14"/>
        <v>1</v>
      </c>
      <c r="E70" s="659">
        <v>0</v>
      </c>
      <c r="F70" s="659"/>
      <c r="G70" s="657">
        <v>1</v>
      </c>
      <c r="H70" s="658"/>
      <c r="I70" s="332">
        <v>0</v>
      </c>
      <c r="J70" s="331">
        <v>0</v>
      </c>
      <c r="K70" s="657">
        <v>0</v>
      </c>
      <c r="L70" s="658"/>
      <c r="M70" s="331">
        <v>0</v>
      </c>
      <c r="N70" s="332">
        <v>0</v>
      </c>
      <c r="O70" s="326">
        <f t="shared" si="17"/>
        <v>0</v>
      </c>
      <c r="P70" s="657">
        <v>0</v>
      </c>
      <c r="Q70" s="658"/>
      <c r="R70" s="659">
        <v>0</v>
      </c>
      <c r="S70" s="659"/>
      <c r="T70" s="333">
        <v>0</v>
      </c>
      <c r="U70" s="334">
        <v>0</v>
      </c>
      <c r="V70" s="329">
        <f t="shared" si="18"/>
        <v>0</v>
      </c>
      <c r="W70" s="657">
        <v>0</v>
      </c>
      <c r="X70" s="658"/>
      <c r="Y70" s="332">
        <v>0</v>
      </c>
      <c r="Z70" s="335">
        <v>0</v>
      </c>
    </row>
    <row r="71" spans="1:26" s="67" customFormat="1" ht="15.75" customHeight="1">
      <c r="A71" s="60"/>
      <c r="B71" s="59" t="s">
        <v>76</v>
      </c>
      <c r="C71" s="336">
        <f t="shared" si="16"/>
        <v>1</v>
      </c>
      <c r="D71" s="314">
        <f t="shared" si="14"/>
        <v>1</v>
      </c>
      <c r="E71" s="665">
        <v>0</v>
      </c>
      <c r="F71" s="665"/>
      <c r="G71" s="663">
        <v>0</v>
      </c>
      <c r="H71" s="664"/>
      <c r="I71" s="338">
        <v>0</v>
      </c>
      <c r="J71" s="337">
        <v>0</v>
      </c>
      <c r="K71" s="663">
        <v>1</v>
      </c>
      <c r="L71" s="664"/>
      <c r="M71" s="337">
        <v>0</v>
      </c>
      <c r="N71" s="338">
        <v>0</v>
      </c>
      <c r="O71" s="339">
        <f t="shared" si="17"/>
        <v>0</v>
      </c>
      <c r="P71" s="663">
        <v>0</v>
      </c>
      <c r="Q71" s="664"/>
      <c r="R71" s="665">
        <v>0</v>
      </c>
      <c r="S71" s="665"/>
      <c r="T71" s="340">
        <v>0</v>
      </c>
      <c r="U71" s="341">
        <v>0</v>
      </c>
      <c r="V71" s="342">
        <f t="shared" si="18"/>
        <v>0</v>
      </c>
      <c r="W71" s="663">
        <v>0</v>
      </c>
      <c r="X71" s="664"/>
      <c r="Y71" s="338">
        <v>0</v>
      </c>
      <c r="Z71" s="343">
        <v>0</v>
      </c>
    </row>
    <row r="72" spans="1:26" s="322" customFormat="1" ht="15.75" customHeight="1">
      <c r="A72" s="187" t="s">
        <v>77</v>
      </c>
      <c r="B72" s="201"/>
      <c r="C72" s="344">
        <f t="shared" si="16"/>
        <v>21</v>
      </c>
      <c r="D72" s="308">
        <f t="shared" si="14"/>
        <v>21</v>
      </c>
      <c r="E72" s="662">
        <f aca="true" t="shared" si="19" ref="E72:Y72">SUM(E73:E77)</f>
        <v>0</v>
      </c>
      <c r="F72" s="662">
        <f t="shared" si="19"/>
        <v>0</v>
      </c>
      <c r="G72" s="660">
        <f t="shared" si="19"/>
        <v>0</v>
      </c>
      <c r="H72" s="661">
        <f t="shared" si="19"/>
        <v>0</v>
      </c>
      <c r="I72" s="346">
        <f t="shared" si="19"/>
        <v>0</v>
      </c>
      <c r="J72" s="345">
        <f t="shared" si="19"/>
        <v>0</v>
      </c>
      <c r="K72" s="660">
        <f t="shared" si="19"/>
        <v>18</v>
      </c>
      <c r="L72" s="661">
        <f t="shared" si="19"/>
        <v>0</v>
      </c>
      <c r="M72" s="345">
        <f t="shared" si="19"/>
        <v>3</v>
      </c>
      <c r="N72" s="346">
        <f t="shared" si="19"/>
        <v>0</v>
      </c>
      <c r="O72" s="347">
        <f t="shared" si="19"/>
        <v>0</v>
      </c>
      <c r="P72" s="660">
        <f t="shared" si="19"/>
        <v>0</v>
      </c>
      <c r="Q72" s="661">
        <f t="shared" si="19"/>
        <v>0</v>
      </c>
      <c r="R72" s="662">
        <f t="shared" si="19"/>
        <v>0</v>
      </c>
      <c r="S72" s="662">
        <f t="shared" si="19"/>
        <v>0</v>
      </c>
      <c r="T72" s="348">
        <f t="shared" si="19"/>
        <v>0</v>
      </c>
      <c r="U72" s="347">
        <f t="shared" si="19"/>
        <v>0</v>
      </c>
      <c r="V72" s="348">
        <f t="shared" si="19"/>
        <v>0</v>
      </c>
      <c r="W72" s="660">
        <f t="shared" si="19"/>
        <v>0</v>
      </c>
      <c r="X72" s="661">
        <f t="shared" si="19"/>
        <v>0</v>
      </c>
      <c r="Y72" s="346">
        <f t="shared" si="19"/>
        <v>0</v>
      </c>
      <c r="Z72" s="349">
        <f>SUM(Z73:Z77)</f>
        <v>0</v>
      </c>
    </row>
    <row r="73" spans="1:26" s="67" customFormat="1" ht="15.75" customHeight="1">
      <c r="A73" s="60"/>
      <c r="B73" s="59" t="s">
        <v>78</v>
      </c>
      <c r="C73" s="323">
        <f t="shared" si="16"/>
        <v>11</v>
      </c>
      <c r="D73" s="278">
        <f t="shared" si="14"/>
        <v>11</v>
      </c>
      <c r="E73" s="659">
        <v>0</v>
      </c>
      <c r="F73" s="659"/>
      <c r="G73" s="657">
        <v>0</v>
      </c>
      <c r="H73" s="658"/>
      <c r="I73" s="332">
        <v>0</v>
      </c>
      <c r="J73" s="331">
        <v>0</v>
      </c>
      <c r="K73" s="657">
        <v>10</v>
      </c>
      <c r="L73" s="658"/>
      <c r="M73" s="331">
        <v>1</v>
      </c>
      <c r="N73" s="332">
        <v>0</v>
      </c>
      <c r="O73" s="326">
        <f t="shared" si="17"/>
        <v>0</v>
      </c>
      <c r="P73" s="657">
        <v>0</v>
      </c>
      <c r="Q73" s="658"/>
      <c r="R73" s="659">
        <v>0</v>
      </c>
      <c r="S73" s="659"/>
      <c r="T73" s="333">
        <v>0</v>
      </c>
      <c r="U73" s="334">
        <v>0</v>
      </c>
      <c r="V73" s="329">
        <f t="shared" si="18"/>
        <v>0</v>
      </c>
      <c r="W73" s="657">
        <v>0</v>
      </c>
      <c r="X73" s="658"/>
      <c r="Y73" s="332">
        <v>0</v>
      </c>
      <c r="Z73" s="335">
        <v>0</v>
      </c>
    </row>
    <row r="74" spans="1:26" s="67" customFormat="1" ht="15.75" customHeight="1">
      <c r="A74" s="60"/>
      <c r="B74" s="59" t="s">
        <v>79</v>
      </c>
      <c r="C74" s="323">
        <f t="shared" si="16"/>
        <v>2</v>
      </c>
      <c r="D74" s="278">
        <f t="shared" si="14"/>
        <v>2</v>
      </c>
      <c r="E74" s="659">
        <v>0</v>
      </c>
      <c r="F74" s="659"/>
      <c r="G74" s="657">
        <v>0</v>
      </c>
      <c r="H74" s="658"/>
      <c r="I74" s="332">
        <v>0</v>
      </c>
      <c r="J74" s="331">
        <v>0</v>
      </c>
      <c r="K74" s="657">
        <v>2</v>
      </c>
      <c r="L74" s="658"/>
      <c r="M74" s="331">
        <v>0</v>
      </c>
      <c r="N74" s="332">
        <v>0</v>
      </c>
      <c r="O74" s="326">
        <f t="shared" si="17"/>
        <v>0</v>
      </c>
      <c r="P74" s="657">
        <v>0</v>
      </c>
      <c r="Q74" s="658"/>
      <c r="R74" s="659">
        <v>0</v>
      </c>
      <c r="S74" s="659"/>
      <c r="T74" s="333">
        <v>0</v>
      </c>
      <c r="U74" s="334">
        <v>0</v>
      </c>
      <c r="V74" s="329">
        <f t="shared" si="18"/>
        <v>0</v>
      </c>
      <c r="W74" s="657">
        <v>0</v>
      </c>
      <c r="X74" s="658"/>
      <c r="Y74" s="332">
        <v>0</v>
      </c>
      <c r="Z74" s="335">
        <v>0</v>
      </c>
    </row>
    <row r="75" spans="1:26" s="67" customFormat="1" ht="15.75" customHeight="1">
      <c r="A75" s="60"/>
      <c r="B75" s="59" t="s">
        <v>80</v>
      </c>
      <c r="C75" s="323">
        <f t="shared" si="16"/>
        <v>4</v>
      </c>
      <c r="D75" s="278">
        <f t="shared" si="14"/>
        <v>4</v>
      </c>
      <c r="E75" s="659">
        <v>0</v>
      </c>
      <c r="F75" s="659"/>
      <c r="G75" s="657">
        <v>0</v>
      </c>
      <c r="H75" s="658"/>
      <c r="I75" s="332">
        <v>0</v>
      </c>
      <c r="J75" s="331">
        <v>0</v>
      </c>
      <c r="K75" s="657">
        <v>3</v>
      </c>
      <c r="L75" s="658"/>
      <c r="M75" s="331">
        <v>1</v>
      </c>
      <c r="N75" s="332">
        <v>0</v>
      </c>
      <c r="O75" s="326">
        <f t="shared" si="17"/>
        <v>0</v>
      </c>
      <c r="P75" s="657">
        <v>0</v>
      </c>
      <c r="Q75" s="658"/>
      <c r="R75" s="659">
        <v>0</v>
      </c>
      <c r="S75" s="659"/>
      <c r="T75" s="333">
        <v>0</v>
      </c>
      <c r="U75" s="334">
        <v>0</v>
      </c>
      <c r="V75" s="329">
        <f t="shared" si="18"/>
        <v>0</v>
      </c>
      <c r="W75" s="657">
        <v>0</v>
      </c>
      <c r="X75" s="658"/>
      <c r="Y75" s="332">
        <v>0</v>
      </c>
      <c r="Z75" s="335">
        <v>0</v>
      </c>
    </row>
    <row r="76" spans="1:26" s="67" customFormat="1" ht="15.75" customHeight="1">
      <c r="A76" s="60"/>
      <c r="B76" s="59" t="s">
        <v>81</v>
      </c>
      <c r="C76" s="323">
        <f t="shared" si="16"/>
        <v>2</v>
      </c>
      <c r="D76" s="278">
        <f t="shared" si="14"/>
        <v>2</v>
      </c>
      <c r="E76" s="659">
        <v>0</v>
      </c>
      <c r="F76" s="659"/>
      <c r="G76" s="657">
        <v>0</v>
      </c>
      <c r="H76" s="658"/>
      <c r="I76" s="332">
        <v>0</v>
      </c>
      <c r="J76" s="331">
        <v>0</v>
      </c>
      <c r="K76" s="657">
        <v>1</v>
      </c>
      <c r="L76" s="658"/>
      <c r="M76" s="331">
        <v>1</v>
      </c>
      <c r="N76" s="332">
        <v>0</v>
      </c>
      <c r="O76" s="326">
        <f t="shared" si="17"/>
        <v>0</v>
      </c>
      <c r="P76" s="657">
        <v>0</v>
      </c>
      <c r="Q76" s="658"/>
      <c r="R76" s="659">
        <v>0</v>
      </c>
      <c r="S76" s="659"/>
      <c r="T76" s="333">
        <v>0</v>
      </c>
      <c r="U76" s="334">
        <v>0</v>
      </c>
      <c r="V76" s="329">
        <f t="shared" si="18"/>
        <v>0</v>
      </c>
      <c r="W76" s="657">
        <v>0</v>
      </c>
      <c r="X76" s="658"/>
      <c r="Y76" s="332">
        <v>0</v>
      </c>
      <c r="Z76" s="335">
        <v>0</v>
      </c>
    </row>
    <row r="77" spans="1:26" s="67" customFormat="1" ht="15.75" customHeight="1">
      <c r="A77" s="60"/>
      <c r="B77" s="59" t="s">
        <v>82</v>
      </c>
      <c r="C77" s="336">
        <f t="shared" si="16"/>
        <v>2</v>
      </c>
      <c r="D77" s="314">
        <f t="shared" si="14"/>
        <v>2</v>
      </c>
      <c r="E77" s="665">
        <v>0</v>
      </c>
      <c r="F77" s="665"/>
      <c r="G77" s="663">
        <v>0</v>
      </c>
      <c r="H77" s="664"/>
      <c r="I77" s="338">
        <v>0</v>
      </c>
      <c r="J77" s="337">
        <v>0</v>
      </c>
      <c r="K77" s="663">
        <v>2</v>
      </c>
      <c r="L77" s="664"/>
      <c r="M77" s="337">
        <v>0</v>
      </c>
      <c r="N77" s="338">
        <v>0</v>
      </c>
      <c r="O77" s="339">
        <f t="shared" si="17"/>
        <v>0</v>
      </c>
      <c r="P77" s="663">
        <v>0</v>
      </c>
      <c r="Q77" s="664"/>
      <c r="R77" s="665">
        <v>0</v>
      </c>
      <c r="S77" s="665"/>
      <c r="T77" s="340">
        <v>0</v>
      </c>
      <c r="U77" s="341">
        <v>0</v>
      </c>
      <c r="V77" s="342">
        <f t="shared" si="18"/>
        <v>0</v>
      </c>
      <c r="W77" s="663">
        <v>0</v>
      </c>
      <c r="X77" s="664"/>
      <c r="Y77" s="338">
        <v>0</v>
      </c>
      <c r="Z77" s="343">
        <v>0</v>
      </c>
    </row>
    <row r="78" spans="1:26" s="322" customFormat="1" ht="15.75" customHeight="1">
      <c r="A78" s="187" t="s">
        <v>83</v>
      </c>
      <c r="B78" s="201"/>
      <c r="C78" s="344">
        <f t="shared" si="16"/>
        <v>46</v>
      </c>
      <c r="D78" s="308">
        <f t="shared" si="14"/>
        <v>45</v>
      </c>
      <c r="E78" s="662">
        <f aca="true" t="shared" si="20" ref="E78:Y78">SUM(E79:E85)</f>
        <v>0</v>
      </c>
      <c r="F78" s="662">
        <f t="shared" si="20"/>
        <v>0</v>
      </c>
      <c r="G78" s="660">
        <f t="shared" si="20"/>
        <v>3</v>
      </c>
      <c r="H78" s="661">
        <f t="shared" si="20"/>
        <v>0</v>
      </c>
      <c r="I78" s="346">
        <f t="shared" si="20"/>
        <v>0</v>
      </c>
      <c r="J78" s="345">
        <f t="shared" si="20"/>
        <v>0</v>
      </c>
      <c r="K78" s="660">
        <f t="shared" si="20"/>
        <v>39</v>
      </c>
      <c r="L78" s="661">
        <f t="shared" si="20"/>
        <v>0</v>
      </c>
      <c r="M78" s="345">
        <f t="shared" si="20"/>
        <v>3</v>
      </c>
      <c r="N78" s="346">
        <f t="shared" si="20"/>
        <v>0</v>
      </c>
      <c r="O78" s="347">
        <f t="shared" si="20"/>
        <v>1</v>
      </c>
      <c r="P78" s="660">
        <f t="shared" si="20"/>
        <v>0</v>
      </c>
      <c r="Q78" s="661">
        <f t="shared" si="20"/>
        <v>0</v>
      </c>
      <c r="R78" s="662">
        <f t="shared" si="20"/>
        <v>0</v>
      </c>
      <c r="S78" s="662">
        <f t="shared" si="20"/>
        <v>0</v>
      </c>
      <c r="T78" s="348">
        <f t="shared" si="20"/>
        <v>1</v>
      </c>
      <c r="U78" s="347">
        <f t="shared" si="20"/>
        <v>0</v>
      </c>
      <c r="V78" s="348">
        <f t="shared" si="20"/>
        <v>0</v>
      </c>
      <c r="W78" s="660">
        <f t="shared" si="20"/>
        <v>0</v>
      </c>
      <c r="X78" s="661">
        <f t="shared" si="20"/>
        <v>0</v>
      </c>
      <c r="Y78" s="346">
        <f t="shared" si="20"/>
        <v>0</v>
      </c>
      <c r="Z78" s="349">
        <f>SUM(Z79:Z85)</f>
        <v>0</v>
      </c>
    </row>
    <row r="79" spans="1:26" s="67" customFormat="1" ht="15.75" customHeight="1">
      <c r="A79" s="60"/>
      <c r="B79" s="59" t="s">
        <v>84</v>
      </c>
      <c r="C79" s="323">
        <f t="shared" si="16"/>
        <v>21</v>
      </c>
      <c r="D79" s="278">
        <f t="shared" si="14"/>
        <v>20</v>
      </c>
      <c r="E79" s="659">
        <v>0</v>
      </c>
      <c r="F79" s="659"/>
      <c r="G79" s="657">
        <v>3</v>
      </c>
      <c r="H79" s="658"/>
      <c r="I79" s="332">
        <v>0</v>
      </c>
      <c r="J79" s="331">
        <v>0</v>
      </c>
      <c r="K79" s="657">
        <v>16</v>
      </c>
      <c r="L79" s="658"/>
      <c r="M79" s="331">
        <v>1</v>
      </c>
      <c r="N79" s="332">
        <v>0</v>
      </c>
      <c r="O79" s="326">
        <f t="shared" si="17"/>
        <v>1</v>
      </c>
      <c r="P79" s="657">
        <v>0</v>
      </c>
      <c r="Q79" s="658"/>
      <c r="R79" s="659">
        <v>0</v>
      </c>
      <c r="S79" s="659"/>
      <c r="T79" s="333">
        <v>1</v>
      </c>
      <c r="U79" s="334">
        <v>0</v>
      </c>
      <c r="V79" s="329">
        <f t="shared" si="18"/>
        <v>0</v>
      </c>
      <c r="W79" s="657">
        <v>0</v>
      </c>
      <c r="X79" s="658"/>
      <c r="Y79" s="332">
        <v>0</v>
      </c>
      <c r="Z79" s="335">
        <v>0</v>
      </c>
    </row>
    <row r="80" spans="1:26" s="67" customFormat="1" ht="15.75" customHeight="1">
      <c r="A80" s="60"/>
      <c r="B80" s="59" t="s">
        <v>85</v>
      </c>
      <c r="C80" s="323">
        <f t="shared" si="16"/>
        <v>1</v>
      </c>
      <c r="D80" s="278">
        <f t="shared" si="14"/>
        <v>1</v>
      </c>
      <c r="E80" s="659">
        <v>0</v>
      </c>
      <c r="F80" s="659"/>
      <c r="G80" s="657">
        <v>0</v>
      </c>
      <c r="H80" s="658"/>
      <c r="I80" s="332">
        <v>0</v>
      </c>
      <c r="J80" s="331">
        <v>0</v>
      </c>
      <c r="K80" s="657">
        <v>1</v>
      </c>
      <c r="L80" s="658"/>
      <c r="M80" s="331">
        <v>0</v>
      </c>
      <c r="N80" s="332">
        <v>0</v>
      </c>
      <c r="O80" s="326">
        <f t="shared" si="17"/>
        <v>0</v>
      </c>
      <c r="P80" s="657">
        <v>0</v>
      </c>
      <c r="Q80" s="658"/>
      <c r="R80" s="659">
        <v>0</v>
      </c>
      <c r="S80" s="659"/>
      <c r="T80" s="333">
        <v>0</v>
      </c>
      <c r="U80" s="334">
        <v>0</v>
      </c>
      <c r="V80" s="329">
        <f t="shared" si="18"/>
        <v>0</v>
      </c>
      <c r="W80" s="657">
        <v>0</v>
      </c>
      <c r="X80" s="658"/>
      <c r="Y80" s="332">
        <v>0</v>
      </c>
      <c r="Z80" s="335">
        <v>0</v>
      </c>
    </row>
    <row r="81" spans="1:26" s="67" customFormat="1" ht="15.75" customHeight="1">
      <c r="A81" s="60"/>
      <c r="B81" s="59" t="s">
        <v>86</v>
      </c>
      <c r="C81" s="323">
        <f t="shared" si="16"/>
        <v>2</v>
      </c>
      <c r="D81" s="278">
        <f t="shared" si="14"/>
        <v>2</v>
      </c>
      <c r="E81" s="659">
        <v>0</v>
      </c>
      <c r="F81" s="659"/>
      <c r="G81" s="657">
        <v>0</v>
      </c>
      <c r="H81" s="658"/>
      <c r="I81" s="332">
        <v>0</v>
      </c>
      <c r="J81" s="331">
        <v>0</v>
      </c>
      <c r="K81" s="657">
        <v>2</v>
      </c>
      <c r="L81" s="658"/>
      <c r="M81" s="331">
        <v>0</v>
      </c>
      <c r="N81" s="332">
        <v>0</v>
      </c>
      <c r="O81" s="326">
        <f t="shared" si="17"/>
        <v>0</v>
      </c>
      <c r="P81" s="657">
        <v>0</v>
      </c>
      <c r="Q81" s="658"/>
      <c r="R81" s="659">
        <v>0</v>
      </c>
      <c r="S81" s="659"/>
      <c r="T81" s="333">
        <v>0</v>
      </c>
      <c r="U81" s="334">
        <v>0</v>
      </c>
      <c r="V81" s="329">
        <f t="shared" si="18"/>
        <v>0</v>
      </c>
      <c r="W81" s="657">
        <v>0</v>
      </c>
      <c r="X81" s="658"/>
      <c r="Y81" s="332">
        <v>0</v>
      </c>
      <c r="Z81" s="335">
        <v>0</v>
      </c>
    </row>
    <row r="82" spans="1:26" s="67" customFormat="1" ht="15.75" customHeight="1">
      <c r="A82" s="60"/>
      <c r="B82" s="59" t="s">
        <v>87</v>
      </c>
      <c r="C82" s="323">
        <f t="shared" si="16"/>
        <v>7</v>
      </c>
      <c r="D82" s="278">
        <f t="shared" si="14"/>
        <v>7</v>
      </c>
      <c r="E82" s="659">
        <v>0</v>
      </c>
      <c r="F82" s="659"/>
      <c r="G82" s="657">
        <v>0</v>
      </c>
      <c r="H82" s="658"/>
      <c r="I82" s="332">
        <v>0</v>
      </c>
      <c r="J82" s="331">
        <v>0</v>
      </c>
      <c r="K82" s="657">
        <v>7</v>
      </c>
      <c r="L82" s="658"/>
      <c r="M82" s="331">
        <v>0</v>
      </c>
      <c r="N82" s="332">
        <v>0</v>
      </c>
      <c r="O82" s="326">
        <f t="shared" si="17"/>
        <v>0</v>
      </c>
      <c r="P82" s="657">
        <v>0</v>
      </c>
      <c r="Q82" s="658"/>
      <c r="R82" s="659">
        <v>0</v>
      </c>
      <c r="S82" s="659"/>
      <c r="T82" s="333">
        <v>0</v>
      </c>
      <c r="U82" s="334">
        <v>0</v>
      </c>
      <c r="V82" s="329">
        <f t="shared" si="18"/>
        <v>0</v>
      </c>
      <c r="W82" s="657">
        <v>0</v>
      </c>
      <c r="X82" s="658"/>
      <c r="Y82" s="332">
        <v>0</v>
      </c>
      <c r="Z82" s="335">
        <v>0</v>
      </c>
    </row>
    <row r="83" spans="1:26" s="67" customFormat="1" ht="15.75" customHeight="1">
      <c r="A83" s="60"/>
      <c r="B83" s="59" t="s">
        <v>88</v>
      </c>
      <c r="C83" s="323">
        <f t="shared" si="16"/>
        <v>7</v>
      </c>
      <c r="D83" s="278">
        <f t="shared" si="14"/>
        <v>7</v>
      </c>
      <c r="E83" s="659">
        <v>0</v>
      </c>
      <c r="F83" s="659"/>
      <c r="G83" s="657">
        <v>0</v>
      </c>
      <c r="H83" s="658"/>
      <c r="I83" s="332">
        <v>0</v>
      </c>
      <c r="J83" s="331">
        <v>0</v>
      </c>
      <c r="K83" s="657">
        <v>6</v>
      </c>
      <c r="L83" s="658"/>
      <c r="M83" s="331">
        <v>1</v>
      </c>
      <c r="N83" s="332">
        <v>0</v>
      </c>
      <c r="O83" s="326">
        <f t="shared" si="17"/>
        <v>0</v>
      </c>
      <c r="P83" s="657">
        <v>0</v>
      </c>
      <c r="Q83" s="658"/>
      <c r="R83" s="659">
        <v>0</v>
      </c>
      <c r="S83" s="659"/>
      <c r="T83" s="333">
        <v>0</v>
      </c>
      <c r="U83" s="334">
        <v>0</v>
      </c>
      <c r="V83" s="329">
        <f t="shared" si="18"/>
        <v>0</v>
      </c>
      <c r="W83" s="657">
        <v>0</v>
      </c>
      <c r="X83" s="658"/>
      <c r="Y83" s="332">
        <v>0</v>
      </c>
      <c r="Z83" s="335">
        <v>0</v>
      </c>
    </row>
    <row r="84" spans="1:26" s="67" customFormat="1" ht="15.75" customHeight="1">
      <c r="A84" s="60"/>
      <c r="B84" s="59" t="s">
        <v>89</v>
      </c>
      <c r="C84" s="323">
        <f t="shared" si="16"/>
        <v>6</v>
      </c>
      <c r="D84" s="278">
        <f t="shared" si="14"/>
        <v>6</v>
      </c>
      <c r="E84" s="659">
        <v>0</v>
      </c>
      <c r="F84" s="659"/>
      <c r="G84" s="657">
        <v>0</v>
      </c>
      <c r="H84" s="658"/>
      <c r="I84" s="332">
        <v>0</v>
      </c>
      <c r="J84" s="331">
        <v>0</v>
      </c>
      <c r="K84" s="657">
        <v>5</v>
      </c>
      <c r="L84" s="658"/>
      <c r="M84" s="331">
        <v>1</v>
      </c>
      <c r="N84" s="332">
        <v>0</v>
      </c>
      <c r="O84" s="326">
        <f t="shared" si="17"/>
        <v>0</v>
      </c>
      <c r="P84" s="657">
        <v>0</v>
      </c>
      <c r="Q84" s="658"/>
      <c r="R84" s="659">
        <v>0</v>
      </c>
      <c r="S84" s="659"/>
      <c r="T84" s="333">
        <v>0</v>
      </c>
      <c r="U84" s="334">
        <v>0</v>
      </c>
      <c r="V84" s="329">
        <f t="shared" si="18"/>
        <v>0</v>
      </c>
      <c r="W84" s="657">
        <v>0</v>
      </c>
      <c r="X84" s="658"/>
      <c r="Y84" s="332">
        <v>0</v>
      </c>
      <c r="Z84" s="335">
        <v>0</v>
      </c>
    </row>
    <row r="85" spans="1:26" s="67" customFormat="1" ht="15.75" customHeight="1">
      <c r="A85" s="60"/>
      <c r="B85" s="59" t="s">
        <v>90</v>
      </c>
      <c r="C85" s="336">
        <f t="shared" si="16"/>
        <v>2</v>
      </c>
      <c r="D85" s="314">
        <f t="shared" si="14"/>
        <v>2</v>
      </c>
      <c r="E85" s="665">
        <v>0</v>
      </c>
      <c r="F85" s="665"/>
      <c r="G85" s="663">
        <v>0</v>
      </c>
      <c r="H85" s="664"/>
      <c r="I85" s="338">
        <v>0</v>
      </c>
      <c r="J85" s="337">
        <v>0</v>
      </c>
      <c r="K85" s="663">
        <v>2</v>
      </c>
      <c r="L85" s="664"/>
      <c r="M85" s="337">
        <v>0</v>
      </c>
      <c r="N85" s="338">
        <v>0</v>
      </c>
      <c r="O85" s="339">
        <f t="shared" si="17"/>
        <v>0</v>
      </c>
      <c r="P85" s="663">
        <v>0</v>
      </c>
      <c r="Q85" s="664"/>
      <c r="R85" s="665">
        <v>0</v>
      </c>
      <c r="S85" s="665"/>
      <c r="T85" s="340">
        <v>0</v>
      </c>
      <c r="U85" s="341">
        <v>0</v>
      </c>
      <c r="V85" s="342">
        <f t="shared" si="18"/>
        <v>0</v>
      </c>
      <c r="W85" s="663">
        <v>0</v>
      </c>
      <c r="X85" s="664"/>
      <c r="Y85" s="338">
        <v>0</v>
      </c>
      <c r="Z85" s="343">
        <v>0</v>
      </c>
    </row>
    <row r="86" spans="1:26" s="322" customFormat="1" ht="15.75" customHeight="1">
      <c r="A86" s="187" t="s">
        <v>91</v>
      </c>
      <c r="B86" s="201"/>
      <c r="C86" s="344">
        <f t="shared" si="16"/>
        <v>9</v>
      </c>
      <c r="D86" s="308">
        <f t="shared" si="14"/>
        <v>9</v>
      </c>
      <c r="E86" s="662">
        <f aca="true" t="shared" si="21" ref="E86:Y86">SUM(E87:E90)</f>
        <v>0</v>
      </c>
      <c r="F86" s="662">
        <f t="shared" si="21"/>
        <v>0</v>
      </c>
      <c r="G86" s="660">
        <f t="shared" si="21"/>
        <v>0</v>
      </c>
      <c r="H86" s="661">
        <f t="shared" si="21"/>
        <v>0</v>
      </c>
      <c r="I86" s="346">
        <f t="shared" si="21"/>
        <v>0</v>
      </c>
      <c r="J86" s="345">
        <f t="shared" si="21"/>
        <v>0</v>
      </c>
      <c r="K86" s="660">
        <f t="shared" si="21"/>
        <v>5</v>
      </c>
      <c r="L86" s="661">
        <f t="shared" si="21"/>
        <v>0</v>
      </c>
      <c r="M86" s="345">
        <f t="shared" si="21"/>
        <v>4</v>
      </c>
      <c r="N86" s="346">
        <f t="shared" si="21"/>
        <v>0</v>
      </c>
      <c r="O86" s="347">
        <f t="shared" si="21"/>
        <v>0</v>
      </c>
      <c r="P86" s="660">
        <f t="shared" si="21"/>
        <v>0</v>
      </c>
      <c r="Q86" s="661">
        <f t="shared" si="21"/>
        <v>0</v>
      </c>
      <c r="R86" s="662">
        <f t="shared" si="21"/>
        <v>0</v>
      </c>
      <c r="S86" s="662">
        <f t="shared" si="21"/>
        <v>0</v>
      </c>
      <c r="T86" s="348">
        <f t="shared" si="21"/>
        <v>0</v>
      </c>
      <c r="U86" s="347">
        <f t="shared" si="21"/>
        <v>0</v>
      </c>
      <c r="V86" s="348">
        <f t="shared" si="21"/>
        <v>0</v>
      </c>
      <c r="W86" s="660">
        <f t="shared" si="21"/>
        <v>0</v>
      </c>
      <c r="X86" s="661">
        <f t="shared" si="21"/>
        <v>0</v>
      </c>
      <c r="Y86" s="346">
        <f t="shared" si="21"/>
        <v>0</v>
      </c>
      <c r="Z86" s="349">
        <f>SUM(Z87:Z90)</f>
        <v>0</v>
      </c>
    </row>
    <row r="87" spans="1:26" s="67" customFormat="1" ht="15.75" customHeight="1">
      <c r="A87" s="60"/>
      <c r="B87" s="59" t="s">
        <v>92</v>
      </c>
      <c r="C87" s="323">
        <f t="shared" si="16"/>
        <v>2</v>
      </c>
      <c r="D87" s="278">
        <f t="shared" si="14"/>
        <v>2</v>
      </c>
      <c r="E87" s="659">
        <v>0</v>
      </c>
      <c r="F87" s="659"/>
      <c r="G87" s="657">
        <v>0</v>
      </c>
      <c r="H87" s="658"/>
      <c r="I87" s="332">
        <v>0</v>
      </c>
      <c r="J87" s="331">
        <v>0</v>
      </c>
      <c r="K87" s="657">
        <v>1</v>
      </c>
      <c r="L87" s="658"/>
      <c r="M87" s="331">
        <v>1</v>
      </c>
      <c r="N87" s="332">
        <v>0</v>
      </c>
      <c r="O87" s="326">
        <f t="shared" si="17"/>
        <v>0</v>
      </c>
      <c r="P87" s="657">
        <v>0</v>
      </c>
      <c r="Q87" s="658"/>
      <c r="R87" s="659">
        <v>0</v>
      </c>
      <c r="S87" s="659"/>
      <c r="T87" s="333">
        <v>0</v>
      </c>
      <c r="U87" s="334">
        <v>0</v>
      </c>
      <c r="V87" s="329">
        <f t="shared" si="18"/>
        <v>0</v>
      </c>
      <c r="W87" s="657">
        <v>0</v>
      </c>
      <c r="X87" s="658"/>
      <c r="Y87" s="332">
        <v>0</v>
      </c>
      <c r="Z87" s="335">
        <v>0</v>
      </c>
    </row>
    <row r="88" spans="1:26" s="67" customFormat="1" ht="15.75" customHeight="1">
      <c r="A88" s="60"/>
      <c r="B88" s="59" t="s">
        <v>93</v>
      </c>
      <c r="C88" s="323">
        <f t="shared" si="16"/>
        <v>3</v>
      </c>
      <c r="D88" s="278">
        <f t="shared" si="14"/>
        <v>3</v>
      </c>
      <c r="E88" s="659">
        <v>0</v>
      </c>
      <c r="F88" s="659"/>
      <c r="G88" s="657">
        <v>0</v>
      </c>
      <c r="H88" s="658"/>
      <c r="I88" s="332">
        <v>0</v>
      </c>
      <c r="J88" s="331">
        <v>0</v>
      </c>
      <c r="K88" s="657">
        <v>3</v>
      </c>
      <c r="L88" s="658"/>
      <c r="M88" s="331">
        <v>0</v>
      </c>
      <c r="N88" s="332">
        <v>0</v>
      </c>
      <c r="O88" s="326">
        <f t="shared" si="17"/>
        <v>0</v>
      </c>
      <c r="P88" s="657">
        <v>0</v>
      </c>
      <c r="Q88" s="658"/>
      <c r="R88" s="659">
        <v>0</v>
      </c>
      <c r="S88" s="659"/>
      <c r="T88" s="333">
        <v>0</v>
      </c>
      <c r="U88" s="334">
        <v>0</v>
      </c>
      <c r="V88" s="329">
        <f t="shared" si="18"/>
        <v>0</v>
      </c>
      <c r="W88" s="657">
        <v>0</v>
      </c>
      <c r="X88" s="658"/>
      <c r="Y88" s="332">
        <v>0</v>
      </c>
      <c r="Z88" s="335">
        <v>0</v>
      </c>
    </row>
    <row r="89" spans="1:26" s="67" customFormat="1" ht="15.75" customHeight="1">
      <c r="A89" s="60"/>
      <c r="B89" s="59" t="s">
        <v>94</v>
      </c>
      <c r="C89" s="323">
        <f t="shared" si="16"/>
        <v>2</v>
      </c>
      <c r="D89" s="278">
        <f t="shared" si="14"/>
        <v>2</v>
      </c>
      <c r="E89" s="659">
        <v>0</v>
      </c>
      <c r="F89" s="659"/>
      <c r="G89" s="657">
        <v>0</v>
      </c>
      <c r="H89" s="658"/>
      <c r="I89" s="332">
        <v>0</v>
      </c>
      <c r="J89" s="331">
        <v>0</v>
      </c>
      <c r="K89" s="657">
        <v>0</v>
      </c>
      <c r="L89" s="658"/>
      <c r="M89" s="331">
        <v>2</v>
      </c>
      <c r="N89" s="332">
        <v>0</v>
      </c>
      <c r="O89" s="326">
        <f t="shared" si="17"/>
        <v>0</v>
      </c>
      <c r="P89" s="657">
        <v>0</v>
      </c>
      <c r="Q89" s="658"/>
      <c r="R89" s="659">
        <v>0</v>
      </c>
      <c r="S89" s="659"/>
      <c r="T89" s="333">
        <v>0</v>
      </c>
      <c r="U89" s="334">
        <v>0</v>
      </c>
      <c r="V89" s="329">
        <f t="shared" si="18"/>
        <v>0</v>
      </c>
      <c r="W89" s="657">
        <v>0</v>
      </c>
      <c r="X89" s="658"/>
      <c r="Y89" s="332">
        <v>0</v>
      </c>
      <c r="Z89" s="335">
        <v>0</v>
      </c>
    </row>
    <row r="90" spans="1:26" s="67" customFormat="1" ht="15.75" customHeight="1">
      <c r="A90" s="60"/>
      <c r="B90" s="59" t="s">
        <v>95</v>
      </c>
      <c r="C90" s="336">
        <f t="shared" si="16"/>
        <v>2</v>
      </c>
      <c r="D90" s="314">
        <f t="shared" si="14"/>
        <v>2</v>
      </c>
      <c r="E90" s="665">
        <v>0</v>
      </c>
      <c r="F90" s="665"/>
      <c r="G90" s="663">
        <v>0</v>
      </c>
      <c r="H90" s="664"/>
      <c r="I90" s="338">
        <v>0</v>
      </c>
      <c r="J90" s="337">
        <v>0</v>
      </c>
      <c r="K90" s="663">
        <v>1</v>
      </c>
      <c r="L90" s="664"/>
      <c r="M90" s="337">
        <v>1</v>
      </c>
      <c r="N90" s="338">
        <v>0</v>
      </c>
      <c r="O90" s="339">
        <f t="shared" si="17"/>
        <v>0</v>
      </c>
      <c r="P90" s="663">
        <v>0</v>
      </c>
      <c r="Q90" s="664"/>
      <c r="R90" s="665">
        <v>0</v>
      </c>
      <c r="S90" s="665"/>
      <c r="T90" s="340">
        <v>0</v>
      </c>
      <c r="U90" s="341">
        <v>0</v>
      </c>
      <c r="V90" s="342">
        <f t="shared" si="18"/>
        <v>0</v>
      </c>
      <c r="W90" s="663">
        <v>0</v>
      </c>
      <c r="X90" s="664"/>
      <c r="Y90" s="338">
        <v>0</v>
      </c>
      <c r="Z90" s="343">
        <v>0</v>
      </c>
    </row>
    <row r="91" spans="1:26" s="322" customFormat="1" ht="15.75" customHeight="1">
      <c r="A91" s="187" t="s">
        <v>96</v>
      </c>
      <c r="B91" s="201"/>
      <c r="C91" s="344">
        <f t="shared" si="16"/>
        <v>37</v>
      </c>
      <c r="D91" s="308">
        <f t="shared" si="14"/>
        <v>34</v>
      </c>
      <c r="E91" s="662">
        <f aca="true" t="shared" si="22" ref="E91:Y91">SUM(E92:E99)</f>
        <v>0</v>
      </c>
      <c r="F91" s="662">
        <f t="shared" si="22"/>
        <v>0</v>
      </c>
      <c r="G91" s="660">
        <f t="shared" si="22"/>
        <v>2</v>
      </c>
      <c r="H91" s="661">
        <f t="shared" si="22"/>
        <v>0</v>
      </c>
      <c r="I91" s="346">
        <f t="shared" si="22"/>
        <v>0</v>
      </c>
      <c r="J91" s="345">
        <f t="shared" si="22"/>
        <v>0</v>
      </c>
      <c r="K91" s="660">
        <f t="shared" si="22"/>
        <v>24</v>
      </c>
      <c r="L91" s="661">
        <f t="shared" si="22"/>
        <v>0</v>
      </c>
      <c r="M91" s="345">
        <f t="shared" si="22"/>
        <v>8</v>
      </c>
      <c r="N91" s="346">
        <f t="shared" si="22"/>
        <v>0</v>
      </c>
      <c r="O91" s="347">
        <f t="shared" si="22"/>
        <v>0</v>
      </c>
      <c r="P91" s="660">
        <f t="shared" si="22"/>
        <v>0</v>
      </c>
      <c r="Q91" s="661">
        <f t="shared" si="22"/>
        <v>0</v>
      </c>
      <c r="R91" s="662">
        <f t="shared" si="22"/>
        <v>0</v>
      </c>
      <c r="S91" s="662">
        <f t="shared" si="22"/>
        <v>0</v>
      </c>
      <c r="T91" s="348">
        <f t="shared" si="22"/>
        <v>0</v>
      </c>
      <c r="U91" s="347">
        <f t="shared" si="22"/>
        <v>0</v>
      </c>
      <c r="V91" s="348">
        <f t="shared" si="22"/>
        <v>3</v>
      </c>
      <c r="W91" s="660">
        <f t="shared" si="22"/>
        <v>0</v>
      </c>
      <c r="X91" s="661">
        <f t="shared" si="22"/>
        <v>0</v>
      </c>
      <c r="Y91" s="346">
        <f t="shared" si="22"/>
        <v>2</v>
      </c>
      <c r="Z91" s="349">
        <f>SUM(Z92:Z99)</f>
        <v>1</v>
      </c>
    </row>
    <row r="92" spans="1:26" s="67" customFormat="1" ht="15.75" customHeight="1">
      <c r="A92" s="60"/>
      <c r="B92" s="59" t="s">
        <v>97</v>
      </c>
      <c r="C92" s="323">
        <f t="shared" si="16"/>
        <v>9</v>
      </c>
      <c r="D92" s="278">
        <f t="shared" si="14"/>
        <v>9</v>
      </c>
      <c r="E92" s="659">
        <v>0</v>
      </c>
      <c r="F92" s="659"/>
      <c r="G92" s="657">
        <v>2</v>
      </c>
      <c r="H92" s="658"/>
      <c r="I92" s="332">
        <v>0</v>
      </c>
      <c r="J92" s="331">
        <v>0</v>
      </c>
      <c r="K92" s="657">
        <v>5</v>
      </c>
      <c r="L92" s="658"/>
      <c r="M92" s="331">
        <v>2</v>
      </c>
      <c r="N92" s="332">
        <v>0</v>
      </c>
      <c r="O92" s="326">
        <f t="shared" si="17"/>
        <v>0</v>
      </c>
      <c r="P92" s="657">
        <v>0</v>
      </c>
      <c r="Q92" s="658"/>
      <c r="R92" s="659">
        <v>0</v>
      </c>
      <c r="S92" s="659"/>
      <c r="T92" s="333">
        <v>0</v>
      </c>
      <c r="U92" s="334">
        <v>0</v>
      </c>
      <c r="V92" s="329">
        <f t="shared" si="18"/>
        <v>0</v>
      </c>
      <c r="W92" s="657">
        <v>0</v>
      </c>
      <c r="X92" s="658"/>
      <c r="Y92" s="332">
        <v>0</v>
      </c>
      <c r="Z92" s="335">
        <v>0</v>
      </c>
    </row>
    <row r="93" spans="1:26" s="67" customFormat="1" ht="15.75" customHeight="1">
      <c r="A93" s="60"/>
      <c r="B93" s="59" t="s">
        <v>98</v>
      </c>
      <c r="C93" s="323">
        <f t="shared" si="16"/>
        <v>2</v>
      </c>
      <c r="D93" s="278">
        <f t="shared" si="14"/>
        <v>1</v>
      </c>
      <c r="E93" s="659">
        <v>0</v>
      </c>
      <c r="F93" s="659"/>
      <c r="G93" s="657">
        <v>0</v>
      </c>
      <c r="H93" s="658"/>
      <c r="I93" s="332">
        <v>0</v>
      </c>
      <c r="J93" s="331">
        <v>0</v>
      </c>
      <c r="K93" s="657">
        <v>0</v>
      </c>
      <c r="L93" s="658"/>
      <c r="M93" s="331">
        <v>1</v>
      </c>
      <c r="N93" s="332">
        <v>0</v>
      </c>
      <c r="O93" s="326">
        <f t="shared" si="17"/>
        <v>0</v>
      </c>
      <c r="P93" s="657">
        <v>0</v>
      </c>
      <c r="Q93" s="658"/>
      <c r="R93" s="659">
        <v>0</v>
      </c>
      <c r="S93" s="659"/>
      <c r="T93" s="333">
        <v>0</v>
      </c>
      <c r="U93" s="334">
        <v>0</v>
      </c>
      <c r="V93" s="329">
        <f t="shared" si="18"/>
        <v>1</v>
      </c>
      <c r="W93" s="657">
        <v>0</v>
      </c>
      <c r="X93" s="658"/>
      <c r="Y93" s="332">
        <v>0</v>
      </c>
      <c r="Z93" s="335">
        <v>1</v>
      </c>
    </row>
    <row r="94" spans="1:26" s="67" customFormat="1" ht="15.75" customHeight="1">
      <c r="A94" s="60"/>
      <c r="B94" s="59" t="s">
        <v>99</v>
      </c>
      <c r="C94" s="323">
        <f t="shared" si="16"/>
        <v>3</v>
      </c>
      <c r="D94" s="278">
        <f t="shared" si="14"/>
        <v>2</v>
      </c>
      <c r="E94" s="659">
        <v>0</v>
      </c>
      <c r="F94" s="659"/>
      <c r="G94" s="657">
        <v>0</v>
      </c>
      <c r="H94" s="658"/>
      <c r="I94" s="332">
        <v>0</v>
      </c>
      <c r="J94" s="331">
        <v>0</v>
      </c>
      <c r="K94" s="657">
        <v>1</v>
      </c>
      <c r="L94" s="658"/>
      <c r="M94" s="331">
        <v>1</v>
      </c>
      <c r="N94" s="332">
        <v>0</v>
      </c>
      <c r="O94" s="326">
        <f t="shared" si="17"/>
        <v>0</v>
      </c>
      <c r="P94" s="657">
        <v>0</v>
      </c>
      <c r="Q94" s="658"/>
      <c r="R94" s="659">
        <v>0</v>
      </c>
      <c r="S94" s="659"/>
      <c r="T94" s="333">
        <v>0</v>
      </c>
      <c r="U94" s="334">
        <v>0</v>
      </c>
      <c r="V94" s="329">
        <f t="shared" si="18"/>
        <v>1</v>
      </c>
      <c r="W94" s="657">
        <v>0</v>
      </c>
      <c r="X94" s="658"/>
      <c r="Y94" s="332">
        <v>1</v>
      </c>
      <c r="Z94" s="335">
        <v>0</v>
      </c>
    </row>
    <row r="95" spans="1:26" s="67" customFormat="1" ht="15.75" customHeight="1">
      <c r="A95" s="60"/>
      <c r="B95" s="59" t="s">
        <v>100</v>
      </c>
      <c r="C95" s="323">
        <f t="shared" si="16"/>
        <v>1</v>
      </c>
      <c r="D95" s="278">
        <f t="shared" si="14"/>
        <v>1</v>
      </c>
      <c r="E95" s="659">
        <v>0</v>
      </c>
      <c r="F95" s="659"/>
      <c r="G95" s="657">
        <v>0</v>
      </c>
      <c r="H95" s="658"/>
      <c r="I95" s="332">
        <v>0</v>
      </c>
      <c r="J95" s="331">
        <v>0</v>
      </c>
      <c r="K95" s="657">
        <v>1</v>
      </c>
      <c r="L95" s="658"/>
      <c r="M95" s="331">
        <v>0</v>
      </c>
      <c r="N95" s="332">
        <v>0</v>
      </c>
      <c r="O95" s="326">
        <f t="shared" si="17"/>
        <v>0</v>
      </c>
      <c r="P95" s="657">
        <v>0</v>
      </c>
      <c r="Q95" s="658"/>
      <c r="R95" s="659">
        <v>0</v>
      </c>
      <c r="S95" s="659"/>
      <c r="T95" s="333">
        <v>0</v>
      </c>
      <c r="U95" s="334">
        <v>0</v>
      </c>
      <c r="V95" s="329">
        <f t="shared" si="18"/>
        <v>0</v>
      </c>
      <c r="W95" s="657">
        <v>0</v>
      </c>
      <c r="X95" s="658"/>
      <c r="Y95" s="332">
        <v>0</v>
      </c>
      <c r="Z95" s="335">
        <v>0</v>
      </c>
    </row>
    <row r="96" spans="1:26" s="67" customFormat="1" ht="15.75" customHeight="1">
      <c r="A96" s="60"/>
      <c r="B96" s="59" t="s">
        <v>101</v>
      </c>
      <c r="C96" s="323">
        <f t="shared" si="16"/>
        <v>3</v>
      </c>
      <c r="D96" s="278">
        <f t="shared" si="14"/>
        <v>3</v>
      </c>
      <c r="E96" s="659">
        <v>0</v>
      </c>
      <c r="F96" s="659"/>
      <c r="G96" s="657">
        <v>0</v>
      </c>
      <c r="H96" s="658"/>
      <c r="I96" s="332">
        <v>0</v>
      </c>
      <c r="J96" s="331">
        <v>0</v>
      </c>
      <c r="K96" s="657">
        <v>2</v>
      </c>
      <c r="L96" s="658"/>
      <c r="M96" s="331">
        <v>1</v>
      </c>
      <c r="N96" s="332">
        <v>0</v>
      </c>
      <c r="O96" s="326">
        <f t="shared" si="17"/>
        <v>0</v>
      </c>
      <c r="P96" s="657">
        <v>0</v>
      </c>
      <c r="Q96" s="658"/>
      <c r="R96" s="659">
        <v>0</v>
      </c>
      <c r="S96" s="659"/>
      <c r="T96" s="333">
        <v>0</v>
      </c>
      <c r="U96" s="334">
        <v>0</v>
      </c>
      <c r="V96" s="329">
        <f t="shared" si="18"/>
        <v>0</v>
      </c>
      <c r="W96" s="657">
        <v>0</v>
      </c>
      <c r="X96" s="658"/>
      <c r="Y96" s="332">
        <v>0</v>
      </c>
      <c r="Z96" s="335">
        <v>0</v>
      </c>
    </row>
    <row r="97" spans="1:26" s="67" customFormat="1" ht="15.75" customHeight="1">
      <c r="A97" s="60"/>
      <c r="B97" s="59" t="s">
        <v>102</v>
      </c>
      <c r="C97" s="323">
        <f t="shared" si="16"/>
        <v>13</v>
      </c>
      <c r="D97" s="278">
        <f t="shared" si="14"/>
        <v>12</v>
      </c>
      <c r="E97" s="659">
        <v>0</v>
      </c>
      <c r="F97" s="659"/>
      <c r="G97" s="657">
        <v>0</v>
      </c>
      <c r="H97" s="658"/>
      <c r="I97" s="332">
        <v>0</v>
      </c>
      <c r="J97" s="331">
        <v>0</v>
      </c>
      <c r="K97" s="657">
        <v>10</v>
      </c>
      <c r="L97" s="658"/>
      <c r="M97" s="331">
        <v>2</v>
      </c>
      <c r="N97" s="332">
        <v>0</v>
      </c>
      <c r="O97" s="326">
        <f t="shared" si="17"/>
        <v>0</v>
      </c>
      <c r="P97" s="657">
        <v>0</v>
      </c>
      <c r="Q97" s="658"/>
      <c r="R97" s="659">
        <v>0</v>
      </c>
      <c r="S97" s="659"/>
      <c r="T97" s="333">
        <v>0</v>
      </c>
      <c r="U97" s="334">
        <v>0</v>
      </c>
      <c r="V97" s="329">
        <f t="shared" si="18"/>
        <v>1</v>
      </c>
      <c r="W97" s="657">
        <v>0</v>
      </c>
      <c r="X97" s="658"/>
      <c r="Y97" s="332">
        <v>1</v>
      </c>
      <c r="Z97" s="335">
        <v>0</v>
      </c>
    </row>
    <row r="98" spans="1:26" s="67" customFormat="1" ht="15.75" customHeight="1">
      <c r="A98" s="60"/>
      <c r="B98" s="59" t="s">
        <v>103</v>
      </c>
      <c r="C98" s="323">
        <f t="shared" si="16"/>
        <v>2</v>
      </c>
      <c r="D98" s="278">
        <f t="shared" si="14"/>
        <v>2</v>
      </c>
      <c r="E98" s="659">
        <v>0</v>
      </c>
      <c r="F98" s="659"/>
      <c r="G98" s="657">
        <v>0</v>
      </c>
      <c r="H98" s="658"/>
      <c r="I98" s="332">
        <v>0</v>
      </c>
      <c r="J98" s="331">
        <v>0</v>
      </c>
      <c r="K98" s="657">
        <v>2</v>
      </c>
      <c r="L98" s="658"/>
      <c r="M98" s="331">
        <v>0</v>
      </c>
      <c r="N98" s="332">
        <v>0</v>
      </c>
      <c r="O98" s="326">
        <f t="shared" si="17"/>
        <v>0</v>
      </c>
      <c r="P98" s="657">
        <v>0</v>
      </c>
      <c r="Q98" s="658"/>
      <c r="R98" s="659">
        <v>0</v>
      </c>
      <c r="S98" s="659"/>
      <c r="T98" s="333">
        <v>0</v>
      </c>
      <c r="U98" s="334">
        <v>0</v>
      </c>
      <c r="V98" s="329">
        <f t="shared" si="18"/>
        <v>0</v>
      </c>
      <c r="W98" s="657">
        <v>0</v>
      </c>
      <c r="X98" s="658"/>
      <c r="Y98" s="332">
        <v>0</v>
      </c>
      <c r="Z98" s="335">
        <v>0</v>
      </c>
    </row>
    <row r="99" spans="1:26" s="67" customFormat="1" ht="15.75" customHeight="1">
      <c r="A99" s="60"/>
      <c r="B99" s="59" t="s">
        <v>104</v>
      </c>
      <c r="C99" s="336">
        <f t="shared" si="16"/>
        <v>4</v>
      </c>
      <c r="D99" s="314">
        <f t="shared" si="14"/>
        <v>4</v>
      </c>
      <c r="E99" s="665">
        <v>0</v>
      </c>
      <c r="F99" s="665"/>
      <c r="G99" s="663">
        <v>0</v>
      </c>
      <c r="H99" s="664"/>
      <c r="I99" s="338">
        <v>0</v>
      </c>
      <c r="J99" s="337">
        <v>0</v>
      </c>
      <c r="K99" s="663">
        <v>3</v>
      </c>
      <c r="L99" s="664"/>
      <c r="M99" s="337">
        <v>1</v>
      </c>
      <c r="N99" s="338">
        <v>0</v>
      </c>
      <c r="O99" s="339">
        <f t="shared" si="17"/>
        <v>0</v>
      </c>
      <c r="P99" s="663">
        <v>0</v>
      </c>
      <c r="Q99" s="664"/>
      <c r="R99" s="665">
        <v>0</v>
      </c>
      <c r="S99" s="665"/>
      <c r="T99" s="340">
        <v>0</v>
      </c>
      <c r="U99" s="341">
        <v>0</v>
      </c>
      <c r="V99" s="342">
        <f t="shared" si="18"/>
        <v>0</v>
      </c>
      <c r="W99" s="663">
        <v>0</v>
      </c>
      <c r="X99" s="664"/>
      <c r="Y99" s="338">
        <v>0</v>
      </c>
      <c r="Z99" s="343">
        <v>0</v>
      </c>
    </row>
    <row r="100" spans="1:26" s="322" customFormat="1" ht="15.75" customHeight="1">
      <c r="A100" s="187" t="s">
        <v>105</v>
      </c>
      <c r="B100" s="201"/>
      <c r="C100" s="344">
        <f aca="true" t="shared" si="23" ref="C100:C120">D100+N100+O100+V100</f>
        <v>39</v>
      </c>
      <c r="D100" s="308">
        <f t="shared" si="14"/>
        <v>39</v>
      </c>
      <c r="E100" s="662">
        <f aca="true" t="shared" si="24" ref="E100:Y100">SUM(E101:E106)</f>
        <v>0</v>
      </c>
      <c r="F100" s="662">
        <f t="shared" si="24"/>
        <v>0</v>
      </c>
      <c r="G100" s="660">
        <f t="shared" si="24"/>
        <v>2</v>
      </c>
      <c r="H100" s="661">
        <f t="shared" si="24"/>
        <v>0</v>
      </c>
      <c r="I100" s="346">
        <f t="shared" si="24"/>
        <v>0</v>
      </c>
      <c r="J100" s="345">
        <f t="shared" si="24"/>
        <v>0</v>
      </c>
      <c r="K100" s="660">
        <f t="shared" si="24"/>
        <v>30</v>
      </c>
      <c r="L100" s="661">
        <f t="shared" si="24"/>
        <v>0</v>
      </c>
      <c r="M100" s="345">
        <f t="shared" si="24"/>
        <v>7</v>
      </c>
      <c r="N100" s="346">
        <f t="shared" si="24"/>
        <v>0</v>
      </c>
      <c r="O100" s="347">
        <f t="shared" si="24"/>
        <v>0</v>
      </c>
      <c r="P100" s="660">
        <f t="shared" si="24"/>
        <v>0</v>
      </c>
      <c r="Q100" s="661">
        <f t="shared" si="24"/>
        <v>0</v>
      </c>
      <c r="R100" s="662">
        <f t="shared" si="24"/>
        <v>0</v>
      </c>
      <c r="S100" s="662">
        <f t="shared" si="24"/>
        <v>0</v>
      </c>
      <c r="T100" s="348">
        <f t="shared" si="24"/>
        <v>0</v>
      </c>
      <c r="U100" s="347">
        <f t="shared" si="24"/>
        <v>0</v>
      </c>
      <c r="V100" s="348">
        <f t="shared" si="24"/>
        <v>0</v>
      </c>
      <c r="W100" s="660">
        <f t="shared" si="24"/>
        <v>0</v>
      </c>
      <c r="X100" s="661">
        <f t="shared" si="24"/>
        <v>0</v>
      </c>
      <c r="Y100" s="346">
        <f t="shared" si="24"/>
        <v>0</v>
      </c>
      <c r="Z100" s="349">
        <f>SUM(Z101:Z106)</f>
        <v>0</v>
      </c>
    </row>
    <row r="101" spans="1:26" s="67" customFormat="1" ht="15.75" customHeight="1">
      <c r="A101" s="60"/>
      <c r="B101" s="59" t="s">
        <v>106</v>
      </c>
      <c r="C101" s="323">
        <f t="shared" si="23"/>
        <v>9</v>
      </c>
      <c r="D101" s="278">
        <f t="shared" si="14"/>
        <v>9</v>
      </c>
      <c r="E101" s="659">
        <v>0</v>
      </c>
      <c r="F101" s="659"/>
      <c r="G101" s="657">
        <v>2</v>
      </c>
      <c r="H101" s="658"/>
      <c r="I101" s="332">
        <v>0</v>
      </c>
      <c r="J101" s="331">
        <v>0</v>
      </c>
      <c r="K101" s="657">
        <v>5</v>
      </c>
      <c r="L101" s="658"/>
      <c r="M101" s="331">
        <v>2</v>
      </c>
      <c r="N101" s="332">
        <v>0</v>
      </c>
      <c r="O101" s="326">
        <f t="shared" si="17"/>
        <v>0</v>
      </c>
      <c r="P101" s="657">
        <v>0</v>
      </c>
      <c r="Q101" s="658"/>
      <c r="R101" s="659">
        <v>0</v>
      </c>
      <c r="S101" s="659"/>
      <c r="T101" s="333">
        <v>0</v>
      </c>
      <c r="U101" s="334">
        <v>0</v>
      </c>
      <c r="V101" s="329">
        <f t="shared" si="18"/>
        <v>0</v>
      </c>
      <c r="W101" s="657">
        <v>0</v>
      </c>
      <c r="X101" s="658"/>
      <c r="Y101" s="332">
        <v>0</v>
      </c>
      <c r="Z101" s="335">
        <v>0</v>
      </c>
    </row>
    <row r="102" spans="1:26" s="67" customFormat="1" ht="15.75" customHeight="1">
      <c r="A102" s="60"/>
      <c r="B102" s="59" t="s">
        <v>107</v>
      </c>
      <c r="C102" s="323">
        <f t="shared" si="23"/>
        <v>13</v>
      </c>
      <c r="D102" s="278">
        <f t="shared" si="14"/>
        <v>13</v>
      </c>
      <c r="E102" s="659">
        <v>0</v>
      </c>
      <c r="F102" s="659"/>
      <c r="G102" s="657">
        <v>0</v>
      </c>
      <c r="H102" s="658"/>
      <c r="I102" s="332">
        <v>0</v>
      </c>
      <c r="J102" s="331">
        <v>0</v>
      </c>
      <c r="K102" s="657">
        <v>10</v>
      </c>
      <c r="L102" s="658"/>
      <c r="M102" s="331">
        <v>3</v>
      </c>
      <c r="N102" s="332">
        <v>0</v>
      </c>
      <c r="O102" s="326">
        <f t="shared" si="17"/>
        <v>0</v>
      </c>
      <c r="P102" s="657">
        <v>0</v>
      </c>
      <c r="Q102" s="658"/>
      <c r="R102" s="659">
        <v>0</v>
      </c>
      <c r="S102" s="659"/>
      <c r="T102" s="333">
        <v>0</v>
      </c>
      <c r="U102" s="334">
        <v>0</v>
      </c>
      <c r="V102" s="329">
        <f t="shared" si="18"/>
        <v>0</v>
      </c>
      <c r="W102" s="657">
        <v>0</v>
      </c>
      <c r="X102" s="658"/>
      <c r="Y102" s="332">
        <v>0</v>
      </c>
      <c r="Z102" s="335">
        <v>0</v>
      </c>
    </row>
    <row r="103" spans="1:26" s="67" customFormat="1" ht="15.75" customHeight="1">
      <c r="A103" s="60"/>
      <c r="B103" s="59" t="s">
        <v>108</v>
      </c>
      <c r="C103" s="323">
        <f t="shared" si="23"/>
        <v>5</v>
      </c>
      <c r="D103" s="278">
        <f t="shared" si="14"/>
        <v>5</v>
      </c>
      <c r="E103" s="659">
        <v>0</v>
      </c>
      <c r="F103" s="659"/>
      <c r="G103" s="657">
        <v>0</v>
      </c>
      <c r="H103" s="658"/>
      <c r="I103" s="332">
        <v>0</v>
      </c>
      <c r="J103" s="331">
        <v>0</v>
      </c>
      <c r="K103" s="657">
        <v>4</v>
      </c>
      <c r="L103" s="658"/>
      <c r="M103" s="331">
        <v>1</v>
      </c>
      <c r="N103" s="332">
        <v>0</v>
      </c>
      <c r="O103" s="326">
        <f t="shared" si="17"/>
        <v>0</v>
      </c>
      <c r="P103" s="657">
        <v>0</v>
      </c>
      <c r="Q103" s="658"/>
      <c r="R103" s="659">
        <v>0</v>
      </c>
      <c r="S103" s="659"/>
      <c r="T103" s="333">
        <v>0</v>
      </c>
      <c r="U103" s="334">
        <v>0</v>
      </c>
      <c r="V103" s="329">
        <f t="shared" si="18"/>
        <v>0</v>
      </c>
      <c r="W103" s="657">
        <v>0</v>
      </c>
      <c r="X103" s="658"/>
      <c r="Y103" s="332">
        <v>0</v>
      </c>
      <c r="Z103" s="335">
        <v>0</v>
      </c>
    </row>
    <row r="104" spans="1:26" s="67" customFormat="1" ht="15.75" customHeight="1">
      <c r="A104" s="60"/>
      <c r="B104" s="59" t="s">
        <v>109</v>
      </c>
      <c r="C104" s="323">
        <f t="shared" si="23"/>
        <v>3</v>
      </c>
      <c r="D104" s="278">
        <f t="shared" si="14"/>
        <v>3</v>
      </c>
      <c r="E104" s="659">
        <v>0</v>
      </c>
      <c r="F104" s="659"/>
      <c r="G104" s="657">
        <v>0</v>
      </c>
      <c r="H104" s="658"/>
      <c r="I104" s="332">
        <v>0</v>
      </c>
      <c r="J104" s="331">
        <v>0</v>
      </c>
      <c r="K104" s="657">
        <v>3</v>
      </c>
      <c r="L104" s="658"/>
      <c r="M104" s="331">
        <v>0</v>
      </c>
      <c r="N104" s="332">
        <v>0</v>
      </c>
      <c r="O104" s="326">
        <f t="shared" si="17"/>
        <v>0</v>
      </c>
      <c r="P104" s="657">
        <v>0</v>
      </c>
      <c r="Q104" s="658"/>
      <c r="R104" s="659">
        <v>0</v>
      </c>
      <c r="S104" s="659"/>
      <c r="T104" s="333">
        <v>0</v>
      </c>
      <c r="U104" s="334">
        <v>0</v>
      </c>
      <c r="V104" s="329">
        <f t="shared" si="18"/>
        <v>0</v>
      </c>
      <c r="W104" s="657">
        <v>0</v>
      </c>
      <c r="X104" s="658"/>
      <c r="Y104" s="332">
        <v>0</v>
      </c>
      <c r="Z104" s="335">
        <v>0</v>
      </c>
    </row>
    <row r="105" spans="1:26" s="67" customFormat="1" ht="15.75" customHeight="1">
      <c r="A105" s="60"/>
      <c r="B105" s="59" t="s">
        <v>110</v>
      </c>
      <c r="C105" s="323">
        <f t="shared" si="23"/>
        <v>5</v>
      </c>
      <c r="D105" s="278">
        <f t="shared" si="14"/>
        <v>5</v>
      </c>
      <c r="E105" s="659">
        <v>0</v>
      </c>
      <c r="F105" s="659"/>
      <c r="G105" s="657">
        <v>0</v>
      </c>
      <c r="H105" s="658"/>
      <c r="I105" s="332">
        <v>0</v>
      </c>
      <c r="J105" s="331">
        <v>0</v>
      </c>
      <c r="K105" s="657">
        <v>4</v>
      </c>
      <c r="L105" s="658"/>
      <c r="M105" s="331">
        <v>1</v>
      </c>
      <c r="N105" s="332">
        <v>0</v>
      </c>
      <c r="O105" s="326">
        <f t="shared" si="17"/>
        <v>0</v>
      </c>
      <c r="P105" s="657">
        <v>0</v>
      </c>
      <c r="Q105" s="658"/>
      <c r="R105" s="659">
        <v>0</v>
      </c>
      <c r="S105" s="659"/>
      <c r="T105" s="333">
        <v>0</v>
      </c>
      <c r="U105" s="334">
        <v>0</v>
      </c>
      <c r="V105" s="329">
        <f t="shared" si="18"/>
        <v>0</v>
      </c>
      <c r="W105" s="657">
        <v>0</v>
      </c>
      <c r="X105" s="658"/>
      <c r="Y105" s="332">
        <v>0</v>
      </c>
      <c r="Z105" s="335">
        <v>0</v>
      </c>
    </row>
    <row r="106" spans="1:26" s="67" customFormat="1" ht="15.75" customHeight="1">
      <c r="A106" s="60"/>
      <c r="B106" s="59" t="s">
        <v>111</v>
      </c>
      <c r="C106" s="336">
        <f t="shared" si="23"/>
        <v>4</v>
      </c>
      <c r="D106" s="314">
        <f t="shared" si="14"/>
        <v>4</v>
      </c>
      <c r="E106" s="665">
        <v>0</v>
      </c>
      <c r="F106" s="665"/>
      <c r="G106" s="663">
        <v>0</v>
      </c>
      <c r="H106" s="664"/>
      <c r="I106" s="338">
        <v>0</v>
      </c>
      <c r="J106" s="337">
        <v>0</v>
      </c>
      <c r="K106" s="663">
        <v>4</v>
      </c>
      <c r="L106" s="664"/>
      <c r="M106" s="337">
        <v>0</v>
      </c>
      <c r="N106" s="338">
        <v>0</v>
      </c>
      <c r="O106" s="339">
        <f t="shared" si="17"/>
        <v>0</v>
      </c>
      <c r="P106" s="663">
        <v>0</v>
      </c>
      <c r="Q106" s="664"/>
      <c r="R106" s="665">
        <v>0</v>
      </c>
      <c r="S106" s="665"/>
      <c r="T106" s="340">
        <v>0</v>
      </c>
      <c r="U106" s="341">
        <v>0</v>
      </c>
      <c r="V106" s="342">
        <f t="shared" si="18"/>
        <v>0</v>
      </c>
      <c r="W106" s="663">
        <v>0</v>
      </c>
      <c r="X106" s="664"/>
      <c r="Y106" s="338">
        <v>0</v>
      </c>
      <c r="Z106" s="343">
        <v>0</v>
      </c>
    </row>
    <row r="107" spans="1:26" s="67" customFormat="1" ht="15.75" customHeight="1">
      <c r="A107" s="58" t="s">
        <v>112</v>
      </c>
      <c r="B107" s="61" t="s">
        <v>318</v>
      </c>
      <c r="C107" s="350">
        <f t="shared" si="23"/>
        <v>20</v>
      </c>
      <c r="D107" s="297">
        <f t="shared" si="14"/>
        <v>19</v>
      </c>
      <c r="E107" s="668">
        <v>0</v>
      </c>
      <c r="F107" s="668"/>
      <c r="G107" s="666">
        <v>0</v>
      </c>
      <c r="H107" s="667"/>
      <c r="I107" s="352">
        <v>0</v>
      </c>
      <c r="J107" s="351">
        <v>0</v>
      </c>
      <c r="K107" s="666">
        <v>16</v>
      </c>
      <c r="L107" s="667"/>
      <c r="M107" s="351">
        <v>3</v>
      </c>
      <c r="N107" s="352">
        <v>0</v>
      </c>
      <c r="O107" s="353">
        <f t="shared" si="17"/>
        <v>0</v>
      </c>
      <c r="P107" s="666">
        <v>0</v>
      </c>
      <c r="Q107" s="667"/>
      <c r="R107" s="668">
        <v>0</v>
      </c>
      <c r="S107" s="668"/>
      <c r="T107" s="354">
        <v>0</v>
      </c>
      <c r="U107" s="355">
        <v>0</v>
      </c>
      <c r="V107" s="356">
        <f t="shared" si="18"/>
        <v>1</v>
      </c>
      <c r="W107" s="666">
        <v>0</v>
      </c>
      <c r="X107" s="667"/>
      <c r="Y107" s="352">
        <v>1</v>
      </c>
      <c r="Z107" s="357">
        <v>0</v>
      </c>
    </row>
    <row r="108" spans="1:26" s="67" customFormat="1" ht="15.75" customHeight="1">
      <c r="A108" s="58" t="s">
        <v>113</v>
      </c>
      <c r="B108" s="61" t="s">
        <v>114</v>
      </c>
      <c r="C108" s="350">
        <f t="shared" si="23"/>
        <v>34</v>
      </c>
      <c r="D108" s="297">
        <f t="shared" si="14"/>
        <v>33</v>
      </c>
      <c r="E108" s="668">
        <v>0</v>
      </c>
      <c r="F108" s="668"/>
      <c r="G108" s="666">
        <v>2</v>
      </c>
      <c r="H108" s="667"/>
      <c r="I108" s="352">
        <v>0</v>
      </c>
      <c r="J108" s="351">
        <v>0</v>
      </c>
      <c r="K108" s="666">
        <v>25</v>
      </c>
      <c r="L108" s="667"/>
      <c r="M108" s="351">
        <v>6</v>
      </c>
      <c r="N108" s="352">
        <v>0</v>
      </c>
      <c r="O108" s="353">
        <f t="shared" si="17"/>
        <v>1</v>
      </c>
      <c r="P108" s="666">
        <v>0</v>
      </c>
      <c r="Q108" s="667"/>
      <c r="R108" s="668">
        <v>1</v>
      </c>
      <c r="S108" s="668"/>
      <c r="T108" s="354">
        <v>0</v>
      </c>
      <c r="U108" s="355">
        <v>0</v>
      </c>
      <c r="V108" s="356">
        <f t="shared" si="18"/>
        <v>0</v>
      </c>
      <c r="W108" s="666">
        <v>0</v>
      </c>
      <c r="X108" s="667"/>
      <c r="Y108" s="352">
        <v>0</v>
      </c>
      <c r="Z108" s="357">
        <v>0</v>
      </c>
    </row>
    <row r="109" spans="1:26" s="322" customFormat="1" ht="15.75" customHeight="1">
      <c r="A109" s="187" t="s">
        <v>115</v>
      </c>
      <c r="B109" s="201"/>
      <c r="C109" s="344">
        <f t="shared" si="23"/>
        <v>32</v>
      </c>
      <c r="D109" s="308">
        <f t="shared" si="14"/>
        <v>32</v>
      </c>
      <c r="E109" s="662">
        <f aca="true" t="shared" si="25" ref="E109:Y109">SUM(E110:E115)</f>
        <v>0</v>
      </c>
      <c r="F109" s="662">
        <f t="shared" si="25"/>
        <v>0</v>
      </c>
      <c r="G109" s="660">
        <f t="shared" si="25"/>
        <v>1</v>
      </c>
      <c r="H109" s="661">
        <f t="shared" si="25"/>
        <v>0</v>
      </c>
      <c r="I109" s="346">
        <f t="shared" si="25"/>
        <v>0</v>
      </c>
      <c r="J109" s="345">
        <f t="shared" si="25"/>
        <v>0</v>
      </c>
      <c r="K109" s="660">
        <f t="shared" si="25"/>
        <v>26</v>
      </c>
      <c r="L109" s="661">
        <f t="shared" si="25"/>
        <v>0</v>
      </c>
      <c r="M109" s="345">
        <f t="shared" si="25"/>
        <v>5</v>
      </c>
      <c r="N109" s="346">
        <f t="shared" si="25"/>
        <v>0</v>
      </c>
      <c r="O109" s="347">
        <f t="shared" si="25"/>
        <v>0</v>
      </c>
      <c r="P109" s="660">
        <f t="shared" si="25"/>
        <v>0</v>
      </c>
      <c r="Q109" s="661">
        <f t="shared" si="25"/>
        <v>0</v>
      </c>
      <c r="R109" s="662">
        <f t="shared" si="25"/>
        <v>0</v>
      </c>
      <c r="S109" s="662">
        <f t="shared" si="25"/>
        <v>0</v>
      </c>
      <c r="T109" s="348">
        <f t="shared" si="25"/>
        <v>0</v>
      </c>
      <c r="U109" s="347">
        <f t="shared" si="25"/>
        <v>0</v>
      </c>
      <c r="V109" s="348">
        <f t="shared" si="25"/>
        <v>0</v>
      </c>
      <c r="W109" s="660">
        <f t="shared" si="25"/>
        <v>0</v>
      </c>
      <c r="X109" s="661">
        <f t="shared" si="25"/>
        <v>0</v>
      </c>
      <c r="Y109" s="346">
        <f t="shared" si="25"/>
        <v>0</v>
      </c>
      <c r="Z109" s="349">
        <f>SUM(Z110:Z115)</f>
        <v>0</v>
      </c>
    </row>
    <row r="110" spans="1:26" s="67" customFormat="1" ht="15.75" customHeight="1">
      <c r="A110" s="60"/>
      <c r="B110" s="59" t="s">
        <v>116</v>
      </c>
      <c r="C110" s="323">
        <f t="shared" si="23"/>
        <v>12</v>
      </c>
      <c r="D110" s="278">
        <f t="shared" si="14"/>
        <v>12</v>
      </c>
      <c r="E110" s="659">
        <v>0</v>
      </c>
      <c r="F110" s="659"/>
      <c r="G110" s="657">
        <v>0</v>
      </c>
      <c r="H110" s="658"/>
      <c r="I110" s="332">
        <v>0</v>
      </c>
      <c r="J110" s="331">
        <v>0</v>
      </c>
      <c r="K110" s="657">
        <v>9</v>
      </c>
      <c r="L110" s="658"/>
      <c r="M110" s="331">
        <v>3</v>
      </c>
      <c r="N110" s="332">
        <v>0</v>
      </c>
      <c r="O110" s="326">
        <f t="shared" si="17"/>
        <v>0</v>
      </c>
      <c r="P110" s="657">
        <v>0</v>
      </c>
      <c r="Q110" s="658"/>
      <c r="R110" s="659">
        <v>0</v>
      </c>
      <c r="S110" s="659"/>
      <c r="T110" s="333">
        <v>0</v>
      </c>
      <c r="U110" s="334">
        <v>0</v>
      </c>
      <c r="V110" s="329">
        <f t="shared" si="18"/>
        <v>0</v>
      </c>
      <c r="W110" s="657">
        <v>0</v>
      </c>
      <c r="X110" s="658"/>
      <c r="Y110" s="332">
        <v>0</v>
      </c>
      <c r="Z110" s="335">
        <v>0</v>
      </c>
    </row>
    <row r="111" spans="1:26" s="67" customFormat="1" ht="15.75" customHeight="1">
      <c r="A111" s="60"/>
      <c r="B111" s="59" t="s">
        <v>117</v>
      </c>
      <c r="C111" s="323">
        <f t="shared" si="23"/>
        <v>3</v>
      </c>
      <c r="D111" s="278">
        <f t="shared" si="14"/>
        <v>3</v>
      </c>
      <c r="E111" s="659">
        <v>0</v>
      </c>
      <c r="F111" s="659"/>
      <c r="G111" s="657">
        <v>0</v>
      </c>
      <c r="H111" s="658"/>
      <c r="I111" s="332">
        <v>0</v>
      </c>
      <c r="J111" s="331">
        <v>0</v>
      </c>
      <c r="K111" s="657">
        <v>3</v>
      </c>
      <c r="L111" s="658"/>
      <c r="M111" s="331">
        <v>0</v>
      </c>
      <c r="N111" s="332">
        <v>0</v>
      </c>
      <c r="O111" s="326">
        <f t="shared" si="17"/>
        <v>0</v>
      </c>
      <c r="P111" s="657">
        <v>0</v>
      </c>
      <c r="Q111" s="658"/>
      <c r="R111" s="659">
        <v>0</v>
      </c>
      <c r="S111" s="659"/>
      <c r="T111" s="333">
        <v>0</v>
      </c>
      <c r="U111" s="334">
        <v>0</v>
      </c>
      <c r="V111" s="329">
        <f t="shared" si="18"/>
        <v>0</v>
      </c>
      <c r="W111" s="657">
        <v>0</v>
      </c>
      <c r="X111" s="658"/>
      <c r="Y111" s="332">
        <v>0</v>
      </c>
      <c r="Z111" s="335">
        <v>0</v>
      </c>
    </row>
    <row r="112" spans="1:26" s="67" customFormat="1" ht="15.75" customHeight="1">
      <c r="A112" s="60"/>
      <c r="B112" s="59" t="s">
        <v>118</v>
      </c>
      <c r="C112" s="323">
        <f t="shared" si="23"/>
        <v>6</v>
      </c>
      <c r="D112" s="278">
        <f t="shared" si="14"/>
        <v>6</v>
      </c>
      <c r="E112" s="659">
        <v>0</v>
      </c>
      <c r="F112" s="659"/>
      <c r="G112" s="657">
        <v>0</v>
      </c>
      <c r="H112" s="658"/>
      <c r="I112" s="332">
        <v>0</v>
      </c>
      <c r="J112" s="331">
        <v>0</v>
      </c>
      <c r="K112" s="657">
        <v>5</v>
      </c>
      <c r="L112" s="658"/>
      <c r="M112" s="331">
        <v>1</v>
      </c>
      <c r="N112" s="332">
        <v>0</v>
      </c>
      <c r="O112" s="326">
        <f t="shared" si="17"/>
        <v>0</v>
      </c>
      <c r="P112" s="657">
        <v>0</v>
      </c>
      <c r="Q112" s="658"/>
      <c r="R112" s="659">
        <v>0</v>
      </c>
      <c r="S112" s="659"/>
      <c r="T112" s="333">
        <v>0</v>
      </c>
      <c r="U112" s="334">
        <v>0</v>
      </c>
      <c r="V112" s="329">
        <f t="shared" si="18"/>
        <v>0</v>
      </c>
      <c r="W112" s="657">
        <v>0</v>
      </c>
      <c r="X112" s="658"/>
      <c r="Y112" s="332">
        <v>0</v>
      </c>
      <c r="Z112" s="335">
        <v>0</v>
      </c>
    </row>
    <row r="113" spans="1:26" s="67" customFormat="1" ht="15.75" customHeight="1">
      <c r="A113" s="60"/>
      <c r="B113" s="59" t="s">
        <v>80</v>
      </c>
      <c r="C113" s="323">
        <f t="shared" si="23"/>
        <v>2</v>
      </c>
      <c r="D113" s="278">
        <f t="shared" si="14"/>
        <v>2</v>
      </c>
      <c r="E113" s="659">
        <v>0</v>
      </c>
      <c r="F113" s="659"/>
      <c r="G113" s="657">
        <v>0</v>
      </c>
      <c r="H113" s="658"/>
      <c r="I113" s="332">
        <v>0</v>
      </c>
      <c r="J113" s="331">
        <v>0</v>
      </c>
      <c r="K113" s="657">
        <v>2</v>
      </c>
      <c r="L113" s="658"/>
      <c r="M113" s="331">
        <v>0</v>
      </c>
      <c r="N113" s="332">
        <v>0</v>
      </c>
      <c r="O113" s="326">
        <f t="shared" si="17"/>
        <v>0</v>
      </c>
      <c r="P113" s="657">
        <v>0</v>
      </c>
      <c r="Q113" s="658"/>
      <c r="R113" s="659">
        <v>0</v>
      </c>
      <c r="S113" s="659"/>
      <c r="T113" s="333">
        <v>0</v>
      </c>
      <c r="U113" s="334">
        <v>0</v>
      </c>
      <c r="V113" s="329">
        <f t="shared" si="18"/>
        <v>0</v>
      </c>
      <c r="W113" s="657">
        <v>0</v>
      </c>
      <c r="X113" s="658"/>
      <c r="Y113" s="332">
        <v>0</v>
      </c>
      <c r="Z113" s="335">
        <v>0</v>
      </c>
    </row>
    <row r="114" spans="1:26" s="67" customFormat="1" ht="15.75" customHeight="1">
      <c r="A114" s="60"/>
      <c r="B114" s="59" t="s">
        <v>119</v>
      </c>
      <c r="C114" s="323">
        <f t="shared" si="23"/>
        <v>4</v>
      </c>
      <c r="D114" s="278">
        <f t="shared" si="14"/>
        <v>4</v>
      </c>
      <c r="E114" s="659">
        <v>0</v>
      </c>
      <c r="F114" s="659"/>
      <c r="G114" s="657">
        <v>0</v>
      </c>
      <c r="H114" s="658"/>
      <c r="I114" s="332">
        <v>0</v>
      </c>
      <c r="J114" s="331">
        <v>0</v>
      </c>
      <c r="K114" s="657">
        <v>3</v>
      </c>
      <c r="L114" s="658"/>
      <c r="M114" s="331">
        <v>1</v>
      </c>
      <c r="N114" s="332">
        <v>0</v>
      </c>
      <c r="O114" s="326">
        <f t="shared" si="17"/>
        <v>0</v>
      </c>
      <c r="P114" s="657">
        <v>0</v>
      </c>
      <c r="Q114" s="658"/>
      <c r="R114" s="659">
        <v>0</v>
      </c>
      <c r="S114" s="659"/>
      <c r="T114" s="333">
        <v>0</v>
      </c>
      <c r="U114" s="334">
        <v>0</v>
      </c>
      <c r="V114" s="329">
        <f t="shared" si="18"/>
        <v>0</v>
      </c>
      <c r="W114" s="657">
        <v>0</v>
      </c>
      <c r="X114" s="658"/>
      <c r="Y114" s="332">
        <v>0</v>
      </c>
      <c r="Z114" s="335">
        <v>0</v>
      </c>
    </row>
    <row r="115" spans="1:26" s="67" customFormat="1" ht="15.75" customHeight="1">
      <c r="A115" s="60"/>
      <c r="B115" s="59" t="s">
        <v>120</v>
      </c>
      <c r="C115" s="336">
        <f t="shared" si="23"/>
        <v>5</v>
      </c>
      <c r="D115" s="314">
        <f t="shared" si="14"/>
        <v>5</v>
      </c>
      <c r="E115" s="665">
        <v>0</v>
      </c>
      <c r="F115" s="665"/>
      <c r="G115" s="663">
        <v>1</v>
      </c>
      <c r="H115" s="664"/>
      <c r="I115" s="338">
        <v>0</v>
      </c>
      <c r="J115" s="337">
        <v>0</v>
      </c>
      <c r="K115" s="663">
        <v>4</v>
      </c>
      <c r="L115" s="664"/>
      <c r="M115" s="337">
        <v>0</v>
      </c>
      <c r="N115" s="338">
        <v>0</v>
      </c>
      <c r="O115" s="339">
        <f t="shared" si="17"/>
        <v>0</v>
      </c>
      <c r="P115" s="663">
        <v>0</v>
      </c>
      <c r="Q115" s="664"/>
      <c r="R115" s="665">
        <v>0</v>
      </c>
      <c r="S115" s="665"/>
      <c r="T115" s="340">
        <v>0</v>
      </c>
      <c r="U115" s="341">
        <v>0</v>
      </c>
      <c r="V115" s="342">
        <f t="shared" si="18"/>
        <v>0</v>
      </c>
      <c r="W115" s="663">
        <v>0</v>
      </c>
      <c r="X115" s="664"/>
      <c r="Y115" s="338">
        <v>0</v>
      </c>
      <c r="Z115" s="343">
        <v>0</v>
      </c>
    </row>
    <row r="116" spans="1:26" s="322" customFormat="1" ht="15.75" customHeight="1">
      <c r="A116" s="187" t="s">
        <v>121</v>
      </c>
      <c r="B116" s="201"/>
      <c r="C116" s="344">
        <f t="shared" si="23"/>
        <v>34</v>
      </c>
      <c r="D116" s="308">
        <f t="shared" si="14"/>
        <v>34</v>
      </c>
      <c r="E116" s="662">
        <f aca="true" t="shared" si="26" ref="E116:Y116">SUM(E117:E120)</f>
        <v>0</v>
      </c>
      <c r="F116" s="662">
        <f t="shared" si="26"/>
        <v>0</v>
      </c>
      <c r="G116" s="660">
        <f t="shared" si="26"/>
        <v>0</v>
      </c>
      <c r="H116" s="661">
        <f t="shared" si="26"/>
        <v>0</v>
      </c>
      <c r="I116" s="346">
        <f t="shared" si="26"/>
        <v>0</v>
      </c>
      <c r="J116" s="345">
        <f t="shared" si="26"/>
        <v>0</v>
      </c>
      <c r="K116" s="660">
        <f t="shared" si="26"/>
        <v>28</v>
      </c>
      <c r="L116" s="661">
        <f t="shared" si="26"/>
        <v>0</v>
      </c>
      <c r="M116" s="345">
        <f t="shared" si="26"/>
        <v>6</v>
      </c>
      <c r="N116" s="346">
        <f t="shared" si="26"/>
        <v>0</v>
      </c>
      <c r="O116" s="347">
        <f t="shared" si="26"/>
        <v>0</v>
      </c>
      <c r="P116" s="660">
        <f t="shared" si="26"/>
        <v>0</v>
      </c>
      <c r="Q116" s="661">
        <f t="shared" si="26"/>
        <v>0</v>
      </c>
      <c r="R116" s="662">
        <f t="shared" si="26"/>
        <v>0</v>
      </c>
      <c r="S116" s="662">
        <f t="shared" si="26"/>
        <v>0</v>
      </c>
      <c r="T116" s="348">
        <f t="shared" si="26"/>
        <v>0</v>
      </c>
      <c r="U116" s="347">
        <f t="shared" si="26"/>
        <v>0</v>
      </c>
      <c r="V116" s="348">
        <f t="shared" si="26"/>
        <v>0</v>
      </c>
      <c r="W116" s="660">
        <f t="shared" si="26"/>
        <v>0</v>
      </c>
      <c r="X116" s="661">
        <f t="shared" si="26"/>
        <v>0</v>
      </c>
      <c r="Y116" s="346">
        <f t="shared" si="26"/>
        <v>0</v>
      </c>
      <c r="Z116" s="349">
        <f>SUM(Z117:Z120)</f>
        <v>0</v>
      </c>
    </row>
    <row r="117" spans="1:26" s="67" customFormat="1" ht="15.75" customHeight="1">
      <c r="A117" s="60"/>
      <c r="B117" s="59" t="s">
        <v>122</v>
      </c>
      <c r="C117" s="323">
        <f t="shared" si="23"/>
        <v>3</v>
      </c>
      <c r="D117" s="278">
        <f t="shared" si="14"/>
        <v>3</v>
      </c>
      <c r="E117" s="659">
        <v>0</v>
      </c>
      <c r="F117" s="659"/>
      <c r="G117" s="657">
        <v>0</v>
      </c>
      <c r="H117" s="658"/>
      <c r="I117" s="332">
        <v>0</v>
      </c>
      <c r="J117" s="331">
        <v>0</v>
      </c>
      <c r="K117" s="657">
        <v>3</v>
      </c>
      <c r="L117" s="658"/>
      <c r="M117" s="331">
        <v>0</v>
      </c>
      <c r="N117" s="332">
        <v>0</v>
      </c>
      <c r="O117" s="326">
        <f t="shared" si="17"/>
        <v>0</v>
      </c>
      <c r="P117" s="657">
        <v>0</v>
      </c>
      <c r="Q117" s="658"/>
      <c r="R117" s="659">
        <v>0</v>
      </c>
      <c r="S117" s="659"/>
      <c r="T117" s="333">
        <v>0</v>
      </c>
      <c r="U117" s="334">
        <v>0</v>
      </c>
      <c r="V117" s="329">
        <f t="shared" si="18"/>
        <v>0</v>
      </c>
      <c r="W117" s="657">
        <v>0</v>
      </c>
      <c r="X117" s="658"/>
      <c r="Y117" s="332">
        <v>0</v>
      </c>
      <c r="Z117" s="335">
        <v>0</v>
      </c>
    </row>
    <row r="118" spans="1:26" s="67" customFormat="1" ht="15.75" customHeight="1">
      <c r="A118" s="60"/>
      <c r="B118" s="59" t="s">
        <v>123</v>
      </c>
      <c r="C118" s="323">
        <f t="shared" si="23"/>
        <v>6</v>
      </c>
      <c r="D118" s="278">
        <f t="shared" si="14"/>
        <v>6</v>
      </c>
      <c r="E118" s="659">
        <v>0</v>
      </c>
      <c r="F118" s="659"/>
      <c r="G118" s="657">
        <v>0</v>
      </c>
      <c r="H118" s="658"/>
      <c r="I118" s="332">
        <v>0</v>
      </c>
      <c r="J118" s="331">
        <v>0</v>
      </c>
      <c r="K118" s="657">
        <v>6</v>
      </c>
      <c r="L118" s="658"/>
      <c r="M118" s="331">
        <v>0</v>
      </c>
      <c r="N118" s="332">
        <v>0</v>
      </c>
      <c r="O118" s="326">
        <f t="shared" si="17"/>
        <v>0</v>
      </c>
      <c r="P118" s="657">
        <v>0</v>
      </c>
      <c r="Q118" s="658"/>
      <c r="R118" s="659">
        <v>0</v>
      </c>
      <c r="S118" s="659"/>
      <c r="T118" s="333">
        <v>0</v>
      </c>
      <c r="U118" s="334">
        <v>0</v>
      </c>
      <c r="V118" s="329">
        <f t="shared" si="18"/>
        <v>0</v>
      </c>
      <c r="W118" s="657">
        <v>0</v>
      </c>
      <c r="X118" s="658"/>
      <c r="Y118" s="332">
        <v>0</v>
      </c>
      <c r="Z118" s="335">
        <v>0</v>
      </c>
    </row>
    <row r="119" spans="1:26" s="67" customFormat="1" ht="15.75" customHeight="1">
      <c r="A119" s="60"/>
      <c r="B119" s="59" t="s">
        <v>124</v>
      </c>
      <c r="C119" s="323">
        <f t="shared" si="23"/>
        <v>16</v>
      </c>
      <c r="D119" s="278">
        <f t="shared" si="14"/>
        <v>16</v>
      </c>
      <c r="E119" s="659">
        <v>0</v>
      </c>
      <c r="F119" s="659"/>
      <c r="G119" s="657">
        <v>0</v>
      </c>
      <c r="H119" s="658"/>
      <c r="I119" s="332">
        <v>0</v>
      </c>
      <c r="J119" s="331">
        <v>0</v>
      </c>
      <c r="K119" s="657">
        <v>11</v>
      </c>
      <c r="L119" s="658"/>
      <c r="M119" s="331">
        <v>5</v>
      </c>
      <c r="N119" s="332">
        <v>0</v>
      </c>
      <c r="O119" s="326">
        <f t="shared" si="17"/>
        <v>0</v>
      </c>
      <c r="P119" s="657">
        <v>0</v>
      </c>
      <c r="Q119" s="658"/>
      <c r="R119" s="659">
        <v>0</v>
      </c>
      <c r="S119" s="659"/>
      <c r="T119" s="333">
        <v>0</v>
      </c>
      <c r="U119" s="334">
        <v>0</v>
      </c>
      <c r="V119" s="329">
        <f t="shared" si="18"/>
        <v>0</v>
      </c>
      <c r="W119" s="657">
        <v>0</v>
      </c>
      <c r="X119" s="658"/>
      <c r="Y119" s="332">
        <v>0</v>
      </c>
      <c r="Z119" s="335">
        <v>0</v>
      </c>
    </row>
    <row r="120" spans="1:26" s="67" customFormat="1" ht="15.75" customHeight="1" thickBot="1">
      <c r="A120" s="94"/>
      <c r="B120" s="95" t="s">
        <v>125</v>
      </c>
      <c r="C120" s="358">
        <f t="shared" si="23"/>
        <v>9</v>
      </c>
      <c r="D120" s="359">
        <f t="shared" si="14"/>
        <v>9</v>
      </c>
      <c r="E120" s="656">
        <v>0</v>
      </c>
      <c r="F120" s="656"/>
      <c r="G120" s="654">
        <v>0</v>
      </c>
      <c r="H120" s="655"/>
      <c r="I120" s="361">
        <v>0</v>
      </c>
      <c r="J120" s="360">
        <v>0</v>
      </c>
      <c r="K120" s="654">
        <v>8</v>
      </c>
      <c r="L120" s="655"/>
      <c r="M120" s="360">
        <v>1</v>
      </c>
      <c r="N120" s="361">
        <v>0</v>
      </c>
      <c r="O120" s="362">
        <f t="shared" si="17"/>
        <v>0</v>
      </c>
      <c r="P120" s="654">
        <v>0</v>
      </c>
      <c r="Q120" s="655"/>
      <c r="R120" s="656">
        <v>0</v>
      </c>
      <c r="S120" s="656"/>
      <c r="T120" s="363">
        <v>0</v>
      </c>
      <c r="U120" s="364">
        <v>0</v>
      </c>
      <c r="V120" s="365">
        <f t="shared" si="18"/>
        <v>0</v>
      </c>
      <c r="W120" s="654">
        <v>0</v>
      </c>
      <c r="X120" s="655"/>
      <c r="Y120" s="361">
        <v>0</v>
      </c>
      <c r="Z120" s="366">
        <v>0</v>
      </c>
    </row>
    <row r="121" spans="14:22" s="67" customFormat="1" ht="11.25">
      <c r="N121" s="102"/>
      <c r="O121" s="322"/>
      <c r="V121" s="322"/>
    </row>
    <row r="122" spans="14:22" s="67" customFormat="1" ht="11.25">
      <c r="N122" s="102"/>
      <c r="O122" s="322"/>
      <c r="V122" s="322"/>
    </row>
    <row r="123" spans="14:22" s="67" customFormat="1" ht="11.25">
      <c r="N123" s="102"/>
      <c r="O123" s="322"/>
      <c r="V123" s="322"/>
    </row>
    <row r="124" spans="14:22" s="67" customFormat="1" ht="11.25">
      <c r="N124" s="102"/>
      <c r="O124" s="322"/>
      <c r="V124" s="322"/>
    </row>
    <row r="125" spans="14:22" s="67" customFormat="1" ht="11.25">
      <c r="N125" s="102"/>
      <c r="O125" s="322"/>
      <c r="V125" s="322"/>
    </row>
    <row r="126" spans="14:22" s="67" customFormat="1" ht="11.25">
      <c r="N126" s="102"/>
      <c r="O126" s="322"/>
      <c r="V126" s="322"/>
    </row>
    <row r="127" spans="14:22" s="67" customFormat="1" ht="11.25">
      <c r="N127" s="102"/>
      <c r="O127" s="322"/>
      <c r="V127" s="322"/>
    </row>
    <row r="128" spans="14:22" s="67" customFormat="1" ht="11.25">
      <c r="N128" s="102"/>
      <c r="O128" s="322"/>
      <c r="V128" s="322"/>
    </row>
    <row r="129" spans="14:22" s="67" customFormat="1" ht="11.25">
      <c r="N129" s="102"/>
      <c r="O129" s="322"/>
      <c r="V129" s="322"/>
    </row>
    <row r="130" spans="14:22" s="67" customFormat="1" ht="11.25">
      <c r="N130" s="102"/>
      <c r="O130" s="322"/>
      <c r="V130" s="322"/>
    </row>
    <row r="131" spans="14:22" s="67" customFormat="1" ht="11.25">
      <c r="N131" s="102"/>
      <c r="O131" s="322"/>
      <c r="V131" s="322"/>
    </row>
    <row r="132" spans="14:22" s="67" customFormat="1" ht="11.25">
      <c r="N132" s="102"/>
      <c r="O132" s="322"/>
      <c r="V132" s="322"/>
    </row>
  </sheetData>
  <mergeCells count="712">
    <mergeCell ref="V3:Z3"/>
    <mergeCell ref="Y4:Y6"/>
    <mergeCell ref="W7:X7"/>
    <mergeCell ref="Z4:Z6"/>
    <mergeCell ref="V4:V6"/>
    <mergeCell ref="W4:W6"/>
    <mergeCell ref="X4:X6"/>
    <mergeCell ref="W65:X65"/>
    <mergeCell ref="E66:F66"/>
    <mergeCell ref="G66:H66"/>
    <mergeCell ref="K66:L66"/>
    <mergeCell ref="P66:Q66"/>
    <mergeCell ref="R66:S66"/>
    <mergeCell ref="W66:X66"/>
    <mergeCell ref="E65:F65"/>
    <mergeCell ref="G65:H65"/>
    <mergeCell ref="K65:L65"/>
    <mergeCell ref="P63:Q63"/>
    <mergeCell ref="R63:S63"/>
    <mergeCell ref="P65:Q65"/>
    <mergeCell ref="R65:S65"/>
    <mergeCell ref="W63:X63"/>
    <mergeCell ref="E64:F64"/>
    <mergeCell ref="G64:H64"/>
    <mergeCell ref="K64:L64"/>
    <mergeCell ref="P64:Q64"/>
    <mergeCell ref="R64:S64"/>
    <mergeCell ref="W64:X64"/>
    <mergeCell ref="E63:F63"/>
    <mergeCell ref="G63:H63"/>
    <mergeCell ref="K63:L63"/>
    <mergeCell ref="W61:X61"/>
    <mergeCell ref="E62:F62"/>
    <mergeCell ref="G62:H62"/>
    <mergeCell ref="K62:L62"/>
    <mergeCell ref="P62:Q62"/>
    <mergeCell ref="R62:S62"/>
    <mergeCell ref="W62:X62"/>
    <mergeCell ref="E61:F61"/>
    <mergeCell ref="G61:H61"/>
    <mergeCell ref="K61:L61"/>
    <mergeCell ref="P59:Q59"/>
    <mergeCell ref="R59:S59"/>
    <mergeCell ref="P61:Q61"/>
    <mergeCell ref="R61:S61"/>
    <mergeCell ref="W59:X59"/>
    <mergeCell ref="E60:F60"/>
    <mergeCell ref="G60:H60"/>
    <mergeCell ref="K60:L60"/>
    <mergeCell ref="P60:Q60"/>
    <mergeCell ref="R60:S60"/>
    <mergeCell ref="W60:X60"/>
    <mergeCell ref="E59:F59"/>
    <mergeCell ref="G59:H59"/>
    <mergeCell ref="K59:L59"/>
    <mergeCell ref="W57:X57"/>
    <mergeCell ref="E58:F58"/>
    <mergeCell ref="G58:H58"/>
    <mergeCell ref="K58:L58"/>
    <mergeCell ref="P58:Q58"/>
    <mergeCell ref="R58:S58"/>
    <mergeCell ref="W58:X58"/>
    <mergeCell ref="E57:F57"/>
    <mergeCell ref="G57:H57"/>
    <mergeCell ref="K57:L57"/>
    <mergeCell ref="P55:Q55"/>
    <mergeCell ref="R55:S55"/>
    <mergeCell ref="P57:Q57"/>
    <mergeCell ref="R57:S57"/>
    <mergeCell ref="W55:X55"/>
    <mergeCell ref="E56:F56"/>
    <mergeCell ref="G56:H56"/>
    <mergeCell ref="K56:L56"/>
    <mergeCell ref="P56:Q56"/>
    <mergeCell ref="R56:S56"/>
    <mergeCell ref="W56:X56"/>
    <mergeCell ref="E55:F55"/>
    <mergeCell ref="G55:H55"/>
    <mergeCell ref="K55:L55"/>
    <mergeCell ref="W53:X53"/>
    <mergeCell ref="E54:F54"/>
    <mergeCell ref="G54:H54"/>
    <mergeCell ref="K54:L54"/>
    <mergeCell ref="P54:Q54"/>
    <mergeCell ref="R54:S54"/>
    <mergeCell ref="W54:X54"/>
    <mergeCell ref="E53:F53"/>
    <mergeCell ref="G53:H53"/>
    <mergeCell ref="K53:L53"/>
    <mergeCell ref="P51:Q51"/>
    <mergeCell ref="R51:S51"/>
    <mergeCell ref="P53:Q53"/>
    <mergeCell ref="R53:S53"/>
    <mergeCell ref="W51:X51"/>
    <mergeCell ref="E52:F52"/>
    <mergeCell ref="G52:H52"/>
    <mergeCell ref="K52:L52"/>
    <mergeCell ref="P52:Q52"/>
    <mergeCell ref="R52:S52"/>
    <mergeCell ref="W52:X52"/>
    <mergeCell ref="E51:F51"/>
    <mergeCell ref="G51:H51"/>
    <mergeCell ref="K51:L51"/>
    <mergeCell ref="W49:X49"/>
    <mergeCell ref="E50:F50"/>
    <mergeCell ref="G50:H50"/>
    <mergeCell ref="K50:L50"/>
    <mergeCell ref="P50:Q50"/>
    <mergeCell ref="R50:S50"/>
    <mergeCell ref="W50:X50"/>
    <mergeCell ref="E49:F49"/>
    <mergeCell ref="G49:H49"/>
    <mergeCell ref="K49:L49"/>
    <mergeCell ref="P47:Q47"/>
    <mergeCell ref="R47:S47"/>
    <mergeCell ref="P49:Q49"/>
    <mergeCell ref="R49:S49"/>
    <mergeCell ref="W47:X47"/>
    <mergeCell ref="E48:F48"/>
    <mergeCell ref="G48:H48"/>
    <mergeCell ref="K48:L48"/>
    <mergeCell ref="P48:Q48"/>
    <mergeCell ref="R48:S48"/>
    <mergeCell ref="W48:X48"/>
    <mergeCell ref="E47:F47"/>
    <mergeCell ref="G47:H47"/>
    <mergeCell ref="K47:L47"/>
    <mergeCell ref="W45:X45"/>
    <mergeCell ref="E46:F46"/>
    <mergeCell ref="G46:H46"/>
    <mergeCell ref="K46:L46"/>
    <mergeCell ref="P46:Q46"/>
    <mergeCell ref="R46:S46"/>
    <mergeCell ref="W46:X46"/>
    <mergeCell ref="E45:F45"/>
    <mergeCell ref="G45:H45"/>
    <mergeCell ref="K45:L45"/>
    <mergeCell ref="P43:Q43"/>
    <mergeCell ref="R43:S43"/>
    <mergeCell ref="P45:Q45"/>
    <mergeCell ref="R45:S45"/>
    <mergeCell ref="W43:X43"/>
    <mergeCell ref="E44:F44"/>
    <mergeCell ref="G44:H44"/>
    <mergeCell ref="K44:L44"/>
    <mergeCell ref="P44:Q44"/>
    <mergeCell ref="R44:S44"/>
    <mergeCell ref="W44:X44"/>
    <mergeCell ref="E43:F43"/>
    <mergeCell ref="G43:H43"/>
    <mergeCell ref="K43:L43"/>
    <mergeCell ref="W41:X41"/>
    <mergeCell ref="E42:F42"/>
    <mergeCell ref="G42:H42"/>
    <mergeCell ref="K42:L42"/>
    <mergeCell ref="P42:Q42"/>
    <mergeCell ref="R42:S42"/>
    <mergeCell ref="W42:X42"/>
    <mergeCell ref="E41:F41"/>
    <mergeCell ref="G41:H41"/>
    <mergeCell ref="K41:L41"/>
    <mergeCell ref="P39:Q39"/>
    <mergeCell ref="R39:S39"/>
    <mergeCell ref="P41:Q41"/>
    <mergeCell ref="R41:S41"/>
    <mergeCell ref="W39:X39"/>
    <mergeCell ref="E40:F40"/>
    <mergeCell ref="G40:H40"/>
    <mergeCell ref="K40:L40"/>
    <mergeCell ref="P40:Q40"/>
    <mergeCell ref="R40:S40"/>
    <mergeCell ref="W40:X40"/>
    <mergeCell ref="E39:F39"/>
    <mergeCell ref="G39:H39"/>
    <mergeCell ref="K39:L39"/>
    <mergeCell ref="W37:X37"/>
    <mergeCell ref="E38:F38"/>
    <mergeCell ref="G38:H38"/>
    <mergeCell ref="K38:L38"/>
    <mergeCell ref="P38:Q38"/>
    <mergeCell ref="R38:S38"/>
    <mergeCell ref="W38:X38"/>
    <mergeCell ref="E37:F37"/>
    <mergeCell ref="G37:H37"/>
    <mergeCell ref="K37:L37"/>
    <mergeCell ref="P35:Q35"/>
    <mergeCell ref="R35:S35"/>
    <mergeCell ref="P37:Q37"/>
    <mergeCell ref="R37:S37"/>
    <mergeCell ref="W35:X35"/>
    <mergeCell ref="E36:F36"/>
    <mergeCell ref="G36:H36"/>
    <mergeCell ref="K36:L36"/>
    <mergeCell ref="P36:Q36"/>
    <mergeCell ref="R36:S36"/>
    <mergeCell ref="W36:X36"/>
    <mergeCell ref="E35:F35"/>
    <mergeCell ref="G35:H35"/>
    <mergeCell ref="K35:L35"/>
    <mergeCell ref="W33:X33"/>
    <mergeCell ref="E34:F34"/>
    <mergeCell ref="G34:H34"/>
    <mergeCell ref="K34:L34"/>
    <mergeCell ref="P34:Q34"/>
    <mergeCell ref="R34:S34"/>
    <mergeCell ref="W34:X34"/>
    <mergeCell ref="E33:F33"/>
    <mergeCell ref="G33:H33"/>
    <mergeCell ref="K33:L33"/>
    <mergeCell ref="P31:Q31"/>
    <mergeCell ref="R31:S31"/>
    <mergeCell ref="P33:Q33"/>
    <mergeCell ref="R33:S33"/>
    <mergeCell ref="W31:X31"/>
    <mergeCell ref="E32:F32"/>
    <mergeCell ref="G32:H32"/>
    <mergeCell ref="K32:L32"/>
    <mergeCell ref="P32:Q32"/>
    <mergeCell ref="R32:S32"/>
    <mergeCell ref="W32:X32"/>
    <mergeCell ref="E31:F31"/>
    <mergeCell ref="G31:H31"/>
    <mergeCell ref="K31:L31"/>
    <mergeCell ref="W29:X29"/>
    <mergeCell ref="E30:F30"/>
    <mergeCell ref="G30:H30"/>
    <mergeCell ref="K30:L30"/>
    <mergeCell ref="P30:Q30"/>
    <mergeCell ref="R30:S30"/>
    <mergeCell ref="W30:X30"/>
    <mergeCell ref="E29:F29"/>
    <mergeCell ref="G29:H29"/>
    <mergeCell ref="K29:L29"/>
    <mergeCell ref="P27:Q27"/>
    <mergeCell ref="R27:S27"/>
    <mergeCell ref="P29:Q29"/>
    <mergeCell ref="R29:S29"/>
    <mergeCell ref="W27:X27"/>
    <mergeCell ref="E28:F28"/>
    <mergeCell ref="G28:H28"/>
    <mergeCell ref="K28:L28"/>
    <mergeCell ref="P28:Q28"/>
    <mergeCell ref="R28:S28"/>
    <mergeCell ref="W28:X28"/>
    <mergeCell ref="E27:F27"/>
    <mergeCell ref="G27:H27"/>
    <mergeCell ref="K27:L27"/>
    <mergeCell ref="W25:X25"/>
    <mergeCell ref="E26:F26"/>
    <mergeCell ref="G26:H26"/>
    <mergeCell ref="K26:L26"/>
    <mergeCell ref="P26:Q26"/>
    <mergeCell ref="R26:S26"/>
    <mergeCell ref="W26:X26"/>
    <mergeCell ref="E25:F25"/>
    <mergeCell ref="G25:H25"/>
    <mergeCell ref="K25:L25"/>
    <mergeCell ref="P23:Q23"/>
    <mergeCell ref="R23:S23"/>
    <mergeCell ref="P25:Q25"/>
    <mergeCell ref="R25:S25"/>
    <mergeCell ref="W23:X23"/>
    <mergeCell ref="E24:F24"/>
    <mergeCell ref="G24:H24"/>
    <mergeCell ref="K24:L24"/>
    <mergeCell ref="P24:Q24"/>
    <mergeCell ref="R24:S24"/>
    <mergeCell ref="W24:X24"/>
    <mergeCell ref="E23:F23"/>
    <mergeCell ref="G23:H23"/>
    <mergeCell ref="K23:L23"/>
    <mergeCell ref="W21:X21"/>
    <mergeCell ref="E22:F22"/>
    <mergeCell ref="G22:H22"/>
    <mergeCell ref="K22:L22"/>
    <mergeCell ref="P22:Q22"/>
    <mergeCell ref="R22:S22"/>
    <mergeCell ref="W22:X22"/>
    <mergeCell ref="E21:F21"/>
    <mergeCell ref="G21:H21"/>
    <mergeCell ref="K21:L21"/>
    <mergeCell ref="P19:Q19"/>
    <mergeCell ref="R19:S19"/>
    <mergeCell ref="P21:Q21"/>
    <mergeCell ref="R21:S21"/>
    <mergeCell ref="W19:X19"/>
    <mergeCell ref="E20:F20"/>
    <mergeCell ref="G20:H20"/>
    <mergeCell ref="K20:L20"/>
    <mergeCell ref="P20:Q20"/>
    <mergeCell ref="R20:S20"/>
    <mergeCell ref="W20:X20"/>
    <mergeCell ref="E19:F19"/>
    <mergeCell ref="G19:H19"/>
    <mergeCell ref="K19:L19"/>
    <mergeCell ref="W17:X17"/>
    <mergeCell ref="E18:F18"/>
    <mergeCell ref="G18:H18"/>
    <mergeCell ref="K18:L18"/>
    <mergeCell ref="P18:Q18"/>
    <mergeCell ref="R18:S18"/>
    <mergeCell ref="W18:X18"/>
    <mergeCell ref="E17:F17"/>
    <mergeCell ref="G17:H17"/>
    <mergeCell ref="K17:L17"/>
    <mergeCell ref="P15:Q15"/>
    <mergeCell ref="R15:S15"/>
    <mergeCell ref="P17:Q17"/>
    <mergeCell ref="R17:S17"/>
    <mergeCell ref="W15:X15"/>
    <mergeCell ref="E16:F16"/>
    <mergeCell ref="G16:H16"/>
    <mergeCell ref="K16:L16"/>
    <mergeCell ref="P16:Q16"/>
    <mergeCell ref="R16:S16"/>
    <mergeCell ref="W16:X16"/>
    <mergeCell ref="E15:F15"/>
    <mergeCell ref="G15:H15"/>
    <mergeCell ref="K15:L15"/>
    <mergeCell ref="W13:X13"/>
    <mergeCell ref="E14:F14"/>
    <mergeCell ref="G14:H14"/>
    <mergeCell ref="K14:L14"/>
    <mergeCell ref="P14:Q14"/>
    <mergeCell ref="R14:S14"/>
    <mergeCell ref="W14:X14"/>
    <mergeCell ref="E13:F13"/>
    <mergeCell ref="G13:H13"/>
    <mergeCell ref="K13:L13"/>
    <mergeCell ref="P11:Q11"/>
    <mergeCell ref="R11:S11"/>
    <mergeCell ref="P13:Q13"/>
    <mergeCell ref="R13:S13"/>
    <mergeCell ref="W11:X11"/>
    <mergeCell ref="E12:F12"/>
    <mergeCell ref="G12:H12"/>
    <mergeCell ref="K12:L12"/>
    <mergeCell ref="P12:Q12"/>
    <mergeCell ref="R12:S12"/>
    <mergeCell ref="W12:X12"/>
    <mergeCell ref="E11:F11"/>
    <mergeCell ref="G11:H11"/>
    <mergeCell ref="K11:L11"/>
    <mergeCell ref="P9:Q9"/>
    <mergeCell ref="R9:S9"/>
    <mergeCell ref="W9:X9"/>
    <mergeCell ref="E10:F10"/>
    <mergeCell ref="G10:H10"/>
    <mergeCell ref="K10:L10"/>
    <mergeCell ref="P10:Q10"/>
    <mergeCell ref="R10:S10"/>
    <mergeCell ref="W10:X10"/>
    <mergeCell ref="E9:F9"/>
    <mergeCell ref="G9:H9"/>
    <mergeCell ref="K9:L9"/>
    <mergeCell ref="E8:F8"/>
    <mergeCell ref="G8:H8"/>
    <mergeCell ref="K8:L8"/>
    <mergeCell ref="E7:F7"/>
    <mergeCell ref="G7:H7"/>
    <mergeCell ref="K7:L7"/>
    <mergeCell ref="I5:I6"/>
    <mergeCell ref="F4:F6"/>
    <mergeCell ref="G4:G6"/>
    <mergeCell ref="H4:H6"/>
    <mergeCell ref="P8:Q8"/>
    <mergeCell ref="R8:S8"/>
    <mergeCell ref="W8:X8"/>
    <mergeCell ref="J5:J6"/>
    <mergeCell ref="P4:P6"/>
    <mergeCell ref="Q4:Q6"/>
    <mergeCell ref="M4:M6"/>
    <mergeCell ref="U4:U6"/>
    <mergeCell ref="I4:J4"/>
    <mergeCell ref="K4:K6"/>
    <mergeCell ref="D4:D6"/>
    <mergeCell ref="C4:C5"/>
    <mergeCell ref="O4:O6"/>
    <mergeCell ref="N3:N6"/>
    <mergeCell ref="L4:L6"/>
    <mergeCell ref="D3:M3"/>
    <mergeCell ref="E4:E6"/>
    <mergeCell ref="O3:U3"/>
    <mergeCell ref="P7:Q7"/>
    <mergeCell ref="R7:S7"/>
    <mergeCell ref="S4:S6"/>
    <mergeCell ref="T4:T6"/>
    <mergeCell ref="R4:R6"/>
    <mergeCell ref="E67:F67"/>
    <mergeCell ref="G67:H67"/>
    <mergeCell ref="K67:L67"/>
    <mergeCell ref="W68:X68"/>
    <mergeCell ref="R68:S68"/>
    <mergeCell ref="P68:Q68"/>
    <mergeCell ref="P67:Q67"/>
    <mergeCell ref="R67:S67"/>
    <mergeCell ref="W67:X67"/>
    <mergeCell ref="K68:L68"/>
    <mergeCell ref="G68:H68"/>
    <mergeCell ref="E68:F68"/>
    <mergeCell ref="P69:Q69"/>
    <mergeCell ref="R69:S69"/>
    <mergeCell ref="W69:X69"/>
    <mergeCell ref="E69:F69"/>
    <mergeCell ref="G69:H69"/>
    <mergeCell ref="K69:L69"/>
    <mergeCell ref="P70:Q70"/>
    <mergeCell ref="R70:S70"/>
    <mergeCell ref="W70:X70"/>
    <mergeCell ref="E70:F70"/>
    <mergeCell ref="G70:H70"/>
    <mergeCell ref="K70:L70"/>
    <mergeCell ref="P71:Q71"/>
    <mergeCell ref="R71:S71"/>
    <mergeCell ref="W71:X71"/>
    <mergeCell ref="E71:F71"/>
    <mergeCell ref="G71:H71"/>
    <mergeCell ref="K71:L71"/>
    <mergeCell ref="P72:Q72"/>
    <mergeCell ref="R72:S72"/>
    <mergeCell ref="W72:X72"/>
    <mergeCell ref="E72:F72"/>
    <mergeCell ref="G72:H72"/>
    <mergeCell ref="K72:L72"/>
    <mergeCell ref="P73:Q73"/>
    <mergeCell ref="R73:S73"/>
    <mergeCell ref="W73:X73"/>
    <mergeCell ref="E73:F73"/>
    <mergeCell ref="G73:H73"/>
    <mergeCell ref="K73:L73"/>
    <mergeCell ref="P74:Q74"/>
    <mergeCell ref="R74:S74"/>
    <mergeCell ref="W74:X74"/>
    <mergeCell ref="E74:F74"/>
    <mergeCell ref="G74:H74"/>
    <mergeCell ref="K74:L74"/>
    <mergeCell ref="P75:Q75"/>
    <mergeCell ref="R75:S75"/>
    <mergeCell ref="W75:X75"/>
    <mergeCell ref="E75:F75"/>
    <mergeCell ref="G75:H75"/>
    <mergeCell ref="K75:L75"/>
    <mergeCell ref="P76:Q76"/>
    <mergeCell ref="R76:S76"/>
    <mergeCell ref="W76:X76"/>
    <mergeCell ref="E76:F76"/>
    <mergeCell ref="G76:H76"/>
    <mergeCell ref="K76:L76"/>
    <mergeCell ref="P77:Q77"/>
    <mergeCell ref="R77:S77"/>
    <mergeCell ref="W77:X77"/>
    <mergeCell ref="E77:F77"/>
    <mergeCell ref="G77:H77"/>
    <mergeCell ref="K77:L77"/>
    <mergeCell ref="P78:Q78"/>
    <mergeCell ref="R78:S78"/>
    <mergeCell ref="W78:X78"/>
    <mergeCell ref="E78:F78"/>
    <mergeCell ref="G78:H78"/>
    <mergeCell ref="K78:L78"/>
    <mergeCell ref="P79:Q79"/>
    <mergeCell ref="R79:S79"/>
    <mergeCell ref="W79:X79"/>
    <mergeCell ref="E79:F79"/>
    <mergeCell ref="G79:H79"/>
    <mergeCell ref="K79:L79"/>
    <mergeCell ref="P80:Q80"/>
    <mergeCell ref="R80:S80"/>
    <mergeCell ref="W80:X80"/>
    <mergeCell ref="E80:F80"/>
    <mergeCell ref="G80:H80"/>
    <mergeCell ref="K80:L80"/>
    <mergeCell ref="P81:Q81"/>
    <mergeCell ref="R81:S81"/>
    <mergeCell ref="W81:X81"/>
    <mergeCell ref="E81:F81"/>
    <mergeCell ref="G81:H81"/>
    <mergeCell ref="K81:L81"/>
    <mergeCell ref="P82:Q82"/>
    <mergeCell ref="R82:S82"/>
    <mergeCell ref="W82:X82"/>
    <mergeCell ref="E82:F82"/>
    <mergeCell ref="G82:H82"/>
    <mergeCell ref="K82:L82"/>
    <mergeCell ref="P83:Q83"/>
    <mergeCell ref="R83:S83"/>
    <mergeCell ref="W83:X83"/>
    <mergeCell ref="E83:F83"/>
    <mergeCell ref="G83:H83"/>
    <mergeCell ref="K83:L83"/>
    <mergeCell ref="P84:Q84"/>
    <mergeCell ref="R84:S84"/>
    <mergeCell ref="W84:X84"/>
    <mergeCell ref="E84:F84"/>
    <mergeCell ref="G84:H84"/>
    <mergeCell ref="K84:L84"/>
    <mergeCell ref="P85:Q85"/>
    <mergeCell ref="R85:S85"/>
    <mergeCell ref="W85:X85"/>
    <mergeCell ref="E85:F85"/>
    <mergeCell ref="G85:H85"/>
    <mergeCell ref="K85:L85"/>
    <mergeCell ref="P86:Q86"/>
    <mergeCell ref="R86:S86"/>
    <mergeCell ref="W86:X86"/>
    <mergeCell ref="E86:F86"/>
    <mergeCell ref="G86:H86"/>
    <mergeCell ref="K86:L86"/>
    <mergeCell ref="P87:Q87"/>
    <mergeCell ref="R87:S87"/>
    <mergeCell ref="W87:X87"/>
    <mergeCell ref="E87:F87"/>
    <mergeCell ref="G87:H87"/>
    <mergeCell ref="K87:L87"/>
    <mergeCell ref="P88:Q88"/>
    <mergeCell ref="R88:S88"/>
    <mergeCell ref="W88:X88"/>
    <mergeCell ref="E88:F88"/>
    <mergeCell ref="G88:H88"/>
    <mergeCell ref="K88:L88"/>
    <mergeCell ref="P89:Q89"/>
    <mergeCell ref="R89:S89"/>
    <mergeCell ref="W89:X89"/>
    <mergeCell ref="E89:F89"/>
    <mergeCell ref="G89:H89"/>
    <mergeCell ref="K89:L89"/>
    <mergeCell ref="P90:Q90"/>
    <mergeCell ref="R90:S90"/>
    <mergeCell ref="W90:X90"/>
    <mergeCell ref="E90:F90"/>
    <mergeCell ref="G90:H90"/>
    <mergeCell ref="K90:L90"/>
    <mergeCell ref="P91:Q91"/>
    <mergeCell ref="R91:S91"/>
    <mergeCell ref="W91:X91"/>
    <mergeCell ref="E91:F91"/>
    <mergeCell ref="G91:H91"/>
    <mergeCell ref="K91:L91"/>
    <mergeCell ref="P92:Q92"/>
    <mergeCell ref="R92:S92"/>
    <mergeCell ref="W92:X92"/>
    <mergeCell ref="E92:F92"/>
    <mergeCell ref="G92:H92"/>
    <mergeCell ref="K92:L92"/>
    <mergeCell ref="P93:Q93"/>
    <mergeCell ref="R93:S93"/>
    <mergeCell ref="W93:X93"/>
    <mergeCell ref="E93:F93"/>
    <mergeCell ref="G93:H93"/>
    <mergeCell ref="K93:L93"/>
    <mergeCell ref="P94:Q94"/>
    <mergeCell ref="R94:S94"/>
    <mergeCell ref="W94:X94"/>
    <mergeCell ref="E94:F94"/>
    <mergeCell ref="G94:H94"/>
    <mergeCell ref="K94:L94"/>
    <mergeCell ref="P95:Q95"/>
    <mergeCell ref="R95:S95"/>
    <mergeCell ref="W95:X95"/>
    <mergeCell ref="E95:F95"/>
    <mergeCell ref="G95:H95"/>
    <mergeCell ref="K95:L95"/>
    <mergeCell ref="P96:Q96"/>
    <mergeCell ref="R96:S96"/>
    <mergeCell ref="W96:X96"/>
    <mergeCell ref="E96:F96"/>
    <mergeCell ref="G96:H96"/>
    <mergeCell ref="K96:L96"/>
    <mergeCell ref="P97:Q97"/>
    <mergeCell ref="R97:S97"/>
    <mergeCell ref="W97:X97"/>
    <mergeCell ref="E97:F97"/>
    <mergeCell ref="G97:H97"/>
    <mergeCell ref="K97:L97"/>
    <mergeCell ref="P98:Q98"/>
    <mergeCell ref="R98:S98"/>
    <mergeCell ref="W98:X98"/>
    <mergeCell ref="E98:F98"/>
    <mergeCell ref="G98:H98"/>
    <mergeCell ref="K98:L98"/>
    <mergeCell ref="P99:Q99"/>
    <mergeCell ref="R99:S99"/>
    <mergeCell ref="W99:X99"/>
    <mergeCell ref="E99:F99"/>
    <mergeCell ref="G99:H99"/>
    <mergeCell ref="K99:L99"/>
    <mergeCell ref="P100:Q100"/>
    <mergeCell ref="R100:S100"/>
    <mergeCell ref="W100:X100"/>
    <mergeCell ref="E100:F100"/>
    <mergeCell ref="G100:H100"/>
    <mergeCell ref="K100:L100"/>
    <mergeCell ref="P101:Q101"/>
    <mergeCell ref="R101:S101"/>
    <mergeCell ref="W101:X101"/>
    <mergeCell ref="E101:F101"/>
    <mergeCell ref="G101:H101"/>
    <mergeCell ref="K101:L101"/>
    <mergeCell ref="P102:Q102"/>
    <mergeCell ref="R102:S102"/>
    <mergeCell ref="W102:X102"/>
    <mergeCell ref="E102:F102"/>
    <mergeCell ref="G102:H102"/>
    <mergeCell ref="K102:L102"/>
    <mergeCell ref="P103:Q103"/>
    <mergeCell ref="R103:S103"/>
    <mergeCell ref="W103:X103"/>
    <mergeCell ref="E103:F103"/>
    <mergeCell ref="G103:H103"/>
    <mergeCell ref="K103:L103"/>
    <mergeCell ref="P104:Q104"/>
    <mergeCell ref="R104:S104"/>
    <mergeCell ref="W104:X104"/>
    <mergeCell ref="E104:F104"/>
    <mergeCell ref="G104:H104"/>
    <mergeCell ref="K104:L104"/>
    <mergeCell ref="P105:Q105"/>
    <mergeCell ref="R105:S105"/>
    <mergeCell ref="W105:X105"/>
    <mergeCell ref="E105:F105"/>
    <mergeCell ref="G105:H105"/>
    <mergeCell ref="K105:L105"/>
    <mergeCell ref="P106:Q106"/>
    <mergeCell ref="R106:S106"/>
    <mergeCell ref="W106:X106"/>
    <mergeCell ref="E106:F106"/>
    <mergeCell ref="G106:H106"/>
    <mergeCell ref="K106:L106"/>
    <mergeCell ref="P107:Q107"/>
    <mergeCell ref="R107:S107"/>
    <mergeCell ref="W107:X107"/>
    <mergeCell ref="E107:F107"/>
    <mergeCell ref="G107:H107"/>
    <mergeCell ref="K107:L107"/>
    <mergeCell ref="P108:Q108"/>
    <mergeCell ref="R108:S108"/>
    <mergeCell ref="W108:X108"/>
    <mergeCell ref="E108:F108"/>
    <mergeCell ref="G108:H108"/>
    <mergeCell ref="K108:L108"/>
    <mergeCell ref="P109:Q109"/>
    <mergeCell ref="R109:S109"/>
    <mergeCell ref="W109:X109"/>
    <mergeCell ref="E109:F109"/>
    <mergeCell ref="G109:H109"/>
    <mergeCell ref="K109:L109"/>
    <mergeCell ref="P110:Q110"/>
    <mergeCell ref="R110:S110"/>
    <mergeCell ref="W110:X110"/>
    <mergeCell ref="E110:F110"/>
    <mergeCell ref="G110:H110"/>
    <mergeCell ref="K110:L110"/>
    <mergeCell ref="P111:Q111"/>
    <mergeCell ref="R111:S111"/>
    <mergeCell ref="W111:X111"/>
    <mergeCell ref="E111:F111"/>
    <mergeCell ref="G111:H111"/>
    <mergeCell ref="K111:L111"/>
    <mergeCell ref="P112:Q112"/>
    <mergeCell ref="R112:S112"/>
    <mergeCell ref="W112:X112"/>
    <mergeCell ref="E112:F112"/>
    <mergeCell ref="G112:H112"/>
    <mergeCell ref="K112:L112"/>
    <mergeCell ref="P113:Q113"/>
    <mergeCell ref="R113:S113"/>
    <mergeCell ref="W113:X113"/>
    <mergeCell ref="E113:F113"/>
    <mergeCell ref="G113:H113"/>
    <mergeCell ref="K113:L113"/>
    <mergeCell ref="P114:Q114"/>
    <mergeCell ref="R114:S114"/>
    <mergeCell ref="W114:X114"/>
    <mergeCell ref="E114:F114"/>
    <mergeCell ref="G114:H114"/>
    <mergeCell ref="K114:L114"/>
    <mergeCell ref="P115:Q115"/>
    <mergeCell ref="R115:S115"/>
    <mergeCell ref="W115:X115"/>
    <mergeCell ref="E115:F115"/>
    <mergeCell ref="G115:H115"/>
    <mergeCell ref="K115:L115"/>
    <mergeCell ref="P116:Q116"/>
    <mergeCell ref="R116:S116"/>
    <mergeCell ref="W116:X116"/>
    <mergeCell ref="E116:F116"/>
    <mergeCell ref="G116:H116"/>
    <mergeCell ref="K116:L116"/>
    <mergeCell ref="P117:Q117"/>
    <mergeCell ref="R117:S117"/>
    <mergeCell ref="W117:X117"/>
    <mergeCell ref="E117:F117"/>
    <mergeCell ref="G117:H117"/>
    <mergeCell ref="K117:L117"/>
    <mergeCell ref="P118:Q118"/>
    <mergeCell ref="R118:S118"/>
    <mergeCell ref="W118:X118"/>
    <mergeCell ref="E118:F118"/>
    <mergeCell ref="G118:H118"/>
    <mergeCell ref="K118:L118"/>
    <mergeCell ref="P119:Q119"/>
    <mergeCell ref="R119:S119"/>
    <mergeCell ref="W119:X119"/>
    <mergeCell ref="E119:F119"/>
    <mergeCell ref="G119:H119"/>
    <mergeCell ref="K119:L119"/>
    <mergeCell ref="P120:Q120"/>
    <mergeCell ref="R120:S120"/>
    <mergeCell ref="W120:X120"/>
    <mergeCell ref="E120:F120"/>
    <mergeCell ref="G120:H120"/>
    <mergeCell ref="K120:L120"/>
  </mergeCells>
  <printOptions/>
  <pageMargins left="0.7874015748031497" right="0.7874015748031497" top="0.7874015748031497" bottom="0.76" header="0.5118110236220472" footer="0.5118110236220472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AQ71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16.875" defaultRowHeight="13.5"/>
  <cols>
    <col min="1" max="11" width="14.625" style="368" customWidth="1"/>
    <col min="12" max="22" width="12.125" style="368" customWidth="1"/>
    <col min="23" max="16384" width="16.875" style="368" customWidth="1"/>
  </cols>
  <sheetData>
    <row r="1" ht="24" customHeight="1" thickBot="1">
      <c r="A1" s="367" t="s">
        <v>320</v>
      </c>
    </row>
    <row r="2" spans="1:22" ht="19.5" customHeight="1">
      <c r="A2" s="369"/>
      <c r="B2" s="370"/>
      <c r="C2" s="371"/>
      <c r="D2" s="372"/>
      <c r="E2" s="373" t="s">
        <v>156</v>
      </c>
      <c r="F2" s="374"/>
      <c r="G2" s="374"/>
      <c r="H2" s="374"/>
      <c r="I2" s="374"/>
      <c r="J2" s="375"/>
      <c r="K2" s="369"/>
      <c r="L2" s="376"/>
      <c r="M2" s="377" t="s">
        <v>321</v>
      </c>
      <c r="N2" s="378"/>
      <c r="O2" s="379" t="s">
        <v>158</v>
      </c>
      <c r="P2" s="380"/>
      <c r="Q2" s="380"/>
      <c r="R2" s="380"/>
      <c r="S2" s="381"/>
      <c r="T2" s="379" t="s">
        <v>159</v>
      </c>
      <c r="U2" s="380"/>
      <c r="V2" s="382"/>
    </row>
    <row r="3" spans="1:22" ht="19.5" customHeight="1">
      <c r="A3" s="383"/>
      <c r="B3" s="384"/>
      <c r="C3" s="385" t="s">
        <v>160</v>
      </c>
      <c r="D3" s="386"/>
      <c r="E3" s="709" t="s">
        <v>322</v>
      </c>
      <c r="F3" s="710"/>
      <c r="G3" s="711" t="s">
        <v>162</v>
      </c>
      <c r="H3" s="712"/>
      <c r="I3" s="711" t="s">
        <v>163</v>
      </c>
      <c r="J3" s="713"/>
      <c r="K3" s="383"/>
      <c r="L3" s="384"/>
      <c r="M3" s="387"/>
      <c r="N3" s="388"/>
      <c r="O3" s="716" t="s">
        <v>166</v>
      </c>
      <c r="P3" s="716" t="s">
        <v>167</v>
      </c>
      <c r="Q3" s="718" t="s">
        <v>168</v>
      </c>
      <c r="R3" s="389" t="s">
        <v>169</v>
      </c>
      <c r="S3" s="390"/>
      <c r="T3" s="387" t="s">
        <v>170</v>
      </c>
      <c r="U3" s="716" t="s">
        <v>323</v>
      </c>
      <c r="V3" s="714" t="s">
        <v>324</v>
      </c>
    </row>
    <row r="4" spans="1:22" ht="19.5" customHeight="1">
      <c r="A4" s="391"/>
      <c r="B4" s="392"/>
      <c r="C4" s="393"/>
      <c r="D4" s="393"/>
      <c r="E4" s="394" t="s">
        <v>173</v>
      </c>
      <c r="F4" s="394" t="s">
        <v>165</v>
      </c>
      <c r="G4" s="394" t="s">
        <v>325</v>
      </c>
      <c r="H4" s="394" t="s">
        <v>175</v>
      </c>
      <c r="I4" s="394" t="s">
        <v>173</v>
      </c>
      <c r="J4" s="395" t="s">
        <v>165</v>
      </c>
      <c r="K4" s="396"/>
      <c r="L4" s="397"/>
      <c r="M4" s="398" t="s">
        <v>326</v>
      </c>
      <c r="N4" s="399"/>
      <c r="O4" s="717"/>
      <c r="P4" s="717"/>
      <c r="Q4" s="719"/>
      <c r="R4" s="400" t="s">
        <v>176</v>
      </c>
      <c r="S4" s="401"/>
      <c r="T4" s="400" t="s">
        <v>327</v>
      </c>
      <c r="U4" s="720"/>
      <c r="V4" s="715"/>
    </row>
    <row r="5" spans="1:22" ht="19.5" customHeight="1">
      <c r="A5" s="402" t="s">
        <v>178</v>
      </c>
      <c r="B5" s="385" t="s">
        <v>179</v>
      </c>
      <c r="C5" s="403">
        <v>3392</v>
      </c>
      <c r="D5" s="403">
        <v>3319</v>
      </c>
      <c r="E5" s="404" t="s">
        <v>186</v>
      </c>
      <c r="F5" s="403">
        <v>94</v>
      </c>
      <c r="G5" s="403">
        <v>18</v>
      </c>
      <c r="H5" s="403">
        <v>45</v>
      </c>
      <c r="I5" s="403">
        <v>2486</v>
      </c>
      <c r="J5" s="405">
        <v>676</v>
      </c>
      <c r="K5" s="406" t="s">
        <v>178</v>
      </c>
      <c r="L5" s="407" t="s">
        <v>179</v>
      </c>
      <c r="M5" s="404" t="s">
        <v>201</v>
      </c>
      <c r="N5" s="403">
        <v>11</v>
      </c>
      <c r="O5" s="403">
        <v>3</v>
      </c>
      <c r="P5" s="403">
        <v>1</v>
      </c>
      <c r="Q5" s="403">
        <v>6</v>
      </c>
      <c r="R5" s="403">
        <v>1</v>
      </c>
      <c r="S5" s="403">
        <f>T5+U5+V5</f>
        <v>62</v>
      </c>
      <c r="T5" s="403">
        <v>3</v>
      </c>
      <c r="U5" s="403">
        <v>53</v>
      </c>
      <c r="V5" s="405">
        <v>6</v>
      </c>
    </row>
    <row r="6" spans="1:22" ht="19.5" customHeight="1">
      <c r="A6" s="408"/>
      <c r="B6" s="385" t="s">
        <v>181</v>
      </c>
      <c r="C6" s="409">
        <v>3002</v>
      </c>
      <c r="D6" s="409">
        <v>2949</v>
      </c>
      <c r="E6" s="410" t="s">
        <v>186</v>
      </c>
      <c r="F6" s="409">
        <v>84</v>
      </c>
      <c r="G6" s="409">
        <v>16</v>
      </c>
      <c r="H6" s="409">
        <v>26</v>
      </c>
      <c r="I6" s="409">
        <v>2364</v>
      </c>
      <c r="J6" s="411">
        <v>459</v>
      </c>
      <c r="K6" s="412"/>
      <c r="L6" s="413" t="s">
        <v>181</v>
      </c>
      <c r="M6" s="410" t="s">
        <v>201</v>
      </c>
      <c r="N6" s="409">
        <v>8</v>
      </c>
      <c r="O6" s="409">
        <v>3</v>
      </c>
      <c r="P6" s="409">
        <v>1</v>
      </c>
      <c r="Q6" s="409">
        <v>3</v>
      </c>
      <c r="R6" s="409">
        <v>1</v>
      </c>
      <c r="S6" s="409">
        <f>T6+U6+V6</f>
        <v>45</v>
      </c>
      <c r="T6" s="409">
        <v>1</v>
      </c>
      <c r="U6" s="409">
        <v>39</v>
      </c>
      <c r="V6" s="411">
        <v>5</v>
      </c>
    </row>
    <row r="7" spans="1:22" ht="19.5" customHeight="1">
      <c r="A7" s="408"/>
      <c r="B7" s="385" t="s">
        <v>183</v>
      </c>
      <c r="C7" s="409">
        <v>390</v>
      </c>
      <c r="D7" s="409">
        <v>370</v>
      </c>
      <c r="E7" s="410" t="s">
        <v>186</v>
      </c>
      <c r="F7" s="409">
        <v>10</v>
      </c>
      <c r="G7" s="409">
        <v>2</v>
      </c>
      <c r="H7" s="409">
        <v>19</v>
      </c>
      <c r="I7" s="409">
        <v>122</v>
      </c>
      <c r="J7" s="411">
        <v>217</v>
      </c>
      <c r="K7" s="412"/>
      <c r="L7" s="413" t="s">
        <v>183</v>
      </c>
      <c r="M7" s="410" t="s">
        <v>201</v>
      </c>
      <c r="N7" s="409">
        <v>3</v>
      </c>
      <c r="O7" s="410" t="s">
        <v>186</v>
      </c>
      <c r="P7" s="410" t="s">
        <v>186</v>
      </c>
      <c r="Q7" s="409">
        <v>3</v>
      </c>
      <c r="R7" s="410" t="s">
        <v>186</v>
      </c>
      <c r="S7" s="409">
        <f>T7+U7+V7</f>
        <v>17</v>
      </c>
      <c r="T7" s="409">
        <v>2</v>
      </c>
      <c r="U7" s="409">
        <v>14</v>
      </c>
      <c r="V7" s="411">
        <v>1</v>
      </c>
    </row>
    <row r="8" spans="1:22" ht="19.5" customHeight="1">
      <c r="A8" s="408"/>
      <c r="B8" s="385"/>
      <c r="C8" s="409"/>
      <c r="D8" s="409"/>
      <c r="E8" s="410"/>
      <c r="F8" s="409"/>
      <c r="G8" s="409"/>
      <c r="H8" s="409"/>
      <c r="I8" s="409"/>
      <c r="J8" s="411"/>
      <c r="K8" s="412"/>
      <c r="L8" s="413"/>
      <c r="M8" s="410"/>
      <c r="N8" s="409"/>
      <c r="O8" s="410"/>
      <c r="P8" s="410"/>
      <c r="Q8" s="409"/>
      <c r="R8" s="410"/>
      <c r="S8" s="409"/>
      <c r="T8" s="409"/>
      <c r="U8" s="409"/>
      <c r="V8" s="411"/>
    </row>
    <row r="9" spans="1:22" ht="19.5" customHeight="1">
      <c r="A9" s="402" t="s">
        <v>185</v>
      </c>
      <c r="B9" s="385" t="s">
        <v>179</v>
      </c>
      <c r="C9" s="409">
        <v>1</v>
      </c>
      <c r="D9" s="409">
        <v>1</v>
      </c>
      <c r="E9" s="410" t="s">
        <v>186</v>
      </c>
      <c r="F9" s="410" t="s">
        <v>186</v>
      </c>
      <c r="G9" s="410" t="s">
        <v>186</v>
      </c>
      <c r="H9" s="409">
        <v>1</v>
      </c>
      <c r="I9" s="410" t="s">
        <v>186</v>
      </c>
      <c r="J9" s="414" t="s">
        <v>186</v>
      </c>
      <c r="K9" s="406" t="s">
        <v>185</v>
      </c>
      <c r="L9" s="413" t="s">
        <v>179</v>
      </c>
      <c r="M9" s="410" t="s">
        <v>201</v>
      </c>
      <c r="N9" s="410" t="s">
        <v>186</v>
      </c>
      <c r="O9" s="410" t="s">
        <v>186</v>
      </c>
      <c r="P9" s="410" t="s">
        <v>186</v>
      </c>
      <c r="Q9" s="410" t="s">
        <v>186</v>
      </c>
      <c r="R9" s="410" t="s">
        <v>186</v>
      </c>
      <c r="S9" s="409">
        <f>T9+U9+V9</f>
        <v>0</v>
      </c>
      <c r="T9" s="410" t="s">
        <v>186</v>
      </c>
      <c r="U9" s="410" t="s">
        <v>186</v>
      </c>
      <c r="V9" s="414" t="s">
        <v>186</v>
      </c>
    </row>
    <row r="10" spans="1:22" ht="19.5" customHeight="1">
      <c r="A10" s="408"/>
      <c r="B10" s="385" t="s">
        <v>181</v>
      </c>
      <c r="C10" s="409">
        <v>1</v>
      </c>
      <c r="D10" s="409">
        <v>1</v>
      </c>
      <c r="E10" s="410" t="s">
        <v>186</v>
      </c>
      <c r="F10" s="410" t="s">
        <v>186</v>
      </c>
      <c r="G10" s="410" t="s">
        <v>186</v>
      </c>
      <c r="H10" s="409">
        <v>1</v>
      </c>
      <c r="I10" s="410" t="s">
        <v>186</v>
      </c>
      <c r="J10" s="414" t="s">
        <v>186</v>
      </c>
      <c r="K10" s="412"/>
      <c r="L10" s="413" t="s">
        <v>181</v>
      </c>
      <c r="M10" s="410" t="s">
        <v>201</v>
      </c>
      <c r="N10" s="410" t="s">
        <v>186</v>
      </c>
      <c r="O10" s="410" t="s">
        <v>186</v>
      </c>
      <c r="P10" s="410" t="s">
        <v>186</v>
      </c>
      <c r="Q10" s="410" t="s">
        <v>186</v>
      </c>
      <c r="R10" s="410" t="s">
        <v>186</v>
      </c>
      <c r="S10" s="409">
        <f>T10+U10+V10</f>
        <v>0</v>
      </c>
      <c r="T10" s="410" t="s">
        <v>186</v>
      </c>
      <c r="U10" s="410" t="s">
        <v>186</v>
      </c>
      <c r="V10" s="414" t="s">
        <v>186</v>
      </c>
    </row>
    <row r="11" spans="1:22" ht="19.5" customHeight="1">
      <c r="A11" s="408"/>
      <c r="B11" s="385" t="s">
        <v>183</v>
      </c>
      <c r="C11" s="410" t="s">
        <v>201</v>
      </c>
      <c r="D11" s="410" t="s">
        <v>186</v>
      </c>
      <c r="E11" s="410" t="s">
        <v>186</v>
      </c>
      <c r="F11" s="410" t="s">
        <v>186</v>
      </c>
      <c r="G11" s="410" t="s">
        <v>186</v>
      </c>
      <c r="H11" s="410" t="s">
        <v>186</v>
      </c>
      <c r="I11" s="410" t="s">
        <v>186</v>
      </c>
      <c r="J11" s="414" t="s">
        <v>186</v>
      </c>
      <c r="K11" s="412"/>
      <c r="L11" s="413" t="s">
        <v>183</v>
      </c>
      <c r="M11" s="410" t="s">
        <v>201</v>
      </c>
      <c r="N11" s="410" t="s">
        <v>186</v>
      </c>
      <c r="O11" s="410" t="s">
        <v>186</v>
      </c>
      <c r="P11" s="410" t="s">
        <v>186</v>
      </c>
      <c r="Q11" s="410" t="s">
        <v>186</v>
      </c>
      <c r="R11" s="410" t="s">
        <v>186</v>
      </c>
      <c r="S11" s="409">
        <f>T11+U11+V11</f>
        <v>0</v>
      </c>
      <c r="T11" s="410" t="s">
        <v>186</v>
      </c>
      <c r="U11" s="410" t="s">
        <v>186</v>
      </c>
      <c r="V11" s="414" t="s">
        <v>186</v>
      </c>
    </row>
    <row r="12" spans="1:22" ht="19.5" customHeight="1">
      <c r="A12" s="408"/>
      <c r="B12" s="385"/>
      <c r="C12" s="410"/>
      <c r="D12" s="410"/>
      <c r="E12" s="410"/>
      <c r="F12" s="410"/>
      <c r="G12" s="410"/>
      <c r="H12" s="410"/>
      <c r="I12" s="410"/>
      <c r="J12" s="414"/>
      <c r="K12" s="412"/>
      <c r="L12" s="413"/>
      <c r="M12" s="410"/>
      <c r="N12" s="410"/>
      <c r="O12" s="410"/>
      <c r="P12" s="410"/>
      <c r="Q12" s="410"/>
      <c r="R12" s="410"/>
      <c r="S12" s="409"/>
      <c r="T12" s="410"/>
      <c r="U12" s="410"/>
      <c r="V12" s="414"/>
    </row>
    <row r="13" spans="1:22" ht="19.5" customHeight="1">
      <c r="A13" s="402" t="s">
        <v>187</v>
      </c>
      <c r="B13" s="385" t="s">
        <v>179</v>
      </c>
      <c r="C13" s="409">
        <v>167</v>
      </c>
      <c r="D13" s="409">
        <v>164</v>
      </c>
      <c r="E13" s="410" t="s">
        <v>186</v>
      </c>
      <c r="F13" s="409">
        <v>20</v>
      </c>
      <c r="G13" s="410" t="s">
        <v>186</v>
      </c>
      <c r="H13" s="409">
        <v>31</v>
      </c>
      <c r="I13" s="409">
        <v>6</v>
      </c>
      <c r="J13" s="411">
        <v>107</v>
      </c>
      <c r="K13" s="406" t="s">
        <v>187</v>
      </c>
      <c r="L13" s="413" t="s">
        <v>179</v>
      </c>
      <c r="M13" s="410" t="s">
        <v>201</v>
      </c>
      <c r="N13" s="409">
        <v>1</v>
      </c>
      <c r="O13" s="409">
        <v>1</v>
      </c>
      <c r="P13" s="410" t="s">
        <v>186</v>
      </c>
      <c r="Q13" s="410" t="s">
        <v>186</v>
      </c>
      <c r="R13" s="410" t="s">
        <v>186</v>
      </c>
      <c r="S13" s="409">
        <f>T13+U13+V13</f>
        <v>2</v>
      </c>
      <c r="T13" s="410" t="s">
        <v>186</v>
      </c>
      <c r="U13" s="409">
        <v>2</v>
      </c>
      <c r="V13" s="414" t="s">
        <v>186</v>
      </c>
    </row>
    <row r="14" spans="1:22" ht="19.5" customHeight="1">
      <c r="A14" s="408"/>
      <c r="B14" s="385" t="s">
        <v>181</v>
      </c>
      <c r="C14" s="409">
        <v>109</v>
      </c>
      <c r="D14" s="409">
        <v>107</v>
      </c>
      <c r="E14" s="410" t="s">
        <v>186</v>
      </c>
      <c r="F14" s="409">
        <v>15</v>
      </c>
      <c r="G14" s="410" t="s">
        <v>186</v>
      </c>
      <c r="H14" s="409">
        <v>16</v>
      </c>
      <c r="I14" s="409">
        <v>6</v>
      </c>
      <c r="J14" s="411">
        <v>70</v>
      </c>
      <c r="K14" s="412"/>
      <c r="L14" s="413" t="s">
        <v>181</v>
      </c>
      <c r="M14" s="410" t="s">
        <v>201</v>
      </c>
      <c r="N14" s="409">
        <v>1</v>
      </c>
      <c r="O14" s="409">
        <v>1</v>
      </c>
      <c r="P14" s="410" t="s">
        <v>186</v>
      </c>
      <c r="Q14" s="410" t="s">
        <v>186</v>
      </c>
      <c r="R14" s="410" t="s">
        <v>186</v>
      </c>
      <c r="S14" s="409">
        <f>T14+U14+V14</f>
        <v>1</v>
      </c>
      <c r="T14" s="410" t="s">
        <v>186</v>
      </c>
      <c r="U14" s="409">
        <v>1</v>
      </c>
      <c r="V14" s="414" t="s">
        <v>186</v>
      </c>
    </row>
    <row r="15" spans="1:22" ht="19.5" customHeight="1">
      <c r="A15" s="408"/>
      <c r="B15" s="385" t="s">
        <v>183</v>
      </c>
      <c r="C15" s="409">
        <v>58</v>
      </c>
      <c r="D15" s="409">
        <v>57</v>
      </c>
      <c r="E15" s="410" t="s">
        <v>186</v>
      </c>
      <c r="F15" s="409">
        <v>5</v>
      </c>
      <c r="G15" s="410" t="s">
        <v>186</v>
      </c>
      <c r="H15" s="409">
        <v>15</v>
      </c>
      <c r="I15" s="410" t="s">
        <v>186</v>
      </c>
      <c r="J15" s="411">
        <v>37</v>
      </c>
      <c r="K15" s="412"/>
      <c r="L15" s="413" t="s">
        <v>183</v>
      </c>
      <c r="M15" s="410" t="s">
        <v>201</v>
      </c>
      <c r="N15" s="410" t="s">
        <v>186</v>
      </c>
      <c r="O15" s="410" t="s">
        <v>186</v>
      </c>
      <c r="P15" s="410" t="s">
        <v>186</v>
      </c>
      <c r="Q15" s="410" t="s">
        <v>186</v>
      </c>
      <c r="R15" s="410" t="s">
        <v>186</v>
      </c>
      <c r="S15" s="409">
        <f>T15+U15+V15</f>
        <v>1</v>
      </c>
      <c r="T15" s="410" t="s">
        <v>186</v>
      </c>
      <c r="U15" s="409">
        <v>1</v>
      </c>
      <c r="V15" s="414" t="s">
        <v>186</v>
      </c>
    </row>
    <row r="16" spans="1:22" ht="19.5" customHeight="1">
      <c r="A16" s="408"/>
      <c r="B16" s="385"/>
      <c r="C16" s="409"/>
      <c r="D16" s="409"/>
      <c r="E16" s="410"/>
      <c r="F16" s="409"/>
      <c r="G16" s="410"/>
      <c r="H16" s="409"/>
      <c r="I16" s="410"/>
      <c r="J16" s="411"/>
      <c r="K16" s="412"/>
      <c r="L16" s="413"/>
      <c r="M16" s="410"/>
      <c r="N16" s="410"/>
      <c r="O16" s="410"/>
      <c r="P16" s="410"/>
      <c r="Q16" s="410"/>
      <c r="R16" s="410"/>
      <c r="S16" s="409"/>
      <c r="T16" s="410"/>
      <c r="U16" s="409"/>
      <c r="V16" s="414"/>
    </row>
    <row r="17" spans="1:22" ht="19.5" customHeight="1">
      <c r="A17" s="402" t="s">
        <v>188</v>
      </c>
      <c r="B17" s="385" t="s">
        <v>179</v>
      </c>
      <c r="C17" s="409">
        <v>389</v>
      </c>
      <c r="D17" s="409">
        <v>381</v>
      </c>
      <c r="E17" s="410" t="s">
        <v>186</v>
      </c>
      <c r="F17" s="409">
        <v>20</v>
      </c>
      <c r="G17" s="409">
        <v>3</v>
      </c>
      <c r="H17" s="409">
        <v>10</v>
      </c>
      <c r="I17" s="409">
        <v>142</v>
      </c>
      <c r="J17" s="411">
        <v>206</v>
      </c>
      <c r="K17" s="406" t="s">
        <v>188</v>
      </c>
      <c r="L17" s="413" t="s">
        <v>179</v>
      </c>
      <c r="M17" s="410" t="s">
        <v>201</v>
      </c>
      <c r="N17" s="409">
        <v>3</v>
      </c>
      <c r="O17" s="409">
        <v>1</v>
      </c>
      <c r="P17" s="410" t="s">
        <v>186</v>
      </c>
      <c r="Q17" s="409">
        <v>2</v>
      </c>
      <c r="R17" s="410" t="s">
        <v>186</v>
      </c>
      <c r="S17" s="409">
        <f>T17+U17+V17</f>
        <v>5</v>
      </c>
      <c r="T17" s="410" t="s">
        <v>186</v>
      </c>
      <c r="U17" s="409">
        <v>3</v>
      </c>
      <c r="V17" s="411">
        <v>2</v>
      </c>
    </row>
    <row r="18" spans="1:22" ht="19.5" customHeight="1">
      <c r="A18" s="408"/>
      <c r="B18" s="385" t="s">
        <v>181</v>
      </c>
      <c r="C18" s="409">
        <v>319</v>
      </c>
      <c r="D18" s="409">
        <v>314</v>
      </c>
      <c r="E18" s="410" t="s">
        <v>186</v>
      </c>
      <c r="F18" s="409">
        <v>18</v>
      </c>
      <c r="G18" s="409">
        <v>3</v>
      </c>
      <c r="H18" s="409">
        <v>8</v>
      </c>
      <c r="I18" s="409">
        <v>137</v>
      </c>
      <c r="J18" s="411">
        <v>148</v>
      </c>
      <c r="K18" s="412"/>
      <c r="L18" s="413" t="s">
        <v>181</v>
      </c>
      <c r="M18" s="410" t="s">
        <v>201</v>
      </c>
      <c r="N18" s="409">
        <v>2</v>
      </c>
      <c r="O18" s="409">
        <v>1</v>
      </c>
      <c r="P18" s="410" t="s">
        <v>186</v>
      </c>
      <c r="Q18" s="409">
        <v>1</v>
      </c>
      <c r="R18" s="410" t="s">
        <v>186</v>
      </c>
      <c r="S18" s="409">
        <f>T18+U18+V18</f>
        <v>3</v>
      </c>
      <c r="T18" s="410" t="s">
        <v>186</v>
      </c>
      <c r="U18" s="409">
        <v>1</v>
      </c>
      <c r="V18" s="411">
        <v>2</v>
      </c>
    </row>
    <row r="19" spans="1:22" ht="19.5" customHeight="1">
      <c r="A19" s="408"/>
      <c r="B19" s="385" t="s">
        <v>183</v>
      </c>
      <c r="C19" s="409">
        <v>70</v>
      </c>
      <c r="D19" s="409">
        <v>67</v>
      </c>
      <c r="E19" s="410" t="s">
        <v>186</v>
      </c>
      <c r="F19" s="409">
        <v>2</v>
      </c>
      <c r="G19" s="410" t="s">
        <v>186</v>
      </c>
      <c r="H19" s="409">
        <v>2</v>
      </c>
      <c r="I19" s="409">
        <v>5</v>
      </c>
      <c r="J19" s="411">
        <v>58</v>
      </c>
      <c r="K19" s="412"/>
      <c r="L19" s="413" t="s">
        <v>183</v>
      </c>
      <c r="M19" s="410" t="s">
        <v>201</v>
      </c>
      <c r="N19" s="409">
        <v>1</v>
      </c>
      <c r="O19" s="410" t="s">
        <v>186</v>
      </c>
      <c r="P19" s="410" t="s">
        <v>186</v>
      </c>
      <c r="Q19" s="409">
        <v>1</v>
      </c>
      <c r="R19" s="410" t="s">
        <v>186</v>
      </c>
      <c r="S19" s="409">
        <f>T19+U19+V19</f>
        <v>2</v>
      </c>
      <c r="T19" s="410" t="s">
        <v>186</v>
      </c>
      <c r="U19" s="409">
        <v>2</v>
      </c>
      <c r="V19" s="414" t="s">
        <v>186</v>
      </c>
    </row>
    <row r="20" spans="1:22" ht="19.5" customHeight="1">
      <c r="A20" s="408"/>
      <c r="B20" s="385"/>
      <c r="C20" s="409"/>
      <c r="D20" s="409"/>
      <c r="E20" s="410"/>
      <c r="F20" s="409"/>
      <c r="G20" s="410"/>
      <c r="H20" s="409"/>
      <c r="I20" s="409"/>
      <c r="J20" s="411"/>
      <c r="K20" s="412"/>
      <c r="L20" s="413"/>
      <c r="M20" s="410"/>
      <c r="N20" s="409"/>
      <c r="O20" s="410"/>
      <c r="P20" s="410"/>
      <c r="Q20" s="409"/>
      <c r="R20" s="410"/>
      <c r="S20" s="409"/>
      <c r="T20" s="410"/>
      <c r="U20" s="409"/>
      <c r="V20" s="414"/>
    </row>
    <row r="21" spans="1:22" ht="19.5" customHeight="1">
      <c r="A21" s="402" t="s">
        <v>189</v>
      </c>
      <c r="B21" s="385" t="s">
        <v>179</v>
      </c>
      <c r="C21" s="409">
        <v>439</v>
      </c>
      <c r="D21" s="409">
        <v>433</v>
      </c>
      <c r="E21" s="410" t="s">
        <v>186</v>
      </c>
      <c r="F21" s="409">
        <v>16</v>
      </c>
      <c r="G21" s="409">
        <v>2</v>
      </c>
      <c r="H21" s="409">
        <v>3</v>
      </c>
      <c r="I21" s="409">
        <v>325</v>
      </c>
      <c r="J21" s="411">
        <v>87</v>
      </c>
      <c r="K21" s="406" t="s">
        <v>189</v>
      </c>
      <c r="L21" s="413" t="s">
        <v>179</v>
      </c>
      <c r="M21" s="410" t="s">
        <v>201</v>
      </c>
      <c r="N21" s="409">
        <v>1</v>
      </c>
      <c r="O21" s="410" t="s">
        <v>186</v>
      </c>
      <c r="P21" s="410" t="s">
        <v>186</v>
      </c>
      <c r="Q21" s="409">
        <v>1</v>
      </c>
      <c r="R21" s="410" t="s">
        <v>186</v>
      </c>
      <c r="S21" s="409">
        <f>T21+U21+V21</f>
        <v>5</v>
      </c>
      <c r="T21" s="409">
        <v>1</v>
      </c>
      <c r="U21" s="409">
        <v>2</v>
      </c>
      <c r="V21" s="411">
        <v>2</v>
      </c>
    </row>
    <row r="22" spans="1:22" ht="19.5" customHeight="1">
      <c r="A22" s="408"/>
      <c r="B22" s="385" t="s">
        <v>181</v>
      </c>
      <c r="C22" s="409">
        <v>375</v>
      </c>
      <c r="D22" s="409">
        <v>372</v>
      </c>
      <c r="E22" s="410" t="s">
        <v>186</v>
      </c>
      <c r="F22" s="409">
        <v>16</v>
      </c>
      <c r="G22" s="409">
        <v>2</v>
      </c>
      <c r="H22" s="409">
        <v>1</v>
      </c>
      <c r="I22" s="409">
        <v>298</v>
      </c>
      <c r="J22" s="411">
        <v>55</v>
      </c>
      <c r="K22" s="412"/>
      <c r="L22" s="413" t="s">
        <v>181</v>
      </c>
      <c r="M22" s="410" t="s">
        <v>201</v>
      </c>
      <c r="N22" s="410" t="s">
        <v>186</v>
      </c>
      <c r="O22" s="410" t="s">
        <v>186</v>
      </c>
      <c r="P22" s="410" t="s">
        <v>186</v>
      </c>
      <c r="Q22" s="410" t="s">
        <v>186</v>
      </c>
      <c r="R22" s="410" t="s">
        <v>186</v>
      </c>
      <c r="S22" s="409">
        <f>T22+U22+V22</f>
        <v>3</v>
      </c>
      <c r="T22" s="409">
        <v>1</v>
      </c>
      <c r="U22" s="409">
        <v>1</v>
      </c>
      <c r="V22" s="411">
        <v>1</v>
      </c>
    </row>
    <row r="23" spans="1:22" ht="19.5" customHeight="1">
      <c r="A23" s="408"/>
      <c r="B23" s="385" t="s">
        <v>183</v>
      </c>
      <c r="C23" s="409">
        <v>64</v>
      </c>
      <c r="D23" s="409">
        <v>61</v>
      </c>
      <c r="E23" s="410" t="s">
        <v>186</v>
      </c>
      <c r="F23" s="410" t="s">
        <v>186</v>
      </c>
      <c r="G23" s="410" t="s">
        <v>186</v>
      </c>
      <c r="H23" s="409">
        <v>2</v>
      </c>
      <c r="I23" s="409">
        <v>27</v>
      </c>
      <c r="J23" s="411">
        <v>32</v>
      </c>
      <c r="K23" s="412"/>
      <c r="L23" s="413" t="s">
        <v>183</v>
      </c>
      <c r="M23" s="410" t="s">
        <v>201</v>
      </c>
      <c r="N23" s="409">
        <v>1</v>
      </c>
      <c r="O23" s="410" t="s">
        <v>186</v>
      </c>
      <c r="P23" s="410" t="s">
        <v>186</v>
      </c>
      <c r="Q23" s="409">
        <v>1</v>
      </c>
      <c r="R23" s="410" t="s">
        <v>186</v>
      </c>
      <c r="S23" s="409">
        <f>T23+U23+V23</f>
        <v>2</v>
      </c>
      <c r="T23" s="410" t="s">
        <v>186</v>
      </c>
      <c r="U23" s="409">
        <v>1</v>
      </c>
      <c r="V23" s="411">
        <v>1</v>
      </c>
    </row>
    <row r="24" spans="1:22" ht="19.5" customHeight="1">
      <c r="A24" s="408"/>
      <c r="B24" s="385"/>
      <c r="C24" s="409"/>
      <c r="D24" s="409"/>
      <c r="E24" s="410"/>
      <c r="F24" s="410"/>
      <c r="G24" s="410"/>
      <c r="H24" s="409"/>
      <c r="I24" s="409"/>
      <c r="J24" s="411"/>
      <c r="K24" s="412"/>
      <c r="L24" s="413"/>
      <c r="M24" s="410"/>
      <c r="N24" s="409"/>
      <c r="O24" s="410"/>
      <c r="P24" s="410"/>
      <c r="Q24" s="409"/>
      <c r="R24" s="410"/>
      <c r="S24" s="409"/>
      <c r="T24" s="410"/>
      <c r="U24" s="409"/>
      <c r="V24" s="411"/>
    </row>
    <row r="25" spans="1:22" ht="19.5" customHeight="1">
      <c r="A25" s="402" t="s">
        <v>190</v>
      </c>
      <c r="B25" s="385" t="s">
        <v>179</v>
      </c>
      <c r="C25" s="409">
        <v>525</v>
      </c>
      <c r="D25" s="409">
        <v>517</v>
      </c>
      <c r="E25" s="410" t="s">
        <v>186</v>
      </c>
      <c r="F25" s="409">
        <v>14</v>
      </c>
      <c r="G25" s="409">
        <v>6</v>
      </c>
      <c r="H25" s="410" t="s">
        <v>186</v>
      </c>
      <c r="I25" s="409">
        <v>428</v>
      </c>
      <c r="J25" s="411">
        <v>69</v>
      </c>
      <c r="K25" s="406" t="s">
        <v>190</v>
      </c>
      <c r="L25" s="413" t="s">
        <v>179</v>
      </c>
      <c r="M25" s="410" t="s">
        <v>201</v>
      </c>
      <c r="N25" s="409">
        <v>2</v>
      </c>
      <c r="O25" s="409">
        <v>1</v>
      </c>
      <c r="P25" s="410" t="s">
        <v>186</v>
      </c>
      <c r="Q25" s="409">
        <v>1</v>
      </c>
      <c r="R25" s="410" t="s">
        <v>186</v>
      </c>
      <c r="S25" s="409">
        <f>T25+U25+V25</f>
        <v>6</v>
      </c>
      <c r="T25" s="409">
        <v>2</v>
      </c>
      <c r="U25" s="409">
        <v>3</v>
      </c>
      <c r="V25" s="411">
        <v>1</v>
      </c>
    </row>
    <row r="26" spans="1:22" ht="19.5" customHeight="1">
      <c r="A26" s="408"/>
      <c r="B26" s="385" t="s">
        <v>181</v>
      </c>
      <c r="C26" s="409">
        <v>472</v>
      </c>
      <c r="D26" s="409">
        <v>469</v>
      </c>
      <c r="E26" s="410" t="s">
        <v>186</v>
      </c>
      <c r="F26" s="409">
        <v>12</v>
      </c>
      <c r="G26" s="409">
        <v>5</v>
      </c>
      <c r="H26" s="410" t="s">
        <v>186</v>
      </c>
      <c r="I26" s="409">
        <v>410</v>
      </c>
      <c r="J26" s="411">
        <v>42</v>
      </c>
      <c r="K26" s="412"/>
      <c r="L26" s="413" t="s">
        <v>181</v>
      </c>
      <c r="M26" s="410" t="s">
        <v>201</v>
      </c>
      <c r="N26" s="409">
        <v>2</v>
      </c>
      <c r="O26" s="409">
        <v>1</v>
      </c>
      <c r="P26" s="410" t="s">
        <v>186</v>
      </c>
      <c r="Q26" s="409">
        <v>1</v>
      </c>
      <c r="R26" s="410" t="s">
        <v>186</v>
      </c>
      <c r="S26" s="409">
        <f>T26+U26+V26</f>
        <v>1</v>
      </c>
      <c r="T26" s="410" t="s">
        <v>186</v>
      </c>
      <c r="U26" s="410" t="s">
        <v>186</v>
      </c>
      <c r="V26" s="411">
        <v>1</v>
      </c>
    </row>
    <row r="27" spans="1:22" ht="19.5" customHeight="1">
      <c r="A27" s="408"/>
      <c r="B27" s="385" t="s">
        <v>183</v>
      </c>
      <c r="C27" s="409">
        <v>53</v>
      </c>
      <c r="D27" s="409">
        <v>48</v>
      </c>
      <c r="E27" s="410" t="s">
        <v>186</v>
      </c>
      <c r="F27" s="409">
        <v>2</v>
      </c>
      <c r="G27" s="409">
        <v>1</v>
      </c>
      <c r="H27" s="410" t="s">
        <v>186</v>
      </c>
      <c r="I27" s="409">
        <v>18</v>
      </c>
      <c r="J27" s="411">
        <v>27</v>
      </c>
      <c r="K27" s="412"/>
      <c r="L27" s="413" t="s">
        <v>183</v>
      </c>
      <c r="M27" s="410" t="s">
        <v>201</v>
      </c>
      <c r="N27" s="410" t="s">
        <v>186</v>
      </c>
      <c r="O27" s="410" t="s">
        <v>186</v>
      </c>
      <c r="P27" s="410" t="s">
        <v>186</v>
      </c>
      <c r="Q27" s="410" t="s">
        <v>186</v>
      </c>
      <c r="R27" s="410" t="s">
        <v>186</v>
      </c>
      <c r="S27" s="409">
        <f>T27+U27+V27</f>
        <v>5</v>
      </c>
      <c r="T27" s="409">
        <v>2</v>
      </c>
      <c r="U27" s="409">
        <v>3</v>
      </c>
      <c r="V27" s="414" t="s">
        <v>186</v>
      </c>
    </row>
    <row r="28" spans="1:22" ht="19.5" customHeight="1">
      <c r="A28" s="408"/>
      <c r="B28" s="385"/>
      <c r="C28" s="409"/>
      <c r="D28" s="409"/>
      <c r="E28" s="410"/>
      <c r="F28" s="409"/>
      <c r="G28" s="409"/>
      <c r="H28" s="410"/>
      <c r="I28" s="409"/>
      <c r="J28" s="411"/>
      <c r="K28" s="412"/>
      <c r="L28" s="413"/>
      <c r="M28" s="410"/>
      <c r="N28" s="410"/>
      <c r="O28" s="410"/>
      <c r="P28" s="410"/>
      <c r="Q28" s="410"/>
      <c r="R28" s="410"/>
      <c r="S28" s="409"/>
      <c r="T28" s="409"/>
      <c r="U28" s="409"/>
      <c r="V28" s="414"/>
    </row>
    <row r="29" spans="1:22" ht="19.5" customHeight="1">
      <c r="A29" s="402" t="s">
        <v>191</v>
      </c>
      <c r="B29" s="385" t="s">
        <v>179</v>
      </c>
      <c r="C29" s="409">
        <v>458</v>
      </c>
      <c r="D29" s="409">
        <v>457</v>
      </c>
      <c r="E29" s="410" t="s">
        <v>186</v>
      </c>
      <c r="F29" s="409">
        <v>10</v>
      </c>
      <c r="G29" s="409">
        <v>4</v>
      </c>
      <c r="H29" s="410" t="s">
        <v>186</v>
      </c>
      <c r="I29" s="409">
        <v>389</v>
      </c>
      <c r="J29" s="411">
        <v>54</v>
      </c>
      <c r="K29" s="406" t="s">
        <v>191</v>
      </c>
      <c r="L29" s="413" t="s">
        <v>179</v>
      </c>
      <c r="M29" s="410" t="s">
        <v>201</v>
      </c>
      <c r="N29" s="410" t="s">
        <v>186</v>
      </c>
      <c r="O29" s="410" t="s">
        <v>186</v>
      </c>
      <c r="P29" s="410" t="s">
        <v>186</v>
      </c>
      <c r="Q29" s="410" t="s">
        <v>186</v>
      </c>
      <c r="R29" s="410" t="s">
        <v>186</v>
      </c>
      <c r="S29" s="409">
        <f>T29+U29+V29</f>
        <v>1</v>
      </c>
      <c r="T29" s="410" t="s">
        <v>186</v>
      </c>
      <c r="U29" s="409">
        <v>1</v>
      </c>
      <c r="V29" s="414" t="s">
        <v>186</v>
      </c>
    </row>
    <row r="30" spans="1:22" ht="19.5" customHeight="1">
      <c r="A30" s="408"/>
      <c r="B30" s="385" t="s">
        <v>181</v>
      </c>
      <c r="C30" s="409">
        <v>399</v>
      </c>
      <c r="D30" s="409">
        <v>399</v>
      </c>
      <c r="E30" s="410" t="s">
        <v>186</v>
      </c>
      <c r="F30" s="409">
        <v>10</v>
      </c>
      <c r="G30" s="409">
        <v>3</v>
      </c>
      <c r="H30" s="410" t="s">
        <v>186</v>
      </c>
      <c r="I30" s="409">
        <v>360</v>
      </c>
      <c r="J30" s="411">
        <v>26</v>
      </c>
      <c r="K30" s="412"/>
      <c r="L30" s="413" t="s">
        <v>181</v>
      </c>
      <c r="M30" s="410" t="s">
        <v>201</v>
      </c>
      <c r="N30" s="410" t="s">
        <v>186</v>
      </c>
      <c r="O30" s="410" t="s">
        <v>186</v>
      </c>
      <c r="P30" s="410" t="s">
        <v>186</v>
      </c>
      <c r="Q30" s="410" t="s">
        <v>186</v>
      </c>
      <c r="R30" s="410" t="s">
        <v>186</v>
      </c>
      <c r="S30" s="409">
        <f>T30+U30+V30</f>
        <v>0</v>
      </c>
      <c r="T30" s="410" t="s">
        <v>186</v>
      </c>
      <c r="U30" s="410" t="s">
        <v>186</v>
      </c>
      <c r="V30" s="414" t="s">
        <v>186</v>
      </c>
    </row>
    <row r="31" spans="1:22" ht="19.5" customHeight="1">
      <c r="A31" s="408"/>
      <c r="B31" s="385" t="s">
        <v>183</v>
      </c>
      <c r="C31" s="409">
        <v>59</v>
      </c>
      <c r="D31" s="409">
        <v>58</v>
      </c>
      <c r="E31" s="410" t="s">
        <v>186</v>
      </c>
      <c r="F31" s="410" t="s">
        <v>186</v>
      </c>
      <c r="G31" s="409">
        <v>1</v>
      </c>
      <c r="H31" s="410" t="s">
        <v>186</v>
      </c>
      <c r="I31" s="409">
        <v>29</v>
      </c>
      <c r="J31" s="411">
        <v>28</v>
      </c>
      <c r="K31" s="412"/>
      <c r="L31" s="413" t="s">
        <v>183</v>
      </c>
      <c r="M31" s="410" t="s">
        <v>201</v>
      </c>
      <c r="N31" s="410" t="s">
        <v>186</v>
      </c>
      <c r="O31" s="410" t="s">
        <v>186</v>
      </c>
      <c r="P31" s="410" t="s">
        <v>186</v>
      </c>
      <c r="Q31" s="410" t="s">
        <v>186</v>
      </c>
      <c r="R31" s="410" t="s">
        <v>186</v>
      </c>
      <c r="S31" s="409">
        <f>T31+U31+V31</f>
        <v>1</v>
      </c>
      <c r="T31" s="410" t="s">
        <v>186</v>
      </c>
      <c r="U31" s="409">
        <v>1</v>
      </c>
      <c r="V31" s="414" t="s">
        <v>186</v>
      </c>
    </row>
    <row r="32" spans="1:22" ht="19.5" customHeight="1">
      <c r="A32" s="408"/>
      <c r="B32" s="385"/>
      <c r="C32" s="409"/>
      <c r="D32" s="409"/>
      <c r="E32" s="410"/>
      <c r="F32" s="410"/>
      <c r="G32" s="409"/>
      <c r="H32" s="410"/>
      <c r="I32" s="409"/>
      <c r="J32" s="411"/>
      <c r="K32" s="412"/>
      <c r="L32" s="413"/>
      <c r="M32" s="410"/>
      <c r="N32" s="410"/>
      <c r="O32" s="410"/>
      <c r="P32" s="410"/>
      <c r="Q32" s="410"/>
      <c r="R32" s="410"/>
      <c r="S32" s="409"/>
      <c r="T32" s="410"/>
      <c r="U32" s="409"/>
      <c r="V32" s="414"/>
    </row>
    <row r="33" spans="1:22" ht="19.5" customHeight="1">
      <c r="A33" s="402" t="s">
        <v>192</v>
      </c>
      <c r="B33" s="385" t="s">
        <v>179</v>
      </c>
      <c r="C33" s="409">
        <v>465</v>
      </c>
      <c r="D33" s="409">
        <v>463</v>
      </c>
      <c r="E33" s="410" t="s">
        <v>186</v>
      </c>
      <c r="F33" s="409">
        <v>5</v>
      </c>
      <c r="G33" s="409">
        <v>2</v>
      </c>
      <c r="H33" s="410" t="s">
        <v>186</v>
      </c>
      <c r="I33" s="409">
        <v>432</v>
      </c>
      <c r="J33" s="411">
        <v>24</v>
      </c>
      <c r="K33" s="406" t="s">
        <v>192</v>
      </c>
      <c r="L33" s="413" t="s">
        <v>179</v>
      </c>
      <c r="M33" s="410" t="s">
        <v>201</v>
      </c>
      <c r="N33" s="409">
        <v>1</v>
      </c>
      <c r="O33" s="410" t="s">
        <v>186</v>
      </c>
      <c r="P33" s="409">
        <v>1</v>
      </c>
      <c r="Q33" s="410" t="s">
        <v>186</v>
      </c>
      <c r="R33" s="410" t="s">
        <v>186</v>
      </c>
      <c r="S33" s="409">
        <f>T33+U33+V33</f>
        <v>1</v>
      </c>
      <c r="T33" s="410" t="s">
        <v>186</v>
      </c>
      <c r="U33" s="410" t="s">
        <v>186</v>
      </c>
      <c r="V33" s="411">
        <v>1</v>
      </c>
    </row>
    <row r="34" spans="1:22" ht="19.5" customHeight="1">
      <c r="A34" s="408"/>
      <c r="B34" s="385" t="s">
        <v>181</v>
      </c>
      <c r="C34" s="409">
        <v>440</v>
      </c>
      <c r="D34" s="409">
        <v>438</v>
      </c>
      <c r="E34" s="410" t="s">
        <v>186</v>
      </c>
      <c r="F34" s="409">
        <v>5</v>
      </c>
      <c r="G34" s="409">
        <v>2</v>
      </c>
      <c r="H34" s="410" t="s">
        <v>186</v>
      </c>
      <c r="I34" s="409">
        <v>419</v>
      </c>
      <c r="J34" s="411">
        <v>12</v>
      </c>
      <c r="K34" s="412"/>
      <c r="L34" s="413" t="s">
        <v>181</v>
      </c>
      <c r="M34" s="410" t="s">
        <v>201</v>
      </c>
      <c r="N34" s="409">
        <v>1</v>
      </c>
      <c r="O34" s="410" t="s">
        <v>186</v>
      </c>
      <c r="P34" s="409">
        <v>1</v>
      </c>
      <c r="Q34" s="410" t="s">
        <v>186</v>
      </c>
      <c r="R34" s="410" t="s">
        <v>186</v>
      </c>
      <c r="S34" s="409">
        <f>T34+U34+V34</f>
        <v>1</v>
      </c>
      <c r="T34" s="410" t="s">
        <v>186</v>
      </c>
      <c r="U34" s="410" t="s">
        <v>186</v>
      </c>
      <c r="V34" s="411">
        <v>1</v>
      </c>
    </row>
    <row r="35" spans="1:22" ht="19.5" customHeight="1">
      <c r="A35" s="408"/>
      <c r="B35" s="385" t="s">
        <v>183</v>
      </c>
      <c r="C35" s="409">
        <v>25</v>
      </c>
      <c r="D35" s="409">
        <v>25</v>
      </c>
      <c r="E35" s="410" t="s">
        <v>186</v>
      </c>
      <c r="F35" s="410" t="s">
        <v>186</v>
      </c>
      <c r="G35" s="410" t="s">
        <v>186</v>
      </c>
      <c r="H35" s="410" t="s">
        <v>186</v>
      </c>
      <c r="I35" s="409">
        <v>13</v>
      </c>
      <c r="J35" s="411">
        <v>12</v>
      </c>
      <c r="K35" s="412"/>
      <c r="L35" s="413" t="s">
        <v>183</v>
      </c>
      <c r="M35" s="410" t="s">
        <v>201</v>
      </c>
      <c r="N35" s="410" t="s">
        <v>186</v>
      </c>
      <c r="O35" s="410" t="s">
        <v>186</v>
      </c>
      <c r="P35" s="410" t="s">
        <v>186</v>
      </c>
      <c r="Q35" s="410" t="s">
        <v>186</v>
      </c>
      <c r="R35" s="410" t="s">
        <v>186</v>
      </c>
      <c r="S35" s="409">
        <v>0</v>
      </c>
      <c r="T35" s="410" t="s">
        <v>186</v>
      </c>
      <c r="U35" s="410" t="s">
        <v>186</v>
      </c>
      <c r="V35" s="414" t="s">
        <v>186</v>
      </c>
    </row>
    <row r="36" spans="1:22" ht="19.5" customHeight="1">
      <c r="A36" s="408"/>
      <c r="B36" s="385"/>
      <c r="C36" s="409"/>
      <c r="D36" s="409"/>
      <c r="E36" s="410"/>
      <c r="F36" s="410"/>
      <c r="G36" s="410"/>
      <c r="H36" s="410"/>
      <c r="I36" s="409"/>
      <c r="J36" s="411"/>
      <c r="K36" s="412"/>
      <c r="L36" s="413"/>
      <c r="M36" s="410"/>
      <c r="N36" s="410"/>
      <c r="O36" s="410"/>
      <c r="P36" s="410"/>
      <c r="Q36" s="410"/>
      <c r="R36" s="410"/>
      <c r="S36" s="409"/>
      <c r="T36" s="410"/>
      <c r="U36" s="410"/>
      <c r="V36" s="414"/>
    </row>
    <row r="37" spans="1:22" ht="19.5" customHeight="1">
      <c r="A37" s="402" t="s">
        <v>193</v>
      </c>
      <c r="B37" s="385" t="s">
        <v>179</v>
      </c>
      <c r="C37" s="409">
        <v>268</v>
      </c>
      <c r="D37" s="409">
        <v>268</v>
      </c>
      <c r="E37" s="410" t="s">
        <v>186</v>
      </c>
      <c r="F37" s="409">
        <v>6</v>
      </c>
      <c r="G37" s="409">
        <v>1</v>
      </c>
      <c r="H37" s="410" t="s">
        <v>186</v>
      </c>
      <c r="I37" s="409">
        <v>248</v>
      </c>
      <c r="J37" s="411">
        <v>13</v>
      </c>
      <c r="K37" s="406" t="s">
        <v>193</v>
      </c>
      <c r="L37" s="413" t="s">
        <v>179</v>
      </c>
      <c r="M37" s="410" t="s">
        <v>201</v>
      </c>
      <c r="N37" s="410" t="s">
        <v>186</v>
      </c>
      <c r="O37" s="410" t="s">
        <v>186</v>
      </c>
      <c r="P37" s="410" t="s">
        <v>186</v>
      </c>
      <c r="Q37" s="410" t="s">
        <v>186</v>
      </c>
      <c r="R37" s="410" t="s">
        <v>186</v>
      </c>
      <c r="S37" s="409">
        <f>T37+U37+V37</f>
        <v>0</v>
      </c>
      <c r="T37" s="410" t="s">
        <v>186</v>
      </c>
      <c r="U37" s="410" t="s">
        <v>186</v>
      </c>
      <c r="V37" s="414" t="s">
        <v>186</v>
      </c>
    </row>
    <row r="38" spans="1:22" ht="19.5" customHeight="1">
      <c r="A38" s="408"/>
      <c r="B38" s="385" t="s">
        <v>181</v>
      </c>
      <c r="C38" s="409">
        <v>251</v>
      </c>
      <c r="D38" s="409">
        <v>251</v>
      </c>
      <c r="E38" s="410" t="s">
        <v>186</v>
      </c>
      <c r="F38" s="409">
        <v>5</v>
      </c>
      <c r="G38" s="409">
        <v>1</v>
      </c>
      <c r="H38" s="410" t="s">
        <v>186</v>
      </c>
      <c r="I38" s="409">
        <v>240</v>
      </c>
      <c r="J38" s="411">
        <v>5</v>
      </c>
      <c r="K38" s="412"/>
      <c r="L38" s="413" t="s">
        <v>181</v>
      </c>
      <c r="M38" s="410" t="s">
        <v>201</v>
      </c>
      <c r="N38" s="410" t="s">
        <v>186</v>
      </c>
      <c r="O38" s="410" t="s">
        <v>186</v>
      </c>
      <c r="P38" s="410" t="s">
        <v>186</v>
      </c>
      <c r="Q38" s="410" t="s">
        <v>186</v>
      </c>
      <c r="R38" s="410" t="s">
        <v>186</v>
      </c>
      <c r="S38" s="409">
        <f>T38+U38+V38</f>
        <v>0</v>
      </c>
      <c r="T38" s="410" t="s">
        <v>186</v>
      </c>
      <c r="U38" s="410" t="s">
        <v>186</v>
      </c>
      <c r="V38" s="414" t="s">
        <v>186</v>
      </c>
    </row>
    <row r="39" spans="1:22" ht="19.5" customHeight="1">
      <c r="A39" s="408"/>
      <c r="B39" s="385" t="s">
        <v>183</v>
      </c>
      <c r="C39" s="409">
        <v>17</v>
      </c>
      <c r="D39" s="409">
        <v>17</v>
      </c>
      <c r="E39" s="410" t="s">
        <v>186</v>
      </c>
      <c r="F39" s="409">
        <v>1</v>
      </c>
      <c r="G39" s="410" t="s">
        <v>186</v>
      </c>
      <c r="H39" s="410" t="s">
        <v>186</v>
      </c>
      <c r="I39" s="409">
        <v>8</v>
      </c>
      <c r="J39" s="411">
        <v>8</v>
      </c>
      <c r="K39" s="412"/>
      <c r="L39" s="413" t="s">
        <v>183</v>
      </c>
      <c r="M39" s="410" t="s">
        <v>201</v>
      </c>
      <c r="N39" s="410" t="s">
        <v>186</v>
      </c>
      <c r="O39" s="410" t="s">
        <v>186</v>
      </c>
      <c r="P39" s="410" t="s">
        <v>186</v>
      </c>
      <c r="Q39" s="410" t="s">
        <v>186</v>
      </c>
      <c r="R39" s="410" t="s">
        <v>186</v>
      </c>
      <c r="S39" s="409">
        <f>T39+U39+V39</f>
        <v>0</v>
      </c>
      <c r="T39" s="410" t="s">
        <v>186</v>
      </c>
      <c r="U39" s="410" t="s">
        <v>186</v>
      </c>
      <c r="V39" s="414" t="s">
        <v>186</v>
      </c>
    </row>
    <row r="40" spans="1:22" ht="19.5" customHeight="1">
      <c r="A40" s="408"/>
      <c r="B40" s="385"/>
      <c r="C40" s="409"/>
      <c r="D40" s="409"/>
      <c r="E40" s="410"/>
      <c r="F40" s="409"/>
      <c r="G40" s="410"/>
      <c r="H40" s="410"/>
      <c r="I40" s="409"/>
      <c r="J40" s="411"/>
      <c r="K40" s="412"/>
      <c r="L40" s="413"/>
      <c r="M40" s="410"/>
      <c r="N40" s="410"/>
      <c r="O40" s="410"/>
      <c r="P40" s="410"/>
      <c r="Q40" s="410"/>
      <c r="R40" s="410"/>
      <c r="S40" s="409"/>
      <c r="T40" s="410"/>
      <c r="U40" s="410"/>
      <c r="V40" s="414"/>
    </row>
    <row r="41" spans="1:22" ht="19.5" customHeight="1">
      <c r="A41" s="402" t="s">
        <v>194</v>
      </c>
      <c r="B41" s="385" t="s">
        <v>179</v>
      </c>
      <c r="C41" s="409">
        <v>189</v>
      </c>
      <c r="D41" s="409">
        <v>186</v>
      </c>
      <c r="E41" s="410" t="s">
        <v>186</v>
      </c>
      <c r="F41" s="409">
        <v>1</v>
      </c>
      <c r="G41" s="410" t="s">
        <v>186</v>
      </c>
      <c r="H41" s="410" t="s">
        <v>186</v>
      </c>
      <c r="I41" s="409">
        <v>172</v>
      </c>
      <c r="J41" s="411">
        <v>13</v>
      </c>
      <c r="K41" s="406" t="s">
        <v>194</v>
      </c>
      <c r="L41" s="413" t="s">
        <v>179</v>
      </c>
      <c r="M41" s="410" t="s">
        <v>201</v>
      </c>
      <c r="N41" s="409">
        <v>1</v>
      </c>
      <c r="O41" s="410" t="s">
        <v>186</v>
      </c>
      <c r="P41" s="410" t="s">
        <v>186</v>
      </c>
      <c r="Q41" s="410" t="s">
        <v>186</v>
      </c>
      <c r="R41" s="409">
        <v>1</v>
      </c>
      <c r="S41" s="409">
        <f>T41+U41+V41</f>
        <v>2</v>
      </c>
      <c r="T41" s="410" t="s">
        <v>186</v>
      </c>
      <c r="U41" s="409">
        <v>2</v>
      </c>
      <c r="V41" s="414" t="s">
        <v>186</v>
      </c>
    </row>
    <row r="42" spans="1:22" ht="19.5" customHeight="1">
      <c r="A42" s="408"/>
      <c r="B42" s="385" t="s">
        <v>181</v>
      </c>
      <c r="C42" s="409">
        <v>176</v>
      </c>
      <c r="D42" s="409">
        <v>173</v>
      </c>
      <c r="E42" s="410" t="s">
        <v>186</v>
      </c>
      <c r="F42" s="409">
        <v>1</v>
      </c>
      <c r="G42" s="410" t="s">
        <v>186</v>
      </c>
      <c r="H42" s="410" t="s">
        <v>186</v>
      </c>
      <c r="I42" s="409">
        <v>166</v>
      </c>
      <c r="J42" s="411">
        <v>6</v>
      </c>
      <c r="K42" s="412"/>
      <c r="L42" s="413" t="s">
        <v>181</v>
      </c>
      <c r="M42" s="410" t="s">
        <v>201</v>
      </c>
      <c r="N42" s="409">
        <v>1</v>
      </c>
      <c r="O42" s="410" t="s">
        <v>186</v>
      </c>
      <c r="P42" s="410" t="s">
        <v>186</v>
      </c>
      <c r="Q42" s="410" t="s">
        <v>186</v>
      </c>
      <c r="R42" s="409">
        <v>1</v>
      </c>
      <c r="S42" s="409">
        <f>T42+U42+V42</f>
        <v>2</v>
      </c>
      <c r="T42" s="410" t="s">
        <v>186</v>
      </c>
      <c r="U42" s="409">
        <v>2</v>
      </c>
      <c r="V42" s="414" t="s">
        <v>186</v>
      </c>
    </row>
    <row r="43" spans="1:22" ht="19.5" customHeight="1">
      <c r="A43" s="408"/>
      <c r="B43" s="385" t="s">
        <v>183</v>
      </c>
      <c r="C43" s="409">
        <v>13</v>
      </c>
      <c r="D43" s="409">
        <v>13</v>
      </c>
      <c r="E43" s="410" t="s">
        <v>186</v>
      </c>
      <c r="F43" s="410" t="s">
        <v>186</v>
      </c>
      <c r="G43" s="410" t="s">
        <v>186</v>
      </c>
      <c r="H43" s="410" t="s">
        <v>186</v>
      </c>
      <c r="I43" s="409">
        <v>6</v>
      </c>
      <c r="J43" s="411">
        <v>7</v>
      </c>
      <c r="K43" s="412"/>
      <c r="L43" s="413" t="s">
        <v>183</v>
      </c>
      <c r="M43" s="410" t="s">
        <v>201</v>
      </c>
      <c r="N43" s="410" t="s">
        <v>186</v>
      </c>
      <c r="O43" s="410" t="s">
        <v>186</v>
      </c>
      <c r="P43" s="410" t="s">
        <v>186</v>
      </c>
      <c r="Q43" s="410" t="s">
        <v>186</v>
      </c>
      <c r="R43" s="410" t="s">
        <v>186</v>
      </c>
      <c r="S43" s="409">
        <f>T43+U43+V43</f>
        <v>0</v>
      </c>
      <c r="T43" s="410" t="s">
        <v>186</v>
      </c>
      <c r="U43" s="410" t="s">
        <v>186</v>
      </c>
      <c r="V43" s="414" t="s">
        <v>186</v>
      </c>
    </row>
    <row r="44" spans="1:22" ht="19.5" customHeight="1">
      <c r="A44" s="408"/>
      <c r="B44" s="385"/>
      <c r="C44" s="409"/>
      <c r="D44" s="409"/>
      <c r="E44" s="410"/>
      <c r="F44" s="410"/>
      <c r="G44" s="410"/>
      <c r="H44" s="410"/>
      <c r="I44" s="409"/>
      <c r="J44" s="411"/>
      <c r="K44" s="412"/>
      <c r="L44" s="413"/>
      <c r="M44" s="410"/>
      <c r="N44" s="410"/>
      <c r="O44" s="410"/>
      <c r="P44" s="410"/>
      <c r="Q44" s="410"/>
      <c r="R44" s="410"/>
      <c r="S44" s="409"/>
      <c r="T44" s="410"/>
      <c r="U44" s="410"/>
      <c r="V44" s="414"/>
    </row>
    <row r="45" spans="1:22" ht="19.5" customHeight="1">
      <c r="A45" s="402" t="s">
        <v>195</v>
      </c>
      <c r="B45" s="385" t="s">
        <v>179</v>
      </c>
      <c r="C45" s="409">
        <v>151</v>
      </c>
      <c r="D45" s="409">
        <v>143</v>
      </c>
      <c r="E45" s="410" t="s">
        <v>186</v>
      </c>
      <c r="F45" s="409">
        <v>1</v>
      </c>
      <c r="G45" s="410" t="s">
        <v>186</v>
      </c>
      <c r="H45" s="410" t="s">
        <v>186</v>
      </c>
      <c r="I45" s="409">
        <v>129</v>
      </c>
      <c r="J45" s="411">
        <v>13</v>
      </c>
      <c r="K45" s="406" t="s">
        <v>195</v>
      </c>
      <c r="L45" s="413" t="s">
        <v>179</v>
      </c>
      <c r="M45" s="410" t="s">
        <v>201</v>
      </c>
      <c r="N45" s="409">
        <v>1</v>
      </c>
      <c r="O45" s="410" t="s">
        <v>186</v>
      </c>
      <c r="P45" s="410" t="s">
        <v>186</v>
      </c>
      <c r="Q45" s="409">
        <v>1</v>
      </c>
      <c r="R45" s="410" t="s">
        <v>186</v>
      </c>
      <c r="S45" s="409">
        <f>T45+U45+V45</f>
        <v>7</v>
      </c>
      <c r="T45" s="410" t="s">
        <v>186</v>
      </c>
      <c r="U45" s="409">
        <v>7</v>
      </c>
      <c r="V45" s="414" t="s">
        <v>186</v>
      </c>
    </row>
    <row r="46" spans="1:22" ht="19.5" customHeight="1">
      <c r="A46" s="408"/>
      <c r="B46" s="385" t="s">
        <v>181</v>
      </c>
      <c r="C46" s="409">
        <v>140</v>
      </c>
      <c r="D46" s="409">
        <v>136</v>
      </c>
      <c r="E46" s="410" t="s">
        <v>186</v>
      </c>
      <c r="F46" s="409">
        <v>1</v>
      </c>
      <c r="G46" s="410" t="s">
        <v>186</v>
      </c>
      <c r="H46" s="410" t="s">
        <v>186</v>
      </c>
      <c r="I46" s="409">
        <v>123</v>
      </c>
      <c r="J46" s="411">
        <v>12</v>
      </c>
      <c r="K46" s="412"/>
      <c r="L46" s="413" t="s">
        <v>181</v>
      </c>
      <c r="M46" s="410" t="s">
        <v>201</v>
      </c>
      <c r="N46" s="410" t="s">
        <v>186</v>
      </c>
      <c r="O46" s="410" t="s">
        <v>186</v>
      </c>
      <c r="P46" s="410" t="s">
        <v>186</v>
      </c>
      <c r="Q46" s="410" t="s">
        <v>186</v>
      </c>
      <c r="R46" s="410" t="s">
        <v>186</v>
      </c>
      <c r="S46" s="409">
        <f>T46+U46+V46</f>
        <v>4</v>
      </c>
      <c r="T46" s="410" t="s">
        <v>186</v>
      </c>
      <c r="U46" s="409">
        <v>4</v>
      </c>
      <c r="V46" s="414" t="s">
        <v>186</v>
      </c>
    </row>
    <row r="47" spans="1:22" ht="19.5" customHeight="1">
      <c r="A47" s="408"/>
      <c r="B47" s="385" t="s">
        <v>183</v>
      </c>
      <c r="C47" s="409">
        <v>11</v>
      </c>
      <c r="D47" s="409">
        <v>7</v>
      </c>
      <c r="E47" s="410" t="s">
        <v>186</v>
      </c>
      <c r="F47" s="410" t="s">
        <v>186</v>
      </c>
      <c r="G47" s="410" t="s">
        <v>186</v>
      </c>
      <c r="H47" s="410" t="s">
        <v>186</v>
      </c>
      <c r="I47" s="409">
        <v>6</v>
      </c>
      <c r="J47" s="411">
        <v>1</v>
      </c>
      <c r="K47" s="412"/>
      <c r="L47" s="413" t="s">
        <v>183</v>
      </c>
      <c r="M47" s="410" t="s">
        <v>201</v>
      </c>
      <c r="N47" s="409">
        <v>1</v>
      </c>
      <c r="O47" s="410" t="s">
        <v>186</v>
      </c>
      <c r="P47" s="410" t="s">
        <v>186</v>
      </c>
      <c r="Q47" s="409">
        <v>1</v>
      </c>
      <c r="R47" s="410" t="s">
        <v>186</v>
      </c>
      <c r="S47" s="409">
        <f>T47+U47+V47</f>
        <v>3</v>
      </c>
      <c r="T47" s="410" t="s">
        <v>186</v>
      </c>
      <c r="U47" s="409">
        <v>3</v>
      </c>
      <c r="V47" s="414" t="s">
        <v>186</v>
      </c>
    </row>
    <row r="48" spans="1:22" ht="19.5" customHeight="1">
      <c r="A48" s="408"/>
      <c r="B48" s="385"/>
      <c r="C48" s="409"/>
      <c r="D48" s="409"/>
      <c r="E48" s="410"/>
      <c r="F48" s="410"/>
      <c r="G48" s="410"/>
      <c r="H48" s="410"/>
      <c r="I48" s="409"/>
      <c r="J48" s="411"/>
      <c r="K48" s="412"/>
      <c r="L48" s="413"/>
      <c r="M48" s="410"/>
      <c r="N48" s="409"/>
      <c r="O48" s="410"/>
      <c r="P48" s="410"/>
      <c r="Q48" s="409"/>
      <c r="R48" s="410"/>
      <c r="S48" s="409"/>
      <c r="T48" s="410"/>
      <c r="U48" s="409"/>
      <c r="V48" s="414"/>
    </row>
    <row r="49" spans="1:22" ht="19.5" customHeight="1">
      <c r="A49" s="402" t="s">
        <v>196</v>
      </c>
      <c r="B49" s="385" t="s">
        <v>179</v>
      </c>
      <c r="C49" s="409">
        <v>153</v>
      </c>
      <c r="D49" s="409">
        <v>142</v>
      </c>
      <c r="E49" s="410" t="s">
        <v>186</v>
      </c>
      <c r="F49" s="409">
        <v>1</v>
      </c>
      <c r="G49" s="410" t="s">
        <v>186</v>
      </c>
      <c r="H49" s="410" t="s">
        <v>186</v>
      </c>
      <c r="I49" s="409">
        <v>115</v>
      </c>
      <c r="J49" s="411">
        <v>26</v>
      </c>
      <c r="K49" s="406" t="s">
        <v>196</v>
      </c>
      <c r="L49" s="413" t="s">
        <v>179</v>
      </c>
      <c r="M49" s="410" t="s">
        <v>201</v>
      </c>
      <c r="N49" s="410" t="s">
        <v>186</v>
      </c>
      <c r="O49" s="410" t="s">
        <v>186</v>
      </c>
      <c r="P49" s="410" t="s">
        <v>186</v>
      </c>
      <c r="Q49" s="410" t="s">
        <v>186</v>
      </c>
      <c r="R49" s="410" t="s">
        <v>186</v>
      </c>
      <c r="S49" s="409">
        <f>T49+U49+V49</f>
        <v>11</v>
      </c>
      <c r="T49" s="410" t="s">
        <v>186</v>
      </c>
      <c r="U49" s="409">
        <v>11</v>
      </c>
      <c r="V49" s="414" t="s">
        <v>186</v>
      </c>
    </row>
    <row r="50" spans="1:22" ht="19.5" customHeight="1">
      <c r="A50" s="408"/>
      <c r="B50" s="385" t="s">
        <v>181</v>
      </c>
      <c r="C50" s="409">
        <v>141</v>
      </c>
      <c r="D50" s="409">
        <v>132</v>
      </c>
      <c r="E50" s="410" t="s">
        <v>186</v>
      </c>
      <c r="F50" s="409">
        <v>1</v>
      </c>
      <c r="G50" s="410" t="s">
        <v>186</v>
      </c>
      <c r="H50" s="410" t="s">
        <v>186</v>
      </c>
      <c r="I50" s="409">
        <v>107</v>
      </c>
      <c r="J50" s="411">
        <v>24</v>
      </c>
      <c r="K50" s="412"/>
      <c r="L50" s="413" t="s">
        <v>181</v>
      </c>
      <c r="M50" s="410" t="s">
        <v>201</v>
      </c>
      <c r="N50" s="410" t="s">
        <v>186</v>
      </c>
      <c r="O50" s="410" t="s">
        <v>186</v>
      </c>
      <c r="P50" s="410" t="s">
        <v>186</v>
      </c>
      <c r="Q50" s="410" t="s">
        <v>186</v>
      </c>
      <c r="R50" s="410" t="s">
        <v>186</v>
      </c>
      <c r="S50" s="409">
        <f>T50+U50+V50</f>
        <v>9</v>
      </c>
      <c r="T50" s="410" t="s">
        <v>186</v>
      </c>
      <c r="U50" s="409">
        <v>9</v>
      </c>
      <c r="V50" s="414" t="s">
        <v>186</v>
      </c>
    </row>
    <row r="51" spans="1:22" ht="19.5" customHeight="1">
      <c r="A51" s="408"/>
      <c r="B51" s="385" t="s">
        <v>183</v>
      </c>
      <c r="C51" s="409">
        <v>12</v>
      </c>
      <c r="D51" s="409">
        <v>10</v>
      </c>
      <c r="E51" s="410" t="s">
        <v>186</v>
      </c>
      <c r="F51" s="410" t="s">
        <v>186</v>
      </c>
      <c r="G51" s="410" t="s">
        <v>186</v>
      </c>
      <c r="H51" s="410" t="s">
        <v>186</v>
      </c>
      <c r="I51" s="409">
        <v>8</v>
      </c>
      <c r="J51" s="411">
        <v>2</v>
      </c>
      <c r="K51" s="412"/>
      <c r="L51" s="413" t="s">
        <v>183</v>
      </c>
      <c r="M51" s="410" t="s">
        <v>201</v>
      </c>
      <c r="N51" s="410" t="s">
        <v>186</v>
      </c>
      <c r="O51" s="410" t="s">
        <v>186</v>
      </c>
      <c r="P51" s="410" t="s">
        <v>186</v>
      </c>
      <c r="Q51" s="410" t="s">
        <v>186</v>
      </c>
      <c r="R51" s="410" t="s">
        <v>186</v>
      </c>
      <c r="S51" s="409">
        <f>T51+U51+V51</f>
        <v>2</v>
      </c>
      <c r="T51" s="410" t="s">
        <v>186</v>
      </c>
      <c r="U51" s="409">
        <v>2</v>
      </c>
      <c r="V51" s="414" t="s">
        <v>186</v>
      </c>
    </row>
    <row r="52" spans="1:22" ht="19.5" customHeight="1">
      <c r="A52" s="408"/>
      <c r="B52" s="385"/>
      <c r="C52" s="409"/>
      <c r="D52" s="409"/>
      <c r="E52" s="410"/>
      <c r="F52" s="410"/>
      <c r="G52" s="410"/>
      <c r="H52" s="410"/>
      <c r="I52" s="409"/>
      <c r="J52" s="411"/>
      <c r="K52" s="412"/>
      <c r="L52" s="413"/>
      <c r="M52" s="410"/>
      <c r="N52" s="410"/>
      <c r="O52" s="410"/>
      <c r="P52" s="410"/>
      <c r="Q52" s="410"/>
      <c r="R52" s="410"/>
      <c r="S52" s="409"/>
      <c r="T52" s="410"/>
      <c r="U52" s="409"/>
      <c r="V52" s="414"/>
    </row>
    <row r="53" spans="1:22" ht="19.5" customHeight="1">
      <c r="A53" s="402" t="s">
        <v>197</v>
      </c>
      <c r="B53" s="385" t="s">
        <v>179</v>
      </c>
      <c r="C53" s="409">
        <v>102</v>
      </c>
      <c r="D53" s="409">
        <v>94</v>
      </c>
      <c r="E53" s="410" t="s">
        <v>186</v>
      </c>
      <c r="F53" s="410" t="s">
        <v>186</v>
      </c>
      <c r="G53" s="410" t="s">
        <v>186</v>
      </c>
      <c r="H53" s="410" t="s">
        <v>186</v>
      </c>
      <c r="I53" s="409">
        <v>59</v>
      </c>
      <c r="J53" s="411">
        <v>35</v>
      </c>
      <c r="K53" s="406" t="s">
        <v>197</v>
      </c>
      <c r="L53" s="413" t="s">
        <v>179</v>
      </c>
      <c r="M53" s="410" t="s">
        <v>201</v>
      </c>
      <c r="N53" s="409">
        <v>1</v>
      </c>
      <c r="O53" s="410" t="s">
        <v>186</v>
      </c>
      <c r="P53" s="410" t="s">
        <v>186</v>
      </c>
      <c r="Q53" s="409">
        <v>1</v>
      </c>
      <c r="R53" s="410" t="s">
        <v>186</v>
      </c>
      <c r="S53" s="409">
        <f>T53+U53+V53</f>
        <v>7</v>
      </c>
      <c r="T53" s="410" t="s">
        <v>186</v>
      </c>
      <c r="U53" s="409">
        <v>7</v>
      </c>
      <c r="V53" s="414" t="s">
        <v>186</v>
      </c>
    </row>
    <row r="54" spans="1:22" ht="19.5" customHeight="1">
      <c r="A54" s="408"/>
      <c r="B54" s="385" t="s">
        <v>181</v>
      </c>
      <c r="C54" s="409">
        <v>95</v>
      </c>
      <c r="D54" s="409">
        <v>87</v>
      </c>
      <c r="E54" s="410" t="s">
        <v>186</v>
      </c>
      <c r="F54" s="410" t="s">
        <v>186</v>
      </c>
      <c r="G54" s="410" t="s">
        <v>186</v>
      </c>
      <c r="H54" s="410" t="s">
        <v>186</v>
      </c>
      <c r="I54" s="409">
        <v>57</v>
      </c>
      <c r="J54" s="411">
        <v>30</v>
      </c>
      <c r="K54" s="412"/>
      <c r="L54" s="413" t="s">
        <v>181</v>
      </c>
      <c r="M54" s="410" t="s">
        <v>201</v>
      </c>
      <c r="N54" s="409">
        <v>1</v>
      </c>
      <c r="O54" s="410" t="s">
        <v>186</v>
      </c>
      <c r="P54" s="410" t="s">
        <v>186</v>
      </c>
      <c r="Q54" s="409">
        <v>1</v>
      </c>
      <c r="R54" s="410" t="s">
        <v>186</v>
      </c>
      <c r="S54" s="409">
        <f>T54+U54+V54</f>
        <v>7</v>
      </c>
      <c r="T54" s="410" t="s">
        <v>186</v>
      </c>
      <c r="U54" s="409">
        <v>7</v>
      </c>
      <c r="V54" s="414" t="s">
        <v>186</v>
      </c>
    </row>
    <row r="55" spans="1:22" ht="19.5" customHeight="1">
      <c r="A55" s="408"/>
      <c r="B55" s="385" t="s">
        <v>183</v>
      </c>
      <c r="C55" s="409">
        <v>7</v>
      </c>
      <c r="D55" s="409">
        <v>7</v>
      </c>
      <c r="E55" s="410" t="s">
        <v>186</v>
      </c>
      <c r="F55" s="410" t="s">
        <v>186</v>
      </c>
      <c r="G55" s="410" t="s">
        <v>186</v>
      </c>
      <c r="H55" s="410" t="s">
        <v>186</v>
      </c>
      <c r="I55" s="409">
        <v>2</v>
      </c>
      <c r="J55" s="411">
        <v>5</v>
      </c>
      <c r="K55" s="412"/>
      <c r="L55" s="413" t="s">
        <v>183</v>
      </c>
      <c r="M55" s="410" t="s">
        <v>201</v>
      </c>
      <c r="N55" s="410" t="s">
        <v>186</v>
      </c>
      <c r="O55" s="410" t="s">
        <v>186</v>
      </c>
      <c r="P55" s="410" t="s">
        <v>186</v>
      </c>
      <c r="Q55" s="410" t="s">
        <v>186</v>
      </c>
      <c r="R55" s="410" t="s">
        <v>186</v>
      </c>
      <c r="S55" s="409">
        <f>T55+U55+V55</f>
        <v>0</v>
      </c>
      <c r="T55" s="410" t="s">
        <v>186</v>
      </c>
      <c r="U55" s="410" t="s">
        <v>186</v>
      </c>
      <c r="V55" s="414" t="s">
        <v>186</v>
      </c>
    </row>
    <row r="56" spans="1:22" ht="19.5" customHeight="1">
      <c r="A56" s="408"/>
      <c r="B56" s="385"/>
      <c r="C56" s="409"/>
      <c r="D56" s="409"/>
      <c r="E56" s="410"/>
      <c r="F56" s="410"/>
      <c r="G56" s="410"/>
      <c r="H56" s="410"/>
      <c r="I56" s="409"/>
      <c r="J56" s="411"/>
      <c r="K56" s="412"/>
      <c r="L56" s="413"/>
      <c r="M56" s="410"/>
      <c r="N56" s="410"/>
      <c r="O56" s="410"/>
      <c r="P56" s="410"/>
      <c r="Q56" s="410"/>
      <c r="R56" s="410"/>
      <c r="S56" s="409"/>
      <c r="T56" s="410"/>
      <c r="U56" s="410"/>
      <c r="V56" s="414"/>
    </row>
    <row r="57" spans="1:22" ht="19.5" customHeight="1">
      <c r="A57" s="402" t="s">
        <v>198</v>
      </c>
      <c r="B57" s="385" t="s">
        <v>179</v>
      </c>
      <c r="C57" s="409">
        <v>54</v>
      </c>
      <c r="D57" s="409">
        <v>46</v>
      </c>
      <c r="E57" s="410" t="s">
        <v>186</v>
      </c>
      <c r="F57" s="410" t="s">
        <v>186</v>
      </c>
      <c r="G57" s="410" t="s">
        <v>186</v>
      </c>
      <c r="H57" s="410" t="s">
        <v>186</v>
      </c>
      <c r="I57" s="409">
        <v>31</v>
      </c>
      <c r="J57" s="411">
        <v>15</v>
      </c>
      <c r="K57" s="406" t="s">
        <v>198</v>
      </c>
      <c r="L57" s="413" t="s">
        <v>179</v>
      </c>
      <c r="M57" s="410" t="s">
        <v>201</v>
      </c>
      <c r="N57" s="410" t="s">
        <v>186</v>
      </c>
      <c r="O57" s="410" t="s">
        <v>186</v>
      </c>
      <c r="P57" s="410" t="s">
        <v>186</v>
      </c>
      <c r="Q57" s="410" t="s">
        <v>186</v>
      </c>
      <c r="R57" s="410" t="s">
        <v>186</v>
      </c>
      <c r="S57" s="409">
        <f>T57+U57+V57</f>
        <v>8</v>
      </c>
      <c r="T57" s="410" t="s">
        <v>186</v>
      </c>
      <c r="U57" s="409">
        <v>8</v>
      </c>
      <c r="V57" s="414" t="s">
        <v>186</v>
      </c>
    </row>
    <row r="58" spans="1:22" ht="19.5" customHeight="1">
      <c r="A58" s="408"/>
      <c r="B58" s="385" t="s">
        <v>181</v>
      </c>
      <c r="C58" s="409">
        <v>54</v>
      </c>
      <c r="D58" s="409">
        <v>46</v>
      </c>
      <c r="E58" s="410" t="s">
        <v>186</v>
      </c>
      <c r="F58" s="410" t="s">
        <v>186</v>
      </c>
      <c r="G58" s="410" t="s">
        <v>186</v>
      </c>
      <c r="H58" s="410" t="s">
        <v>186</v>
      </c>
      <c r="I58" s="409">
        <v>31</v>
      </c>
      <c r="J58" s="411">
        <v>15</v>
      </c>
      <c r="K58" s="412"/>
      <c r="L58" s="413" t="s">
        <v>181</v>
      </c>
      <c r="M58" s="410" t="s">
        <v>201</v>
      </c>
      <c r="N58" s="410" t="s">
        <v>186</v>
      </c>
      <c r="O58" s="410" t="s">
        <v>186</v>
      </c>
      <c r="P58" s="410" t="s">
        <v>186</v>
      </c>
      <c r="Q58" s="410" t="s">
        <v>186</v>
      </c>
      <c r="R58" s="410" t="s">
        <v>186</v>
      </c>
      <c r="S58" s="409">
        <f>T58+U58+V58</f>
        <v>8</v>
      </c>
      <c r="T58" s="410" t="s">
        <v>186</v>
      </c>
      <c r="U58" s="409">
        <v>8</v>
      </c>
      <c r="V58" s="414" t="s">
        <v>186</v>
      </c>
    </row>
    <row r="59" spans="1:22" ht="19.5" customHeight="1">
      <c r="A59" s="408"/>
      <c r="B59" s="385" t="s">
        <v>183</v>
      </c>
      <c r="C59" s="410" t="s">
        <v>201</v>
      </c>
      <c r="D59" s="410" t="s">
        <v>186</v>
      </c>
      <c r="E59" s="410" t="s">
        <v>186</v>
      </c>
      <c r="F59" s="410" t="s">
        <v>186</v>
      </c>
      <c r="G59" s="410" t="s">
        <v>186</v>
      </c>
      <c r="H59" s="410" t="s">
        <v>186</v>
      </c>
      <c r="I59" s="410" t="s">
        <v>186</v>
      </c>
      <c r="J59" s="414" t="s">
        <v>186</v>
      </c>
      <c r="K59" s="412"/>
      <c r="L59" s="413" t="s">
        <v>183</v>
      </c>
      <c r="M59" s="410" t="s">
        <v>201</v>
      </c>
      <c r="N59" s="410" t="s">
        <v>186</v>
      </c>
      <c r="O59" s="410" t="s">
        <v>186</v>
      </c>
      <c r="P59" s="410" t="s">
        <v>186</v>
      </c>
      <c r="Q59" s="410" t="s">
        <v>186</v>
      </c>
      <c r="R59" s="410" t="s">
        <v>186</v>
      </c>
      <c r="S59" s="409">
        <f>T59+U59+V59</f>
        <v>0</v>
      </c>
      <c r="T59" s="410" t="s">
        <v>186</v>
      </c>
      <c r="U59" s="410" t="s">
        <v>186</v>
      </c>
      <c r="V59" s="414" t="s">
        <v>186</v>
      </c>
    </row>
    <row r="60" spans="1:22" ht="19.5" customHeight="1">
      <c r="A60" s="408"/>
      <c r="B60" s="385"/>
      <c r="C60" s="410"/>
      <c r="D60" s="410"/>
      <c r="E60" s="410"/>
      <c r="F60" s="410"/>
      <c r="G60" s="410"/>
      <c r="H60" s="410"/>
      <c r="I60" s="410"/>
      <c r="J60" s="414"/>
      <c r="K60" s="412"/>
      <c r="L60" s="413"/>
      <c r="M60" s="410"/>
      <c r="N60" s="410"/>
      <c r="O60" s="410"/>
      <c r="P60" s="410"/>
      <c r="Q60" s="410"/>
      <c r="R60" s="410"/>
      <c r="S60" s="409"/>
      <c r="T60" s="410"/>
      <c r="U60" s="410"/>
      <c r="V60" s="414"/>
    </row>
    <row r="61" spans="1:22" ht="19.5" customHeight="1">
      <c r="A61" s="402" t="s">
        <v>199</v>
      </c>
      <c r="B61" s="385" t="s">
        <v>179</v>
      </c>
      <c r="C61" s="409">
        <v>31</v>
      </c>
      <c r="D61" s="409">
        <v>24</v>
      </c>
      <c r="E61" s="410" t="s">
        <v>186</v>
      </c>
      <c r="F61" s="410" t="s">
        <v>186</v>
      </c>
      <c r="G61" s="410" t="s">
        <v>186</v>
      </c>
      <c r="H61" s="410" t="s">
        <v>186</v>
      </c>
      <c r="I61" s="409">
        <v>10</v>
      </c>
      <c r="J61" s="411">
        <v>14</v>
      </c>
      <c r="K61" s="406" t="s">
        <v>199</v>
      </c>
      <c r="L61" s="413" t="s">
        <v>179</v>
      </c>
      <c r="M61" s="410" t="s">
        <v>201</v>
      </c>
      <c r="N61" s="410" t="s">
        <v>186</v>
      </c>
      <c r="O61" s="410" t="s">
        <v>186</v>
      </c>
      <c r="P61" s="410" t="s">
        <v>186</v>
      </c>
      <c r="Q61" s="410" t="s">
        <v>186</v>
      </c>
      <c r="R61" s="410" t="s">
        <v>186</v>
      </c>
      <c r="S61" s="409">
        <f>T61+U61+V61</f>
        <v>7</v>
      </c>
      <c r="T61" s="410" t="s">
        <v>186</v>
      </c>
      <c r="U61" s="409">
        <v>7</v>
      </c>
      <c r="V61" s="414" t="s">
        <v>186</v>
      </c>
    </row>
    <row r="62" spans="1:22" ht="19.5" customHeight="1">
      <c r="A62" s="408"/>
      <c r="B62" s="385" t="s">
        <v>181</v>
      </c>
      <c r="C62" s="409">
        <v>30</v>
      </c>
      <c r="D62" s="409">
        <v>24</v>
      </c>
      <c r="E62" s="410" t="s">
        <v>186</v>
      </c>
      <c r="F62" s="410" t="s">
        <v>186</v>
      </c>
      <c r="G62" s="410" t="s">
        <v>186</v>
      </c>
      <c r="H62" s="410" t="s">
        <v>186</v>
      </c>
      <c r="I62" s="409">
        <v>10</v>
      </c>
      <c r="J62" s="411">
        <v>14</v>
      </c>
      <c r="K62" s="412"/>
      <c r="L62" s="413" t="s">
        <v>181</v>
      </c>
      <c r="M62" s="410" t="s">
        <v>201</v>
      </c>
      <c r="N62" s="410" t="s">
        <v>186</v>
      </c>
      <c r="O62" s="410" t="s">
        <v>186</v>
      </c>
      <c r="P62" s="410" t="s">
        <v>186</v>
      </c>
      <c r="Q62" s="410" t="s">
        <v>186</v>
      </c>
      <c r="R62" s="410" t="s">
        <v>186</v>
      </c>
      <c r="S62" s="409">
        <f>T62+U62+V62</f>
        <v>6</v>
      </c>
      <c r="T62" s="410" t="s">
        <v>186</v>
      </c>
      <c r="U62" s="409">
        <v>6</v>
      </c>
      <c r="V62" s="414" t="s">
        <v>186</v>
      </c>
    </row>
    <row r="63" spans="1:22" ht="19.5" customHeight="1">
      <c r="A63" s="408"/>
      <c r="B63" s="385" t="s">
        <v>183</v>
      </c>
      <c r="C63" s="409">
        <v>1</v>
      </c>
      <c r="D63" s="410" t="s">
        <v>186</v>
      </c>
      <c r="E63" s="410" t="s">
        <v>186</v>
      </c>
      <c r="F63" s="410" t="s">
        <v>186</v>
      </c>
      <c r="G63" s="410" t="s">
        <v>186</v>
      </c>
      <c r="H63" s="410" t="s">
        <v>186</v>
      </c>
      <c r="I63" s="410" t="s">
        <v>186</v>
      </c>
      <c r="J63" s="414" t="s">
        <v>186</v>
      </c>
      <c r="K63" s="412"/>
      <c r="L63" s="413" t="s">
        <v>183</v>
      </c>
      <c r="M63" s="410" t="s">
        <v>201</v>
      </c>
      <c r="N63" s="410" t="s">
        <v>186</v>
      </c>
      <c r="O63" s="410" t="s">
        <v>186</v>
      </c>
      <c r="P63" s="410" t="s">
        <v>186</v>
      </c>
      <c r="Q63" s="410" t="s">
        <v>186</v>
      </c>
      <c r="R63" s="410" t="s">
        <v>186</v>
      </c>
      <c r="S63" s="409">
        <f>T63+U63+V63</f>
        <v>1</v>
      </c>
      <c r="T63" s="410" t="s">
        <v>186</v>
      </c>
      <c r="U63" s="409">
        <v>1</v>
      </c>
      <c r="V63" s="414" t="s">
        <v>186</v>
      </c>
    </row>
    <row r="64" spans="1:22" ht="19.5" customHeight="1">
      <c r="A64" s="408"/>
      <c r="B64" s="385"/>
      <c r="C64" s="409"/>
      <c r="D64" s="410"/>
      <c r="E64" s="410"/>
      <c r="F64" s="410"/>
      <c r="G64" s="410"/>
      <c r="H64" s="410"/>
      <c r="I64" s="410"/>
      <c r="J64" s="414"/>
      <c r="K64" s="412"/>
      <c r="L64" s="413"/>
      <c r="M64" s="410"/>
      <c r="N64" s="410"/>
      <c r="O64" s="410"/>
      <c r="P64" s="410"/>
      <c r="Q64" s="410"/>
      <c r="R64" s="410"/>
      <c r="S64" s="409"/>
      <c r="T64" s="410"/>
      <c r="U64" s="409"/>
      <c r="V64" s="414"/>
    </row>
    <row r="65" spans="1:22" ht="19.5" customHeight="1">
      <c r="A65" s="402" t="s">
        <v>200</v>
      </c>
      <c r="B65" s="385" t="s">
        <v>179</v>
      </c>
      <c r="C65" s="410" t="s">
        <v>201</v>
      </c>
      <c r="D65" s="410" t="s">
        <v>186</v>
      </c>
      <c r="E65" s="410" t="s">
        <v>186</v>
      </c>
      <c r="F65" s="410" t="s">
        <v>186</v>
      </c>
      <c r="G65" s="410" t="s">
        <v>186</v>
      </c>
      <c r="H65" s="410" t="s">
        <v>186</v>
      </c>
      <c r="I65" s="410" t="s">
        <v>186</v>
      </c>
      <c r="J65" s="414" t="s">
        <v>186</v>
      </c>
      <c r="K65" s="406" t="s">
        <v>200</v>
      </c>
      <c r="L65" s="413" t="s">
        <v>179</v>
      </c>
      <c r="M65" s="410" t="s">
        <v>201</v>
      </c>
      <c r="N65" s="410" t="s">
        <v>186</v>
      </c>
      <c r="O65" s="410" t="s">
        <v>186</v>
      </c>
      <c r="P65" s="410" t="s">
        <v>186</v>
      </c>
      <c r="Q65" s="410" t="s">
        <v>186</v>
      </c>
      <c r="R65" s="410" t="s">
        <v>186</v>
      </c>
      <c r="S65" s="409">
        <f>T65+U65+V65</f>
        <v>0</v>
      </c>
      <c r="T65" s="410" t="s">
        <v>186</v>
      </c>
      <c r="U65" s="410" t="s">
        <v>186</v>
      </c>
      <c r="V65" s="414" t="s">
        <v>186</v>
      </c>
    </row>
    <row r="66" spans="1:22" ht="19.5" customHeight="1">
      <c r="A66" s="408"/>
      <c r="B66" s="385" t="s">
        <v>181</v>
      </c>
      <c r="C66" s="410" t="s">
        <v>201</v>
      </c>
      <c r="D66" s="410" t="s">
        <v>186</v>
      </c>
      <c r="E66" s="410" t="s">
        <v>186</v>
      </c>
      <c r="F66" s="410" t="s">
        <v>186</v>
      </c>
      <c r="G66" s="410" t="s">
        <v>186</v>
      </c>
      <c r="H66" s="410" t="s">
        <v>186</v>
      </c>
      <c r="I66" s="410" t="s">
        <v>186</v>
      </c>
      <c r="J66" s="414" t="s">
        <v>186</v>
      </c>
      <c r="K66" s="412"/>
      <c r="L66" s="413" t="s">
        <v>181</v>
      </c>
      <c r="M66" s="410" t="s">
        <v>201</v>
      </c>
      <c r="N66" s="410" t="s">
        <v>186</v>
      </c>
      <c r="O66" s="410" t="s">
        <v>186</v>
      </c>
      <c r="P66" s="410" t="s">
        <v>186</v>
      </c>
      <c r="Q66" s="410" t="s">
        <v>186</v>
      </c>
      <c r="R66" s="410" t="s">
        <v>186</v>
      </c>
      <c r="S66" s="409">
        <f>T66+U66+V66</f>
        <v>0</v>
      </c>
      <c r="T66" s="410" t="s">
        <v>186</v>
      </c>
      <c r="U66" s="410" t="s">
        <v>186</v>
      </c>
      <c r="V66" s="414" t="s">
        <v>186</v>
      </c>
    </row>
    <row r="67" spans="1:22" ht="19.5" customHeight="1">
      <c r="A67" s="408"/>
      <c r="B67" s="385" t="s">
        <v>183</v>
      </c>
      <c r="C67" s="410" t="s">
        <v>201</v>
      </c>
      <c r="D67" s="410" t="s">
        <v>186</v>
      </c>
      <c r="E67" s="410" t="s">
        <v>186</v>
      </c>
      <c r="F67" s="410" t="s">
        <v>186</v>
      </c>
      <c r="G67" s="410" t="s">
        <v>186</v>
      </c>
      <c r="H67" s="410" t="s">
        <v>186</v>
      </c>
      <c r="I67" s="410" t="s">
        <v>186</v>
      </c>
      <c r="J67" s="414" t="s">
        <v>186</v>
      </c>
      <c r="K67" s="412"/>
      <c r="L67" s="413" t="s">
        <v>183</v>
      </c>
      <c r="M67" s="410" t="s">
        <v>201</v>
      </c>
      <c r="N67" s="410" t="s">
        <v>186</v>
      </c>
      <c r="O67" s="410" t="s">
        <v>186</v>
      </c>
      <c r="P67" s="410" t="s">
        <v>186</v>
      </c>
      <c r="Q67" s="410" t="s">
        <v>186</v>
      </c>
      <c r="R67" s="410" t="s">
        <v>186</v>
      </c>
      <c r="S67" s="409">
        <f>T67+U67+V67</f>
        <v>0</v>
      </c>
      <c r="T67" s="410" t="s">
        <v>186</v>
      </c>
      <c r="U67" s="410" t="s">
        <v>186</v>
      </c>
      <c r="V67" s="414" t="s">
        <v>186</v>
      </c>
    </row>
    <row r="68" spans="1:22" ht="19.5" customHeight="1">
      <c r="A68" s="408"/>
      <c r="B68" s="385"/>
      <c r="C68" s="410"/>
      <c r="D68" s="410"/>
      <c r="E68" s="410"/>
      <c r="F68" s="410"/>
      <c r="G68" s="410"/>
      <c r="H68" s="410"/>
      <c r="I68" s="410"/>
      <c r="J68" s="414"/>
      <c r="K68" s="412"/>
      <c r="L68" s="413"/>
      <c r="M68" s="410"/>
      <c r="N68" s="410"/>
      <c r="O68" s="410"/>
      <c r="P68" s="410"/>
      <c r="Q68" s="410"/>
      <c r="R68" s="410"/>
      <c r="S68" s="409"/>
      <c r="T68" s="410"/>
      <c r="U68" s="410"/>
      <c r="V68" s="414"/>
    </row>
    <row r="69" spans="1:43" ht="19.5" customHeight="1">
      <c r="A69" s="402" t="s">
        <v>202</v>
      </c>
      <c r="B69" s="385" t="s">
        <v>179</v>
      </c>
      <c r="C69" s="415">
        <v>48.89298349056604</v>
      </c>
      <c r="D69" s="415">
        <v>48.616601385959626</v>
      </c>
      <c r="E69" s="416" t="s">
        <v>186</v>
      </c>
      <c r="F69" s="415">
        <v>38.96808510638298</v>
      </c>
      <c r="G69" s="415">
        <v>43.666666666666664</v>
      </c>
      <c r="H69" s="415">
        <v>28.944444444444443</v>
      </c>
      <c r="I69" s="415">
        <v>50.86645213193886</v>
      </c>
      <c r="J69" s="417">
        <v>43.125739644970416</v>
      </c>
      <c r="K69" s="418" t="s">
        <v>202</v>
      </c>
      <c r="L69" s="419" t="s">
        <v>179</v>
      </c>
      <c r="M69" s="416" t="s">
        <v>201</v>
      </c>
      <c r="N69" s="415">
        <v>46.22727272727273</v>
      </c>
      <c r="O69" s="415">
        <v>33.5</v>
      </c>
      <c r="P69" s="415">
        <v>52.5</v>
      </c>
      <c r="Q69" s="415">
        <v>49</v>
      </c>
      <c r="R69" s="415">
        <v>61.5</v>
      </c>
      <c r="S69" s="415">
        <f>T69+U69+V69</f>
        <v>148.31132075471697</v>
      </c>
      <c r="T69" s="415">
        <v>40.833333333333336</v>
      </c>
      <c r="U69" s="415">
        <v>68.31132075471699</v>
      </c>
      <c r="V69" s="417">
        <v>39.166666666666664</v>
      </c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</row>
    <row r="70" spans="1:43" ht="19.5" customHeight="1">
      <c r="A70" s="402" t="s">
        <v>204</v>
      </c>
      <c r="B70" s="385" t="s">
        <v>181</v>
      </c>
      <c r="C70" s="415">
        <v>49.69120586275816</v>
      </c>
      <c r="D70" s="415">
        <v>49.403017972193965</v>
      </c>
      <c r="E70" s="416" t="s">
        <v>186</v>
      </c>
      <c r="F70" s="415">
        <v>39.535714285714285</v>
      </c>
      <c r="G70" s="415">
        <v>43.625</v>
      </c>
      <c r="H70" s="415">
        <v>29.307692307692307</v>
      </c>
      <c r="I70" s="415">
        <v>50.9572758037225</v>
      </c>
      <c r="J70" s="417">
        <v>44.54357298474945</v>
      </c>
      <c r="K70" s="418" t="s">
        <v>204</v>
      </c>
      <c r="L70" s="419" t="s">
        <v>181</v>
      </c>
      <c r="M70" s="416" t="s">
        <v>201</v>
      </c>
      <c r="N70" s="415">
        <v>46</v>
      </c>
      <c r="O70" s="415">
        <v>33.5</v>
      </c>
      <c r="P70" s="415">
        <v>52.5</v>
      </c>
      <c r="Q70" s="415">
        <v>51.166666666666664</v>
      </c>
      <c r="R70" s="415">
        <v>61.5</v>
      </c>
      <c r="S70" s="415">
        <f>T70+U70+V70</f>
        <v>150.68461538461537</v>
      </c>
      <c r="T70" s="415">
        <v>37.5</v>
      </c>
      <c r="U70" s="415">
        <v>73.88461538461539</v>
      </c>
      <c r="V70" s="417">
        <v>39.3</v>
      </c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</row>
    <row r="71" spans="1:43" ht="19.5" customHeight="1" thickBot="1">
      <c r="A71" s="421" t="s">
        <v>204</v>
      </c>
      <c r="B71" s="422" t="s">
        <v>183</v>
      </c>
      <c r="C71" s="423">
        <v>42.748717948717946</v>
      </c>
      <c r="D71" s="423">
        <v>42.34864864864865</v>
      </c>
      <c r="E71" s="424" t="s">
        <v>186</v>
      </c>
      <c r="F71" s="423">
        <v>34.2</v>
      </c>
      <c r="G71" s="423">
        <v>44</v>
      </c>
      <c r="H71" s="423">
        <v>28.44736842105263</v>
      </c>
      <c r="I71" s="423">
        <v>49.10655737704918</v>
      </c>
      <c r="J71" s="425">
        <v>40.12672811059908</v>
      </c>
      <c r="K71" s="426" t="s">
        <v>204</v>
      </c>
      <c r="L71" s="427" t="s">
        <v>183</v>
      </c>
      <c r="M71" s="424" t="s">
        <v>201</v>
      </c>
      <c r="N71" s="423">
        <v>46.833333333333336</v>
      </c>
      <c r="O71" s="424" t="s">
        <v>186</v>
      </c>
      <c r="P71" s="424" t="s">
        <v>186</v>
      </c>
      <c r="Q71" s="423">
        <v>46.833333333333336</v>
      </c>
      <c r="R71" s="424" t="s">
        <v>186</v>
      </c>
      <c r="S71" s="423">
        <f>T71+U71+V71</f>
        <v>133.78571428571428</v>
      </c>
      <c r="T71" s="423">
        <v>42.5</v>
      </c>
      <c r="U71" s="423">
        <v>52.785714285714285</v>
      </c>
      <c r="V71" s="425">
        <v>38.5</v>
      </c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</row>
  </sheetData>
  <sheetProtection sheet="1" objects="1" scenarios="1"/>
  <mergeCells count="8">
    <mergeCell ref="E3:F3"/>
    <mergeCell ref="G3:H3"/>
    <mergeCell ref="I3:J3"/>
    <mergeCell ref="V3:V4"/>
    <mergeCell ref="P3:P4"/>
    <mergeCell ref="O3:O4"/>
    <mergeCell ref="Q3:Q4"/>
    <mergeCell ref="U3:U4"/>
  </mergeCells>
  <printOptions/>
  <pageMargins left="0.73" right="0.47" top="0.47" bottom="0.43" header="0.512" footer="0.512"/>
  <pageSetup horizontalDpi="300" verticalDpi="300" orientation="portrait" paperSize="9" scale="6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3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7.375" style="3" customWidth="1"/>
    <col min="2" max="2" width="9.25390625" style="3" customWidth="1"/>
    <col min="3" max="3" width="7.875" style="264" customWidth="1"/>
    <col min="4" max="4" width="7.25390625" style="429" customWidth="1"/>
    <col min="5" max="9" width="5.625" style="103" customWidth="1"/>
    <col min="10" max="10" width="5.625" style="264" customWidth="1"/>
    <col min="11" max="12" width="5.125" style="3" customWidth="1"/>
    <col min="13" max="15" width="2.125" style="3" customWidth="1"/>
    <col min="16" max="17" width="3.125" style="103" customWidth="1"/>
    <col min="18" max="19" width="3.375" style="103" customWidth="1"/>
    <col min="20" max="20" width="5.625" style="264" customWidth="1"/>
    <col min="21" max="22" width="2.625" style="3" customWidth="1"/>
    <col min="23" max="23" width="5.125" style="3" customWidth="1"/>
    <col min="24" max="24" width="4.625" style="3" customWidth="1"/>
    <col min="25" max="28" width="1.625" style="3" customWidth="1"/>
    <col min="29" max="16384" width="9.00390625" style="3" customWidth="1"/>
  </cols>
  <sheetData>
    <row r="1" spans="1:20" s="1" customFormat="1" ht="22.5" customHeight="1">
      <c r="A1" s="155" t="s">
        <v>349</v>
      </c>
      <c r="C1" s="263"/>
      <c r="D1" s="428"/>
      <c r="E1" s="2"/>
      <c r="F1" s="2"/>
      <c r="G1" s="2"/>
      <c r="H1" s="2"/>
      <c r="I1" s="2"/>
      <c r="J1" s="263"/>
      <c r="P1" s="2"/>
      <c r="Q1" s="2"/>
      <c r="R1" s="2"/>
      <c r="S1" s="2"/>
      <c r="T1" s="263"/>
    </row>
    <row r="2" spans="20:24" ht="15.75" customHeight="1" thickBot="1">
      <c r="T2" s="265"/>
      <c r="U2" s="266"/>
      <c r="V2" s="266"/>
      <c r="W2" s="266"/>
      <c r="X2" s="267" t="s">
        <v>278</v>
      </c>
    </row>
    <row r="3" spans="1:24" ht="16.5" customHeight="1">
      <c r="A3" s="7"/>
      <c r="B3" s="8"/>
      <c r="C3" s="430"/>
      <c r="D3" s="738" t="s">
        <v>328</v>
      </c>
      <c r="E3" s="739"/>
      <c r="F3" s="739"/>
      <c r="G3" s="739"/>
      <c r="H3" s="739"/>
      <c r="I3" s="740"/>
      <c r="J3" s="741" t="s">
        <v>329</v>
      </c>
      <c r="K3" s="739"/>
      <c r="L3" s="739"/>
      <c r="M3" s="739"/>
      <c r="N3" s="739"/>
      <c r="O3" s="739"/>
      <c r="P3" s="739"/>
      <c r="Q3" s="739"/>
      <c r="R3" s="739"/>
      <c r="S3" s="740"/>
      <c r="T3" s="702" t="s">
        <v>282</v>
      </c>
      <c r="U3" s="703"/>
      <c r="V3" s="703"/>
      <c r="W3" s="703"/>
      <c r="X3" s="704"/>
    </row>
    <row r="4" spans="1:24" ht="15" customHeight="1">
      <c r="A4" s="10" t="s">
        <v>283</v>
      </c>
      <c r="B4" s="162" t="s">
        <v>284</v>
      </c>
      <c r="C4" s="721" t="s">
        <v>285</v>
      </c>
      <c r="D4" s="268"/>
      <c r="E4" s="724" t="s">
        <v>330</v>
      </c>
      <c r="F4" s="725"/>
      <c r="G4" s="726" t="s">
        <v>331</v>
      </c>
      <c r="H4" s="727"/>
      <c r="I4" s="728"/>
      <c r="J4" s="742"/>
      <c r="K4" s="744" t="s">
        <v>332</v>
      </c>
      <c r="L4" s="745"/>
      <c r="M4" s="729" t="s">
        <v>333</v>
      </c>
      <c r="N4" s="730"/>
      <c r="O4" s="730"/>
      <c r="P4" s="730"/>
      <c r="Q4" s="731"/>
      <c r="R4" s="708" t="s">
        <v>334</v>
      </c>
      <c r="S4" s="542" t="s">
        <v>335</v>
      </c>
      <c r="T4" s="722"/>
      <c r="U4" s="708" t="s">
        <v>336</v>
      </c>
      <c r="V4" s="542" t="s">
        <v>300</v>
      </c>
      <c r="W4" s="705" t="s">
        <v>277</v>
      </c>
      <c r="X4" s="518" t="s">
        <v>301</v>
      </c>
    </row>
    <row r="5" spans="1:24" ht="120" customHeight="1">
      <c r="A5" s="163" t="s">
        <v>302</v>
      </c>
      <c r="B5" s="13"/>
      <c r="C5" s="721"/>
      <c r="D5" s="268"/>
      <c r="E5" s="705" t="s">
        <v>337</v>
      </c>
      <c r="F5" s="705" t="s">
        <v>338</v>
      </c>
      <c r="G5" s="705" t="s">
        <v>339</v>
      </c>
      <c r="H5" s="705" t="s">
        <v>340</v>
      </c>
      <c r="I5" s="705" t="s">
        <v>341</v>
      </c>
      <c r="J5" s="742"/>
      <c r="K5" s="705" t="s">
        <v>342</v>
      </c>
      <c r="L5" s="708" t="s">
        <v>343</v>
      </c>
      <c r="M5" s="748" t="s">
        <v>344</v>
      </c>
      <c r="N5" s="750" t="s">
        <v>345</v>
      </c>
      <c r="O5" s="746" t="s">
        <v>346</v>
      </c>
      <c r="P5" s="708" t="s">
        <v>347</v>
      </c>
      <c r="Q5" s="752" t="s">
        <v>348</v>
      </c>
      <c r="R5" s="556"/>
      <c r="S5" s="519"/>
      <c r="T5" s="722"/>
      <c r="U5" s="540"/>
      <c r="V5" s="519"/>
      <c r="W5" s="558"/>
      <c r="X5" s="508"/>
    </row>
    <row r="6" spans="1:24" ht="15.75" customHeight="1" thickBot="1">
      <c r="A6" s="14"/>
      <c r="B6" s="15"/>
      <c r="C6" s="431"/>
      <c r="D6" s="269"/>
      <c r="E6" s="559"/>
      <c r="F6" s="559"/>
      <c r="G6" s="559"/>
      <c r="H6" s="559"/>
      <c r="I6" s="559"/>
      <c r="J6" s="743"/>
      <c r="K6" s="559"/>
      <c r="L6" s="557"/>
      <c r="M6" s="749"/>
      <c r="N6" s="751"/>
      <c r="O6" s="747"/>
      <c r="P6" s="557"/>
      <c r="Q6" s="753"/>
      <c r="R6" s="557"/>
      <c r="S6" s="520"/>
      <c r="T6" s="723"/>
      <c r="U6" s="541"/>
      <c r="V6" s="520"/>
      <c r="W6" s="559"/>
      <c r="X6" s="509"/>
    </row>
    <row r="7" spans="1:24" s="23" customFormat="1" ht="27.75" customHeight="1">
      <c r="A7" s="168"/>
      <c r="B7" s="432" t="s">
        <v>305</v>
      </c>
      <c r="C7" s="433">
        <f aca="true" t="shared" si="0" ref="C7:M7">SUM(C8+C18+C19+C20+C21+C22+C23+C24+C27+C28+C29+C33+C39+C42+C43+C44+C49+C55+C59+C67+C72+C78+C86+C91+C100+C107+C108+C109+C116)</f>
        <v>10844</v>
      </c>
      <c r="D7" s="433">
        <f t="shared" si="0"/>
        <v>7249</v>
      </c>
      <c r="E7" s="434">
        <f t="shared" si="0"/>
        <v>757</v>
      </c>
      <c r="F7" s="435">
        <f t="shared" si="0"/>
        <v>4191</v>
      </c>
      <c r="G7" s="275">
        <f t="shared" si="0"/>
        <v>2194</v>
      </c>
      <c r="H7" s="434">
        <f t="shared" si="0"/>
        <v>10</v>
      </c>
      <c r="I7" s="434">
        <f t="shared" si="0"/>
        <v>97</v>
      </c>
      <c r="J7" s="436">
        <f t="shared" si="0"/>
        <v>2191</v>
      </c>
      <c r="K7" s="434">
        <f t="shared" si="0"/>
        <v>188</v>
      </c>
      <c r="L7" s="276">
        <f t="shared" si="0"/>
        <v>115</v>
      </c>
      <c r="M7" s="706">
        <f t="shared" si="0"/>
        <v>1122</v>
      </c>
      <c r="N7" s="754"/>
      <c r="O7" s="707"/>
      <c r="P7" s="706">
        <f>SUM(P8+P18+P19+P20+P21+P22+P23+P24+P27+P28+P29+P33+P39+P42+P43+P44+P49+P55+P59+P67+P72+P78+P86+P91+P100+P107+P108+P109+P116)</f>
        <v>626</v>
      </c>
      <c r="Q7" s="707"/>
      <c r="R7" s="754">
        <f>SUM(R8+R18+R19+R20+R21+R22+R23+R24+R27+R28+R29+R33+R39+R42+R43+R44+R49+R55+R59+R67+R72+R78+R86+R91+R100+R107+R108+R109+R116)</f>
        <v>140</v>
      </c>
      <c r="S7" s="707"/>
      <c r="T7" s="433">
        <f>SUM(T8+T18+T19+T20+T21+T22+T23+T24+T27+T28+T29+T33+T39+T42+T43+T44+T49+T55+T59+T67+T72+T78+T86+T91+T100+T107+T108+T109+T116)</f>
        <v>1404</v>
      </c>
      <c r="U7" s="706">
        <f>SUM(U8+U18+U19+U20+U21+U22+U23+U24+U27+U28+U29+U33+U39+U42+U43+U44+U49+U55+U59+U67+U72+U78+U86+U91+U100+U107+U108+U109+U116)</f>
        <v>224</v>
      </c>
      <c r="V7" s="707">
        <f>SUM(V8+V18+V19+V20+V21+V22+V23+V24+V27+V28+V29+V33+V39+V42+V43+V44+V49+V55+V59+V67+V72+V78+V86+V91+V100+V107+V108+V109+V116)</f>
        <v>0</v>
      </c>
      <c r="W7" s="435">
        <f>SUM(W8+W18+W19+W20+W21+W22+W23+W24+W27+W28+W29+W33+W39+W42+W43+W44+W49+W55+W59+W67+W72+W78+W86+W91+W100+W107+W108+W109+W116)</f>
        <v>1179</v>
      </c>
      <c r="X7" s="437">
        <f>SUM(X8+X18+X19+X20+X21+X22+X23+X24+X27+X28+X29+X33+X39+X42+X43+X44+X49+X55+X59+X67+X72+X78+X86+X91+X100+X107+X108+X109+X116)</f>
        <v>1</v>
      </c>
    </row>
    <row r="8" spans="1:24" s="440" customFormat="1" ht="12">
      <c r="A8" s="438" t="s">
        <v>306</v>
      </c>
      <c r="B8" s="439" t="s">
        <v>306</v>
      </c>
      <c r="C8" s="302">
        <f>D8+J8+T8</f>
        <v>3785</v>
      </c>
      <c r="D8" s="302">
        <f>SUM(E8:I8)</f>
        <v>2295</v>
      </c>
      <c r="E8" s="282">
        <f>SUM(E9:E17)</f>
        <v>204</v>
      </c>
      <c r="F8" s="282">
        <f>SUM(F9:F17)</f>
        <v>1427</v>
      </c>
      <c r="G8" s="282">
        <f>SUM(G9:G17)</f>
        <v>638</v>
      </c>
      <c r="H8" s="282">
        <f>SUM(H9:H17)</f>
        <v>2</v>
      </c>
      <c r="I8" s="282">
        <f>SUM(I9:I17)</f>
        <v>24</v>
      </c>
      <c r="J8" s="281">
        <f>SUM(K8:S8)</f>
        <v>883</v>
      </c>
      <c r="K8" s="282">
        <f>SUM(K9:K17)</f>
        <v>106</v>
      </c>
      <c r="L8" s="304">
        <f>SUM(L9:L17)</f>
        <v>96</v>
      </c>
      <c r="M8" s="694">
        <f aca="true" t="shared" si="1" ref="M8:S8">SUM(M9:M17)</f>
        <v>425</v>
      </c>
      <c r="N8" s="693">
        <f t="shared" si="1"/>
        <v>0</v>
      </c>
      <c r="O8" s="695">
        <f t="shared" si="1"/>
        <v>0</v>
      </c>
      <c r="P8" s="694">
        <f t="shared" si="1"/>
        <v>195</v>
      </c>
      <c r="Q8" s="695">
        <f t="shared" si="1"/>
        <v>0</v>
      </c>
      <c r="R8" s="694">
        <f t="shared" si="1"/>
        <v>61</v>
      </c>
      <c r="S8" s="695">
        <f t="shared" si="1"/>
        <v>0</v>
      </c>
      <c r="T8" s="282">
        <f>SUM(U8:X8)</f>
        <v>607</v>
      </c>
      <c r="U8" s="694">
        <f>SUM(U9:U17)</f>
        <v>111</v>
      </c>
      <c r="V8" s="695">
        <f>SUM(V9:V17)</f>
        <v>0</v>
      </c>
      <c r="W8" s="281">
        <f>SUM(W9:W17)</f>
        <v>496</v>
      </c>
      <c r="X8" s="305">
        <f>SUM(X9:X17)</f>
        <v>0</v>
      </c>
    </row>
    <row r="9" spans="1:24" s="30" customFormat="1" ht="12">
      <c r="A9" s="284"/>
      <c r="B9" s="32" t="s">
        <v>307</v>
      </c>
      <c r="C9" s="302">
        <f aca="true" t="shared" si="2" ref="C9:C66">D9+J9+T9</f>
        <v>517</v>
      </c>
      <c r="D9" s="302">
        <f aca="true" t="shared" si="3" ref="D9:D66">SUM(E9:I9)</f>
        <v>231</v>
      </c>
      <c r="E9" s="288">
        <v>22</v>
      </c>
      <c r="F9" s="285">
        <v>157</v>
      </c>
      <c r="G9" s="286">
        <v>49</v>
      </c>
      <c r="H9" s="288">
        <v>0</v>
      </c>
      <c r="I9" s="288">
        <v>3</v>
      </c>
      <c r="J9" s="281">
        <f aca="true" t="shared" si="4" ref="J9:J66">SUM(K9:S9)</f>
        <v>164</v>
      </c>
      <c r="K9" s="288">
        <v>55</v>
      </c>
      <c r="L9" s="287">
        <v>57</v>
      </c>
      <c r="M9" s="686">
        <v>23</v>
      </c>
      <c r="N9" s="688"/>
      <c r="O9" s="687"/>
      <c r="P9" s="686">
        <v>25</v>
      </c>
      <c r="Q9" s="687"/>
      <c r="R9" s="688">
        <v>4</v>
      </c>
      <c r="S9" s="687"/>
      <c r="T9" s="282">
        <f aca="true" t="shared" si="5" ref="T9:T66">SUM(U9:X9)</f>
        <v>122</v>
      </c>
      <c r="U9" s="686">
        <v>46</v>
      </c>
      <c r="V9" s="687"/>
      <c r="W9" s="285">
        <v>76</v>
      </c>
      <c r="X9" s="289">
        <v>0</v>
      </c>
    </row>
    <row r="10" spans="1:24" s="30" customFormat="1" ht="12">
      <c r="A10" s="284"/>
      <c r="B10" s="32" t="s">
        <v>308</v>
      </c>
      <c r="C10" s="302">
        <f t="shared" si="2"/>
        <v>308</v>
      </c>
      <c r="D10" s="302">
        <f t="shared" si="3"/>
        <v>223</v>
      </c>
      <c r="E10" s="288">
        <v>25</v>
      </c>
      <c r="F10" s="285">
        <v>152</v>
      </c>
      <c r="G10" s="286">
        <v>42</v>
      </c>
      <c r="H10" s="288">
        <v>0</v>
      </c>
      <c r="I10" s="288">
        <v>4</v>
      </c>
      <c r="J10" s="281">
        <f t="shared" si="4"/>
        <v>12</v>
      </c>
      <c r="K10" s="288">
        <v>2</v>
      </c>
      <c r="L10" s="287">
        <v>1</v>
      </c>
      <c r="M10" s="686">
        <v>0</v>
      </c>
      <c r="N10" s="688"/>
      <c r="O10" s="687"/>
      <c r="P10" s="686">
        <v>9</v>
      </c>
      <c r="Q10" s="687"/>
      <c r="R10" s="688">
        <v>0</v>
      </c>
      <c r="S10" s="687"/>
      <c r="T10" s="282">
        <f t="shared" si="5"/>
        <v>73</v>
      </c>
      <c r="U10" s="686">
        <v>4</v>
      </c>
      <c r="V10" s="687"/>
      <c r="W10" s="285">
        <v>69</v>
      </c>
      <c r="X10" s="289">
        <v>0</v>
      </c>
    </row>
    <row r="11" spans="1:24" s="30" customFormat="1" ht="12">
      <c r="A11" s="284"/>
      <c r="B11" s="38" t="s">
        <v>309</v>
      </c>
      <c r="C11" s="302">
        <f t="shared" si="2"/>
        <v>304</v>
      </c>
      <c r="D11" s="302">
        <f t="shared" si="3"/>
        <v>248</v>
      </c>
      <c r="E11" s="288">
        <v>36</v>
      </c>
      <c r="F11" s="285">
        <v>141</v>
      </c>
      <c r="G11" s="286">
        <v>68</v>
      </c>
      <c r="H11" s="288">
        <v>0</v>
      </c>
      <c r="I11" s="288">
        <v>3</v>
      </c>
      <c r="J11" s="281">
        <f t="shared" si="4"/>
        <v>27</v>
      </c>
      <c r="K11" s="288">
        <v>0</v>
      </c>
      <c r="L11" s="287">
        <v>0</v>
      </c>
      <c r="M11" s="686">
        <v>1</v>
      </c>
      <c r="N11" s="688"/>
      <c r="O11" s="687"/>
      <c r="P11" s="686">
        <v>13</v>
      </c>
      <c r="Q11" s="687"/>
      <c r="R11" s="688">
        <v>13</v>
      </c>
      <c r="S11" s="687"/>
      <c r="T11" s="282">
        <f t="shared" si="5"/>
        <v>29</v>
      </c>
      <c r="U11" s="686">
        <v>6</v>
      </c>
      <c r="V11" s="687"/>
      <c r="W11" s="285">
        <v>23</v>
      </c>
      <c r="X11" s="289">
        <v>0</v>
      </c>
    </row>
    <row r="12" spans="1:24" s="30" customFormat="1" ht="12">
      <c r="A12" s="284"/>
      <c r="B12" s="32" t="s">
        <v>310</v>
      </c>
      <c r="C12" s="302">
        <f t="shared" si="2"/>
        <v>240</v>
      </c>
      <c r="D12" s="302">
        <f t="shared" si="3"/>
        <v>184</v>
      </c>
      <c r="E12" s="288">
        <v>21</v>
      </c>
      <c r="F12" s="285">
        <v>116</v>
      </c>
      <c r="G12" s="286">
        <v>47</v>
      </c>
      <c r="H12" s="288">
        <v>0</v>
      </c>
      <c r="I12" s="288">
        <v>0</v>
      </c>
      <c r="J12" s="281">
        <f t="shared" si="4"/>
        <v>30</v>
      </c>
      <c r="K12" s="288">
        <v>0</v>
      </c>
      <c r="L12" s="287">
        <v>0</v>
      </c>
      <c r="M12" s="686">
        <v>8</v>
      </c>
      <c r="N12" s="688"/>
      <c r="O12" s="687"/>
      <c r="P12" s="686">
        <v>21</v>
      </c>
      <c r="Q12" s="687"/>
      <c r="R12" s="688">
        <v>1</v>
      </c>
      <c r="S12" s="687"/>
      <c r="T12" s="282">
        <f t="shared" si="5"/>
        <v>26</v>
      </c>
      <c r="U12" s="686">
        <v>6</v>
      </c>
      <c r="V12" s="687"/>
      <c r="W12" s="285">
        <v>20</v>
      </c>
      <c r="X12" s="289">
        <v>0</v>
      </c>
    </row>
    <row r="13" spans="1:24" s="30" customFormat="1" ht="12">
      <c r="A13" s="284"/>
      <c r="B13" s="32" t="s">
        <v>311</v>
      </c>
      <c r="C13" s="302">
        <f t="shared" si="2"/>
        <v>327</v>
      </c>
      <c r="D13" s="302">
        <f t="shared" si="3"/>
        <v>213</v>
      </c>
      <c r="E13" s="288">
        <v>16</v>
      </c>
      <c r="F13" s="285">
        <v>140</v>
      </c>
      <c r="G13" s="286">
        <v>51</v>
      </c>
      <c r="H13" s="288">
        <v>0</v>
      </c>
      <c r="I13" s="288">
        <v>6</v>
      </c>
      <c r="J13" s="281">
        <f t="shared" si="4"/>
        <v>25</v>
      </c>
      <c r="K13" s="288">
        <v>0</v>
      </c>
      <c r="L13" s="287">
        <v>0</v>
      </c>
      <c r="M13" s="686">
        <v>2</v>
      </c>
      <c r="N13" s="688"/>
      <c r="O13" s="687"/>
      <c r="P13" s="686">
        <v>23</v>
      </c>
      <c r="Q13" s="687"/>
      <c r="R13" s="688">
        <v>0</v>
      </c>
      <c r="S13" s="687"/>
      <c r="T13" s="282">
        <f t="shared" si="5"/>
        <v>89</v>
      </c>
      <c r="U13" s="686">
        <v>8</v>
      </c>
      <c r="V13" s="687"/>
      <c r="W13" s="285">
        <v>81</v>
      </c>
      <c r="X13" s="289">
        <v>0</v>
      </c>
    </row>
    <row r="14" spans="1:24" s="30" customFormat="1" ht="12">
      <c r="A14" s="284"/>
      <c r="B14" s="32" t="s">
        <v>312</v>
      </c>
      <c r="C14" s="302">
        <f t="shared" si="2"/>
        <v>298</v>
      </c>
      <c r="D14" s="302">
        <f t="shared" si="3"/>
        <v>246</v>
      </c>
      <c r="E14" s="288">
        <v>22</v>
      </c>
      <c r="F14" s="285">
        <v>189</v>
      </c>
      <c r="G14" s="286">
        <v>34</v>
      </c>
      <c r="H14" s="288">
        <v>1</v>
      </c>
      <c r="I14" s="288">
        <v>0</v>
      </c>
      <c r="J14" s="281">
        <f t="shared" si="4"/>
        <v>21</v>
      </c>
      <c r="K14" s="288">
        <v>0</v>
      </c>
      <c r="L14" s="287">
        <v>0</v>
      </c>
      <c r="M14" s="686">
        <v>0</v>
      </c>
      <c r="N14" s="688"/>
      <c r="O14" s="687"/>
      <c r="P14" s="686">
        <v>21</v>
      </c>
      <c r="Q14" s="687"/>
      <c r="R14" s="688">
        <v>0</v>
      </c>
      <c r="S14" s="687"/>
      <c r="T14" s="282">
        <f t="shared" si="5"/>
        <v>31</v>
      </c>
      <c r="U14" s="686">
        <v>1</v>
      </c>
      <c r="V14" s="687"/>
      <c r="W14" s="285">
        <v>30</v>
      </c>
      <c r="X14" s="289">
        <v>0</v>
      </c>
    </row>
    <row r="15" spans="1:24" s="30" customFormat="1" ht="12">
      <c r="A15" s="284"/>
      <c r="B15" s="32" t="s">
        <v>313</v>
      </c>
      <c r="C15" s="302">
        <f t="shared" si="2"/>
        <v>430</v>
      </c>
      <c r="D15" s="302">
        <f t="shared" si="3"/>
        <v>317</v>
      </c>
      <c r="E15" s="288">
        <v>14</v>
      </c>
      <c r="F15" s="285">
        <v>215</v>
      </c>
      <c r="G15" s="286">
        <v>85</v>
      </c>
      <c r="H15" s="288">
        <v>1</v>
      </c>
      <c r="I15" s="288">
        <v>2</v>
      </c>
      <c r="J15" s="281">
        <f t="shared" si="4"/>
        <v>15</v>
      </c>
      <c r="K15" s="288">
        <v>0</v>
      </c>
      <c r="L15" s="287">
        <v>0</v>
      </c>
      <c r="M15" s="686">
        <v>3</v>
      </c>
      <c r="N15" s="688"/>
      <c r="O15" s="687"/>
      <c r="P15" s="686">
        <v>12</v>
      </c>
      <c r="Q15" s="687"/>
      <c r="R15" s="688">
        <v>0</v>
      </c>
      <c r="S15" s="687"/>
      <c r="T15" s="282">
        <f t="shared" si="5"/>
        <v>98</v>
      </c>
      <c r="U15" s="686">
        <v>3</v>
      </c>
      <c r="V15" s="687"/>
      <c r="W15" s="285">
        <v>95</v>
      </c>
      <c r="X15" s="289">
        <v>0</v>
      </c>
    </row>
    <row r="16" spans="1:24" s="30" customFormat="1" ht="12">
      <c r="A16" s="284"/>
      <c r="B16" s="32" t="s">
        <v>314</v>
      </c>
      <c r="C16" s="302">
        <f t="shared" si="2"/>
        <v>835</v>
      </c>
      <c r="D16" s="302">
        <f t="shared" si="3"/>
        <v>396</v>
      </c>
      <c r="E16" s="288">
        <v>36</v>
      </c>
      <c r="F16" s="285">
        <v>184</v>
      </c>
      <c r="G16" s="286">
        <v>172</v>
      </c>
      <c r="H16" s="288">
        <v>0</v>
      </c>
      <c r="I16" s="288">
        <v>4</v>
      </c>
      <c r="J16" s="281">
        <f t="shared" si="4"/>
        <v>392</v>
      </c>
      <c r="K16" s="288">
        <v>5</v>
      </c>
      <c r="L16" s="287">
        <v>2</v>
      </c>
      <c r="M16" s="686">
        <v>301</v>
      </c>
      <c r="N16" s="688"/>
      <c r="O16" s="687"/>
      <c r="P16" s="686">
        <v>42</v>
      </c>
      <c r="Q16" s="687"/>
      <c r="R16" s="688">
        <v>42</v>
      </c>
      <c r="S16" s="687"/>
      <c r="T16" s="282">
        <f t="shared" si="5"/>
        <v>47</v>
      </c>
      <c r="U16" s="686">
        <v>27</v>
      </c>
      <c r="V16" s="687"/>
      <c r="W16" s="285">
        <v>20</v>
      </c>
      <c r="X16" s="289">
        <v>0</v>
      </c>
    </row>
    <row r="17" spans="1:24" s="30" customFormat="1" ht="18" customHeight="1">
      <c r="A17" s="284"/>
      <c r="B17" s="40" t="s">
        <v>315</v>
      </c>
      <c r="C17" s="441">
        <f t="shared" si="2"/>
        <v>526</v>
      </c>
      <c r="D17" s="441">
        <f t="shared" si="3"/>
        <v>237</v>
      </c>
      <c r="E17" s="318">
        <v>12</v>
      </c>
      <c r="F17" s="315">
        <v>133</v>
      </c>
      <c r="G17" s="316">
        <v>90</v>
      </c>
      <c r="H17" s="318">
        <v>0</v>
      </c>
      <c r="I17" s="318">
        <v>2</v>
      </c>
      <c r="J17" s="319">
        <f t="shared" si="4"/>
        <v>197</v>
      </c>
      <c r="K17" s="318">
        <v>44</v>
      </c>
      <c r="L17" s="317">
        <v>36</v>
      </c>
      <c r="M17" s="700">
        <v>87</v>
      </c>
      <c r="N17" s="699"/>
      <c r="O17" s="701"/>
      <c r="P17" s="700">
        <v>29</v>
      </c>
      <c r="Q17" s="701"/>
      <c r="R17" s="699">
        <v>1</v>
      </c>
      <c r="S17" s="701"/>
      <c r="T17" s="320">
        <f t="shared" si="5"/>
        <v>92</v>
      </c>
      <c r="U17" s="700">
        <v>10</v>
      </c>
      <c r="V17" s="701"/>
      <c r="W17" s="315">
        <v>82</v>
      </c>
      <c r="X17" s="321">
        <v>0</v>
      </c>
    </row>
    <row r="18" spans="1:24" s="55" customFormat="1" ht="14.25" customHeight="1">
      <c r="A18" s="47" t="s">
        <v>16</v>
      </c>
      <c r="B18" s="48" t="s">
        <v>16</v>
      </c>
      <c r="C18" s="442">
        <f t="shared" si="2"/>
        <v>847</v>
      </c>
      <c r="D18" s="442">
        <f t="shared" si="3"/>
        <v>617</v>
      </c>
      <c r="E18" s="298">
        <v>76</v>
      </c>
      <c r="F18" s="298">
        <v>345</v>
      </c>
      <c r="G18" s="298">
        <v>190</v>
      </c>
      <c r="H18" s="298">
        <v>0</v>
      </c>
      <c r="I18" s="298">
        <v>6</v>
      </c>
      <c r="J18" s="299">
        <f t="shared" si="4"/>
        <v>143</v>
      </c>
      <c r="K18" s="298">
        <v>0</v>
      </c>
      <c r="L18" s="298">
        <v>0</v>
      </c>
      <c r="M18" s="692">
        <v>80</v>
      </c>
      <c r="N18" s="692"/>
      <c r="O18" s="692"/>
      <c r="P18" s="692">
        <v>55</v>
      </c>
      <c r="Q18" s="692"/>
      <c r="R18" s="692">
        <v>8</v>
      </c>
      <c r="S18" s="692"/>
      <c r="T18" s="299">
        <f t="shared" si="5"/>
        <v>87</v>
      </c>
      <c r="U18" s="692">
        <v>13</v>
      </c>
      <c r="V18" s="692"/>
      <c r="W18" s="443">
        <v>74</v>
      </c>
      <c r="X18" s="301">
        <v>0</v>
      </c>
    </row>
    <row r="19" spans="1:24" s="55" customFormat="1" ht="14.25" customHeight="1">
      <c r="A19" s="56" t="s">
        <v>17</v>
      </c>
      <c r="B19" s="48" t="s">
        <v>17</v>
      </c>
      <c r="C19" s="442">
        <f t="shared" si="2"/>
        <v>964</v>
      </c>
      <c r="D19" s="442">
        <f t="shared" si="3"/>
        <v>631</v>
      </c>
      <c r="E19" s="298">
        <v>67</v>
      </c>
      <c r="F19" s="298">
        <v>389</v>
      </c>
      <c r="G19" s="298">
        <v>167</v>
      </c>
      <c r="H19" s="298">
        <v>0</v>
      </c>
      <c r="I19" s="298">
        <v>8</v>
      </c>
      <c r="J19" s="299">
        <f t="shared" si="4"/>
        <v>255</v>
      </c>
      <c r="K19" s="298">
        <v>0</v>
      </c>
      <c r="L19" s="298">
        <v>0</v>
      </c>
      <c r="M19" s="692">
        <v>176</v>
      </c>
      <c r="N19" s="692"/>
      <c r="O19" s="692"/>
      <c r="P19" s="692">
        <v>69</v>
      </c>
      <c r="Q19" s="692"/>
      <c r="R19" s="692">
        <v>10</v>
      </c>
      <c r="S19" s="692"/>
      <c r="T19" s="299">
        <f t="shared" si="5"/>
        <v>78</v>
      </c>
      <c r="U19" s="692">
        <v>29</v>
      </c>
      <c r="V19" s="692"/>
      <c r="W19" s="443">
        <v>48</v>
      </c>
      <c r="X19" s="301">
        <v>1</v>
      </c>
    </row>
    <row r="20" spans="1:24" s="55" customFormat="1" ht="14.25" customHeight="1">
      <c r="A20" s="57" t="s">
        <v>316</v>
      </c>
      <c r="B20" s="48" t="s">
        <v>18</v>
      </c>
      <c r="C20" s="442">
        <f t="shared" si="2"/>
        <v>923</v>
      </c>
      <c r="D20" s="442">
        <f t="shared" si="3"/>
        <v>569</v>
      </c>
      <c r="E20" s="298">
        <v>45</v>
      </c>
      <c r="F20" s="298">
        <v>305</v>
      </c>
      <c r="G20" s="298">
        <v>205</v>
      </c>
      <c r="H20" s="298">
        <v>7</v>
      </c>
      <c r="I20" s="298">
        <v>7</v>
      </c>
      <c r="J20" s="299">
        <f t="shared" si="4"/>
        <v>191</v>
      </c>
      <c r="K20" s="298">
        <v>81</v>
      </c>
      <c r="L20" s="298">
        <v>19</v>
      </c>
      <c r="M20" s="692">
        <v>46</v>
      </c>
      <c r="N20" s="692"/>
      <c r="O20" s="692"/>
      <c r="P20" s="692">
        <v>37</v>
      </c>
      <c r="Q20" s="692"/>
      <c r="R20" s="692">
        <v>8</v>
      </c>
      <c r="S20" s="692"/>
      <c r="T20" s="299">
        <f t="shared" si="5"/>
        <v>163</v>
      </c>
      <c r="U20" s="692">
        <v>10</v>
      </c>
      <c r="V20" s="692"/>
      <c r="W20" s="443">
        <v>153</v>
      </c>
      <c r="X20" s="301">
        <v>0</v>
      </c>
    </row>
    <row r="21" spans="1:24" s="55" customFormat="1" ht="14.25" customHeight="1">
      <c r="A21" s="58" t="s">
        <v>19</v>
      </c>
      <c r="B21" s="48" t="s">
        <v>20</v>
      </c>
      <c r="C21" s="442">
        <f t="shared" si="2"/>
        <v>177</v>
      </c>
      <c r="D21" s="442">
        <f t="shared" si="3"/>
        <v>122</v>
      </c>
      <c r="E21" s="298">
        <v>14</v>
      </c>
      <c r="F21" s="298">
        <v>84</v>
      </c>
      <c r="G21" s="298">
        <v>23</v>
      </c>
      <c r="H21" s="298">
        <v>0</v>
      </c>
      <c r="I21" s="298">
        <v>1</v>
      </c>
      <c r="J21" s="299">
        <f t="shared" si="4"/>
        <v>15</v>
      </c>
      <c r="K21" s="298">
        <v>0</v>
      </c>
      <c r="L21" s="298">
        <v>0</v>
      </c>
      <c r="M21" s="692">
        <v>5</v>
      </c>
      <c r="N21" s="692"/>
      <c r="O21" s="692"/>
      <c r="P21" s="692">
        <v>7</v>
      </c>
      <c r="Q21" s="692"/>
      <c r="R21" s="692">
        <v>3</v>
      </c>
      <c r="S21" s="692"/>
      <c r="T21" s="299">
        <f t="shared" si="5"/>
        <v>40</v>
      </c>
      <c r="U21" s="692">
        <v>2</v>
      </c>
      <c r="V21" s="692"/>
      <c r="W21" s="443">
        <v>38</v>
      </c>
      <c r="X21" s="301">
        <v>0</v>
      </c>
    </row>
    <row r="22" spans="1:24" s="55" customFormat="1" ht="14.25" customHeight="1">
      <c r="A22" s="58" t="s">
        <v>21</v>
      </c>
      <c r="B22" s="48" t="s">
        <v>272</v>
      </c>
      <c r="C22" s="442">
        <f t="shared" si="2"/>
        <v>317</v>
      </c>
      <c r="D22" s="442">
        <f t="shared" si="3"/>
        <v>200</v>
      </c>
      <c r="E22" s="298">
        <v>20</v>
      </c>
      <c r="F22" s="298">
        <v>98</v>
      </c>
      <c r="G22" s="298">
        <v>79</v>
      </c>
      <c r="H22" s="298">
        <v>0</v>
      </c>
      <c r="I22" s="298">
        <v>3</v>
      </c>
      <c r="J22" s="299">
        <f t="shared" si="4"/>
        <v>84</v>
      </c>
      <c r="K22" s="298">
        <v>0</v>
      </c>
      <c r="L22" s="298">
        <v>0</v>
      </c>
      <c r="M22" s="692">
        <v>52</v>
      </c>
      <c r="N22" s="692"/>
      <c r="O22" s="692"/>
      <c r="P22" s="692">
        <v>32</v>
      </c>
      <c r="Q22" s="692"/>
      <c r="R22" s="692">
        <v>0</v>
      </c>
      <c r="S22" s="692"/>
      <c r="T22" s="299">
        <f t="shared" si="5"/>
        <v>33</v>
      </c>
      <c r="U22" s="692">
        <v>2</v>
      </c>
      <c r="V22" s="692"/>
      <c r="W22" s="443">
        <v>31</v>
      </c>
      <c r="X22" s="301">
        <v>0</v>
      </c>
    </row>
    <row r="23" spans="1:24" s="55" customFormat="1" ht="14.25" customHeight="1">
      <c r="A23" s="58" t="s">
        <v>22</v>
      </c>
      <c r="B23" s="48" t="s">
        <v>23</v>
      </c>
      <c r="C23" s="442">
        <f t="shared" si="2"/>
        <v>388</v>
      </c>
      <c r="D23" s="442">
        <f t="shared" si="3"/>
        <v>255</v>
      </c>
      <c r="E23" s="298">
        <v>24</v>
      </c>
      <c r="F23" s="298">
        <v>182</v>
      </c>
      <c r="G23" s="298">
        <v>49</v>
      </c>
      <c r="H23" s="298">
        <v>0</v>
      </c>
      <c r="I23" s="298">
        <v>0</v>
      </c>
      <c r="J23" s="299">
        <f t="shared" si="4"/>
        <v>41</v>
      </c>
      <c r="K23" s="298">
        <v>1</v>
      </c>
      <c r="L23" s="298">
        <v>0</v>
      </c>
      <c r="M23" s="692">
        <v>12</v>
      </c>
      <c r="N23" s="692"/>
      <c r="O23" s="692"/>
      <c r="P23" s="692">
        <v>24</v>
      </c>
      <c r="Q23" s="692"/>
      <c r="R23" s="692">
        <v>4</v>
      </c>
      <c r="S23" s="692"/>
      <c r="T23" s="299">
        <f t="shared" si="5"/>
        <v>92</v>
      </c>
      <c r="U23" s="692">
        <v>11</v>
      </c>
      <c r="V23" s="692"/>
      <c r="W23" s="443">
        <v>81</v>
      </c>
      <c r="X23" s="301">
        <v>0</v>
      </c>
    </row>
    <row r="24" spans="1:24" s="306" customFormat="1" ht="14.25" customHeight="1">
      <c r="A24" s="187" t="s">
        <v>24</v>
      </c>
      <c r="B24" s="188"/>
      <c r="C24" s="307">
        <f t="shared" si="2"/>
        <v>433</v>
      </c>
      <c r="D24" s="307">
        <f t="shared" si="3"/>
        <v>214</v>
      </c>
      <c r="E24" s="312">
        <f>SUM(E25:E26)</f>
        <v>17</v>
      </c>
      <c r="F24" s="309">
        <f aca="true" t="shared" si="6" ref="F24:X24">SUM(F25:F26)</f>
        <v>119</v>
      </c>
      <c r="G24" s="310">
        <f t="shared" si="6"/>
        <v>74</v>
      </c>
      <c r="H24" s="312">
        <f t="shared" si="6"/>
        <v>0</v>
      </c>
      <c r="I24" s="312">
        <f t="shared" si="6"/>
        <v>4</v>
      </c>
      <c r="J24" s="309">
        <f t="shared" si="6"/>
        <v>157</v>
      </c>
      <c r="K24" s="312">
        <f t="shared" si="6"/>
        <v>0</v>
      </c>
      <c r="L24" s="311">
        <f t="shared" si="6"/>
        <v>0</v>
      </c>
      <c r="M24" s="696">
        <f t="shared" si="6"/>
        <v>137</v>
      </c>
      <c r="N24" s="698">
        <f t="shared" si="6"/>
        <v>0</v>
      </c>
      <c r="O24" s="697">
        <f t="shared" si="6"/>
        <v>0</v>
      </c>
      <c r="P24" s="696">
        <f t="shared" si="6"/>
        <v>17</v>
      </c>
      <c r="Q24" s="697">
        <f t="shared" si="6"/>
        <v>0</v>
      </c>
      <c r="R24" s="698">
        <f t="shared" si="6"/>
        <v>3</v>
      </c>
      <c r="S24" s="697">
        <f t="shared" si="6"/>
        <v>0</v>
      </c>
      <c r="T24" s="312">
        <f t="shared" si="6"/>
        <v>62</v>
      </c>
      <c r="U24" s="696">
        <f t="shared" si="6"/>
        <v>4</v>
      </c>
      <c r="V24" s="697">
        <f t="shared" si="6"/>
        <v>0</v>
      </c>
      <c r="W24" s="309">
        <f t="shared" si="6"/>
        <v>58</v>
      </c>
      <c r="X24" s="313">
        <f t="shared" si="6"/>
        <v>0</v>
      </c>
    </row>
    <row r="25" spans="1:24" s="55" customFormat="1" ht="14.25" customHeight="1">
      <c r="A25" s="60"/>
      <c r="B25" s="59" t="s">
        <v>25</v>
      </c>
      <c r="C25" s="302">
        <f t="shared" si="2"/>
        <v>378</v>
      </c>
      <c r="D25" s="302">
        <f t="shared" si="3"/>
        <v>177</v>
      </c>
      <c r="E25" s="288">
        <v>16</v>
      </c>
      <c r="F25" s="285">
        <v>92</v>
      </c>
      <c r="G25" s="286">
        <v>65</v>
      </c>
      <c r="H25" s="288">
        <v>0</v>
      </c>
      <c r="I25" s="288">
        <v>4</v>
      </c>
      <c r="J25" s="281">
        <f t="shared" si="4"/>
        <v>149</v>
      </c>
      <c r="K25" s="288">
        <v>0</v>
      </c>
      <c r="L25" s="287">
        <v>0</v>
      </c>
      <c r="M25" s="686">
        <v>136</v>
      </c>
      <c r="N25" s="688"/>
      <c r="O25" s="687"/>
      <c r="P25" s="686">
        <v>10</v>
      </c>
      <c r="Q25" s="687"/>
      <c r="R25" s="688">
        <v>3</v>
      </c>
      <c r="S25" s="687"/>
      <c r="T25" s="282">
        <f t="shared" si="5"/>
        <v>52</v>
      </c>
      <c r="U25" s="686">
        <v>4</v>
      </c>
      <c r="V25" s="687"/>
      <c r="W25" s="285">
        <v>48</v>
      </c>
      <c r="X25" s="289">
        <v>0</v>
      </c>
    </row>
    <row r="26" spans="1:24" s="55" customFormat="1" ht="14.25" customHeight="1">
      <c r="A26" s="60"/>
      <c r="B26" s="59" t="s">
        <v>26</v>
      </c>
      <c r="C26" s="441">
        <f t="shared" si="2"/>
        <v>55</v>
      </c>
      <c r="D26" s="441">
        <f t="shared" si="3"/>
        <v>37</v>
      </c>
      <c r="E26" s="318">
        <v>1</v>
      </c>
      <c r="F26" s="315">
        <v>27</v>
      </c>
      <c r="G26" s="316">
        <v>9</v>
      </c>
      <c r="H26" s="318">
        <v>0</v>
      </c>
      <c r="I26" s="318">
        <v>0</v>
      </c>
      <c r="J26" s="319">
        <f t="shared" si="4"/>
        <v>8</v>
      </c>
      <c r="K26" s="318">
        <v>0</v>
      </c>
      <c r="L26" s="317">
        <v>0</v>
      </c>
      <c r="M26" s="700">
        <v>1</v>
      </c>
      <c r="N26" s="699"/>
      <c r="O26" s="701"/>
      <c r="P26" s="700">
        <v>7</v>
      </c>
      <c r="Q26" s="701"/>
      <c r="R26" s="699">
        <v>0</v>
      </c>
      <c r="S26" s="701"/>
      <c r="T26" s="320">
        <f t="shared" si="5"/>
        <v>10</v>
      </c>
      <c r="U26" s="700">
        <v>0</v>
      </c>
      <c r="V26" s="701"/>
      <c r="W26" s="315">
        <v>10</v>
      </c>
      <c r="X26" s="321">
        <v>0</v>
      </c>
    </row>
    <row r="27" spans="1:24" s="55" customFormat="1" ht="14.25" customHeight="1">
      <c r="A27" s="58" t="s">
        <v>27</v>
      </c>
      <c r="B27" s="61" t="s">
        <v>28</v>
      </c>
      <c r="C27" s="442">
        <f t="shared" si="2"/>
        <v>264</v>
      </c>
      <c r="D27" s="442">
        <f t="shared" si="3"/>
        <v>141</v>
      </c>
      <c r="E27" s="298">
        <v>9</v>
      </c>
      <c r="F27" s="300">
        <v>76</v>
      </c>
      <c r="G27" s="443">
        <v>53</v>
      </c>
      <c r="H27" s="298">
        <v>0</v>
      </c>
      <c r="I27" s="298">
        <v>3</v>
      </c>
      <c r="J27" s="444">
        <f t="shared" si="4"/>
        <v>78</v>
      </c>
      <c r="K27" s="298">
        <v>0</v>
      </c>
      <c r="L27" s="445">
        <v>0</v>
      </c>
      <c r="M27" s="735">
        <v>66</v>
      </c>
      <c r="N27" s="736"/>
      <c r="O27" s="737"/>
      <c r="P27" s="735">
        <v>11</v>
      </c>
      <c r="Q27" s="737"/>
      <c r="R27" s="736">
        <v>1</v>
      </c>
      <c r="S27" s="737"/>
      <c r="T27" s="299">
        <f t="shared" si="5"/>
        <v>45</v>
      </c>
      <c r="U27" s="735">
        <v>3</v>
      </c>
      <c r="V27" s="737"/>
      <c r="W27" s="300">
        <v>42</v>
      </c>
      <c r="X27" s="301">
        <v>0</v>
      </c>
    </row>
    <row r="28" spans="1:24" s="55" customFormat="1" ht="14.25" customHeight="1">
      <c r="A28" s="58" t="s">
        <v>29</v>
      </c>
      <c r="B28" s="61" t="s">
        <v>30</v>
      </c>
      <c r="C28" s="442">
        <f t="shared" si="2"/>
        <v>534</v>
      </c>
      <c r="D28" s="442">
        <f t="shared" si="3"/>
        <v>463</v>
      </c>
      <c r="E28" s="298">
        <v>43</v>
      </c>
      <c r="F28" s="300">
        <v>306</v>
      </c>
      <c r="G28" s="443">
        <v>111</v>
      </c>
      <c r="H28" s="298">
        <v>0</v>
      </c>
      <c r="I28" s="298">
        <v>3</v>
      </c>
      <c r="J28" s="444">
        <f t="shared" si="4"/>
        <v>18</v>
      </c>
      <c r="K28" s="298">
        <v>0</v>
      </c>
      <c r="L28" s="445">
        <v>0</v>
      </c>
      <c r="M28" s="735">
        <v>2</v>
      </c>
      <c r="N28" s="736"/>
      <c r="O28" s="737"/>
      <c r="P28" s="735">
        <v>14</v>
      </c>
      <c r="Q28" s="737"/>
      <c r="R28" s="736">
        <v>2</v>
      </c>
      <c r="S28" s="737"/>
      <c r="T28" s="299">
        <f t="shared" si="5"/>
        <v>53</v>
      </c>
      <c r="U28" s="735">
        <v>5</v>
      </c>
      <c r="V28" s="737"/>
      <c r="W28" s="300">
        <v>48</v>
      </c>
      <c r="X28" s="301">
        <v>0</v>
      </c>
    </row>
    <row r="29" spans="1:24" s="306" customFormat="1" ht="14.25" customHeight="1">
      <c r="A29" s="187" t="s">
        <v>31</v>
      </c>
      <c r="B29" s="201"/>
      <c r="C29" s="307">
        <f t="shared" si="2"/>
        <v>437</v>
      </c>
      <c r="D29" s="307">
        <f t="shared" si="3"/>
        <v>373</v>
      </c>
      <c r="E29" s="312">
        <f>SUM(E30:E32)</f>
        <v>32</v>
      </c>
      <c r="F29" s="309">
        <f aca="true" t="shared" si="7" ref="F29:X29">SUM(F30:F32)</f>
        <v>222</v>
      </c>
      <c r="G29" s="310">
        <f t="shared" si="7"/>
        <v>109</v>
      </c>
      <c r="H29" s="312">
        <f t="shared" si="7"/>
        <v>1</v>
      </c>
      <c r="I29" s="312">
        <f t="shared" si="7"/>
        <v>9</v>
      </c>
      <c r="J29" s="309">
        <f t="shared" si="7"/>
        <v>39</v>
      </c>
      <c r="K29" s="312">
        <f t="shared" si="7"/>
        <v>0</v>
      </c>
      <c r="L29" s="311">
        <f t="shared" si="7"/>
        <v>0</v>
      </c>
      <c r="M29" s="696">
        <f t="shared" si="7"/>
        <v>3</v>
      </c>
      <c r="N29" s="698">
        <f t="shared" si="7"/>
        <v>0</v>
      </c>
      <c r="O29" s="697">
        <f t="shared" si="7"/>
        <v>0</v>
      </c>
      <c r="P29" s="696">
        <f t="shared" si="7"/>
        <v>31</v>
      </c>
      <c r="Q29" s="697">
        <f t="shared" si="7"/>
        <v>0</v>
      </c>
      <c r="R29" s="698">
        <f t="shared" si="7"/>
        <v>5</v>
      </c>
      <c r="S29" s="697">
        <f t="shared" si="7"/>
        <v>0</v>
      </c>
      <c r="T29" s="312">
        <f t="shared" si="7"/>
        <v>25</v>
      </c>
      <c r="U29" s="696">
        <f t="shared" si="7"/>
        <v>2</v>
      </c>
      <c r="V29" s="697">
        <f t="shared" si="7"/>
        <v>0</v>
      </c>
      <c r="W29" s="309">
        <f t="shared" si="7"/>
        <v>23</v>
      </c>
      <c r="X29" s="313">
        <f t="shared" si="7"/>
        <v>0</v>
      </c>
    </row>
    <row r="30" spans="1:24" s="55" customFormat="1" ht="14.25" customHeight="1">
      <c r="A30" s="60"/>
      <c r="B30" s="59" t="s">
        <v>32</v>
      </c>
      <c r="C30" s="302">
        <f t="shared" si="2"/>
        <v>370</v>
      </c>
      <c r="D30" s="302">
        <f t="shared" si="3"/>
        <v>318</v>
      </c>
      <c r="E30" s="288">
        <v>24</v>
      </c>
      <c r="F30" s="285">
        <v>190</v>
      </c>
      <c r="G30" s="286">
        <v>94</v>
      </c>
      <c r="H30" s="288">
        <v>1</v>
      </c>
      <c r="I30" s="288">
        <v>9</v>
      </c>
      <c r="J30" s="281">
        <f t="shared" si="4"/>
        <v>32</v>
      </c>
      <c r="K30" s="288">
        <v>0</v>
      </c>
      <c r="L30" s="287">
        <v>0</v>
      </c>
      <c r="M30" s="686">
        <v>1</v>
      </c>
      <c r="N30" s="688"/>
      <c r="O30" s="687"/>
      <c r="P30" s="686">
        <v>26</v>
      </c>
      <c r="Q30" s="687"/>
      <c r="R30" s="688">
        <v>5</v>
      </c>
      <c r="S30" s="687"/>
      <c r="T30" s="282">
        <f t="shared" si="5"/>
        <v>20</v>
      </c>
      <c r="U30" s="686">
        <v>1</v>
      </c>
      <c r="V30" s="687"/>
      <c r="W30" s="285">
        <v>19</v>
      </c>
      <c r="X30" s="289">
        <v>0</v>
      </c>
    </row>
    <row r="31" spans="1:24" s="55" customFormat="1" ht="14.25" customHeight="1">
      <c r="A31" s="60"/>
      <c r="B31" s="59" t="s">
        <v>33</v>
      </c>
      <c r="C31" s="302">
        <f t="shared" si="2"/>
        <v>26</v>
      </c>
      <c r="D31" s="302">
        <f t="shared" si="3"/>
        <v>23</v>
      </c>
      <c r="E31" s="288">
        <v>1</v>
      </c>
      <c r="F31" s="285">
        <v>13</v>
      </c>
      <c r="G31" s="286">
        <v>9</v>
      </c>
      <c r="H31" s="288">
        <v>0</v>
      </c>
      <c r="I31" s="288">
        <v>0</v>
      </c>
      <c r="J31" s="281">
        <f t="shared" si="4"/>
        <v>1</v>
      </c>
      <c r="K31" s="288">
        <v>0</v>
      </c>
      <c r="L31" s="287">
        <v>0</v>
      </c>
      <c r="M31" s="686">
        <v>0</v>
      </c>
      <c r="N31" s="688"/>
      <c r="O31" s="687"/>
      <c r="P31" s="686">
        <v>1</v>
      </c>
      <c r="Q31" s="687"/>
      <c r="R31" s="688">
        <v>0</v>
      </c>
      <c r="S31" s="687"/>
      <c r="T31" s="282">
        <f t="shared" si="5"/>
        <v>2</v>
      </c>
      <c r="U31" s="686">
        <v>1</v>
      </c>
      <c r="V31" s="687"/>
      <c r="W31" s="285">
        <v>1</v>
      </c>
      <c r="X31" s="289">
        <v>0</v>
      </c>
    </row>
    <row r="32" spans="1:24" s="55" customFormat="1" ht="14.25" customHeight="1">
      <c r="A32" s="60"/>
      <c r="B32" s="59" t="s">
        <v>34</v>
      </c>
      <c r="C32" s="441">
        <f t="shared" si="2"/>
        <v>41</v>
      </c>
      <c r="D32" s="441">
        <f t="shared" si="3"/>
        <v>32</v>
      </c>
      <c r="E32" s="318">
        <v>7</v>
      </c>
      <c r="F32" s="315">
        <v>19</v>
      </c>
      <c r="G32" s="316">
        <v>6</v>
      </c>
      <c r="H32" s="318">
        <v>0</v>
      </c>
      <c r="I32" s="318">
        <v>0</v>
      </c>
      <c r="J32" s="319">
        <f t="shared" si="4"/>
        <v>6</v>
      </c>
      <c r="K32" s="318">
        <v>0</v>
      </c>
      <c r="L32" s="317">
        <v>0</v>
      </c>
      <c r="M32" s="700">
        <v>2</v>
      </c>
      <c r="N32" s="699"/>
      <c r="O32" s="701"/>
      <c r="P32" s="700">
        <v>4</v>
      </c>
      <c r="Q32" s="701"/>
      <c r="R32" s="699">
        <v>0</v>
      </c>
      <c r="S32" s="701"/>
      <c r="T32" s="320">
        <f t="shared" si="5"/>
        <v>3</v>
      </c>
      <c r="U32" s="700">
        <v>0</v>
      </c>
      <c r="V32" s="701"/>
      <c r="W32" s="315">
        <v>3</v>
      </c>
      <c r="X32" s="321">
        <v>0</v>
      </c>
    </row>
    <row r="33" spans="1:24" s="306" customFormat="1" ht="14.25" customHeight="1">
      <c r="A33" s="187" t="s">
        <v>35</v>
      </c>
      <c r="B33" s="201"/>
      <c r="C33" s="307">
        <f t="shared" si="2"/>
        <v>122</v>
      </c>
      <c r="D33" s="307">
        <f t="shared" si="3"/>
        <v>99</v>
      </c>
      <c r="E33" s="312">
        <f>SUM(E34:E38)</f>
        <v>17</v>
      </c>
      <c r="F33" s="309">
        <f aca="true" t="shared" si="8" ref="F33:X33">SUM(F34:F38)</f>
        <v>50</v>
      </c>
      <c r="G33" s="310">
        <f t="shared" si="8"/>
        <v>30</v>
      </c>
      <c r="H33" s="312">
        <f t="shared" si="8"/>
        <v>0</v>
      </c>
      <c r="I33" s="312">
        <f t="shared" si="8"/>
        <v>2</v>
      </c>
      <c r="J33" s="309">
        <f t="shared" si="8"/>
        <v>8</v>
      </c>
      <c r="K33" s="312">
        <f t="shared" si="8"/>
        <v>0</v>
      </c>
      <c r="L33" s="311">
        <f t="shared" si="8"/>
        <v>0</v>
      </c>
      <c r="M33" s="696">
        <f t="shared" si="8"/>
        <v>0</v>
      </c>
      <c r="N33" s="698">
        <f t="shared" si="8"/>
        <v>0</v>
      </c>
      <c r="O33" s="697">
        <f t="shared" si="8"/>
        <v>0</v>
      </c>
      <c r="P33" s="696">
        <f t="shared" si="8"/>
        <v>6</v>
      </c>
      <c r="Q33" s="697">
        <f t="shared" si="8"/>
        <v>0</v>
      </c>
      <c r="R33" s="698">
        <f t="shared" si="8"/>
        <v>2</v>
      </c>
      <c r="S33" s="697">
        <f t="shared" si="8"/>
        <v>0</v>
      </c>
      <c r="T33" s="312">
        <f t="shared" si="8"/>
        <v>15</v>
      </c>
      <c r="U33" s="696">
        <f t="shared" si="8"/>
        <v>11</v>
      </c>
      <c r="V33" s="697">
        <f t="shared" si="8"/>
        <v>0</v>
      </c>
      <c r="W33" s="309">
        <f t="shared" si="8"/>
        <v>4</v>
      </c>
      <c r="X33" s="313">
        <f t="shared" si="8"/>
        <v>0</v>
      </c>
    </row>
    <row r="34" spans="1:24" s="55" customFormat="1" ht="14.25" customHeight="1">
      <c r="A34" s="60"/>
      <c r="B34" s="59" t="s">
        <v>36</v>
      </c>
      <c r="C34" s="302">
        <f t="shared" si="2"/>
        <v>92</v>
      </c>
      <c r="D34" s="302">
        <f t="shared" si="3"/>
        <v>72</v>
      </c>
      <c r="E34" s="288">
        <v>8</v>
      </c>
      <c r="F34" s="285">
        <v>45</v>
      </c>
      <c r="G34" s="286">
        <v>18</v>
      </c>
      <c r="H34" s="288">
        <v>0</v>
      </c>
      <c r="I34" s="288">
        <v>1</v>
      </c>
      <c r="J34" s="281">
        <f t="shared" si="4"/>
        <v>6</v>
      </c>
      <c r="K34" s="288">
        <v>0</v>
      </c>
      <c r="L34" s="287">
        <v>0</v>
      </c>
      <c r="M34" s="686">
        <v>0</v>
      </c>
      <c r="N34" s="688"/>
      <c r="O34" s="687"/>
      <c r="P34" s="686">
        <v>4</v>
      </c>
      <c r="Q34" s="687"/>
      <c r="R34" s="688">
        <v>2</v>
      </c>
      <c r="S34" s="687"/>
      <c r="T34" s="282">
        <f t="shared" si="5"/>
        <v>14</v>
      </c>
      <c r="U34" s="686">
        <v>11</v>
      </c>
      <c r="V34" s="687"/>
      <c r="W34" s="285">
        <v>3</v>
      </c>
      <c r="X34" s="289">
        <v>0</v>
      </c>
    </row>
    <row r="35" spans="1:24" s="55" customFormat="1" ht="14.25" customHeight="1">
      <c r="A35" s="60"/>
      <c r="B35" s="59" t="s">
        <v>37</v>
      </c>
      <c r="C35" s="302">
        <f t="shared" si="2"/>
        <v>19</v>
      </c>
      <c r="D35" s="302">
        <f t="shared" si="3"/>
        <v>18</v>
      </c>
      <c r="E35" s="288">
        <v>5</v>
      </c>
      <c r="F35" s="285">
        <v>3</v>
      </c>
      <c r="G35" s="286">
        <v>9</v>
      </c>
      <c r="H35" s="288">
        <v>0</v>
      </c>
      <c r="I35" s="288">
        <v>1</v>
      </c>
      <c r="J35" s="281">
        <f t="shared" si="4"/>
        <v>1</v>
      </c>
      <c r="K35" s="288">
        <v>0</v>
      </c>
      <c r="L35" s="287">
        <v>0</v>
      </c>
      <c r="M35" s="686">
        <v>0</v>
      </c>
      <c r="N35" s="688"/>
      <c r="O35" s="687"/>
      <c r="P35" s="686">
        <v>1</v>
      </c>
      <c r="Q35" s="687"/>
      <c r="R35" s="688">
        <v>0</v>
      </c>
      <c r="S35" s="687"/>
      <c r="T35" s="282">
        <f t="shared" si="5"/>
        <v>0</v>
      </c>
      <c r="U35" s="686">
        <v>0</v>
      </c>
      <c r="V35" s="687"/>
      <c r="W35" s="285">
        <v>0</v>
      </c>
      <c r="X35" s="289">
        <v>0</v>
      </c>
    </row>
    <row r="36" spans="1:24" s="67" customFormat="1" ht="14.25" customHeight="1">
      <c r="A36" s="60"/>
      <c r="B36" s="59" t="s">
        <v>38</v>
      </c>
      <c r="C36" s="302">
        <f t="shared" si="2"/>
        <v>4</v>
      </c>
      <c r="D36" s="302">
        <f t="shared" si="3"/>
        <v>3</v>
      </c>
      <c r="E36" s="288">
        <v>2</v>
      </c>
      <c r="F36" s="285">
        <v>1</v>
      </c>
      <c r="G36" s="286">
        <v>0</v>
      </c>
      <c r="H36" s="288">
        <v>0</v>
      </c>
      <c r="I36" s="288">
        <v>0</v>
      </c>
      <c r="J36" s="281">
        <f t="shared" si="4"/>
        <v>0</v>
      </c>
      <c r="K36" s="288">
        <v>0</v>
      </c>
      <c r="L36" s="287">
        <v>0</v>
      </c>
      <c r="M36" s="686">
        <v>0</v>
      </c>
      <c r="N36" s="688"/>
      <c r="O36" s="687"/>
      <c r="P36" s="686">
        <v>0</v>
      </c>
      <c r="Q36" s="687"/>
      <c r="R36" s="688">
        <v>0</v>
      </c>
      <c r="S36" s="687"/>
      <c r="T36" s="282">
        <f t="shared" si="5"/>
        <v>1</v>
      </c>
      <c r="U36" s="686">
        <v>0</v>
      </c>
      <c r="V36" s="687"/>
      <c r="W36" s="285">
        <v>1</v>
      </c>
      <c r="X36" s="289">
        <v>0</v>
      </c>
    </row>
    <row r="37" spans="1:24" s="67" customFormat="1" ht="14.25" customHeight="1">
      <c r="A37" s="60"/>
      <c r="B37" s="59" t="s">
        <v>39</v>
      </c>
      <c r="C37" s="302">
        <f t="shared" si="2"/>
        <v>0</v>
      </c>
      <c r="D37" s="302">
        <f t="shared" si="3"/>
        <v>0</v>
      </c>
      <c r="E37" s="288">
        <v>0</v>
      </c>
      <c r="F37" s="285">
        <v>0</v>
      </c>
      <c r="G37" s="286">
        <v>0</v>
      </c>
      <c r="H37" s="288">
        <v>0</v>
      </c>
      <c r="I37" s="288">
        <v>0</v>
      </c>
      <c r="J37" s="281">
        <f t="shared" si="4"/>
        <v>0</v>
      </c>
      <c r="K37" s="288">
        <v>0</v>
      </c>
      <c r="L37" s="287">
        <v>0</v>
      </c>
      <c r="M37" s="686">
        <v>0</v>
      </c>
      <c r="N37" s="688"/>
      <c r="O37" s="687"/>
      <c r="P37" s="686">
        <v>0</v>
      </c>
      <c r="Q37" s="687"/>
      <c r="R37" s="688">
        <v>0</v>
      </c>
      <c r="S37" s="687"/>
      <c r="T37" s="282">
        <f t="shared" si="5"/>
        <v>0</v>
      </c>
      <c r="U37" s="686">
        <v>0</v>
      </c>
      <c r="V37" s="687"/>
      <c r="W37" s="285">
        <v>0</v>
      </c>
      <c r="X37" s="289">
        <v>0</v>
      </c>
    </row>
    <row r="38" spans="1:24" s="67" customFormat="1" ht="14.25" customHeight="1">
      <c r="A38" s="60"/>
      <c r="B38" s="59" t="s">
        <v>40</v>
      </c>
      <c r="C38" s="441">
        <f t="shared" si="2"/>
        <v>7</v>
      </c>
      <c r="D38" s="441">
        <f t="shared" si="3"/>
        <v>6</v>
      </c>
      <c r="E38" s="318">
        <v>2</v>
      </c>
      <c r="F38" s="315">
        <v>1</v>
      </c>
      <c r="G38" s="316">
        <v>3</v>
      </c>
      <c r="H38" s="318">
        <v>0</v>
      </c>
      <c r="I38" s="318">
        <v>0</v>
      </c>
      <c r="J38" s="319">
        <f t="shared" si="4"/>
        <v>1</v>
      </c>
      <c r="K38" s="318">
        <v>0</v>
      </c>
      <c r="L38" s="317">
        <v>0</v>
      </c>
      <c r="M38" s="700">
        <v>0</v>
      </c>
      <c r="N38" s="699"/>
      <c r="O38" s="701"/>
      <c r="P38" s="700">
        <v>1</v>
      </c>
      <c r="Q38" s="701"/>
      <c r="R38" s="699">
        <v>0</v>
      </c>
      <c r="S38" s="701"/>
      <c r="T38" s="320">
        <f t="shared" si="5"/>
        <v>0</v>
      </c>
      <c r="U38" s="700">
        <v>0</v>
      </c>
      <c r="V38" s="701"/>
      <c r="W38" s="315">
        <v>0</v>
      </c>
      <c r="X38" s="321">
        <v>0</v>
      </c>
    </row>
    <row r="39" spans="1:24" s="322" customFormat="1" ht="14.25" customHeight="1">
      <c r="A39" s="187" t="s">
        <v>41</v>
      </c>
      <c r="B39" s="201"/>
      <c r="C39" s="307">
        <f t="shared" si="2"/>
        <v>131</v>
      </c>
      <c r="D39" s="307">
        <f t="shared" si="3"/>
        <v>112</v>
      </c>
      <c r="E39" s="312">
        <f>SUM(E40:E41)</f>
        <v>10</v>
      </c>
      <c r="F39" s="309">
        <f aca="true" t="shared" si="9" ref="F39:X39">SUM(F40:F41)</f>
        <v>51</v>
      </c>
      <c r="G39" s="310">
        <f t="shared" si="9"/>
        <v>48</v>
      </c>
      <c r="H39" s="312">
        <f t="shared" si="9"/>
        <v>0</v>
      </c>
      <c r="I39" s="312">
        <f t="shared" si="9"/>
        <v>3</v>
      </c>
      <c r="J39" s="309">
        <f t="shared" si="9"/>
        <v>16</v>
      </c>
      <c r="K39" s="312">
        <f t="shared" si="9"/>
        <v>0</v>
      </c>
      <c r="L39" s="311">
        <f t="shared" si="9"/>
        <v>0</v>
      </c>
      <c r="M39" s="696">
        <f t="shared" si="9"/>
        <v>0</v>
      </c>
      <c r="N39" s="698">
        <f t="shared" si="9"/>
        <v>0</v>
      </c>
      <c r="O39" s="697">
        <f t="shared" si="9"/>
        <v>0</v>
      </c>
      <c r="P39" s="696">
        <f t="shared" si="9"/>
        <v>14</v>
      </c>
      <c r="Q39" s="697">
        <f t="shared" si="9"/>
        <v>0</v>
      </c>
      <c r="R39" s="698">
        <f t="shared" si="9"/>
        <v>2</v>
      </c>
      <c r="S39" s="697">
        <f t="shared" si="9"/>
        <v>0</v>
      </c>
      <c r="T39" s="312">
        <f t="shared" si="9"/>
        <v>3</v>
      </c>
      <c r="U39" s="696">
        <f t="shared" si="9"/>
        <v>0</v>
      </c>
      <c r="V39" s="697">
        <f t="shared" si="9"/>
        <v>0</v>
      </c>
      <c r="W39" s="309">
        <f t="shared" si="9"/>
        <v>3</v>
      </c>
      <c r="X39" s="313">
        <f t="shared" si="9"/>
        <v>0</v>
      </c>
    </row>
    <row r="40" spans="1:24" s="67" customFormat="1" ht="14.25" customHeight="1">
      <c r="A40" s="60"/>
      <c r="B40" s="59" t="s">
        <v>42</v>
      </c>
      <c r="C40" s="302">
        <f t="shared" si="2"/>
        <v>126</v>
      </c>
      <c r="D40" s="302">
        <f t="shared" si="3"/>
        <v>107</v>
      </c>
      <c r="E40" s="288">
        <v>9</v>
      </c>
      <c r="F40" s="285">
        <v>51</v>
      </c>
      <c r="G40" s="286">
        <v>44</v>
      </c>
      <c r="H40" s="288">
        <v>0</v>
      </c>
      <c r="I40" s="288">
        <v>3</v>
      </c>
      <c r="J40" s="281">
        <f t="shared" si="4"/>
        <v>16</v>
      </c>
      <c r="K40" s="288">
        <v>0</v>
      </c>
      <c r="L40" s="287">
        <v>0</v>
      </c>
      <c r="M40" s="686">
        <v>0</v>
      </c>
      <c r="N40" s="688"/>
      <c r="O40" s="687"/>
      <c r="P40" s="686">
        <v>14</v>
      </c>
      <c r="Q40" s="687"/>
      <c r="R40" s="688">
        <v>2</v>
      </c>
      <c r="S40" s="687"/>
      <c r="T40" s="282">
        <f t="shared" si="5"/>
        <v>3</v>
      </c>
      <c r="U40" s="686">
        <v>0</v>
      </c>
      <c r="V40" s="687"/>
      <c r="W40" s="285">
        <v>3</v>
      </c>
      <c r="X40" s="289">
        <v>0</v>
      </c>
    </row>
    <row r="41" spans="1:24" s="67" customFormat="1" ht="14.25" customHeight="1">
      <c r="A41" s="60"/>
      <c r="B41" s="59" t="s">
        <v>43</v>
      </c>
      <c r="C41" s="441">
        <f t="shared" si="2"/>
        <v>5</v>
      </c>
      <c r="D41" s="441">
        <f t="shared" si="3"/>
        <v>5</v>
      </c>
      <c r="E41" s="318">
        <v>1</v>
      </c>
      <c r="F41" s="315">
        <v>0</v>
      </c>
      <c r="G41" s="316">
        <v>4</v>
      </c>
      <c r="H41" s="318">
        <v>0</v>
      </c>
      <c r="I41" s="318">
        <v>0</v>
      </c>
      <c r="J41" s="319">
        <f t="shared" si="4"/>
        <v>0</v>
      </c>
      <c r="K41" s="318">
        <v>0</v>
      </c>
      <c r="L41" s="317">
        <v>0</v>
      </c>
      <c r="M41" s="700">
        <v>0</v>
      </c>
      <c r="N41" s="699"/>
      <c r="O41" s="701"/>
      <c r="P41" s="700">
        <v>0</v>
      </c>
      <c r="Q41" s="701"/>
      <c r="R41" s="699">
        <v>0</v>
      </c>
      <c r="S41" s="701"/>
      <c r="T41" s="320">
        <f t="shared" si="5"/>
        <v>0</v>
      </c>
      <c r="U41" s="700">
        <v>0</v>
      </c>
      <c r="V41" s="701"/>
      <c r="W41" s="315">
        <v>0</v>
      </c>
      <c r="X41" s="321">
        <v>0</v>
      </c>
    </row>
    <row r="42" spans="1:24" s="67" customFormat="1" ht="14.25" customHeight="1">
      <c r="A42" s="58" t="s">
        <v>44</v>
      </c>
      <c r="B42" s="61" t="s">
        <v>45</v>
      </c>
      <c r="C42" s="442">
        <f t="shared" si="2"/>
        <v>149</v>
      </c>
      <c r="D42" s="442">
        <f t="shared" si="3"/>
        <v>117</v>
      </c>
      <c r="E42" s="298">
        <v>14</v>
      </c>
      <c r="F42" s="300">
        <v>80</v>
      </c>
      <c r="G42" s="443">
        <v>22</v>
      </c>
      <c r="H42" s="298">
        <v>0</v>
      </c>
      <c r="I42" s="298">
        <v>1</v>
      </c>
      <c r="J42" s="444">
        <f t="shared" si="4"/>
        <v>17</v>
      </c>
      <c r="K42" s="298">
        <v>0</v>
      </c>
      <c r="L42" s="445">
        <v>0</v>
      </c>
      <c r="M42" s="735">
        <v>7</v>
      </c>
      <c r="N42" s="736"/>
      <c r="O42" s="737"/>
      <c r="P42" s="735">
        <v>9</v>
      </c>
      <c r="Q42" s="737"/>
      <c r="R42" s="736">
        <v>1</v>
      </c>
      <c r="S42" s="737"/>
      <c r="T42" s="299">
        <f t="shared" si="5"/>
        <v>15</v>
      </c>
      <c r="U42" s="735">
        <v>4</v>
      </c>
      <c r="V42" s="737"/>
      <c r="W42" s="300">
        <v>11</v>
      </c>
      <c r="X42" s="301">
        <v>0</v>
      </c>
    </row>
    <row r="43" spans="1:24" s="67" customFormat="1" ht="14.25" customHeight="1">
      <c r="A43" s="58" t="s">
        <v>46</v>
      </c>
      <c r="B43" s="61" t="s">
        <v>47</v>
      </c>
      <c r="C43" s="442">
        <f t="shared" si="2"/>
        <v>58</v>
      </c>
      <c r="D43" s="442">
        <f t="shared" si="3"/>
        <v>48</v>
      </c>
      <c r="E43" s="298">
        <v>8</v>
      </c>
      <c r="F43" s="300">
        <v>22</v>
      </c>
      <c r="G43" s="443">
        <v>16</v>
      </c>
      <c r="H43" s="298">
        <v>0</v>
      </c>
      <c r="I43" s="298">
        <v>2</v>
      </c>
      <c r="J43" s="444">
        <f t="shared" si="4"/>
        <v>9</v>
      </c>
      <c r="K43" s="298">
        <v>0</v>
      </c>
      <c r="L43" s="445">
        <v>0</v>
      </c>
      <c r="M43" s="735">
        <v>1</v>
      </c>
      <c r="N43" s="736"/>
      <c r="O43" s="737"/>
      <c r="P43" s="735">
        <v>7</v>
      </c>
      <c r="Q43" s="737"/>
      <c r="R43" s="736">
        <v>1</v>
      </c>
      <c r="S43" s="737"/>
      <c r="T43" s="299">
        <f t="shared" si="5"/>
        <v>1</v>
      </c>
      <c r="U43" s="735">
        <v>1</v>
      </c>
      <c r="V43" s="737"/>
      <c r="W43" s="300">
        <v>0</v>
      </c>
      <c r="X43" s="301">
        <v>0</v>
      </c>
    </row>
    <row r="44" spans="1:24" s="322" customFormat="1" ht="14.25" customHeight="1">
      <c r="A44" s="187" t="s">
        <v>48</v>
      </c>
      <c r="B44" s="201"/>
      <c r="C44" s="307">
        <f t="shared" si="2"/>
        <v>138</v>
      </c>
      <c r="D44" s="307">
        <f t="shared" si="3"/>
        <v>90</v>
      </c>
      <c r="E44" s="312">
        <f>SUM(E45:E48)</f>
        <v>14</v>
      </c>
      <c r="F44" s="309">
        <f aca="true" t="shared" si="10" ref="F44:X44">SUM(F45:F48)</f>
        <v>35</v>
      </c>
      <c r="G44" s="310">
        <f t="shared" si="10"/>
        <v>40</v>
      </c>
      <c r="H44" s="312">
        <f t="shared" si="10"/>
        <v>0</v>
      </c>
      <c r="I44" s="312">
        <f t="shared" si="10"/>
        <v>1</v>
      </c>
      <c r="J44" s="309">
        <f t="shared" si="10"/>
        <v>40</v>
      </c>
      <c r="K44" s="312">
        <f t="shared" si="10"/>
        <v>0</v>
      </c>
      <c r="L44" s="311">
        <f t="shared" si="10"/>
        <v>0</v>
      </c>
      <c r="M44" s="696">
        <f t="shared" si="10"/>
        <v>25</v>
      </c>
      <c r="N44" s="698">
        <f t="shared" si="10"/>
        <v>0</v>
      </c>
      <c r="O44" s="697">
        <f t="shared" si="10"/>
        <v>0</v>
      </c>
      <c r="P44" s="696">
        <f t="shared" si="10"/>
        <v>15</v>
      </c>
      <c r="Q44" s="697">
        <f t="shared" si="10"/>
        <v>0</v>
      </c>
      <c r="R44" s="698">
        <f t="shared" si="10"/>
        <v>0</v>
      </c>
      <c r="S44" s="697">
        <f t="shared" si="10"/>
        <v>0</v>
      </c>
      <c r="T44" s="312">
        <f t="shared" si="10"/>
        <v>8</v>
      </c>
      <c r="U44" s="696">
        <f t="shared" si="10"/>
        <v>2</v>
      </c>
      <c r="V44" s="697">
        <f t="shared" si="10"/>
        <v>0</v>
      </c>
      <c r="W44" s="309">
        <f t="shared" si="10"/>
        <v>6</v>
      </c>
      <c r="X44" s="313">
        <f t="shared" si="10"/>
        <v>0</v>
      </c>
    </row>
    <row r="45" spans="1:24" s="67" customFormat="1" ht="14.25" customHeight="1">
      <c r="A45" s="60"/>
      <c r="B45" s="59" t="s">
        <v>49</v>
      </c>
      <c r="C45" s="302">
        <f t="shared" si="2"/>
        <v>64</v>
      </c>
      <c r="D45" s="302">
        <f t="shared" si="3"/>
        <v>48</v>
      </c>
      <c r="E45" s="288">
        <v>6</v>
      </c>
      <c r="F45" s="285">
        <v>17</v>
      </c>
      <c r="G45" s="286">
        <v>24</v>
      </c>
      <c r="H45" s="288">
        <v>0</v>
      </c>
      <c r="I45" s="288">
        <v>1</v>
      </c>
      <c r="J45" s="281">
        <f t="shared" si="4"/>
        <v>16</v>
      </c>
      <c r="K45" s="288">
        <v>0</v>
      </c>
      <c r="L45" s="287">
        <v>0</v>
      </c>
      <c r="M45" s="686">
        <v>12</v>
      </c>
      <c r="N45" s="688"/>
      <c r="O45" s="687"/>
      <c r="P45" s="686">
        <v>4</v>
      </c>
      <c r="Q45" s="687"/>
      <c r="R45" s="688">
        <v>0</v>
      </c>
      <c r="S45" s="687"/>
      <c r="T45" s="282">
        <f t="shared" si="5"/>
        <v>0</v>
      </c>
      <c r="U45" s="686">
        <v>0</v>
      </c>
      <c r="V45" s="687"/>
      <c r="W45" s="285">
        <v>0</v>
      </c>
      <c r="X45" s="289">
        <v>0</v>
      </c>
    </row>
    <row r="46" spans="1:24" s="67" customFormat="1" ht="14.25" customHeight="1">
      <c r="A46" s="60"/>
      <c r="B46" s="59" t="s">
        <v>50</v>
      </c>
      <c r="C46" s="302">
        <f t="shared" si="2"/>
        <v>60</v>
      </c>
      <c r="D46" s="302">
        <f t="shared" si="3"/>
        <v>35</v>
      </c>
      <c r="E46" s="288">
        <v>7</v>
      </c>
      <c r="F46" s="285">
        <v>18</v>
      </c>
      <c r="G46" s="286">
        <v>10</v>
      </c>
      <c r="H46" s="288">
        <v>0</v>
      </c>
      <c r="I46" s="288">
        <v>0</v>
      </c>
      <c r="J46" s="281">
        <f t="shared" si="4"/>
        <v>21</v>
      </c>
      <c r="K46" s="288">
        <v>0</v>
      </c>
      <c r="L46" s="287">
        <v>0</v>
      </c>
      <c r="M46" s="686">
        <v>13</v>
      </c>
      <c r="N46" s="688"/>
      <c r="O46" s="687"/>
      <c r="P46" s="686">
        <v>8</v>
      </c>
      <c r="Q46" s="687"/>
      <c r="R46" s="688">
        <v>0</v>
      </c>
      <c r="S46" s="687"/>
      <c r="T46" s="282">
        <f t="shared" si="5"/>
        <v>4</v>
      </c>
      <c r="U46" s="686">
        <v>0</v>
      </c>
      <c r="V46" s="687"/>
      <c r="W46" s="285">
        <v>4</v>
      </c>
      <c r="X46" s="289">
        <v>0</v>
      </c>
    </row>
    <row r="47" spans="1:24" s="67" customFormat="1" ht="14.25" customHeight="1">
      <c r="A47" s="60"/>
      <c r="B47" s="59" t="s">
        <v>51</v>
      </c>
      <c r="C47" s="302">
        <f t="shared" si="2"/>
        <v>10</v>
      </c>
      <c r="D47" s="302">
        <f t="shared" si="3"/>
        <v>5</v>
      </c>
      <c r="E47" s="288">
        <v>0</v>
      </c>
      <c r="F47" s="285">
        <v>0</v>
      </c>
      <c r="G47" s="286">
        <v>5</v>
      </c>
      <c r="H47" s="288">
        <v>0</v>
      </c>
      <c r="I47" s="288">
        <v>0</v>
      </c>
      <c r="J47" s="281">
        <f t="shared" si="4"/>
        <v>1</v>
      </c>
      <c r="K47" s="288">
        <v>0</v>
      </c>
      <c r="L47" s="287">
        <v>0</v>
      </c>
      <c r="M47" s="686">
        <v>0</v>
      </c>
      <c r="N47" s="688"/>
      <c r="O47" s="687"/>
      <c r="P47" s="686">
        <v>1</v>
      </c>
      <c r="Q47" s="687"/>
      <c r="R47" s="688">
        <v>0</v>
      </c>
      <c r="S47" s="687"/>
      <c r="T47" s="282">
        <f t="shared" si="5"/>
        <v>4</v>
      </c>
      <c r="U47" s="686">
        <v>2</v>
      </c>
      <c r="V47" s="687"/>
      <c r="W47" s="285">
        <v>2</v>
      </c>
      <c r="X47" s="289">
        <v>0</v>
      </c>
    </row>
    <row r="48" spans="1:24" s="67" customFormat="1" ht="14.25" customHeight="1">
      <c r="A48" s="60"/>
      <c r="B48" s="59" t="s">
        <v>52</v>
      </c>
      <c r="C48" s="441">
        <f t="shared" si="2"/>
        <v>4</v>
      </c>
      <c r="D48" s="441">
        <f t="shared" si="3"/>
        <v>2</v>
      </c>
      <c r="E48" s="318">
        <v>1</v>
      </c>
      <c r="F48" s="315">
        <v>0</v>
      </c>
      <c r="G48" s="316">
        <v>1</v>
      </c>
      <c r="H48" s="318">
        <v>0</v>
      </c>
      <c r="I48" s="318">
        <v>0</v>
      </c>
      <c r="J48" s="319">
        <f t="shared" si="4"/>
        <v>2</v>
      </c>
      <c r="K48" s="318">
        <v>0</v>
      </c>
      <c r="L48" s="317">
        <v>0</v>
      </c>
      <c r="M48" s="700">
        <v>0</v>
      </c>
      <c r="N48" s="699"/>
      <c r="O48" s="701"/>
      <c r="P48" s="700">
        <v>2</v>
      </c>
      <c r="Q48" s="701"/>
      <c r="R48" s="699">
        <v>0</v>
      </c>
      <c r="S48" s="701"/>
      <c r="T48" s="320">
        <f t="shared" si="5"/>
        <v>0</v>
      </c>
      <c r="U48" s="700">
        <v>0</v>
      </c>
      <c r="V48" s="701"/>
      <c r="W48" s="315">
        <v>0</v>
      </c>
      <c r="X48" s="321">
        <v>0</v>
      </c>
    </row>
    <row r="49" spans="1:24" s="322" customFormat="1" ht="14.25" customHeight="1">
      <c r="A49" s="187" t="s">
        <v>317</v>
      </c>
      <c r="B49" s="201"/>
      <c r="C49" s="307">
        <f t="shared" si="2"/>
        <v>124</v>
      </c>
      <c r="D49" s="307">
        <f t="shared" si="3"/>
        <v>108</v>
      </c>
      <c r="E49" s="312">
        <f>SUM(E50:E54)</f>
        <v>11</v>
      </c>
      <c r="F49" s="309">
        <f aca="true" t="shared" si="11" ref="F49:X49">SUM(F50:F54)</f>
        <v>57</v>
      </c>
      <c r="G49" s="310">
        <f t="shared" si="11"/>
        <v>37</v>
      </c>
      <c r="H49" s="312">
        <f t="shared" si="11"/>
        <v>0</v>
      </c>
      <c r="I49" s="312">
        <f t="shared" si="11"/>
        <v>3</v>
      </c>
      <c r="J49" s="309">
        <f t="shared" si="11"/>
        <v>9</v>
      </c>
      <c r="K49" s="312">
        <f t="shared" si="11"/>
        <v>0</v>
      </c>
      <c r="L49" s="311">
        <f t="shared" si="11"/>
        <v>0</v>
      </c>
      <c r="M49" s="696">
        <f t="shared" si="11"/>
        <v>1</v>
      </c>
      <c r="N49" s="698">
        <f t="shared" si="11"/>
        <v>0</v>
      </c>
      <c r="O49" s="697">
        <f t="shared" si="11"/>
        <v>0</v>
      </c>
      <c r="P49" s="696">
        <f t="shared" si="11"/>
        <v>4</v>
      </c>
      <c r="Q49" s="697">
        <f t="shared" si="11"/>
        <v>0</v>
      </c>
      <c r="R49" s="698">
        <f t="shared" si="11"/>
        <v>4</v>
      </c>
      <c r="S49" s="697">
        <f t="shared" si="11"/>
        <v>0</v>
      </c>
      <c r="T49" s="312">
        <f t="shared" si="11"/>
        <v>7</v>
      </c>
      <c r="U49" s="696">
        <f t="shared" si="11"/>
        <v>1</v>
      </c>
      <c r="V49" s="697">
        <f t="shared" si="11"/>
        <v>0</v>
      </c>
      <c r="W49" s="309">
        <f t="shared" si="11"/>
        <v>6</v>
      </c>
      <c r="X49" s="313">
        <f t="shared" si="11"/>
        <v>0</v>
      </c>
    </row>
    <row r="50" spans="1:24" s="67" customFormat="1" ht="14.25" customHeight="1">
      <c r="A50" s="60"/>
      <c r="B50" s="59" t="s">
        <v>54</v>
      </c>
      <c r="C50" s="302">
        <f t="shared" si="2"/>
        <v>67</v>
      </c>
      <c r="D50" s="302">
        <f t="shared" si="3"/>
        <v>57</v>
      </c>
      <c r="E50" s="288">
        <v>6</v>
      </c>
      <c r="F50" s="285">
        <v>37</v>
      </c>
      <c r="G50" s="286">
        <v>14</v>
      </c>
      <c r="H50" s="288">
        <v>0</v>
      </c>
      <c r="I50" s="288">
        <v>0</v>
      </c>
      <c r="J50" s="281">
        <f t="shared" si="4"/>
        <v>9</v>
      </c>
      <c r="K50" s="288">
        <v>0</v>
      </c>
      <c r="L50" s="287">
        <v>0</v>
      </c>
      <c r="M50" s="686">
        <v>1</v>
      </c>
      <c r="N50" s="688"/>
      <c r="O50" s="687"/>
      <c r="P50" s="686">
        <v>4</v>
      </c>
      <c r="Q50" s="687"/>
      <c r="R50" s="688">
        <v>4</v>
      </c>
      <c r="S50" s="687"/>
      <c r="T50" s="282">
        <f t="shared" si="5"/>
        <v>1</v>
      </c>
      <c r="U50" s="686">
        <v>0</v>
      </c>
      <c r="V50" s="687"/>
      <c r="W50" s="285">
        <v>1</v>
      </c>
      <c r="X50" s="289">
        <v>0</v>
      </c>
    </row>
    <row r="51" spans="1:24" s="67" customFormat="1" ht="14.25" customHeight="1">
      <c r="A51" s="60"/>
      <c r="B51" s="59" t="s">
        <v>55</v>
      </c>
      <c r="C51" s="302">
        <f t="shared" si="2"/>
        <v>14</v>
      </c>
      <c r="D51" s="302">
        <f t="shared" si="3"/>
        <v>13</v>
      </c>
      <c r="E51" s="288">
        <v>3</v>
      </c>
      <c r="F51" s="285">
        <v>4</v>
      </c>
      <c r="G51" s="286">
        <v>6</v>
      </c>
      <c r="H51" s="288">
        <v>0</v>
      </c>
      <c r="I51" s="288">
        <v>0</v>
      </c>
      <c r="J51" s="281">
        <f t="shared" si="4"/>
        <v>0</v>
      </c>
      <c r="K51" s="288">
        <v>0</v>
      </c>
      <c r="L51" s="287">
        <v>0</v>
      </c>
      <c r="M51" s="686">
        <v>0</v>
      </c>
      <c r="N51" s="688"/>
      <c r="O51" s="687"/>
      <c r="P51" s="686">
        <v>0</v>
      </c>
      <c r="Q51" s="687"/>
      <c r="R51" s="688">
        <v>0</v>
      </c>
      <c r="S51" s="687"/>
      <c r="T51" s="282">
        <f t="shared" si="5"/>
        <v>1</v>
      </c>
      <c r="U51" s="686">
        <v>1</v>
      </c>
      <c r="V51" s="687"/>
      <c r="W51" s="285">
        <v>0</v>
      </c>
      <c r="X51" s="289">
        <v>0</v>
      </c>
    </row>
    <row r="52" spans="1:24" s="67" customFormat="1" ht="14.25" customHeight="1">
      <c r="A52" s="60"/>
      <c r="B52" s="59" t="s">
        <v>56</v>
      </c>
      <c r="C52" s="302">
        <f t="shared" si="2"/>
        <v>9</v>
      </c>
      <c r="D52" s="302">
        <f t="shared" si="3"/>
        <v>8</v>
      </c>
      <c r="E52" s="288">
        <v>0</v>
      </c>
      <c r="F52" s="285">
        <v>3</v>
      </c>
      <c r="G52" s="286">
        <v>4</v>
      </c>
      <c r="H52" s="288">
        <v>0</v>
      </c>
      <c r="I52" s="288">
        <v>1</v>
      </c>
      <c r="J52" s="281">
        <f t="shared" si="4"/>
        <v>0</v>
      </c>
      <c r="K52" s="288">
        <v>0</v>
      </c>
      <c r="L52" s="287">
        <v>0</v>
      </c>
      <c r="M52" s="686">
        <v>0</v>
      </c>
      <c r="N52" s="688"/>
      <c r="O52" s="687"/>
      <c r="P52" s="686">
        <v>0</v>
      </c>
      <c r="Q52" s="687"/>
      <c r="R52" s="688">
        <v>0</v>
      </c>
      <c r="S52" s="687"/>
      <c r="T52" s="282">
        <f t="shared" si="5"/>
        <v>1</v>
      </c>
      <c r="U52" s="686">
        <v>0</v>
      </c>
      <c r="V52" s="687"/>
      <c r="W52" s="285">
        <v>1</v>
      </c>
      <c r="X52" s="289">
        <v>0</v>
      </c>
    </row>
    <row r="53" spans="1:24" s="67" customFormat="1" ht="14.25" customHeight="1">
      <c r="A53" s="60"/>
      <c r="B53" s="59" t="s">
        <v>57</v>
      </c>
      <c r="C53" s="302">
        <f t="shared" si="2"/>
        <v>11</v>
      </c>
      <c r="D53" s="302">
        <f t="shared" si="3"/>
        <v>11</v>
      </c>
      <c r="E53" s="288">
        <v>1</v>
      </c>
      <c r="F53" s="285">
        <v>3</v>
      </c>
      <c r="G53" s="286">
        <v>6</v>
      </c>
      <c r="H53" s="288">
        <v>0</v>
      </c>
      <c r="I53" s="288">
        <v>1</v>
      </c>
      <c r="J53" s="281">
        <f t="shared" si="4"/>
        <v>0</v>
      </c>
      <c r="K53" s="288">
        <v>0</v>
      </c>
      <c r="L53" s="287">
        <v>0</v>
      </c>
      <c r="M53" s="686">
        <v>0</v>
      </c>
      <c r="N53" s="688"/>
      <c r="O53" s="687"/>
      <c r="P53" s="686">
        <v>0</v>
      </c>
      <c r="Q53" s="687"/>
      <c r="R53" s="688">
        <v>0</v>
      </c>
      <c r="S53" s="687"/>
      <c r="T53" s="282">
        <f t="shared" si="5"/>
        <v>0</v>
      </c>
      <c r="U53" s="686">
        <v>0</v>
      </c>
      <c r="V53" s="687"/>
      <c r="W53" s="285">
        <v>0</v>
      </c>
      <c r="X53" s="289">
        <v>0</v>
      </c>
    </row>
    <row r="54" spans="1:24" s="67" customFormat="1" ht="14.25" customHeight="1">
      <c r="A54" s="60"/>
      <c r="B54" s="59" t="s">
        <v>58</v>
      </c>
      <c r="C54" s="441">
        <f t="shared" si="2"/>
        <v>23</v>
      </c>
      <c r="D54" s="441">
        <f t="shared" si="3"/>
        <v>19</v>
      </c>
      <c r="E54" s="318">
        <v>1</v>
      </c>
      <c r="F54" s="315">
        <v>10</v>
      </c>
      <c r="G54" s="316">
        <v>7</v>
      </c>
      <c r="H54" s="318">
        <v>0</v>
      </c>
      <c r="I54" s="318">
        <v>1</v>
      </c>
      <c r="J54" s="319">
        <f t="shared" si="4"/>
        <v>0</v>
      </c>
      <c r="K54" s="318">
        <v>0</v>
      </c>
      <c r="L54" s="317">
        <v>0</v>
      </c>
      <c r="M54" s="700">
        <v>0</v>
      </c>
      <c r="N54" s="699"/>
      <c r="O54" s="701"/>
      <c r="P54" s="700">
        <v>0</v>
      </c>
      <c r="Q54" s="701"/>
      <c r="R54" s="699">
        <v>0</v>
      </c>
      <c r="S54" s="701"/>
      <c r="T54" s="320">
        <f t="shared" si="5"/>
        <v>4</v>
      </c>
      <c r="U54" s="700">
        <v>0</v>
      </c>
      <c r="V54" s="701"/>
      <c r="W54" s="315">
        <v>4</v>
      </c>
      <c r="X54" s="321">
        <v>0</v>
      </c>
    </row>
    <row r="55" spans="1:24" s="322" customFormat="1" ht="14.25" customHeight="1">
      <c r="A55" s="187" t="s">
        <v>59</v>
      </c>
      <c r="B55" s="201"/>
      <c r="C55" s="307">
        <f t="shared" si="2"/>
        <v>181</v>
      </c>
      <c r="D55" s="307">
        <f t="shared" si="3"/>
        <v>128</v>
      </c>
      <c r="E55" s="312">
        <f>SUM(E56:E58)</f>
        <v>20</v>
      </c>
      <c r="F55" s="309">
        <f aca="true" t="shared" si="12" ref="F55:X55">SUM(F56:F58)</f>
        <v>51</v>
      </c>
      <c r="G55" s="310">
        <f t="shared" si="12"/>
        <v>56</v>
      </c>
      <c r="H55" s="312">
        <f t="shared" si="12"/>
        <v>0</v>
      </c>
      <c r="I55" s="312">
        <f t="shared" si="12"/>
        <v>1</v>
      </c>
      <c r="J55" s="309">
        <f t="shared" si="12"/>
        <v>44</v>
      </c>
      <c r="K55" s="312">
        <f t="shared" si="12"/>
        <v>0</v>
      </c>
      <c r="L55" s="311">
        <f t="shared" si="12"/>
        <v>0</v>
      </c>
      <c r="M55" s="696">
        <f t="shared" si="12"/>
        <v>33</v>
      </c>
      <c r="N55" s="698">
        <f t="shared" si="12"/>
        <v>0</v>
      </c>
      <c r="O55" s="697">
        <f t="shared" si="12"/>
        <v>0</v>
      </c>
      <c r="P55" s="696">
        <f t="shared" si="12"/>
        <v>8</v>
      </c>
      <c r="Q55" s="697">
        <f t="shared" si="12"/>
        <v>0</v>
      </c>
      <c r="R55" s="698">
        <f t="shared" si="12"/>
        <v>3</v>
      </c>
      <c r="S55" s="697">
        <f t="shared" si="12"/>
        <v>0</v>
      </c>
      <c r="T55" s="312">
        <f t="shared" si="12"/>
        <v>9</v>
      </c>
      <c r="U55" s="696">
        <f t="shared" si="12"/>
        <v>5</v>
      </c>
      <c r="V55" s="697">
        <f t="shared" si="12"/>
        <v>0</v>
      </c>
      <c r="W55" s="309">
        <f t="shared" si="12"/>
        <v>4</v>
      </c>
      <c r="X55" s="313">
        <f t="shared" si="12"/>
        <v>0</v>
      </c>
    </row>
    <row r="56" spans="1:24" s="67" customFormat="1" ht="14.25" customHeight="1">
      <c r="A56" s="60"/>
      <c r="B56" s="59" t="s">
        <v>60</v>
      </c>
      <c r="C56" s="302">
        <f t="shared" si="2"/>
        <v>47</v>
      </c>
      <c r="D56" s="302">
        <f t="shared" si="3"/>
        <v>37</v>
      </c>
      <c r="E56" s="288">
        <v>8</v>
      </c>
      <c r="F56" s="285">
        <v>6</v>
      </c>
      <c r="G56" s="286">
        <v>23</v>
      </c>
      <c r="H56" s="288">
        <v>0</v>
      </c>
      <c r="I56" s="288">
        <v>0</v>
      </c>
      <c r="J56" s="281">
        <f t="shared" si="4"/>
        <v>6</v>
      </c>
      <c r="K56" s="288">
        <v>0</v>
      </c>
      <c r="L56" s="287">
        <v>0</v>
      </c>
      <c r="M56" s="686">
        <v>0</v>
      </c>
      <c r="N56" s="688"/>
      <c r="O56" s="687"/>
      <c r="P56" s="686">
        <v>6</v>
      </c>
      <c r="Q56" s="687"/>
      <c r="R56" s="688">
        <v>0</v>
      </c>
      <c r="S56" s="687"/>
      <c r="T56" s="282">
        <f t="shared" si="5"/>
        <v>4</v>
      </c>
      <c r="U56" s="686">
        <v>3</v>
      </c>
      <c r="V56" s="687"/>
      <c r="W56" s="285">
        <v>1</v>
      </c>
      <c r="X56" s="289">
        <v>0</v>
      </c>
    </row>
    <row r="57" spans="1:24" s="67" customFormat="1" ht="14.25" customHeight="1">
      <c r="A57" s="60"/>
      <c r="B57" s="59" t="s">
        <v>61</v>
      </c>
      <c r="C57" s="302">
        <f t="shared" si="2"/>
        <v>125</v>
      </c>
      <c r="D57" s="302">
        <f t="shared" si="3"/>
        <v>83</v>
      </c>
      <c r="E57" s="288">
        <v>10</v>
      </c>
      <c r="F57" s="285">
        <v>39</v>
      </c>
      <c r="G57" s="286">
        <v>33</v>
      </c>
      <c r="H57" s="288">
        <v>0</v>
      </c>
      <c r="I57" s="288">
        <v>1</v>
      </c>
      <c r="J57" s="281">
        <f t="shared" si="4"/>
        <v>38</v>
      </c>
      <c r="K57" s="288">
        <v>0</v>
      </c>
      <c r="L57" s="287">
        <v>0</v>
      </c>
      <c r="M57" s="686">
        <v>33</v>
      </c>
      <c r="N57" s="688"/>
      <c r="O57" s="687"/>
      <c r="P57" s="686">
        <v>2</v>
      </c>
      <c r="Q57" s="687"/>
      <c r="R57" s="688">
        <v>3</v>
      </c>
      <c r="S57" s="687"/>
      <c r="T57" s="282">
        <f t="shared" si="5"/>
        <v>4</v>
      </c>
      <c r="U57" s="686">
        <v>2</v>
      </c>
      <c r="V57" s="687"/>
      <c r="W57" s="285">
        <v>2</v>
      </c>
      <c r="X57" s="289">
        <v>0</v>
      </c>
    </row>
    <row r="58" spans="1:24" s="67" customFormat="1" ht="14.25" customHeight="1">
      <c r="A58" s="60"/>
      <c r="B58" s="59" t="s">
        <v>62</v>
      </c>
      <c r="C58" s="441">
        <f t="shared" si="2"/>
        <v>9</v>
      </c>
      <c r="D58" s="441">
        <f t="shared" si="3"/>
        <v>8</v>
      </c>
      <c r="E58" s="318">
        <v>2</v>
      </c>
      <c r="F58" s="315">
        <v>6</v>
      </c>
      <c r="G58" s="316">
        <v>0</v>
      </c>
      <c r="H58" s="318">
        <v>0</v>
      </c>
      <c r="I58" s="318">
        <v>0</v>
      </c>
      <c r="J58" s="319">
        <f t="shared" si="4"/>
        <v>0</v>
      </c>
      <c r="K58" s="318">
        <v>0</v>
      </c>
      <c r="L58" s="317">
        <v>0</v>
      </c>
      <c r="M58" s="700">
        <v>0</v>
      </c>
      <c r="N58" s="699"/>
      <c r="O58" s="701"/>
      <c r="P58" s="700">
        <v>0</v>
      </c>
      <c r="Q58" s="701"/>
      <c r="R58" s="699">
        <v>0</v>
      </c>
      <c r="S58" s="701"/>
      <c r="T58" s="320">
        <f t="shared" si="5"/>
        <v>1</v>
      </c>
      <c r="U58" s="700">
        <v>0</v>
      </c>
      <c r="V58" s="701"/>
      <c r="W58" s="315">
        <v>1</v>
      </c>
      <c r="X58" s="321">
        <v>0</v>
      </c>
    </row>
    <row r="59" spans="1:24" s="322" customFormat="1" ht="14.25" customHeight="1">
      <c r="A59" s="187" t="s">
        <v>63</v>
      </c>
      <c r="B59" s="201"/>
      <c r="C59" s="302">
        <f t="shared" si="2"/>
        <v>105</v>
      </c>
      <c r="D59" s="302">
        <f t="shared" si="3"/>
        <v>70</v>
      </c>
      <c r="E59" s="282">
        <f>SUM(E60:E66)</f>
        <v>13</v>
      </c>
      <c r="F59" s="281">
        <f aca="true" t="shared" si="13" ref="F59:X59">SUM(F60:F66)</f>
        <v>35</v>
      </c>
      <c r="G59" s="303">
        <f t="shared" si="13"/>
        <v>17</v>
      </c>
      <c r="H59" s="282">
        <f t="shared" si="13"/>
        <v>0</v>
      </c>
      <c r="I59" s="282">
        <f t="shared" si="13"/>
        <v>5</v>
      </c>
      <c r="J59" s="281">
        <f t="shared" si="13"/>
        <v>30</v>
      </c>
      <c r="K59" s="282">
        <f t="shared" si="13"/>
        <v>0</v>
      </c>
      <c r="L59" s="304">
        <f t="shared" si="13"/>
        <v>0</v>
      </c>
      <c r="M59" s="694">
        <f t="shared" si="13"/>
        <v>23</v>
      </c>
      <c r="N59" s="693">
        <f t="shared" si="13"/>
        <v>0</v>
      </c>
      <c r="O59" s="695">
        <f t="shared" si="13"/>
        <v>0</v>
      </c>
      <c r="P59" s="694">
        <f t="shared" si="13"/>
        <v>5</v>
      </c>
      <c r="Q59" s="695">
        <f t="shared" si="13"/>
        <v>0</v>
      </c>
      <c r="R59" s="693">
        <f t="shared" si="13"/>
        <v>2</v>
      </c>
      <c r="S59" s="695">
        <f t="shared" si="13"/>
        <v>0</v>
      </c>
      <c r="T59" s="282">
        <f t="shared" si="13"/>
        <v>5</v>
      </c>
      <c r="U59" s="694">
        <f t="shared" si="13"/>
        <v>0</v>
      </c>
      <c r="V59" s="695">
        <f t="shared" si="13"/>
        <v>0</v>
      </c>
      <c r="W59" s="281">
        <f t="shared" si="13"/>
        <v>5</v>
      </c>
      <c r="X59" s="305">
        <f t="shared" si="13"/>
        <v>0</v>
      </c>
    </row>
    <row r="60" spans="1:24" s="67" customFormat="1" ht="14.25" customHeight="1">
      <c r="A60" s="60"/>
      <c r="B60" s="59" t="s">
        <v>64</v>
      </c>
      <c r="C60" s="302">
        <f t="shared" si="2"/>
        <v>2</v>
      </c>
      <c r="D60" s="302">
        <f t="shared" si="3"/>
        <v>2</v>
      </c>
      <c r="E60" s="288">
        <v>1</v>
      </c>
      <c r="F60" s="285">
        <v>1</v>
      </c>
      <c r="G60" s="286">
        <v>0</v>
      </c>
      <c r="H60" s="288">
        <v>0</v>
      </c>
      <c r="I60" s="288">
        <v>0</v>
      </c>
      <c r="J60" s="281">
        <f t="shared" si="4"/>
        <v>0</v>
      </c>
      <c r="K60" s="288">
        <v>0</v>
      </c>
      <c r="L60" s="287">
        <v>0</v>
      </c>
      <c r="M60" s="686">
        <v>0</v>
      </c>
      <c r="N60" s="688"/>
      <c r="O60" s="687"/>
      <c r="P60" s="686">
        <v>0</v>
      </c>
      <c r="Q60" s="687"/>
      <c r="R60" s="688">
        <v>0</v>
      </c>
      <c r="S60" s="687"/>
      <c r="T60" s="282">
        <f t="shared" si="5"/>
        <v>0</v>
      </c>
      <c r="U60" s="686">
        <v>0</v>
      </c>
      <c r="V60" s="687"/>
      <c r="W60" s="285">
        <v>0</v>
      </c>
      <c r="X60" s="289">
        <v>0</v>
      </c>
    </row>
    <row r="61" spans="1:24" s="67" customFormat="1" ht="14.25" customHeight="1">
      <c r="A61" s="60"/>
      <c r="B61" s="59" t="s">
        <v>65</v>
      </c>
      <c r="C61" s="302">
        <f t="shared" si="2"/>
        <v>10</v>
      </c>
      <c r="D61" s="302">
        <f t="shared" si="3"/>
        <v>8</v>
      </c>
      <c r="E61" s="288">
        <v>2</v>
      </c>
      <c r="F61" s="285">
        <v>0</v>
      </c>
      <c r="G61" s="286">
        <v>3</v>
      </c>
      <c r="H61" s="288">
        <v>0</v>
      </c>
      <c r="I61" s="288">
        <v>3</v>
      </c>
      <c r="J61" s="281">
        <f t="shared" si="4"/>
        <v>2</v>
      </c>
      <c r="K61" s="288">
        <v>0</v>
      </c>
      <c r="L61" s="287">
        <v>0</v>
      </c>
      <c r="M61" s="686">
        <v>0</v>
      </c>
      <c r="N61" s="688"/>
      <c r="O61" s="687"/>
      <c r="P61" s="686">
        <v>2</v>
      </c>
      <c r="Q61" s="687"/>
      <c r="R61" s="688">
        <v>0</v>
      </c>
      <c r="S61" s="687"/>
      <c r="T61" s="282">
        <f t="shared" si="5"/>
        <v>0</v>
      </c>
      <c r="U61" s="686">
        <v>0</v>
      </c>
      <c r="V61" s="687"/>
      <c r="W61" s="285">
        <v>0</v>
      </c>
      <c r="X61" s="289">
        <v>0</v>
      </c>
    </row>
    <row r="62" spans="1:24" s="67" customFormat="1" ht="14.25" customHeight="1">
      <c r="A62" s="60"/>
      <c r="B62" s="59" t="s">
        <v>66</v>
      </c>
      <c r="C62" s="302">
        <f t="shared" si="2"/>
        <v>12</v>
      </c>
      <c r="D62" s="302">
        <f t="shared" si="3"/>
        <v>9</v>
      </c>
      <c r="E62" s="288">
        <v>0</v>
      </c>
      <c r="F62" s="285">
        <v>0</v>
      </c>
      <c r="G62" s="286">
        <v>8</v>
      </c>
      <c r="H62" s="288">
        <v>0</v>
      </c>
      <c r="I62" s="288">
        <v>1</v>
      </c>
      <c r="J62" s="281">
        <f t="shared" si="4"/>
        <v>1</v>
      </c>
      <c r="K62" s="288">
        <v>0</v>
      </c>
      <c r="L62" s="287">
        <v>0</v>
      </c>
      <c r="M62" s="686">
        <v>0</v>
      </c>
      <c r="N62" s="688"/>
      <c r="O62" s="687"/>
      <c r="P62" s="686">
        <v>1</v>
      </c>
      <c r="Q62" s="687"/>
      <c r="R62" s="688">
        <v>0</v>
      </c>
      <c r="S62" s="687"/>
      <c r="T62" s="282">
        <f t="shared" si="5"/>
        <v>2</v>
      </c>
      <c r="U62" s="686">
        <v>0</v>
      </c>
      <c r="V62" s="687"/>
      <c r="W62" s="285">
        <v>2</v>
      </c>
      <c r="X62" s="289">
        <v>0</v>
      </c>
    </row>
    <row r="63" spans="1:24" s="67" customFormat="1" ht="14.25" customHeight="1">
      <c r="A63" s="60"/>
      <c r="B63" s="59" t="s">
        <v>67</v>
      </c>
      <c r="C63" s="302">
        <f t="shared" si="2"/>
        <v>13</v>
      </c>
      <c r="D63" s="302">
        <f t="shared" si="3"/>
        <v>11</v>
      </c>
      <c r="E63" s="288">
        <v>2</v>
      </c>
      <c r="F63" s="285">
        <v>9</v>
      </c>
      <c r="G63" s="286">
        <v>0</v>
      </c>
      <c r="H63" s="288">
        <v>0</v>
      </c>
      <c r="I63" s="288">
        <v>0</v>
      </c>
      <c r="J63" s="281">
        <f t="shared" si="4"/>
        <v>2</v>
      </c>
      <c r="K63" s="288">
        <v>0</v>
      </c>
      <c r="L63" s="287">
        <v>0</v>
      </c>
      <c r="M63" s="686">
        <v>1</v>
      </c>
      <c r="N63" s="688"/>
      <c r="O63" s="687"/>
      <c r="P63" s="686">
        <v>1</v>
      </c>
      <c r="Q63" s="687"/>
      <c r="R63" s="688">
        <v>0</v>
      </c>
      <c r="S63" s="687"/>
      <c r="T63" s="282">
        <f t="shared" si="5"/>
        <v>0</v>
      </c>
      <c r="U63" s="686">
        <v>0</v>
      </c>
      <c r="V63" s="687"/>
      <c r="W63" s="285">
        <v>0</v>
      </c>
      <c r="X63" s="289">
        <v>0</v>
      </c>
    </row>
    <row r="64" spans="1:24" s="67" customFormat="1" ht="14.25" customHeight="1">
      <c r="A64" s="60"/>
      <c r="B64" s="59" t="s">
        <v>68</v>
      </c>
      <c r="C64" s="302">
        <f t="shared" si="2"/>
        <v>52</v>
      </c>
      <c r="D64" s="302">
        <f t="shared" si="3"/>
        <v>25</v>
      </c>
      <c r="E64" s="288">
        <v>5</v>
      </c>
      <c r="F64" s="285">
        <v>15</v>
      </c>
      <c r="G64" s="286">
        <v>5</v>
      </c>
      <c r="H64" s="288">
        <v>0</v>
      </c>
      <c r="I64" s="288">
        <v>0</v>
      </c>
      <c r="J64" s="281">
        <f t="shared" si="4"/>
        <v>24</v>
      </c>
      <c r="K64" s="288">
        <v>0</v>
      </c>
      <c r="L64" s="287">
        <v>0</v>
      </c>
      <c r="M64" s="686">
        <v>22</v>
      </c>
      <c r="N64" s="688"/>
      <c r="O64" s="687"/>
      <c r="P64" s="686">
        <v>0</v>
      </c>
      <c r="Q64" s="687"/>
      <c r="R64" s="688">
        <v>2</v>
      </c>
      <c r="S64" s="687"/>
      <c r="T64" s="282">
        <f t="shared" si="5"/>
        <v>3</v>
      </c>
      <c r="U64" s="686">
        <v>0</v>
      </c>
      <c r="V64" s="687"/>
      <c r="W64" s="285">
        <v>3</v>
      </c>
      <c r="X64" s="289">
        <v>0</v>
      </c>
    </row>
    <row r="65" spans="1:24" s="67" customFormat="1" ht="14.25" customHeight="1">
      <c r="A65" s="60"/>
      <c r="B65" s="59" t="s">
        <v>69</v>
      </c>
      <c r="C65" s="302">
        <f t="shared" si="2"/>
        <v>14</v>
      </c>
      <c r="D65" s="302">
        <f t="shared" si="3"/>
        <v>13</v>
      </c>
      <c r="E65" s="288">
        <v>2</v>
      </c>
      <c r="F65" s="285">
        <v>9</v>
      </c>
      <c r="G65" s="286">
        <v>1</v>
      </c>
      <c r="H65" s="288">
        <v>0</v>
      </c>
      <c r="I65" s="288">
        <v>1</v>
      </c>
      <c r="J65" s="281">
        <f t="shared" si="4"/>
        <v>1</v>
      </c>
      <c r="K65" s="288">
        <v>0</v>
      </c>
      <c r="L65" s="287">
        <v>0</v>
      </c>
      <c r="M65" s="686">
        <v>0</v>
      </c>
      <c r="N65" s="688"/>
      <c r="O65" s="687"/>
      <c r="P65" s="686">
        <v>1</v>
      </c>
      <c r="Q65" s="687"/>
      <c r="R65" s="688">
        <v>0</v>
      </c>
      <c r="S65" s="687"/>
      <c r="T65" s="282">
        <f t="shared" si="5"/>
        <v>0</v>
      </c>
      <c r="U65" s="686">
        <v>0</v>
      </c>
      <c r="V65" s="687"/>
      <c r="W65" s="285">
        <v>0</v>
      </c>
      <c r="X65" s="289">
        <v>0</v>
      </c>
    </row>
    <row r="66" spans="1:24" s="67" customFormat="1" ht="14.25" customHeight="1">
      <c r="A66" s="56"/>
      <c r="B66" s="75" t="s">
        <v>70</v>
      </c>
      <c r="C66" s="441">
        <f t="shared" si="2"/>
        <v>2</v>
      </c>
      <c r="D66" s="441">
        <f t="shared" si="3"/>
        <v>2</v>
      </c>
      <c r="E66" s="318">
        <v>1</v>
      </c>
      <c r="F66" s="315">
        <v>1</v>
      </c>
      <c r="G66" s="316">
        <v>0</v>
      </c>
      <c r="H66" s="318">
        <v>0</v>
      </c>
      <c r="I66" s="318">
        <v>0</v>
      </c>
      <c r="J66" s="319">
        <f t="shared" si="4"/>
        <v>0</v>
      </c>
      <c r="K66" s="318">
        <v>0</v>
      </c>
      <c r="L66" s="317">
        <v>0</v>
      </c>
      <c r="M66" s="700">
        <v>0</v>
      </c>
      <c r="N66" s="699"/>
      <c r="O66" s="701"/>
      <c r="P66" s="700">
        <v>0</v>
      </c>
      <c r="Q66" s="701"/>
      <c r="R66" s="699">
        <v>0</v>
      </c>
      <c r="S66" s="701"/>
      <c r="T66" s="320">
        <f t="shared" si="5"/>
        <v>0</v>
      </c>
      <c r="U66" s="700">
        <v>0</v>
      </c>
      <c r="V66" s="701"/>
      <c r="W66" s="315">
        <v>0</v>
      </c>
      <c r="X66" s="321">
        <v>0</v>
      </c>
    </row>
    <row r="67" spans="1:24" s="322" customFormat="1" ht="15.75" customHeight="1">
      <c r="A67" s="446" t="s">
        <v>72</v>
      </c>
      <c r="B67" s="188"/>
      <c r="C67" s="302">
        <f aca="true" t="shared" si="14" ref="C67:C120">D67+J67+T67</f>
        <v>38</v>
      </c>
      <c r="D67" s="302">
        <f aca="true" t="shared" si="15" ref="D67:D120">SUM(E67:I67)</f>
        <v>31</v>
      </c>
      <c r="E67" s="282">
        <f>SUM(E68:E71)</f>
        <v>7</v>
      </c>
      <c r="F67" s="281">
        <f aca="true" t="shared" si="16" ref="F67:X67">SUM(F68:F71)</f>
        <v>10</v>
      </c>
      <c r="G67" s="303">
        <f t="shared" si="16"/>
        <v>14</v>
      </c>
      <c r="H67" s="282">
        <f t="shared" si="16"/>
        <v>0</v>
      </c>
      <c r="I67" s="282">
        <f t="shared" si="16"/>
        <v>0</v>
      </c>
      <c r="J67" s="281">
        <f t="shared" si="16"/>
        <v>3</v>
      </c>
      <c r="K67" s="282">
        <f t="shared" si="16"/>
        <v>0</v>
      </c>
      <c r="L67" s="304">
        <f t="shared" si="16"/>
        <v>0</v>
      </c>
      <c r="M67" s="694">
        <f t="shared" si="16"/>
        <v>0</v>
      </c>
      <c r="N67" s="693">
        <f t="shared" si="16"/>
        <v>0</v>
      </c>
      <c r="O67" s="695">
        <f t="shared" si="16"/>
        <v>0</v>
      </c>
      <c r="P67" s="694">
        <f t="shared" si="16"/>
        <v>2</v>
      </c>
      <c r="Q67" s="695">
        <f t="shared" si="16"/>
        <v>0</v>
      </c>
      <c r="R67" s="693">
        <f t="shared" si="16"/>
        <v>1</v>
      </c>
      <c r="S67" s="695">
        <f t="shared" si="16"/>
        <v>0</v>
      </c>
      <c r="T67" s="282">
        <f t="shared" si="16"/>
        <v>4</v>
      </c>
      <c r="U67" s="694">
        <f t="shared" si="16"/>
        <v>0</v>
      </c>
      <c r="V67" s="695">
        <f t="shared" si="16"/>
        <v>0</v>
      </c>
      <c r="W67" s="281">
        <f t="shared" si="16"/>
        <v>4</v>
      </c>
      <c r="X67" s="305">
        <f t="shared" si="16"/>
        <v>0</v>
      </c>
    </row>
    <row r="68" spans="1:24" s="67" customFormat="1" ht="15.75" customHeight="1">
      <c r="A68" s="60"/>
      <c r="B68" s="59" t="s">
        <v>73</v>
      </c>
      <c r="C68" s="302">
        <f t="shared" si="14"/>
        <v>28</v>
      </c>
      <c r="D68" s="302">
        <f t="shared" si="15"/>
        <v>24</v>
      </c>
      <c r="E68" s="288">
        <v>5</v>
      </c>
      <c r="F68" s="285">
        <v>8</v>
      </c>
      <c r="G68" s="286">
        <v>11</v>
      </c>
      <c r="H68" s="288">
        <v>0</v>
      </c>
      <c r="I68" s="288">
        <v>0</v>
      </c>
      <c r="J68" s="281">
        <f aca="true" t="shared" si="17" ref="J68:J120">SUM(K68:S68)</f>
        <v>2</v>
      </c>
      <c r="K68" s="288">
        <v>0</v>
      </c>
      <c r="L68" s="287">
        <v>0</v>
      </c>
      <c r="M68" s="686">
        <v>0</v>
      </c>
      <c r="N68" s="688"/>
      <c r="O68" s="687"/>
      <c r="P68" s="686">
        <v>1</v>
      </c>
      <c r="Q68" s="687"/>
      <c r="R68" s="688">
        <v>1</v>
      </c>
      <c r="S68" s="687"/>
      <c r="T68" s="282">
        <f aca="true" t="shared" si="18" ref="T68:T120">SUM(U68:X68)</f>
        <v>2</v>
      </c>
      <c r="U68" s="686">
        <v>0</v>
      </c>
      <c r="V68" s="687"/>
      <c r="W68" s="285">
        <v>2</v>
      </c>
      <c r="X68" s="289">
        <v>0</v>
      </c>
    </row>
    <row r="69" spans="1:24" s="67" customFormat="1" ht="15.75" customHeight="1">
      <c r="A69" s="60"/>
      <c r="B69" s="59" t="s">
        <v>74</v>
      </c>
      <c r="C69" s="302">
        <f t="shared" si="14"/>
        <v>6</v>
      </c>
      <c r="D69" s="302">
        <f t="shared" si="15"/>
        <v>3</v>
      </c>
      <c r="E69" s="288">
        <v>1</v>
      </c>
      <c r="F69" s="285">
        <v>2</v>
      </c>
      <c r="G69" s="286">
        <v>0</v>
      </c>
      <c r="H69" s="288">
        <v>0</v>
      </c>
      <c r="I69" s="288">
        <v>0</v>
      </c>
      <c r="J69" s="281">
        <f t="shared" si="17"/>
        <v>1</v>
      </c>
      <c r="K69" s="288">
        <v>0</v>
      </c>
      <c r="L69" s="287">
        <v>0</v>
      </c>
      <c r="M69" s="686">
        <v>0</v>
      </c>
      <c r="N69" s="688"/>
      <c r="O69" s="687"/>
      <c r="P69" s="686">
        <v>1</v>
      </c>
      <c r="Q69" s="687"/>
      <c r="R69" s="688">
        <v>0</v>
      </c>
      <c r="S69" s="687"/>
      <c r="T69" s="282">
        <f t="shared" si="18"/>
        <v>2</v>
      </c>
      <c r="U69" s="686">
        <v>0</v>
      </c>
      <c r="V69" s="687"/>
      <c r="W69" s="285">
        <v>2</v>
      </c>
      <c r="X69" s="289">
        <v>0</v>
      </c>
    </row>
    <row r="70" spans="1:24" s="67" customFormat="1" ht="15.75" customHeight="1">
      <c r="A70" s="60"/>
      <c r="B70" s="59" t="s">
        <v>75</v>
      </c>
      <c r="C70" s="302">
        <f t="shared" si="14"/>
        <v>3</v>
      </c>
      <c r="D70" s="302">
        <f t="shared" si="15"/>
        <v>3</v>
      </c>
      <c r="E70" s="288">
        <v>0</v>
      </c>
      <c r="F70" s="285">
        <v>0</v>
      </c>
      <c r="G70" s="286">
        <v>3</v>
      </c>
      <c r="H70" s="288">
        <v>0</v>
      </c>
      <c r="I70" s="288">
        <v>0</v>
      </c>
      <c r="J70" s="281">
        <f t="shared" si="17"/>
        <v>0</v>
      </c>
      <c r="K70" s="288">
        <v>0</v>
      </c>
      <c r="L70" s="287">
        <v>0</v>
      </c>
      <c r="M70" s="686">
        <v>0</v>
      </c>
      <c r="N70" s="688"/>
      <c r="O70" s="687"/>
      <c r="P70" s="686">
        <v>0</v>
      </c>
      <c r="Q70" s="687"/>
      <c r="R70" s="688">
        <v>0</v>
      </c>
      <c r="S70" s="687"/>
      <c r="T70" s="282">
        <f t="shared" si="18"/>
        <v>0</v>
      </c>
      <c r="U70" s="686">
        <v>0</v>
      </c>
      <c r="V70" s="687"/>
      <c r="W70" s="285">
        <v>0</v>
      </c>
      <c r="X70" s="289">
        <v>0</v>
      </c>
    </row>
    <row r="71" spans="1:24" s="67" customFormat="1" ht="15.75" customHeight="1">
      <c r="A71" s="60"/>
      <c r="B71" s="59" t="s">
        <v>76</v>
      </c>
      <c r="C71" s="441">
        <f t="shared" si="14"/>
        <v>1</v>
      </c>
      <c r="D71" s="441">
        <f t="shared" si="15"/>
        <v>1</v>
      </c>
      <c r="E71" s="318">
        <v>1</v>
      </c>
      <c r="F71" s="315">
        <v>0</v>
      </c>
      <c r="G71" s="316">
        <v>0</v>
      </c>
      <c r="H71" s="318">
        <v>0</v>
      </c>
      <c r="I71" s="318">
        <v>0</v>
      </c>
      <c r="J71" s="319">
        <f t="shared" si="17"/>
        <v>0</v>
      </c>
      <c r="K71" s="318">
        <v>0</v>
      </c>
      <c r="L71" s="317">
        <v>0</v>
      </c>
      <c r="M71" s="700">
        <v>0</v>
      </c>
      <c r="N71" s="699"/>
      <c r="O71" s="701"/>
      <c r="P71" s="700">
        <v>0</v>
      </c>
      <c r="Q71" s="701"/>
      <c r="R71" s="699">
        <v>0</v>
      </c>
      <c r="S71" s="701"/>
      <c r="T71" s="320">
        <f t="shared" si="18"/>
        <v>0</v>
      </c>
      <c r="U71" s="700">
        <v>0</v>
      </c>
      <c r="V71" s="701"/>
      <c r="W71" s="315">
        <v>0</v>
      </c>
      <c r="X71" s="321">
        <v>0</v>
      </c>
    </row>
    <row r="72" spans="1:24" s="322" customFormat="1" ht="15.75" customHeight="1">
      <c r="A72" s="187" t="s">
        <v>77</v>
      </c>
      <c r="B72" s="201"/>
      <c r="C72" s="302">
        <f t="shared" si="14"/>
        <v>54</v>
      </c>
      <c r="D72" s="302">
        <f t="shared" si="15"/>
        <v>48</v>
      </c>
      <c r="E72" s="282">
        <f>SUM(E73:E77)</f>
        <v>8</v>
      </c>
      <c r="F72" s="281">
        <f aca="true" t="shared" si="19" ref="F72:X72">SUM(F73:F77)</f>
        <v>29</v>
      </c>
      <c r="G72" s="303">
        <f t="shared" si="19"/>
        <v>10</v>
      </c>
      <c r="H72" s="282">
        <f t="shared" si="19"/>
        <v>0</v>
      </c>
      <c r="I72" s="282">
        <f t="shared" si="19"/>
        <v>1</v>
      </c>
      <c r="J72" s="281">
        <f t="shared" si="19"/>
        <v>5</v>
      </c>
      <c r="K72" s="282">
        <f t="shared" si="19"/>
        <v>0</v>
      </c>
      <c r="L72" s="304">
        <f t="shared" si="19"/>
        <v>0</v>
      </c>
      <c r="M72" s="694">
        <f t="shared" si="19"/>
        <v>1</v>
      </c>
      <c r="N72" s="693">
        <f t="shared" si="19"/>
        <v>0</v>
      </c>
      <c r="O72" s="695">
        <f t="shared" si="19"/>
        <v>0</v>
      </c>
      <c r="P72" s="694">
        <f t="shared" si="19"/>
        <v>3</v>
      </c>
      <c r="Q72" s="695">
        <f t="shared" si="19"/>
        <v>0</v>
      </c>
      <c r="R72" s="693">
        <f t="shared" si="19"/>
        <v>1</v>
      </c>
      <c r="S72" s="695">
        <f t="shared" si="19"/>
        <v>0</v>
      </c>
      <c r="T72" s="282">
        <f t="shared" si="19"/>
        <v>1</v>
      </c>
      <c r="U72" s="694">
        <f t="shared" si="19"/>
        <v>0</v>
      </c>
      <c r="V72" s="695">
        <f t="shared" si="19"/>
        <v>0</v>
      </c>
      <c r="W72" s="281">
        <f t="shared" si="19"/>
        <v>1</v>
      </c>
      <c r="X72" s="305">
        <f t="shared" si="19"/>
        <v>0</v>
      </c>
    </row>
    <row r="73" spans="1:24" s="67" customFormat="1" ht="15.75" customHeight="1">
      <c r="A73" s="60"/>
      <c r="B73" s="59" t="s">
        <v>78</v>
      </c>
      <c r="C73" s="302">
        <f t="shared" si="14"/>
        <v>34</v>
      </c>
      <c r="D73" s="302">
        <f t="shared" si="15"/>
        <v>29</v>
      </c>
      <c r="E73" s="288">
        <v>4</v>
      </c>
      <c r="F73" s="285">
        <v>16</v>
      </c>
      <c r="G73" s="286">
        <v>8</v>
      </c>
      <c r="H73" s="288">
        <v>0</v>
      </c>
      <c r="I73" s="288">
        <v>1</v>
      </c>
      <c r="J73" s="281">
        <f t="shared" si="17"/>
        <v>5</v>
      </c>
      <c r="K73" s="288">
        <v>0</v>
      </c>
      <c r="L73" s="287">
        <v>0</v>
      </c>
      <c r="M73" s="686">
        <v>1</v>
      </c>
      <c r="N73" s="688"/>
      <c r="O73" s="687"/>
      <c r="P73" s="686">
        <v>3</v>
      </c>
      <c r="Q73" s="687"/>
      <c r="R73" s="688">
        <v>1</v>
      </c>
      <c r="S73" s="687"/>
      <c r="T73" s="282">
        <f t="shared" si="18"/>
        <v>0</v>
      </c>
      <c r="U73" s="686">
        <v>0</v>
      </c>
      <c r="V73" s="687"/>
      <c r="W73" s="285">
        <v>0</v>
      </c>
      <c r="X73" s="289">
        <v>0</v>
      </c>
    </row>
    <row r="74" spans="1:24" s="67" customFormat="1" ht="15.75" customHeight="1">
      <c r="A74" s="60"/>
      <c r="B74" s="59" t="s">
        <v>79</v>
      </c>
      <c r="C74" s="302">
        <f t="shared" si="14"/>
        <v>8</v>
      </c>
      <c r="D74" s="302">
        <f t="shared" si="15"/>
        <v>8</v>
      </c>
      <c r="E74" s="288">
        <v>0</v>
      </c>
      <c r="F74" s="285">
        <v>8</v>
      </c>
      <c r="G74" s="286">
        <v>0</v>
      </c>
      <c r="H74" s="288">
        <v>0</v>
      </c>
      <c r="I74" s="288">
        <v>0</v>
      </c>
      <c r="J74" s="281">
        <f t="shared" si="17"/>
        <v>0</v>
      </c>
      <c r="K74" s="288">
        <v>0</v>
      </c>
      <c r="L74" s="287">
        <v>0</v>
      </c>
      <c r="M74" s="686">
        <v>0</v>
      </c>
      <c r="N74" s="688"/>
      <c r="O74" s="687"/>
      <c r="P74" s="686">
        <v>0</v>
      </c>
      <c r="Q74" s="687"/>
      <c r="R74" s="688">
        <v>0</v>
      </c>
      <c r="S74" s="687"/>
      <c r="T74" s="282">
        <f t="shared" si="18"/>
        <v>0</v>
      </c>
      <c r="U74" s="686">
        <v>0</v>
      </c>
      <c r="V74" s="687"/>
      <c r="W74" s="285">
        <v>0</v>
      </c>
      <c r="X74" s="289">
        <v>0</v>
      </c>
    </row>
    <row r="75" spans="1:24" s="67" customFormat="1" ht="15.75" customHeight="1">
      <c r="A75" s="60"/>
      <c r="B75" s="59" t="s">
        <v>80</v>
      </c>
      <c r="C75" s="302">
        <f t="shared" si="14"/>
        <v>8</v>
      </c>
      <c r="D75" s="302">
        <f t="shared" si="15"/>
        <v>7</v>
      </c>
      <c r="E75" s="288">
        <v>2</v>
      </c>
      <c r="F75" s="285">
        <v>4</v>
      </c>
      <c r="G75" s="286">
        <v>1</v>
      </c>
      <c r="H75" s="288">
        <v>0</v>
      </c>
      <c r="I75" s="288">
        <v>0</v>
      </c>
      <c r="J75" s="281">
        <f t="shared" si="17"/>
        <v>0</v>
      </c>
      <c r="K75" s="288">
        <v>0</v>
      </c>
      <c r="L75" s="287">
        <v>0</v>
      </c>
      <c r="M75" s="686">
        <v>0</v>
      </c>
      <c r="N75" s="688"/>
      <c r="O75" s="687"/>
      <c r="P75" s="686">
        <v>0</v>
      </c>
      <c r="Q75" s="687"/>
      <c r="R75" s="688">
        <v>0</v>
      </c>
      <c r="S75" s="687"/>
      <c r="T75" s="282">
        <f t="shared" si="18"/>
        <v>1</v>
      </c>
      <c r="U75" s="686">
        <v>0</v>
      </c>
      <c r="V75" s="687"/>
      <c r="W75" s="285">
        <v>1</v>
      </c>
      <c r="X75" s="289">
        <v>0</v>
      </c>
    </row>
    <row r="76" spans="1:24" s="67" customFormat="1" ht="15.75" customHeight="1">
      <c r="A76" s="60"/>
      <c r="B76" s="59" t="s">
        <v>81</v>
      </c>
      <c r="C76" s="302">
        <f t="shared" si="14"/>
        <v>2</v>
      </c>
      <c r="D76" s="302">
        <f t="shared" si="15"/>
        <v>2</v>
      </c>
      <c r="E76" s="288">
        <v>1</v>
      </c>
      <c r="F76" s="285">
        <v>0</v>
      </c>
      <c r="G76" s="286">
        <v>1</v>
      </c>
      <c r="H76" s="288">
        <v>0</v>
      </c>
      <c r="I76" s="288">
        <v>0</v>
      </c>
      <c r="J76" s="281">
        <f t="shared" si="17"/>
        <v>0</v>
      </c>
      <c r="K76" s="288">
        <v>0</v>
      </c>
      <c r="L76" s="287">
        <v>0</v>
      </c>
      <c r="M76" s="686">
        <v>0</v>
      </c>
      <c r="N76" s="688"/>
      <c r="O76" s="687"/>
      <c r="P76" s="686">
        <v>0</v>
      </c>
      <c r="Q76" s="687"/>
      <c r="R76" s="688">
        <v>0</v>
      </c>
      <c r="S76" s="687"/>
      <c r="T76" s="282">
        <f t="shared" si="18"/>
        <v>0</v>
      </c>
      <c r="U76" s="686">
        <v>0</v>
      </c>
      <c r="V76" s="687"/>
      <c r="W76" s="285">
        <v>0</v>
      </c>
      <c r="X76" s="289">
        <v>0</v>
      </c>
    </row>
    <row r="77" spans="1:24" s="67" customFormat="1" ht="15.75" customHeight="1">
      <c r="A77" s="60"/>
      <c r="B77" s="59" t="s">
        <v>82</v>
      </c>
      <c r="C77" s="441">
        <f t="shared" si="14"/>
        <v>2</v>
      </c>
      <c r="D77" s="441">
        <f t="shared" si="15"/>
        <v>2</v>
      </c>
      <c r="E77" s="318">
        <v>1</v>
      </c>
      <c r="F77" s="315">
        <v>1</v>
      </c>
      <c r="G77" s="316">
        <v>0</v>
      </c>
      <c r="H77" s="318">
        <v>0</v>
      </c>
      <c r="I77" s="318">
        <v>0</v>
      </c>
      <c r="J77" s="319">
        <f t="shared" si="17"/>
        <v>0</v>
      </c>
      <c r="K77" s="318">
        <v>0</v>
      </c>
      <c r="L77" s="317">
        <v>0</v>
      </c>
      <c r="M77" s="700">
        <v>0</v>
      </c>
      <c r="N77" s="699"/>
      <c r="O77" s="701"/>
      <c r="P77" s="700">
        <v>0</v>
      </c>
      <c r="Q77" s="701"/>
      <c r="R77" s="699">
        <v>0</v>
      </c>
      <c r="S77" s="701"/>
      <c r="T77" s="320">
        <f t="shared" si="18"/>
        <v>0</v>
      </c>
      <c r="U77" s="700">
        <v>0</v>
      </c>
      <c r="V77" s="701"/>
      <c r="W77" s="315">
        <v>0</v>
      </c>
      <c r="X77" s="321">
        <v>0</v>
      </c>
    </row>
    <row r="78" spans="1:24" s="322" customFormat="1" ht="15.75" customHeight="1">
      <c r="A78" s="187" t="s">
        <v>83</v>
      </c>
      <c r="B78" s="201"/>
      <c r="C78" s="302">
        <f t="shared" si="14"/>
        <v>153</v>
      </c>
      <c r="D78" s="302">
        <f t="shared" si="15"/>
        <v>117</v>
      </c>
      <c r="E78" s="282">
        <f>SUM(E79:E85)</f>
        <v>24</v>
      </c>
      <c r="F78" s="281">
        <f aca="true" t="shared" si="20" ref="F78:X78">SUM(F79:F85)</f>
        <v>45</v>
      </c>
      <c r="G78" s="303">
        <f t="shared" si="20"/>
        <v>46</v>
      </c>
      <c r="H78" s="282">
        <f t="shared" si="20"/>
        <v>0</v>
      </c>
      <c r="I78" s="282">
        <f t="shared" si="20"/>
        <v>2</v>
      </c>
      <c r="J78" s="281">
        <f t="shared" si="20"/>
        <v>19</v>
      </c>
      <c r="K78" s="282">
        <f t="shared" si="20"/>
        <v>0</v>
      </c>
      <c r="L78" s="304">
        <f t="shared" si="20"/>
        <v>0</v>
      </c>
      <c r="M78" s="694">
        <f t="shared" si="20"/>
        <v>1</v>
      </c>
      <c r="N78" s="693">
        <f t="shared" si="20"/>
        <v>0</v>
      </c>
      <c r="O78" s="695">
        <f t="shared" si="20"/>
        <v>0</v>
      </c>
      <c r="P78" s="694">
        <f t="shared" si="20"/>
        <v>15</v>
      </c>
      <c r="Q78" s="695">
        <f t="shared" si="20"/>
        <v>0</v>
      </c>
      <c r="R78" s="693">
        <f t="shared" si="20"/>
        <v>3</v>
      </c>
      <c r="S78" s="695">
        <f t="shared" si="20"/>
        <v>0</v>
      </c>
      <c r="T78" s="282">
        <f t="shared" si="20"/>
        <v>17</v>
      </c>
      <c r="U78" s="694">
        <f t="shared" si="20"/>
        <v>2</v>
      </c>
      <c r="V78" s="695">
        <f t="shared" si="20"/>
        <v>0</v>
      </c>
      <c r="W78" s="281">
        <f t="shared" si="20"/>
        <v>15</v>
      </c>
      <c r="X78" s="305">
        <f t="shared" si="20"/>
        <v>0</v>
      </c>
    </row>
    <row r="79" spans="1:24" s="67" customFormat="1" ht="15.75" customHeight="1">
      <c r="A79" s="60"/>
      <c r="B79" s="59" t="s">
        <v>84</v>
      </c>
      <c r="C79" s="302">
        <f t="shared" si="14"/>
        <v>95</v>
      </c>
      <c r="D79" s="302">
        <f t="shared" si="15"/>
        <v>68</v>
      </c>
      <c r="E79" s="288">
        <v>11</v>
      </c>
      <c r="F79" s="285">
        <v>27</v>
      </c>
      <c r="G79" s="286">
        <v>29</v>
      </c>
      <c r="H79" s="288">
        <v>0</v>
      </c>
      <c r="I79" s="288">
        <v>1</v>
      </c>
      <c r="J79" s="281">
        <f t="shared" si="17"/>
        <v>15</v>
      </c>
      <c r="K79" s="288">
        <v>0</v>
      </c>
      <c r="L79" s="287">
        <v>0</v>
      </c>
      <c r="M79" s="686">
        <v>1</v>
      </c>
      <c r="N79" s="688"/>
      <c r="O79" s="687"/>
      <c r="P79" s="686">
        <v>11</v>
      </c>
      <c r="Q79" s="687"/>
      <c r="R79" s="688">
        <v>3</v>
      </c>
      <c r="S79" s="687"/>
      <c r="T79" s="282">
        <f t="shared" si="18"/>
        <v>12</v>
      </c>
      <c r="U79" s="686">
        <v>1</v>
      </c>
      <c r="V79" s="687"/>
      <c r="W79" s="285">
        <v>11</v>
      </c>
      <c r="X79" s="289">
        <v>0</v>
      </c>
    </row>
    <row r="80" spans="1:24" s="67" customFormat="1" ht="15.75" customHeight="1">
      <c r="A80" s="60"/>
      <c r="B80" s="59" t="s">
        <v>85</v>
      </c>
      <c r="C80" s="302">
        <f t="shared" si="14"/>
        <v>6</v>
      </c>
      <c r="D80" s="302">
        <f t="shared" si="15"/>
        <v>5</v>
      </c>
      <c r="E80" s="288">
        <v>1</v>
      </c>
      <c r="F80" s="285">
        <v>4</v>
      </c>
      <c r="G80" s="286">
        <v>0</v>
      </c>
      <c r="H80" s="288">
        <v>0</v>
      </c>
      <c r="I80" s="288">
        <v>0</v>
      </c>
      <c r="J80" s="281">
        <f t="shared" si="17"/>
        <v>0</v>
      </c>
      <c r="K80" s="288">
        <v>0</v>
      </c>
      <c r="L80" s="287">
        <v>0</v>
      </c>
      <c r="M80" s="686">
        <v>0</v>
      </c>
      <c r="N80" s="688"/>
      <c r="O80" s="687"/>
      <c r="P80" s="686">
        <v>0</v>
      </c>
      <c r="Q80" s="687"/>
      <c r="R80" s="688">
        <v>0</v>
      </c>
      <c r="S80" s="687"/>
      <c r="T80" s="282">
        <f t="shared" si="18"/>
        <v>1</v>
      </c>
      <c r="U80" s="686">
        <v>0</v>
      </c>
      <c r="V80" s="687"/>
      <c r="W80" s="285">
        <v>1</v>
      </c>
      <c r="X80" s="289">
        <v>0</v>
      </c>
    </row>
    <row r="81" spans="1:24" s="67" customFormat="1" ht="15.75" customHeight="1">
      <c r="A81" s="60"/>
      <c r="B81" s="59" t="s">
        <v>86</v>
      </c>
      <c r="C81" s="302">
        <f t="shared" si="14"/>
        <v>2</v>
      </c>
      <c r="D81" s="302">
        <f t="shared" si="15"/>
        <v>1</v>
      </c>
      <c r="E81" s="288">
        <v>0</v>
      </c>
      <c r="F81" s="285">
        <v>1</v>
      </c>
      <c r="G81" s="286">
        <v>0</v>
      </c>
      <c r="H81" s="288">
        <v>0</v>
      </c>
      <c r="I81" s="288">
        <v>0</v>
      </c>
      <c r="J81" s="281">
        <f t="shared" si="17"/>
        <v>0</v>
      </c>
      <c r="K81" s="288">
        <v>0</v>
      </c>
      <c r="L81" s="287">
        <v>0</v>
      </c>
      <c r="M81" s="686">
        <v>0</v>
      </c>
      <c r="N81" s="688"/>
      <c r="O81" s="687"/>
      <c r="P81" s="686">
        <v>0</v>
      </c>
      <c r="Q81" s="687"/>
      <c r="R81" s="688">
        <v>0</v>
      </c>
      <c r="S81" s="687"/>
      <c r="T81" s="282">
        <f t="shared" si="18"/>
        <v>1</v>
      </c>
      <c r="U81" s="686">
        <v>0</v>
      </c>
      <c r="V81" s="687"/>
      <c r="W81" s="285">
        <v>1</v>
      </c>
      <c r="X81" s="289">
        <v>0</v>
      </c>
    </row>
    <row r="82" spans="1:24" s="67" customFormat="1" ht="15.75" customHeight="1">
      <c r="A82" s="60"/>
      <c r="B82" s="59" t="s">
        <v>87</v>
      </c>
      <c r="C82" s="302">
        <f t="shared" si="14"/>
        <v>14</v>
      </c>
      <c r="D82" s="302">
        <f t="shared" si="15"/>
        <v>13</v>
      </c>
      <c r="E82" s="288">
        <v>2</v>
      </c>
      <c r="F82" s="285">
        <v>4</v>
      </c>
      <c r="G82" s="286">
        <v>6</v>
      </c>
      <c r="H82" s="288">
        <v>0</v>
      </c>
      <c r="I82" s="288">
        <v>1</v>
      </c>
      <c r="J82" s="281">
        <f t="shared" si="17"/>
        <v>1</v>
      </c>
      <c r="K82" s="288">
        <v>0</v>
      </c>
      <c r="L82" s="287">
        <v>0</v>
      </c>
      <c r="M82" s="686">
        <v>0</v>
      </c>
      <c r="N82" s="688"/>
      <c r="O82" s="687"/>
      <c r="P82" s="686">
        <v>1</v>
      </c>
      <c r="Q82" s="687"/>
      <c r="R82" s="688">
        <v>0</v>
      </c>
      <c r="S82" s="687"/>
      <c r="T82" s="282">
        <f t="shared" si="18"/>
        <v>0</v>
      </c>
      <c r="U82" s="686">
        <v>0</v>
      </c>
      <c r="V82" s="687"/>
      <c r="W82" s="285">
        <v>0</v>
      </c>
      <c r="X82" s="289">
        <v>0</v>
      </c>
    </row>
    <row r="83" spans="1:24" s="67" customFormat="1" ht="15.75" customHeight="1">
      <c r="A83" s="60"/>
      <c r="B83" s="59" t="s">
        <v>88</v>
      </c>
      <c r="C83" s="302">
        <f t="shared" si="14"/>
        <v>18</v>
      </c>
      <c r="D83" s="302">
        <f t="shared" si="15"/>
        <v>15</v>
      </c>
      <c r="E83" s="288">
        <v>5</v>
      </c>
      <c r="F83" s="285">
        <v>2</v>
      </c>
      <c r="G83" s="286">
        <v>8</v>
      </c>
      <c r="H83" s="288">
        <v>0</v>
      </c>
      <c r="I83" s="288">
        <v>0</v>
      </c>
      <c r="J83" s="281">
        <f t="shared" si="17"/>
        <v>2</v>
      </c>
      <c r="K83" s="288">
        <v>0</v>
      </c>
      <c r="L83" s="287">
        <v>0</v>
      </c>
      <c r="M83" s="686">
        <v>0</v>
      </c>
      <c r="N83" s="688"/>
      <c r="O83" s="687"/>
      <c r="P83" s="686">
        <v>2</v>
      </c>
      <c r="Q83" s="687"/>
      <c r="R83" s="688">
        <v>0</v>
      </c>
      <c r="S83" s="687"/>
      <c r="T83" s="282">
        <f t="shared" si="18"/>
        <v>1</v>
      </c>
      <c r="U83" s="686">
        <v>0</v>
      </c>
      <c r="V83" s="687"/>
      <c r="W83" s="285">
        <v>1</v>
      </c>
      <c r="X83" s="289">
        <v>0</v>
      </c>
    </row>
    <row r="84" spans="1:24" s="67" customFormat="1" ht="15.75" customHeight="1">
      <c r="A84" s="60"/>
      <c r="B84" s="59" t="s">
        <v>89</v>
      </c>
      <c r="C84" s="302">
        <f t="shared" si="14"/>
        <v>17</v>
      </c>
      <c r="D84" s="302">
        <f t="shared" si="15"/>
        <v>15</v>
      </c>
      <c r="E84" s="288">
        <v>5</v>
      </c>
      <c r="F84" s="285">
        <v>7</v>
      </c>
      <c r="G84" s="286">
        <v>3</v>
      </c>
      <c r="H84" s="288">
        <v>0</v>
      </c>
      <c r="I84" s="288">
        <v>0</v>
      </c>
      <c r="J84" s="281">
        <f t="shared" si="17"/>
        <v>0</v>
      </c>
      <c r="K84" s="288">
        <v>0</v>
      </c>
      <c r="L84" s="287">
        <v>0</v>
      </c>
      <c r="M84" s="686">
        <v>0</v>
      </c>
      <c r="N84" s="688"/>
      <c r="O84" s="687"/>
      <c r="P84" s="686">
        <v>0</v>
      </c>
      <c r="Q84" s="687"/>
      <c r="R84" s="688">
        <v>0</v>
      </c>
      <c r="S84" s="687"/>
      <c r="T84" s="282">
        <f t="shared" si="18"/>
        <v>2</v>
      </c>
      <c r="U84" s="686">
        <v>1</v>
      </c>
      <c r="V84" s="687"/>
      <c r="W84" s="285">
        <v>1</v>
      </c>
      <c r="X84" s="289">
        <v>0</v>
      </c>
    </row>
    <row r="85" spans="1:24" s="67" customFormat="1" ht="15.75" customHeight="1">
      <c r="A85" s="60"/>
      <c r="B85" s="59" t="s">
        <v>90</v>
      </c>
      <c r="C85" s="441">
        <f t="shared" si="14"/>
        <v>1</v>
      </c>
      <c r="D85" s="441">
        <f t="shared" si="15"/>
        <v>0</v>
      </c>
      <c r="E85" s="318">
        <v>0</v>
      </c>
      <c r="F85" s="315">
        <v>0</v>
      </c>
      <c r="G85" s="316">
        <v>0</v>
      </c>
      <c r="H85" s="318">
        <v>0</v>
      </c>
      <c r="I85" s="318">
        <v>0</v>
      </c>
      <c r="J85" s="319">
        <f t="shared" si="17"/>
        <v>1</v>
      </c>
      <c r="K85" s="318">
        <v>0</v>
      </c>
      <c r="L85" s="317">
        <v>0</v>
      </c>
      <c r="M85" s="700">
        <v>0</v>
      </c>
      <c r="N85" s="699"/>
      <c r="O85" s="701"/>
      <c r="P85" s="700">
        <v>1</v>
      </c>
      <c r="Q85" s="701"/>
      <c r="R85" s="699">
        <v>0</v>
      </c>
      <c r="S85" s="701"/>
      <c r="T85" s="320">
        <f t="shared" si="18"/>
        <v>0</v>
      </c>
      <c r="U85" s="700">
        <v>0</v>
      </c>
      <c r="V85" s="701"/>
      <c r="W85" s="315">
        <v>0</v>
      </c>
      <c r="X85" s="321">
        <v>0</v>
      </c>
    </row>
    <row r="86" spans="1:24" s="322" customFormat="1" ht="15.75" customHeight="1">
      <c r="A86" s="187" t="s">
        <v>91</v>
      </c>
      <c r="B86" s="201"/>
      <c r="C86" s="302">
        <f t="shared" si="14"/>
        <v>19</v>
      </c>
      <c r="D86" s="302">
        <f t="shared" si="15"/>
        <v>17</v>
      </c>
      <c r="E86" s="282">
        <f>SUM(E87:E90)</f>
        <v>4</v>
      </c>
      <c r="F86" s="281">
        <f aca="true" t="shared" si="21" ref="F86:X86">SUM(F87:F90)</f>
        <v>3</v>
      </c>
      <c r="G86" s="303">
        <f t="shared" si="21"/>
        <v>10</v>
      </c>
      <c r="H86" s="282">
        <f t="shared" si="21"/>
        <v>0</v>
      </c>
      <c r="I86" s="282">
        <f t="shared" si="21"/>
        <v>0</v>
      </c>
      <c r="J86" s="281">
        <f t="shared" si="21"/>
        <v>1</v>
      </c>
      <c r="K86" s="282">
        <f t="shared" si="21"/>
        <v>0</v>
      </c>
      <c r="L86" s="304">
        <f t="shared" si="21"/>
        <v>0</v>
      </c>
      <c r="M86" s="694">
        <f t="shared" si="21"/>
        <v>0</v>
      </c>
      <c r="N86" s="693">
        <f t="shared" si="21"/>
        <v>0</v>
      </c>
      <c r="O86" s="695">
        <f t="shared" si="21"/>
        <v>0</v>
      </c>
      <c r="P86" s="694">
        <f t="shared" si="21"/>
        <v>0</v>
      </c>
      <c r="Q86" s="695">
        <f t="shared" si="21"/>
        <v>0</v>
      </c>
      <c r="R86" s="693">
        <f t="shared" si="21"/>
        <v>1</v>
      </c>
      <c r="S86" s="695">
        <f t="shared" si="21"/>
        <v>0</v>
      </c>
      <c r="T86" s="282">
        <f t="shared" si="21"/>
        <v>1</v>
      </c>
      <c r="U86" s="694">
        <f t="shared" si="21"/>
        <v>0</v>
      </c>
      <c r="V86" s="695">
        <f t="shared" si="21"/>
        <v>0</v>
      </c>
      <c r="W86" s="281">
        <f t="shared" si="21"/>
        <v>1</v>
      </c>
      <c r="X86" s="305">
        <f t="shared" si="21"/>
        <v>0</v>
      </c>
    </row>
    <row r="87" spans="1:24" s="67" customFormat="1" ht="15.75" customHeight="1">
      <c r="A87" s="60"/>
      <c r="B87" s="59" t="s">
        <v>92</v>
      </c>
      <c r="C87" s="302">
        <f t="shared" si="14"/>
        <v>2</v>
      </c>
      <c r="D87" s="302">
        <f t="shared" si="15"/>
        <v>2</v>
      </c>
      <c r="E87" s="288">
        <v>0</v>
      </c>
      <c r="F87" s="285">
        <v>0</v>
      </c>
      <c r="G87" s="286">
        <v>2</v>
      </c>
      <c r="H87" s="288">
        <v>0</v>
      </c>
      <c r="I87" s="288">
        <v>0</v>
      </c>
      <c r="J87" s="281">
        <f t="shared" si="17"/>
        <v>0</v>
      </c>
      <c r="K87" s="288">
        <v>0</v>
      </c>
      <c r="L87" s="287">
        <v>0</v>
      </c>
      <c r="M87" s="686">
        <v>0</v>
      </c>
      <c r="N87" s="688"/>
      <c r="O87" s="687"/>
      <c r="P87" s="686">
        <v>0</v>
      </c>
      <c r="Q87" s="687"/>
      <c r="R87" s="688">
        <v>0</v>
      </c>
      <c r="S87" s="687"/>
      <c r="T87" s="282">
        <f t="shared" si="18"/>
        <v>0</v>
      </c>
      <c r="U87" s="686">
        <v>0</v>
      </c>
      <c r="V87" s="687"/>
      <c r="W87" s="285">
        <v>0</v>
      </c>
      <c r="X87" s="289">
        <v>0</v>
      </c>
    </row>
    <row r="88" spans="1:24" s="67" customFormat="1" ht="15.75" customHeight="1">
      <c r="A88" s="60"/>
      <c r="B88" s="59" t="s">
        <v>93</v>
      </c>
      <c r="C88" s="302">
        <f t="shared" si="14"/>
        <v>14</v>
      </c>
      <c r="D88" s="302">
        <f t="shared" si="15"/>
        <v>13</v>
      </c>
      <c r="E88" s="288">
        <v>4</v>
      </c>
      <c r="F88" s="285">
        <v>2</v>
      </c>
      <c r="G88" s="286">
        <v>7</v>
      </c>
      <c r="H88" s="288">
        <v>0</v>
      </c>
      <c r="I88" s="288">
        <v>0</v>
      </c>
      <c r="J88" s="281">
        <f t="shared" si="17"/>
        <v>1</v>
      </c>
      <c r="K88" s="288">
        <v>0</v>
      </c>
      <c r="L88" s="287">
        <v>0</v>
      </c>
      <c r="M88" s="686">
        <v>0</v>
      </c>
      <c r="N88" s="688"/>
      <c r="O88" s="687"/>
      <c r="P88" s="686">
        <v>0</v>
      </c>
      <c r="Q88" s="687"/>
      <c r="R88" s="688">
        <v>1</v>
      </c>
      <c r="S88" s="687"/>
      <c r="T88" s="282">
        <f t="shared" si="18"/>
        <v>0</v>
      </c>
      <c r="U88" s="686">
        <v>0</v>
      </c>
      <c r="V88" s="687"/>
      <c r="W88" s="285">
        <v>0</v>
      </c>
      <c r="X88" s="289">
        <v>0</v>
      </c>
    </row>
    <row r="89" spans="1:24" s="67" customFormat="1" ht="15.75" customHeight="1">
      <c r="A89" s="60"/>
      <c r="B89" s="59" t="s">
        <v>94</v>
      </c>
      <c r="C89" s="302">
        <f t="shared" si="14"/>
        <v>1</v>
      </c>
      <c r="D89" s="302">
        <f t="shared" si="15"/>
        <v>0</v>
      </c>
      <c r="E89" s="288">
        <v>0</v>
      </c>
      <c r="F89" s="285">
        <v>0</v>
      </c>
      <c r="G89" s="286">
        <v>0</v>
      </c>
      <c r="H89" s="288">
        <v>0</v>
      </c>
      <c r="I89" s="288">
        <v>0</v>
      </c>
      <c r="J89" s="281">
        <f t="shared" si="17"/>
        <v>0</v>
      </c>
      <c r="K89" s="288">
        <v>0</v>
      </c>
      <c r="L89" s="287">
        <v>0</v>
      </c>
      <c r="M89" s="686">
        <v>0</v>
      </c>
      <c r="N89" s="688"/>
      <c r="O89" s="687"/>
      <c r="P89" s="686">
        <v>0</v>
      </c>
      <c r="Q89" s="687"/>
      <c r="R89" s="688">
        <v>0</v>
      </c>
      <c r="S89" s="687"/>
      <c r="T89" s="282">
        <f t="shared" si="18"/>
        <v>1</v>
      </c>
      <c r="U89" s="686">
        <v>0</v>
      </c>
      <c r="V89" s="687"/>
      <c r="W89" s="285">
        <v>1</v>
      </c>
      <c r="X89" s="289">
        <v>0</v>
      </c>
    </row>
    <row r="90" spans="1:24" s="67" customFormat="1" ht="15.75" customHeight="1">
      <c r="A90" s="60"/>
      <c r="B90" s="59" t="s">
        <v>95</v>
      </c>
      <c r="C90" s="441">
        <f t="shared" si="14"/>
        <v>2</v>
      </c>
      <c r="D90" s="441">
        <f t="shared" si="15"/>
        <v>2</v>
      </c>
      <c r="E90" s="318">
        <v>0</v>
      </c>
      <c r="F90" s="315">
        <v>1</v>
      </c>
      <c r="G90" s="316">
        <v>1</v>
      </c>
      <c r="H90" s="318">
        <v>0</v>
      </c>
      <c r="I90" s="318">
        <v>0</v>
      </c>
      <c r="J90" s="319">
        <f t="shared" si="17"/>
        <v>0</v>
      </c>
      <c r="K90" s="318">
        <v>0</v>
      </c>
      <c r="L90" s="317">
        <v>0</v>
      </c>
      <c r="M90" s="700">
        <v>0</v>
      </c>
      <c r="N90" s="699"/>
      <c r="O90" s="701"/>
      <c r="P90" s="700">
        <v>0</v>
      </c>
      <c r="Q90" s="701"/>
      <c r="R90" s="699">
        <v>0</v>
      </c>
      <c r="S90" s="701"/>
      <c r="T90" s="320">
        <f t="shared" si="18"/>
        <v>0</v>
      </c>
      <c r="U90" s="700">
        <v>0</v>
      </c>
      <c r="V90" s="701"/>
      <c r="W90" s="315">
        <v>0</v>
      </c>
      <c r="X90" s="321">
        <v>0</v>
      </c>
    </row>
    <row r="91" spans="1:24" s="322" customFormat="1" ht="15.75" customHeight="1">
      <c r="A91" s="187" t="s">
        <v>96</v>
      </c>
      <c r="B91" s="201"/>
      <c r="C91" s="302">
        <f t="shared" si="14"/>
        <v>79</v>
      </c>
      <c r="D91" s="302">
        <f t="shared" si="15"/>
        <v>60</v>
      </c>
      <c r="E91" s="282">
        <f>SUM(E92:E99)</f>
        <v>8</v>
      </c>
      <c r="F91" s="281">
        <f aca="true" t="shared" si="22" ref="F91:X91">SUM(F92:F99)</f>
        <v>11</v>
      </c>
      <c r="G91" s="303">
        <f t="shared" si="22"/>
        <v>41</v>
      </c>
      <c r="H91" s="282">
        <f t="shared" si="22"/>
        <v>0</v>
      </c>
      <c r="I91" s="282">
        <f t="shared" si="22"/>
        <v>0</v>
      </c>
      <c r="J91" s="281">
        <f t="shared" si="22"/>
        <v>13</v>
      </c>
      <c r="K91" s="282">
        <f t="shared" si="22"/>
        <v>0</v>
      </c>
      <c r="L91" s="304">
        <f t="shared" si="22"/>
        <v>0</v>
      </c>
      <c r="M91" s="694">
        <f t="shared" si="22"/>
        <v>1</v>
      </c>
      <c r="N91" s="693">
        <f t="shared" si="22"/>
        <v>0</v>
      </c>
      <c r="O91" s="695">
        <f t="shared" si="22"/>
        <v>0</v>
      </c>
      <c r="P91" s="694">
        <f t="shared" si="22"/>
        <v>9</v>
      </c>
      <c r="Q91" s="695">
        <f t="shared" si="22"/>
        <v>0</v>
      </c>
      <c r="R91" s="693">
        <f t="shared" si="22"/>
        <v>3</v>
      </c>
      <c r="S91" s="695">
        <f t="shared" si="22"/>
        <v>0</v>
      </c>
      <c r="T91" s="282">
        <f t="shared" si="22"/>
        <v>6</v>
      </c>
      <c r="U91" s="694">
        <f t="shared" si="22"/>
        <v>2</v>
      </c>
      <c r="V91" s="695">
        <f t="shared" si="22"/>
        <v>0</v>
      </c>
      <c r="W91" s="281">
        <f t="shared" si="22"/>
        <v>4</v>
      </c>
      <c r="X91" s="305">
        <f t="shared" si="22"/>
        <v>0</v>
      </c>
    </row>
    <row r="92" spans="1:24" s="67" customFormat="1" ht="15.75" customHeight="1">
      <c r="A92" s="60"/>
      <c r="B92" s="59" t="s">
        <v>97</v>
      </c>
      <c r="C92" s="302">
        <f t="shared" si="14"/>
        <v>33</v>
      </c>
      <c r="D92" s="302">
        <f t="shared" si="15"/>
        <v>28</v>
      </c>
      <c r="E92" s="288">
        <v>1</v>
      </c>
      <c r="F92" s="285">
        <v>2</v>
      </c>
      <c r="G92" s="286">
        <v>25</v>
      </c>
      <c r="H92" s="288">
        <v>0</v>
      </c>
      <c r="I92" s="288">
        <v>0</v>
      </c>
      <c r="J92" s="281">
        <f t="shared" si="17"/>
        <v>2</v>
      </c>
      <c r="K92" s="288">
        <v>0</v>
      </c>
      <c r="L92" s="287">
        <v>0</v>
      </c>
      <c r="M92" s="686">
        <v>1</v>
      </c>
      <c r="N92" s="688"/>
      <c r="O92" s="687"/>
      <c r="P92" s="686">
        <v>1</v>
      </c>
      <c r="Q92" s="687"/>
      <c r="R92" s="688">
        <v>0</v>
      </c>
      <c r="S92" s="687"/>
      <c r="T92" s="282">
        <f t="shared" si="18"/>
        <v>3</v>
      </c>
      <c r="U92" s="686">
        <v>1</v>
      </c>
      <c r="V92" s="687"/>
      <c r="W92" s="285">
        <v>2</v>
      </c>
      <c r="X92" s="289">
        <v>0</v>
      </c>
    </row>
    <row r="93" spans="1:24" s="67" customFormat="1" ht="15.75" customHeight="1">
      <c r="A93" s="60"/>
      <c r="B93" s="59" t="s">
        <v>98</v>
      </c>
      <c r="C93" s="302">
        <f t="shared" si="14"/>
        <v>5</v>
      </c>
      <c r="D93" s="302">
        <f t="shared" si="15"/>
        <v>4</v>
      </c>
      <c r="E93" s="288">
        <v>2</v>
      </c>
      <c r="F93" s="285">
        <v>0</v>
      </c>
      <c r="G93" s="286">
        <v>2</v>
      </c>
      <c r="H93" s="288">
        <v>0</v>
      </c>
      <c r="I93" s="288">
        <v>0</v>
      </c>
      <c r="J93" s="281">
        <f t="shared" si="17"/>
        <v>0</v>
      </c>
      <c r="K93" s="288">
        <v>0</v>
      </c>
      <c r="L93" s="287">
        <v>0</v>
      </c>
      <c r="M93" s="686">
        <v>0</v>
      </c>
      <c r="N93" s="688"/>
      <c r="O93" s="687"/>
      <c r="P93" s="686">
        <v>0</v>
      </c>
      <c r="Q93" s="687"/>
      <c r="R93" s="688">
        <v>0</v>
      </c>
      <c r="S93" s="687"/>
      <c r="T93" s="282">
        <f t="shared" si="18"/>
        <v>1</v>
      </c>
      <c r="U93" s="686">
        <v>0</v>
      </c>
      <c r="V93" s="687"/>
      <c r="W93" s="285">
        <v>1</v>
      </c>
      <c r="X93" s="289">
        <v>0</v>
      </c>
    </row>
    <row r="94" spans="1:24" s="67" customFormat="1" ht="15.75" customHeight="1">
      <c r="A94" s="60"/>
      <c r="B94" s="59" t="s">
        <v>99</v>
      </c>
      <c r="C94" s="302">
        <f t="shared" si="14"/>
        <v>0</v>
      </c>
      <c r="D94" s="302">
        <f t="shared" si="15"/>
        <v>0</v>
      </c>
      <c r="E94" s="288">
        <v>0</v>
      </c>
      <c r="F94" s="285">
        <v>0</v>
      </c>
      <c r="G94" s="286">
        <v>0</v>
      </c>
      <c r="H94" s="288">
        <v>0</v>
      </c>
      <c r="I94" s="288">
        <v>0</v>
      </c>
      <c r="J94" s="281">
        <f t="shared" si="17"/>
        <v>0</v>
      </c>
      <c r="K94" s="288">
        <v>0</v>
      </c>
      <c r="L94" s="287">
        <v>0</v>
      </c>
      <c r="M94" s="686">
        <v>0</v>
      </c>
      <c r="N94" s="688"/>
      <c r="O94" s="687"/>
      <c r="P94" s="686">
        <v>0</v>
      </c>
      <c r="Q94" s="687"/>
      <c r="R94" s="688">
        <v>0</v>
      </c>
      <c r="S94" s="687"/>
      <c r="T94" s="282">
        <f t="shared" si="18"/>
        <v>0</v>
      </c>
      <c r="U94" s="686">
        <v>0</v>
      </c>
      <c r="V94" s="687"/>
      <c r="W94" s="285">
        <v>0</v>
      </c>
      <c r="X94" s="289">
        <v>0</v>
      </c>
    </row>
    <row r="95" spans="1:24" s="67" customFormat="1" ht="15.75" customHeight="1">
      <c r="A95" s="60"/>
      <c r="B95" s="59" t="s">
        <v>100</v>
      </c>
      <c r="C95" s="302">
        <f t="shared" si="14"/>
        <v>0</v>
      </c>
      <c r="D95" s="302">
        <f t="shared" si="15"/>
        <v>0</v>
      </c>
      <c r="E95" s="288">
        <v>0</v>
      </c>
      <c r="F95" s="285">
        <v>0</v>
      </c>
      <c r="G95" s="286">
        <v>0</v>
      </c>
      <c r="H95" s="288">
        <v>0</v>
      </c>
      <c r="I95" s="288">
        <v>0</v>
      </c>
      <c r="J95" s="281">
        <f t="shared" si="17"/>
        <v>0</v>
      </c>
      <c r="K95" s="288">
        <v>0</v>
      </c>
      <c r="L95" s="287">
        <v>0</v>
      </c>
      <c r="M95" s="686">
        <v>0</v>
      </c>
      <c r="N95" s="688"/>
      <c r="O95" s="687"/>
      <c r="P95" s="686">
        <v>0</v>
      </c>
      <c r="Q95" s="687"/>
      <c r="R95" s="688">
        <v>0</v>
      </c>
      <c r="S95" s="687"/>
      <c r="T95" s="282">
        <f t="shared" si="18"/>
        <v>0</v>
      </c>
      <c r="U95" s="686">
        <v>0</v>
      </c>
      <c r="V95" s="687"/>
      <c r="W95" s="285">
        <v>0</v>
      </c>
      <c r="X95" s="289">
        <v>0</v>
      </c>
    </row>
    <row r="96" spans="1:24" s="67" customFormat="1" ht="15.75" customHeight="1">
      <c r="A96" s="60"/>
      <c r="B96" s="59" t="s">
        <v>101</v>
      </c>
      <c r="C96" s="302">
        <f t="shared" si="14"/>
        <v>6</v>
      </c>
      <c r="D96" s="302">
        <f t="shared" si="15"/>
        <v>6</v>
      </c>
      <c r="E96" s="288">
        <v>2</v>
      </c>
      <c r="F96" s="285">
        <v>3</v>
      </c>
      <c r="G96" s="286">
        <v>1</v>
      </c>
      <c r="H96" s="288">
        <v>0</v>
      </c>
      <c r="I96" s="288">
        <v>0</v>
      </c>
      <c r="J96" s="281">
        <f t="shared" si="17"/>
        <v>0</v>
      </c>
      <c r="K96" s="288">
        <v>0</v>
      </c>
      <c r="L96" s="287">
        <v>0</v>
      </c>
      <c r="M96" s="686">
        <v>0</v>
      </c>
      <c r="N96" s="688"/>
      <c r="O96" s="687"/>
      <c r="P96" s="686">
        <v>0</v>
      </c>
      <c r="Q96" s="687"/>
      <c r="R96" s="688">
        <v>0</v>
      </c>
      <c r="S96" s="687"/>
      <c r="T96" s="282">
        <f t="shared" si="18"/>
        <v>0</v>
      </c>
      <c r="U96" s="686">
        <v>0</v>
      </c>
      <c r="V96" s="687"/>
      <c r="W96" s="285">
        <v>0</v>
      </c>
      <c r="X96" s="289">
        <v>0</v>
      </c>
    </row>
    <row r="97" spans="1:24" s="67" customFormat="1" ht="15.75" customHeight="1">
      <c r="A97" s="60"/>
      <c r="B97" s="59" t="s">
        <v>102</v>
      </c>
      <c r="C97" s="302">
        <f t="shared" si="14"/>
        <v>20</v>
      </c>
      <c r="D97" s="302">
        <f t="shared" si="15"/>
        <v>10</v>
      </c>
      <c r="E97" s="288">
        <v>0</v>
      </c>
      <c r="F97" s="285">
        <v>4</v>
      </c>
      <c r="G97" s="286">
        <v>6</v>
      </c>
      <c r="H97" s="288">
        <v>0</v>
      </c>
      <c r="I97" s="288">
        <v>0</v>
      </c>
      <c r="J97" s="281">
        <f t="shared" si="17"/>
        <v>10</v>
      </c>
      <c r="K97" s="288">
        <v>0</v>
      </c>
      <c r="L97" s="287">
        <v>0</v>
      </c>
      <c r="M97" s="686">
        <v>0</v>
      </c>
      <c r="N97" s="688"/>
      <c r="O97" s="687"/>
      <c r="P97" s="686">
        <v>7</v>
      </c>
      <c r="Q97" s="687"/>
      <c r="R97" s="688">
        <v>3</v>
      </c>
      <c r="S97" s="687"/>
      <c r="T97" s="282">
        <f t="shared" si="18"/>
        <v>0</v>
      </c>
      <c r="U97" s="686">
        <v>0</v>
      </c>
      <c r="V97" s="687"/>
      <c r="W97" s="285">
        <v>0</v>
      </c>
      <c r="X97" s="289">
        <v>0</v>
      </c>
    </row>
    <row r="98" spans="1:24" s="67" customFormat="1" ht="15.75" customHeight="1">
      <c r="A98" s="60"/>
      <c r="B98" s="59" t="s">
        <v>103</v>
      </c>
      <c r="C98" s="302">
        <f t="shared" si="14"/>
        <v>7</v>
      </c>
      <c r="D98" s="302">
        <f t="shared" si="15"/>
        <v>5</v>
      </c>
      <c r="E98" s="288">
        <v>1</v>
      </c>
      <c r="F98" s="285">
        <v>1</v>
      </c>
      <c r="G98" s="286">
        <v>3</v>
      </c>
      <c r="H98" s="288">
        <v>0</v>
      </c>
      <c r="I98" s="288">
        <v>0</v>
      </c>
      <c r="J98" s="281">
        <f t="shared" si="17"/>
        <v>0</v>
      </c>
      <c r="K98" s="288">
        <v>0</v>
      </c>
      <c r="L98" s="287">
        <v>0</v>
      </c>
      <c r="M98" s="686">
        <v>0</v>
      </c>
      <c r="N98" s="688"/>
      <c r="O98" s="687"/>
      <c r="P98" s="686">
        <v>0</v>
      </c>
      <c r="Q98" s="687"/>
      <c r="R98" s="688">
        <v>0</v>
      </c>
      <c r="S98" s="687"/>
      <c r="T98" s="282">
        <f t="shared" si="18"/>
        <v>2</v>
      </c>
      <c r="U98" s="686">
        <v>1</v>
      </c>
      <c r="V98" s="687"/>
      <c r="W98" s="285">
        <v>1</v>
      </c>
      <c r="X98" s="289">
        <v>0</v>
      </c>
    </row>
    <row r="99" spans="1:24" s="67" customFormat="1" ht="15.75" customHeight="1">
      <c r="A99" s="60"/>
      <c r="B99" s="59" t="s">
        <v>104</v>
      </c>
      <c r="C99" s="441">
        <f t="shared" si="14"/>
        <v>8</v>
      </c>
      <c r="D99" s="441">
        <f t="shared" si="15"/>
        <v>7</v>
      </c>
      <c r="E99" s="318">
        <v>2</v>
      </c>
      <c r="F99" s="315">
        <v>1</v>
      </c>
      <c r="G99" s="316">
        <v>4</v>
      </c>
      <c r="H99" s="318">
        <v>0</v>
      </c>
      <c r="I99" s="318">
        <v>0</v>
      </c>
      <c r="J99" s="319">
        <f t="shared" si="17"/>
        <v>1</v>
      </c>
      <c r="K99" s="318">
        <v>0</v>
      </c>
      <c r="L99" s="317">
        <v>0</v>
      </c>
      <c r="M99" s="700">
        <v>0</v>
      </c>
      <c r="N99" s="699"/>
      <c r="O99" s="701"/>
      <c r="P99" s="700">
        <v>1</v>
      </c>
      <c r="Q99" s="701"/>
      <c r="R99" s="699">
        <v>0</v>
      </c>
      <c r="S99" s="701"/>
      <c r="T99" s="320">
        <f t="shared" si="18"/>
        <v>0</v>
      </c>
      <c r="U99" s="700">
        <v>0</v>
      </c>
      <c r="V99" s="701"/>
      <c r="W99" s="315">
        <v>0</v>
      </c>
      <c r="X99" s="321">
        <v>0</v>
      </c>
    </row>
    <row r="100" spans="1:24" s="322" customFormat="1" ht="15.75" customHeight="1">
      <c r="A100" s="187" t="s">
        <v>105</v>
      </c>
      <c r="B100" s="201"/>
      <c r="C100" s="302">
        <f t="shared" si="14"/>
        <v>101</v>
      </c>
      <c r="D100" s="302">
        <f t="shared" si="15"/>
        <v>73</v>
      </c>
      <c r="E100" s="282">
        <f>SUM(E101:E106)</f>
        <v>10</v>
      </c>
      <c r="F100" s="281">
        <f aca="true" t="shared" si="23" ref="F100:X100">SUM(F101:F106)</f>
        <v>33</v>
      </c>
      <c r="G100" s="303">
        <f t="shared" si="23"/>
        <v>29</v>
      </c>
      <c r="H100" s="282">
        <f t="shared" si="23"/>
        <v>0</v>
      </c>
      <c r="I100" s="282">
        <f t="shared" si="23"/>
        <v>1</v>
      </c>
      <c r="J100" s="281">
        <f t="shared" si="23"/>
        <v>20</v>
      </c>
      <c r="K100" s="282">
        <f t="shared" si="23"/>
        <v>0</v>
      </c>
      <c r="L100" s="304">
        <f t="shared" si="23"/>
        <v>0</v>
      </c>
      <c r="M100" s="694">
        <f t="shared" si="23"/>
        <v>5</v>
      </c>
      <c r="N100" s="693">
        <f t="shared" si="23"/>
        <v>0</v>
      </c>
      <c r="O100" s="695">
        <f t="shared" si="23"/>
        <v>0</v>
      </c>
      <c r="P100" s="694">
        <f t="shared" si="23"/>
        <v>11</v>
      </c>
      <c r="Q100" s="695">
        <f t="shared" si="23"/>
        <v>0</v>
      </c>
      <c r="R100" s="693">
        <f t="shared" si="23"/>
        <v>4</v>
      </c>
      <c r="S100" s="695">
        <f t="shared" si="23"/>
        <v>0</v>
      </c>
      <c r="T100" s="282">
        <f t="shared" si="23"/>
        <v>8</v>
      </c>
      <c r="U100" s="694">
        <f t="shared" si="23"/>
        <v>2</v>
      </c>
      <c r="V100" s="695">
        <f t="shared" si="23"/>
        <v>0</v>
      </c>
      <c r="W100" s="281">
        <f t="shared" si="23"/>
        <v>6</v>
      </c>
      <c r="X100" s="305">
        <f t="shared" si="23"/>
        <v>0</v>
      </c>
    </row>
    <row r="101" spans="1:24" s="67" customFormat="1" ht="15.75" customHeight="1">
      <c r="A101" s="60"/>
      <c r="B101" s="59" t="s">
        <v>106</v>
      </c>
      <c r="C101" s="302">
        <f t="shared" si="14"/>
        <v>52</v>
      </c>
      <c r="D101" s="302">
        <f t="shared" si="15"/>
        <v>34</v>
      </c>
      <c r="E101" s="288">
        <v>4</v>
      </c>
      <c r="F101" s="285">
        <v>13</v>
      </c>
      <c r="G101" s="286">
        <v>17</v>
      </c>
      <c r="H101" s="288">
        <v>0</v>
      </c>
      <c r="I101" s="288">
        <v>0</v>
      </c>
      <c r="J101" s="281">
        <f t="shared" si="17"/>
        <v>14</v>
      </c>
      <c r="K101" s="288">
        <v>0</v>
      </c>
      <c r="L101" s="287">
        <v>0</v>
      </c>
      <c r="M101" s="686">
        <v>4</v>
      </c>
      <c r="N101" s="688"/>
      <c r="O101" s="687"/>
      <c r="P101" s="686">
        <v>6</v>
      </c>
      <c r="Q101" s="687"/>
      <c r="R101" s="688">
        <v>4</v>
      </c>
      <c r="S101" s="687"/>
      <c r="T101" s="282">
        <f t="shared" si="18"/>
        <v>4</v>
      </c>
      <c r="U101" s="686">
        <v>1</v>
      </c>
      <c r="V101" s="687"/>
      <c r="W101" s="285">
        <v>3</v>
      </c>
      <c r="X101" s="289">
        <v>0</v>
      </c>
    </row>
    <row r="102" spans="1:24" s="67" customFormat="1" ht="15.75" customHeight="1">
      <c r="A102" s="60"/>
      <c r="B102" s="59" t="s">
        <v>107</v>
      </c>
      <c r="C102" s="302">
        <f t="shared" si="14"/>
        <v>19</v>
      </c>
      <c r="D102" s="302">
        <f t="shared" si="15"/>
        <v>16</v>
      </c>
      <c r="E102" s="288">
        <v>1</v>
      </c>
      <c r="F102" s="285">
        <v>4</v>
      </c>
      <c r="G102" s="286">
        <v>10</v>
      </c>
      <c r="H102" s="288">
        <v>0</v>
      </c>
      <c r="I102" s="288">
        <v>1</v>
      </c>
      <c r="J102" s="281">
        <f t="shared" si="17"/>
        <v>3</v>
      </c>
      <c r="K102" s="288">
        <v>0</v>
      </c>
      <c r="L102" s="287">
        <v>0</v>
      </c>
      <c r="M102" s="686">
        <v>1</v>
      </c>
      <c r="N102" s="688"/>
      <c r="O102" s="687"/>
      <c r="P102" s="686">
        <v>2</v>
      </c>
      <c r="Q102" s="687"/>
      <c r="R102" s="688">
        <v>0</v>
      </c>
      <c r="S102" s="687"/>
      <c r="T102" s="282">
        <f t="shared" si="18"/>
        <v>0</v>
      </c>
      <c r="U102" s="686">
        <v>0</v>
      </c>
      <c r="V102" s="687"/>
      <c r="W102" s="285">
        <v>0</v>
      </c>
      <c r="X102" s="289">
        <v>0</v>
      </c>
    </row>
    <row r="103" spans="1:24" s="67" customFormat="1" ht="15.75" customHeight="1">
      <c r="A103" s="60"/>
      <c r="B103" s="59" t="s">
        <v>108</v>
      </c>
      <c r="C103" s="302">
        <f t="shared" si="14"/>
        <v>2</v>
      </c>
      <c r="D103" s="302">
        <f t="shared" si="15"/>
        <v>2</v>
      </c>
      <c r="E103" s="288">
        <v>0</v>
      </c>
      <c r="F103" s="285">
        <v>2</v>
      </c>
      <c r="G103" s="286">
        <v>0</v>
      </c>
      <c r="H103" s="288">
        <v>0</v>
      </c>
      <c r="I103" s="288">
        <v>0</v>
      </c>
      <c r="J103" s="281">
        <f t="shared" si="17"/>
        <v>0</v>
      </c>
      <c r="K103" s="288">
        <v>0</v>
      </c>
      <c r="L103" s="287">
        <v>0</v>
      </c>
      <c r="M103" s="686">
        <v>0</v>
      </c>
      <c r="N103" s="688"/>
      <c r="O103" s="687"/>
      <c r="P103" s="686">
        <v>0</v>
      </c>
      <c r="Q103" s="687"/>
      <c r="R103" s="688">
        <v>0</v>
      </c>
      <c r="S103" s="687"/>
      <c r="T103" s="282">
        <f t="shared" si="18"/>
        <v>0</v>
      </c>
      <c r="U103" s="686">
        <v>0</v>
      </c>
      <c r="V103" s="687"/>
      <c r="W103" s="285">
        <v>0</v>
      </c>
      <c r="X103" s="289">
        <v>0</v>
      </c>
    </row>
    <row r="104" spans="1:24" s="67" customFormat="1" ht="15.75" customHeight="1">
      <c r="A104" s="60"/>
      <c r="B104" s="59" t="s">
        <v>109</v>
      </c>
      <c r="C104" s="302">
        <f t="shared" si="14"/>
        <v>6</v>
      </c>
      <c r="D104" s="302">
        <f t="shared" si="15"/>
        <v>4</v>
      </c>
      <c r="E104" s="288">
        <v>1</v>
      </c>
      <c r="F104" s="285">
        <v>2</v>
      </c>
      <c r="G104" s="286">
        <v>1</v>
      </c>
      <c r="H104" s="288">
        <v>0</v>
      </c>
      <c r="I104" s="288">
        <v>0</v>
      </c>
      <c r="J104" s="281">
        <f t="shared" si="17"/>
        <v>2</v>
      </c>
      <c r="K104" s="288">
        <v>0</v>
      </c>
      <c r="L104" s="287">
        <v>0</v>
      </c>
      <c r="M104" s="686">
        <v>0</v>
      </c>
      <c r="N104" s="688"/>
      <c r="O104" s="687"/>
      <c r="P104" s="686">
        <v>2</v>
      </c>
      <c r="Q104" s="687"/>
      <c r="R104" s="688">
        <v>0</v>
      </c>
      <c r="S104" s="687"/>
      <c r="T104" s="282">
        <f t="shared" si="18"/>
        <v>0</v>
      </c>
      <c r="U104" s="686">
        <v>0</v>
      </c>
      <c r="V104" s="687"/>
      <c r="W104" s="285">
        <v>0</v>
      </c>
      <c r="X104" s="289">
        <v>0</v>
      </c>
    </row>
    <row r="105" spans="1:24" s="67" customFormat="1" ht="15.75" customHeight="1">
      <c r="A105" s="60"/>
      <c r="B105" s="59" t="s">
        <v>110</v>
      </c>
      <c r="C105" s="302">
        <f t="shared" si="14"/>
        <v>18</v>
      </c>
      <c r="D105" s="302">
        <f t="shared" si="15"/>
        <v>14</v>
      </c>
      <c r="E105" s="288">
        <v>2</v>
      </c>
      <c r="F105" s="285">
        <v>11</v>
      </c>
      <c r="G105" s="286">
        <v>1</v>
      </c>
      <c r="H105" s="288">
        <v>0</v>
      </c>
      <c r="I105" s="288">
        <v>0</v>
      </c>
      <c r="J105" s="281">
        <f t="shared" si="17"/>
        <v>1</v>
      </c>
      <c r="K105" s="288">
        <v>0</v>
      </c>
      <c r="L105" s="287">
        <v>0</v>
      </c>
      <c r="M105" s="686">
        <v>0</v>
      </c>
      <c r="N105" s="688"/>
      <c r="O105" s="687"/>
      <c r="P105" s="686">
        <v>1</v>
      </c>
      <c r="Q105" s="687"/>
      <c r="R105" s="688">
        <v>0</v>
      </c>
      <c r="S105" s="687"/>
      <c r="T105" s="282">
        <f t="shared" si="18"/>
        <v>3</v>
      </c>
      <c r="U105" s="686">
        <v>1</v>
      </c>
      <c r="V105" s="687"/>
      <c r="W105" s="285">
        <v>2</v>
      </c>
      <c r="X105" s="289">
        <v>0</v>
      </c>
    </row>
    <row r="106" spans="1:24" s="67" customFormat="1" ht="15.75" customHeight="1">
      <c r="A106" s="60"/>
      <c r="B106" s="59" t="s">
        <v>111</v>
      </c>
      <c r="C106" s="441">
        <f t="shared" si="14"/>
        <v>4</v>
      </c>
      <c r="D106" s="441">
        <f t="shared" si="15"/>
        <v>3</v>
      </c>
      <c r="E106" s="318">
        <v>2</v>
      </c>
      <c r="F106" s="315">
        <v>1</v>
      </c>
      <c r="G106" s="316">
        <v>0</v>
      </c>
      <c r="H106" s="318">
        <v>0</v>
      </c>
      <c r="I106" s="318">
        <v>0</v>
      </c>
      <c r="J106" s="319">
        <f t="shared" si="17"/>
        <v>0</v>
      </c>
      <c r="K106" s="318">
        <v>0</v>
      </c>
      <c r="L106" s="317">
        <v>0</v>
      </c>
      <c r="M106" s="700">
        <v>0</v>
      </c>
      <c r="N106" s="699"/>
      <c r="O106" s="701"/>
      <c r="P106" s="700">
        <v>0</v>
      </c>
      <c r="Q106" s="701"/>
      <c r="R106" s="699">
        <v>0</v>
      </c>
      <c r="S106" s="701"/>
      <c r="T106" s="320">
        <f t="shared" si="18"/>
        <v>1</v>
      </c>
      <c r="U106" s="700">
        <v>0</v>
      </c>
      <c r="V106" s="701"/>
      <c r="W106" s="315">
        <v>1</v>
      </c>
      <c r="X106" s="321">
        <v>0</v>
      </c>
    </row>
    <row r="107" spans="1:24" s="67" customFormat="1" ht="15.75" customHeight="1">
      <c r="A107" s="58" t="s">
        <v>112</v>
      </c>
      <c r="B107" s="61" t="s">
        <v>318</v>
      </c>
      <c r="C107" s="442">
        <f t="shared" si="14"/>
        <v>77</v>
      </c>
      <c r="D107" s="442">
        <f t="shared" si="15"/>
        <v>44</v>
      </c>
      <c r="E107" s="298">
        <v>4</v>
      </c>
      <c r="F107" s="300">
        <v>20</v>
      </c>
      <c r="G107" s="443">
        <v>20</v>
      </c>
      <c r="H107" s="298">
        <v>0</v>
      </c>
      <c r="I107" s="298">
        <v>0</v>
      </c>
      <c r="J107" s="444">
        <f t="shared" si="17"/>
        <v>26</v>
      </c>
      <c r="K107" s="298">
        <v>0</v>
      </c>
      <c r="L107" s="445">
        <v>0</v>
      </c>
      <c r="M107" s="735">
        <v>18</v>
      </c>
      <c r="N107" s="736"/>
      <c r="O107" s="737"/>
      <c r="P107" s="735">
        <v>6</v>
      </c>
      <c r="Q107" s="737"/>
      <c r="R107" s="736">
        <v>2</v>
      </c>
      <c r="S107" s="737"/>
      <c r="T107" s="299">
        <f t="shared" si="18"/>
        <v>7</v>
      </c>
      <c r="U107" s="735">
        <v>2</v>
      </c>
      <c r="V107" s="737"/>
      <c r="W107" s="300">
        <v>5</v>
      </c>
      <c r="X107" s="301">
        <v>0</v>
      </c>
    </row>
    <row r="108" spans="1:24" s="67" customFormat="1" ht="15.75" customHeight="1">
      <c r="A108" s="58" t="s">
        <v>113</v>
      </c>
      <c r="B108" s="61" t="s">
        <v>114</v>
      </c>
      <c r="C108" s="442">
        <f t="shared" si="14"/>
        <v>97</v>
      </c>
      <c r="D108" s="442">
        <f t="shared" si="15"/>
        <v>82</v>
      </c>
      <c r="E108" s="298">
        <v>13</v>
      </c>
      <c r="F108" s="300">
        <v>37</v>
      </c>
      <c r="G108" s="443">
        <v>28</v>
      </c>
      <c r="H108" s="298">
        <v>0</v>
      </c>
      <c r="I108" s="298">
        <v>4</v>
      </c>
      <c r="J108" s="444">
        <f t="shared" si="17"/>
        <v>13</v>
      </c>
      <c r="K108" s="298">
        <v>0</v>
      </c>
      <c r="L108" s="445">
        <v>0</v>
      </c>
      <c r="M108" s="735">
        <v>0</v>
      </c>
      <c r="N108" s="736"/>
      <c r="O108" s="737"/>
      <c r="P108" s="735">
        <v>10</v>
      </c>
      <c r="Q108" s="737"/>
      <c r="R108" s="736">
        <v>3</v>
      </c>
      <c r="S108" s="737"/>
      <c r="T108" s="299">
        <f t="shared" si="18"/>
        <v>2</v>
      </c>
      <c r="U108" s="735">
        <v>0</v>
      </c>
      <c r="V108" s="737"/>
      <c r="W108" s="300">
        <v>2</v>
      </c>
      <c r="X108" s="301">
        <v>0</v>
      </c>
    </row>
    <row r="109" spans="1:24" s="322" customFormat="1" ht="15.75" customHeight="1">
      <c r="A109" s="187" t="s">
        <v>115</v>
      </c>
      <c r="B109" s="201"/>
      <c r="C109" s="302">
        <f t="shared" si="14"/>
        <v>75</v>
      </c>
      <c r="D109" s="302">
        <f t="shared" si="15"/>
        <v>66</v>
      </c>
      <c r="E109" s="282">
        <f>SUM(E110:E115)</f>
        <v>12</v>
      </c>
      <c r="F109" s="281">
        <f aca="true" t="shared" si="24" ref="F109:X109">SUM(F110:F115)</f>
        <v>40</v>
      </c>
      <c r="G109" s="303">
        <f t="shared" si="24"/>
        <v>13</v>
      </c>
      <c r="H109" s="282">
        <f t="shared" si="24"/>
        <v>0</v>
      </c>
      <c r="I109" s="282">
        <f t="shared" si="24"/>
        <v>1</v>
      </c>
      <c r="J109" s="281">
        <f t="shared" si="24"/>
        <v>6</v>
      </c>
      <c r="K109" s="282">
        <f t="shared" si="24"/>
        <v>0</v>
      </c>
      <c r="L109" s="304">
        <f t="shared" si="24"/>
        <v>0</v>
      </c>
      <c r="M109" s="694">
        <f t="shared" si="24"/>
        <v>2</v>
      </c>
      <c r="N109" s="693">
        <f t="shared" si="24"/>
        <v>0</v>
      </c>
      <c r="O109" s="695">
        <f t="shared" si="24"/>
        <v>0</v>
      </c>
      <c r="P109" s="694">
        <f t="shared" si="24"/>
        <v>3</v>
      </c>
      <c r="Q109" s="695">
        <f t="shared" si="24"/>
        <v>0</v>
      </c>
      <c r="R109" s="693">
        <f t="shared" si="24"/>
        <v>1</v>
      </c>
      <c r="S109" s="695">
        <f t="shared" si="24"/>
        <v>0</v>
      </c>
      <c r="T109" s="282">
        <f t="shared" si="24"/>
        <v>3</v>
      </c>
      <c r="U109" s="694">
        <f t="shared" si="24"/>
        <v>0</v>
      </c>
      <c r="V109" s="695">
        <f t="shared" si="24"/>
        <v>0</v>
      </c>
      <c r="W109" s="281">
        <f t="shared" si="24"/>
        <v>3</v>
      </c>
      <c r="X109" s="305">
        <f t="shared" si="24"/>
        <v>0</v>
      </c>
    </row>
    <row r="110" spans="1:24" s="67" customFormat="1" ht="15.75" customHeight="1">
      <c r="A110" s="60"/>
      <c r="B110" s="59" t="s">
        <v>116</v>
      </c>
      <c r="C110" s="302">
        <f t="shared" si="14"/>
        <v>39</v>
      </c>
      <c r="D110" s="302">
        <f t="shared" si="15"/>
        <v>35</v>
      </c>
      <c r="E110" s="288">
        <v>5</v>
      </c>
      <c r="F110" s="285">
        <v>25</v>
      </c>
      <c r="G110" s="286">
        <v>4</v>
      </c>
      <c r="H110" s="288">
        <v>0</v>
      </c>
      <c r="I110" s="288">
        <v>1</v>
      </c>
      <c r="J110" s="281">
        <f t="shared" si="17"/>
        <v>3</v>
      </c>
      <c r="K110" s="288">
        <v>0</v>
      </c>
      <c r="L110" s="287">
        <v>0</v>
      </c>
      <c r="M110" s="686">
        <v>0</v>
      </c>
      <c r="N110" s="688"/>
      <c r="O110" s="687"/>
      <c r="P110" s="686">
        <v>2</v>
      </c>
      <c r="Q110" s="687"/>
      <c r="R110" s="688">
        <v>1</v>
      </c>
      <c r="S110" s="687"/>
      <c r="T110" s="282">
        <f t="shared" si="18"/>
        <v>1</v>
      </c>
      <c r="U110" s="686">
        <v>0</v>
      </c>
      <c r="V110" s="687"/>
      <c r="W110" s="285">
        <v>1</v>
      </c>
      <c r="X110" s="289">
        <v>0</v>
      </c>
    </row>
    <row r="111" spans="1:24" s="67" customFormat="1" ht="15.75" customHeight="1">
      <c r="A111" s="60"/>
      <c r="B111" s="59" t="s">
        <v>117</v>
      </c>
      <c r="C111" s="302">
        <f t="shared" si="14"/>
        <v>7</v>
      </c>
      <c r="D111" s="302">
        <f t="shared" si="15"/>
        <v>7</v>
      </c>
      <c r="E111" s="288">
        <v>1</v>
      </c>
      <c r="F111" s="285">
        <v>3</v>
      </c>
      <c r="G111" s="286">
        <v>3</v>
      </c>
      <c r="H111" s="288">
        <v>0</v>
      </c>
      <c r="I111" s="288">
        <v>0</v>
      </c>
      <c r="J111" s="281">
        <f t="shared" si="17"/>
        <v>0</v>
      </c>
      <c r="K111" s="288">
        <v>0</v>
      </c>
      <c r="L111" s="287">
        <v>0</v>
      </c>
      <c r="M111" s="686">
        <v>0</v>
      </c>
      <c r="N111" s="688"/>
      <c r="O111" s="687"/>
      <c r="P111" s="686">
        <v>0</v>
      </c>
      <c r="Q111" s="687"/>
      <c r="R111" s="688">
        <v>0</v>
      </c>
      <c r="S111" s="687"/>
      <c r="T111" s="282">
        <f t="shared" si="18"/>
        <v>0</v>
      </c>
      <c r="U111" s="686">
        <v>0</v>
      </c>
      <c r="V111" s="687"/>
      <c r="W111" s="285">
        <v>0</v>
      </c>
      <c r="X111" s="289">
        <v>0</v>
      </c>
    </row>
    <row r="112" spans="1:24" s="67" customFormat="1" ht="15.75" customHeight="1">
      <c r="A112" s="60"/>
      <c r="B112" s="59" t="s">
        <v>118</v>
      </c>
      <c r="C112" s="302">
        <f t="shared" si="14"/>
        <v>6</v>
      </c>
      <c r="D112" s="302">
        <f t="shared" si="15"/>
        <v>5</v>
      </c>
      <c r="E112" s="288">
        <v>2</v>
      </c>
      <c r="F112" s="285">
        <v>3</v>
      </c>
      <c r="G112" s="286">
        <v>0</v>
      </c>
      <c r="H112" s="288">
        <v>0</v>
      </c>
      <c r="I112" s="288">
        <v>0</v>
      </c>
      <c r="J112" s="281">
        <f t="shared" si="17"/>
        <v>0</v>
      </c>
      <c r="K112" s="288">
        <v>0</v>
      </c>
      <c r="L112" s="287">
        <v>0</v>
      </c>
      <c r="M112" s="686">
        <v>0</v>
      </c>
      <c r="N112" s="688"/>
      <c r="O112" s="687"/>
      <c r="P112" s="686">
        <v>0</v>
      </c>
      <c r="Q112" s="687"/>
      <c r="R112" s="688">
        <v>0</v>
      </c>
      <c r="S112" s="687"/>
      <c r="T112" s="282">
        <f t="shared" si="18"/>
        <v>1</v>
      </c>
      <c r="U112" s="686">
        <v>0</v>
      </c>
      <c r="V112" s="687"/>
      <c r="W112" s="285">
        <v>1</v>
      </c>
      <c r="X112" s="289">
        <v>0</v>
      </c>
    </row>
    <row r="113" spans="1:24" s="67" customFormat="1" ht="15.75" customHeight="1">
      <c r="A113" s="60"/>
      <c r="B113" s="59" t="s">
        <v>80</v>
      </c>
      <c r="C113" s="302">
        <f t="shared" si="14"/>
        <v>9</v>
      </c>
      <c r="D113" s="302">
        <f t="shared" si="15"/>
        <v>5</v>
      </c>
      <c r="E113" s="288">
        <v>2</v>
      </c>
      <c r="F113" s="285">
        <v>3</v>
      </c>
      <c r="G113" s="286">
        <v>0</v>
      </c>
      <c r="H113" s="288">
        <v>0</v>
      </c>
      <c r="I113" s="288">
        <v>0</v>
      </c>
      <c r="J113" s="281">
        <f t="shared" si="17"/>
        <v>3</v>
      </c>
      <c r="K113" s="288">
        <v>0</v>
      </c>
      <c r="L113" s="287">
        <v>0</v>
      </c>
      <c r="M113" s="686">
        <v>2</v>
      </c>
      <c r="N113" s="688"/>
      <c r="O113" s="687"/>
      <c r="P113" s="686">
        <v>1</v>
      </c>
      <c r="Q113" s="687"/>
      <c r="R113" s="688">
        <v>0</v>
      </c>
      <c r="S113" s="687"/>
      <c r="T113" s="282">
        <f t="shared" si="18"/>
        <v>1</v>
      </c>
      <c r="U113" s="686">
        <v>0</v>
      </c>
      <c r="V113" s="687"/>
      <c r="W113" s="285">
        <v>1</v>
      </c>
      <c r="X113" s="289">
        <v>0</v>
      </c>
    </row>
    <row r="114" spans="1:24" s="67" customFormat="1" ht="15.75" customHeight="1">
      <c r="A114" s="60"/>
      <c r="B114" s="59" t="s">
        <v>119</v>
      </c>
      <c r="C114" s="302">
        <f t="shared" si="14"/>
        <v>6</v>
      </c>
      <c r="D114" s="302">
        <f t="shared" si="15"/>
        <v>6</v>
      </c>
      <c r="E114" s="288">
        <v>2</v>
      </c>
      <c r="F114" s="285">
        <v>1</v>
      </c>
      <c r="G114" s="286">
        <v>3</v>
      </c>
      <c r="H114" s="288">
        <v>0</v>
      </c>
      <c r="I114" s="288">
        <v>0</v>
      </c>
      <c r="J114" s="281">
        <f t="shared" si="17"/>
        <v>0</v>
      </c>
      <c r="K114" s="288">
        <v>0</v>
      </c>
      <c r="L114" s="287">
        <v>0</v>
      </c>
      <c r="M114" s="686">
        <v>0</v>
      </c>
      <c r="N114" s="688"/>
      <c r="O114" s="687"/>
      <c r="P114" s="686">
        <v>0</v>
      </c>
      <c r="Q114" s="687"/>
      <c r="R114" s="688">
        <v>0</v>
      </c>
      <c r="S114" s="687"/>
      <c r="T114" s="282">
        <f t="shared" si="18"/>
        <v>0</v>
      </c>
      <c r="U114" s="686">
        <v>0</v>
      </c>
      <c r="V114" s="687"/>
      <c r="W114" s="285">
        <v>0</v>
      </c>
      <c r="X114" s="289">
        <v>0</v>
      </c>
    </row>
    <row r="115" spans="1:24" s="67" customFormat="1" ht="15.75" customHeight="1">
      <c r="A115" s="60"/>
      <c r="B115" s="59" t="s">
        <v>120</v>
      </c>
      <c r="C115" s="441">
        <f t="shared" si="14"/>
        <v>8</v>
      </c>
      <c r="D115" s="441">
        <f t="shared" si="15"/>
        <v>8</v>
      </c>
      <c r="E115" s="318">
        <v>0</v>
      </c>
      <c r="F115" s="315">
        <v>5</v>
      </c>
      <c r="G115" s="316">
        <v>3</v>
      </c>
      <c r="H115" s="318">
        <v>0</v>
      </c>
      <c r="I115" s="318">
        <v>0</v>
      </c>
      <c r="J115" s="319">
        <f t="shared" si="17"/>
        <v>0</v>
      </c>
      <c r="K115" s="318">
        <v>0</v>
      </c>
      <c r="L115" s="317">
        <v>0</v>
      </c>
      <c r="M115" s="700">
        <v>0</v>
      </c>
      <c r="N115" s="699"/>
      <c r="O115" s="701"/>
      <c r="P115" s="700">
        <v>0</v>
      </c>
      <c r="Q115" s="701"/>
      <c r="R115" s="699">
        <v>0</v>
      </c>
      <c r="S115" s="701"/>
      <c r="T115" s="320">
        <f t="shared" si="18"/>
        <v>0</v>
      </c>
      <c r="U115" s="700">
        <v>0</v>
      </c>
      <c r="V115" s="701"/>
      <c r="W115" s="315">
        <v>0</v>
      </c>
      <c r="X115" s="321">
        <v>0</v>
      </c>
    </row>
    <row r="116" spans="1:24" s="322" customFormat="1" ht="15.75" customHeight="1">
      <c r="A116" s="187" t="s">
        <v>121</v>
      </c>
      <c r="B116" s="201"/>
      <c r="C116" s="302">
        <f t="shared" si="14"/>
        <v>74</v>
      </c>
      <c r="D116" s="302">
        <f t="shared" si="15"/>
        <v>59</v>
      </c>
      <c r="E116" s="282">
        <f>SUM(E117:E120)</f>
        <v>9</v>
      </c>
      <c r="F116" s="281">
        <f aca="true" t="shared" si="25" ref="F116:X116">SUM(F117:F120)</f>
        <v>29</v>
      </c>
      <c r="G116" s="303">
        <f t="shared" si="25"/>
        <v>19</v>
      </c>
      <c r="H116" s="282">
        <f t="shared" si="25"/>
        <v>0</v>
      </c>
      <c r="I116" s="282">
        <f t="shared" si="25"/>
        <v>2</v>
      </c>
      <c r="J116" s="281">
        <f t="shared" si="25"/>
        <v>8</v>
      </c>
      <c r="K116" s="282">
        <f t="shared" si="25"/>
        <v>0</v>
      </c>
      <c r="L116" s="304">
        <f t="shared" si="25"/>
        <v>0</v>
      </c>
      <c r="M116" s="694">
        <f t="shared" si="25"/>
        <v>0</v>
      </c>
      <c r="N116" s="693">
        <f t="shared" si="25"/>
        <v>0</v>
      </c>
      <c r="O116" s="695">
        <f t="shared" si="25"/>
        <v>0</v>
      </c>
      <c r="P116" s="694">
        <f t="shared" si="25"/>
        <v>7</v>
      </c>
      <c r="Q116" s="695">
        <f t="shared" si="25"/>
        <v>0</v>
      </c>
      <c r="R116" s="693">
        <f t="shared" si="25"/>
        <v>1</v>
      </c>
      <c r="S116" s="695">
        <f t="shared" si="25"/>
        <v>0</v>
      </c>
      <c r="T116" s="282">
        <f t="shared" si="25"/>
        <v>7</v>
      </c>
      <c r="U116" s="694">
        <f t="shared" si="25"/>
        <v>0</v>
      </c>
      <c r="V116" s="695">
        <f t="shared" si="25"/>
        <v>0</v>
      </c>
      <c r="W116" s="281">
        <f t="shared" si="25"/>
        <v>7</v>
      </c>
      <c r="X116" s="305">
        <f t="shared" si="25"/>
        <v>0</v>
      </c>
    </row>
    <row r="117" spans="1:24" s="67" customFormat="1" ht="15.75" customHeight="1">
      <c r="A117" s="60"/>
      <c r="B117" s="59" t="s">
        <v>122</v>
      </c>
      <c r="C117" s="302">
        <f t="shared" si="14"/>
        <v>11</v>
      </c>
      <c r="D117" s="302">
        <f t="shared" si="15"/>
        <v>10</v>
      </c>
      <c r="E117" s="288">
        <v>1</v>
      </c>
      <c r="F117" s="285">
        <v>7</v>
      </c>
      <c r="G117" s="286">
        <v>2</v>
      </c>
      <c r="H117" s="288">
        <v>0</v>
      </c>
      <c r="I117" s="288">
        <v>0</v>
      </c>
      <c r="J117" s="281">
        <f t="shared" si="17"/>
        <v>1</v>
      </c>
      <c r="K117" s="288">
        <v>0</v>
      </c>
      <c r="L117" s="287">
        <v>0</v>
      </c>
      <c r="M117" s="686">
        <v>0</v>
      </c>
      <c r="N117" s="688"/>
      <c r="O117" s="687"/>
      <c r="P117" s="686">
        <v>1</v>
      </c>
      <c r="Q117" s="687"/>
      <c r="R117" s="688">
        <v>0</v>
      </c>
      <c r="S117" s="687"/>
      <c r="T117" s="282">
        <f t="shared" si="18"/>
        <v>0</v>
      </c>
      <c r="U117" s="686">
        <v>0</v>
      </c>
      <c r="V117" s="687"/>
      <c r="W117" s="285">
        <v>0</v>
      </c>
      <c r="X117" s="289">
        <v>0</v>
      </c>
    </row>
    <row r="118" spans="1:24" s="67" customFormat="1" ht="15.75" customHeight="1">
      <c r="A118" s="60"/>
      <c r="B118" s="59" t="s">
        <v>123</v>
      </c>
      <c r="C118" s="302">
        <f t="shared" si="14"/>
        <v>6</v>
      </c>
      <c r="D118" s="302">
        <f t="shared" si="15"/>
        <v>3</v>
      </c>
      <c r="E118" s="288">
        <v>3</v>
      </c>
      <c r="F118" s="285">
        <v>0</v>
      </c>
      <c r="G118" s="286">
        <v>0</v>
      </c>
      <c r="H118" s="288">
        <v>0</v>
      </c>
      <c r="I118" s="288">
        <v>0</v>
      </c>
      <c r="J118" s="281">
        <f t="shared" si="17"/>
        <v>1</v>
      </c>
      <c r="K118" s="288">
        <v>0</v>
      </c>
      <c r="L118" s="287">
        <v>0</v>
      </c>
      <c r="M118" s="686">
        <v>0</v>
      </c>
      <c r="N118" s="688"/>
      <c r="O118" s="687"/>
      <c r="P118" s="686">
        <v>1</v>
      </c>
      <c r="Q118" s="687"/>
      <c r="R118" s="688">
        <v>0</v>
      </c>
      <c r="S118" s="687"/>
      <c r="T118" s="282">
        <f t="shared" si="18"/>
        <v>2</v>
      </c>
      <c r="U118" s="686">
        <v>0</v>
      </c>
      <c r="V118" s="687"/>
      <c r="W118" s="285">
        <v>2</v>
      </c>
      <c r="X118" s="289">
        <v>0</v>
      </c>
    </row>
    <row r="119" spans="1:24" s="67" customFormat="1" ht="15.75" customHeight="1">
      <c r="A119" s="60"/>
      <c r="B119" s="59" t="s">
        <v>124</v>
      </c>
      <c r="C119" s="302">
        <f t="shared" si="14"/>
        <v>41</v>
      </c>
      <c r="D119" s="302">
        <f t="shared" si="15"/>
        <v>34</v>
      </c>
      <c r="E119" s="288">
        <v>3</v>
      </c>
      <c r="F119" s="285">
        <v>17</v>
      </c>
      <c r="G119" s="286">
        <v>12</v>
      </c>
      <c r="H119" s="288">
        <v>0</v>
      </c>
      <c r="I119" s="288">
        <v>2</v>
      </c>
      <c r="J119" s="281">
        <f t="shared" si="17"/>
        <v>3</v>
      </c>
      <c r="K119" s="288">
        <v>0</v>
      </c>
      <c r="L119" s="287">
        <v>0</v>
      </c>
      <c r="M119" s="686">
        <v>0</v>
      </c>
      <c r="N119" s="688"/>
      <c r="O119" s="687"/>
      <c r="P119" s="686">
        <v>3</v>
      </c>
      <c r="Q119" s="687"/>
      <c r="R119" s="688">
        <v>0</v>
      </c>
      <c r="S119" s="687"/>
      <c r="T119" s="282">
        <f t="shared" si="18"/>
        <v>4</v>
      </c>
      <c r="U119" s="686">
        <v>0</v>
      </c>
      <c r="V119" s="687"/>
      <c r="W119" s="285">
        <v>4</v>
      </c>
      <c r="X119" s="289">
        <v>0</v>
      </c>
    </row>
    <row r="120" spans="1:24" s="67" customFormat="1" ht="15.75" customHeight="1" thickBot="1">
      <c r="A120" s="94"/>
      <c r="B120" s="95" t="s">
        <v>125</v>
      </c>
      <c r="C120" s="447">
        <f t="shared" si="14"/>
        <v>16</v>
      </c>
      <c r="D120" s="447">
        <f t="shared" si="15"/>
        <v>12</v>
      </c>
      <c r="E120" s="448">
        <v>2</v>
      </c>
      <c r="F120" s="449">
        <v>5</v>
      </c>
      <c r="G120" s="450">
        <v>5</v>
      </c>
      <c r="H120" s="448">
        <v>0</v>
      </c>
      <c r="I120" s="448">
        <v>0</v>
      </c>
      <c r="J120" s="451">
        <f t="shared" si="17"/>
        <v>3</v>
      </c>
      <c r="K120" s="448">
        <v>0</v>
      </c>
      <c r="L120" s="452">
        <v>0</v>
      </c>
      <c r="M120" s="732">
        <v>0</v>
      </c>
      <c r="N120" s="733"/>
      <c r="O120" s="734"/>
      <c r="P120" s="732">
        <v>2</v>
      </c>
      <c r="Q120" s="734"/>
      <c r="R120" s="733">
        <v>1</v>
      </c>
      <c r="S120" s="734"/>
      <c r="T120" s="453">
        <f t="shared" si="18"/>
        <v>1</v>
      </c>
      <c r="U120" s="732">
        <v>0</v>
      </c>
      <c r="V120" s="734"/>
      <c r="W120" s="449">
        <v>1</v>
      </c>
      <c r="X120" s="454">
        <v>0</v>
      </c>
    </row>
    <row r="121" spans="3:20" s="67" customFormat="1" ht="11.25">
      <c r="C121" s="322"/>
      <c r="D121" s="455"/>
      <c r="E121" s="102"/>
      <c r="F121" s="102"/>
      <c r="G121" s="102"/>
      <c r="H121" s="102"/>
      <c r="I121" s="102"/>
      <c r="J121" s="322"/>
      <c r="P121" s="102"/>
      <c r="Q121" s="102"/>
      <c r="R121" s="102"/>
      <c r="S121" s="102"/>
      <c r="T121" s="322"/>
    </row>
    <row r="122" spans="3:20" s="67" customFormat="1" ht="11.25">
      <c r="C122" s="322"/>
      <c r="D122" s="455"/>
      <c r="E122" s="102"/>
      <c r="F122" s="102"/>
      <c r="G122" s="102"/>
      <c r="H122" s="102"/>
      <c r="I122" s="102"/>
      <c r="J122" s="322"/>
      <c r="P122" s="102"/>
      <c r="Q122" s="102"/>
      <c r="R122" s="102"/>
      <c r="S122" s="102"/>
      <c r="T122" s="322"/>
    </row>
    <row r="123" spans="3:20" s="67" customFormat="1" ht="11.25">
      <c r="C123" s="322"/>
      <c r="D123" s="455"/>
      <c r="E123" s="102"/>
      <c r="F123" s="102"/>
      <c r="G123" s="102"/>
      <c r="H123" s="102"/>
      <c r="I123" s="102"/>
      <c r="J123" s="322"/>
      <c r="P123" s="102"/>
      <c r="Q123" s="102"/>
      <c r="R123" s="102"/>
      <c r="S123" s="102"/>
      <c r="T123" s="322"/>
    </row>
    <row r="124" spans="3:20" s="67" customFormat="1" ht="11.25">
      <c r="C124" s="322"/>
      <c r="D124" s="455"/>
      <c r="E124" s="102"/>
      <c r="F124" s="102"/>
      <c r="G124" s="102"/>
      <c r="H124" s="102"/>
      <c r="I124" s="102"/>
      <c r="J124" s="322"/>
      <c r="P124" s="102"/>
      <c r="Q124" s="102"/>
      <c r="R124" s="102"/>
      <c r="S124" s="102"/>
      <c r="T124" s="322"/>
    </row>
    <row r="125" spans="3:20" s="67" customFormat="1" ht="11.25">
      <c r="C125" s="322"/>
      <c r="D125" s="455"/>
      <c r="E125" s="102"/>
      <c r="F125" s="102"/>
      <c r="G125" s="102"/>
      <c r="H125" s="102"/>
      <c r="I125" s="102"/>
      <c r="J125" s="322"/>
      <c r="P125" s="102"/>
      <c r="Q125" s="102"/>
      <c r="R125" s="102"/>
      <c r="S125" s="102"/>
      <c r="T125" s="322"/>
    </row>
    <row r="126" spans="3:20" s="67" customFormat="1" ht="11.25">
      <c r="C126" s="322"/>
      <c r="D126" s="455"/>
      <c r="E126" s="102"/>
      <c r="F126" s="102"/>
      <c r="G126" s="102"/>
      <c r="H126" s="102"/>
      <c r="I126" s="102"/>
      <c r="J126" s="322"/>
      <c r="P126" s="102"/>
      <c r="Q126" s="102"/>
      <c r="R126" s="102"/>
      <c r="S126" s="102"/>
      <c r="T126" s="322"/>
    </row>
    <row r="127" spans="3:20" s="67" customFormat="1" ht="11.25">
      <c r="C127" s="322"/>
      <c r="D127" s="455"/>
      <c r="E127" s="102"/>
      <c r="F127" s="102"/>
      <c r="G127" s="102"/>
      <c r="H127" s="102"/>
      <c r="I127" s="102"/>
      <c r="J127" s="322"/>
      <c r="P127" s="102"/>
      <c r="Q127" s="102"/>
      <c r="R127" s="102"/>
      <c r="S127" s="102"/>
      <c r="T127" s="322"/>
    </row>
    <row r="128" spans="3:20" s="67" customFormat="1" ht="11.25">
      <c r="C128" s="322"/>
      <c r="D128" s="455"/>
      <c r="E128" s="102"/>
      <c r="F128" s="102"/>
      <c r="G128" s="102"/>
      <c r="H128" s="102"/>
      <c r="I128" s="102"/>
      <c r="J128" s="322"/>
      <c r="P128" s="102"/>
      <c r="Q128" s="102"/>
      <c r="R128" s="102"/>
      <c r="S128" s="102"/>
      <c r="T128" s="322"/>
    </row>
    <row r="129" spans="3:20" s="67" customFormat="1" ht="11.25">
      <c r="C129" s="322"/>
      <c r="D129" s="455"/>
      <c r="E129" s="102"/>
      <c r="F129" s="102"/>
      <c r="G129" s="102"/>
      <c r="H129" s="102"/>
      <c r="I129" s="102"/>
      <c r="J129" s="322"/>
      <c r="P129" s="102"/>
      <c r="Q129" s="102"/>
      <c r="R129" s="102"/>
      <c r="S129" s="102"/>
      <c r="T129" s="322"/>
    </row>
    <row r="130" spans="3:20" s="67" customFormat="1" ht="11.25">
      <c r="C130" s="322"/>
      <c r="D130" s="455"/>
      <c r="E130" s="102"/>
      <c r="F130" s="102"/>
      <c r="G130" s="102"/>
      <c r="H130" s="102"/>
      <c r="I130" s="102"/>
      <c r="J130" s="322"/>
      <c r="P130" s="102"/>
      <c r="Q130" s="102"/>
      <c r="R130" s="102"/>
      <c r="S130" s="102"/>
      <c r="T130" s="322"/>
    </row>
    <row r="131" spans="3:20" s="67" customFormat="1" ht="11.25">
      <c r="C131" s="322"/>
      <c r="D131" s="455"/>
      <c r="E131" s="102"/>
      <c r="F131" s="102"/>
      <c r="G131" s="102"/>
      <c r="H131" s="102"/>
      <c r="I131" s="102"/>
      <c r="J131" s="322"/>
      <c r="P131" s="102"/>
      <c r="Q131" s="102"/>
      <c r="R131" s="102"/>
      <c r="S131" s="102"/>
      <c r="T131" s="322"/>
    </row>
    <row r="132" spans="3:20" s="67" customFormat="1" ht="11.25">
      <c r="C132" s="322"/>
      <c r="D132" s="455"/>
      <c r="E132" s="102"/>
      <c r="F132" s="102"/>
      <c r="G132" s="102"/>
      <c r="H132" s="102"/>
      <c r="I132" s="102"/>
      <c r="J132" s="322"/>
      <c r="P132" s="102"/>
      <c r="Q132" s="102"/>
      <c r="R132" s="102"/>
      <c r="S132" s="102"/>
      <c r="T132" s="322"/>
    </row>
  </sheetData>
  <mergeCells count="484">
    <mergeCell ref="W4:W6"/>
    <mergeCell ref="X4:X6"/>
    <mergeCell ref="T3:X3"/>
    <mergeCell ref="U66:V66"/>
    <mergeCell ref="U65:V65"/>
    <mergeCell ref="U64:V64"/>
    <mergeCell ref="U63:V63"/>
    <mergeCell ref="U62:V62"/>
    <mergeCell ref="U61:V61"/>
    <mergeCell ref="U60:V60"/>
    <mergeCell ref="N5:N6"/>
    <mergeCell ref="Q5:Q6"/>
    <mergeCell ref="R7:S7"/>
    <mergeCell ref="M8:O8"/>
    <mergeCell ref="P8:Q8"/>
    <mergeCell ref="R8:S8"/>
    <mergeCell ref="M7:O7"/>
    <mergeCell ref="J3:S3"/>
    <mergeCell ref="R4:R6"/>
    <mergeCell ref="S4:S6"/>
    <mergeCell ref="J4:J6"/>
    <mergeCell ref="K4:L4"/>
    <mergeCell ref="K5:K6"/>
    <mergeCell ref="L5:L6"/>
    <mergeCell ref="O5:O6"/>
    <mergeCell ref="M5:M6"/>
    <mergeCell ref="P5:P6"/>
    <mergeCell ref="D3:I3"/>
    <mergeCell ref="H5:H6"/>
    <mergeCell ref="I5:I6"/>
    <mergeCell ref="E5:E6"/>
    <mergeCell ref="F5:F6"/>
    <mergeCell ref="G5:G6"/>
    <mergeCell ref="M9:O9"/>
    <mergeCell ref="P9:Q9"/>
    <mergeCell ref="R9:S9"/>
    <mergeCell ref="U9:V9"/>
    <mergeCell ref="M10:O10"/>
    <mergeCell ref="P10:Q10"/>
    <mergeCell ref="R10:S10"/>
    <mergeCell ref="U10:V10"/>
    <mergeCell ref="M11:O11"/>
    <mergeCell ref="P11:Q11"/>
    <mergeCell ref="R11:S11"/>
    <mergeCell ref="U11:V11"/>
    <mergeCell ref="U59:V59"/>
    <mergeCell ref="M12:O12"/>
    <mergeCell ref="P12:Q12"/>
    <mergeCell ref="R12:S12"/>
    <mergeCell ref="U12:V12"/>
    <mergeCell ref="M13:O13"/>
    <mergeCell ref="P13:Q13"/>
    <mergeCell ref="R13:S13"/>
    <mergeCell ref="U13:V13"/>
    <mergeCell ref="M14:O14"/>
    <mergeCell ref="P14:Q14"/>
    <mergeCell ref="R14:S14"/>
    <mergeCell ref="U14:V14"/>
    <mergeCell ref="M15:O15"/>
    <mergeCell ref="P15:Q15"/>
    <mergeCell ref="R15:S15"/>
    <mergeCell ref="U15:V15"/>
    <mergeCell ref="M16:O16"/>
    <mergeCell ref="P16:Q16"/>
    <mergeCell ref="R16:S16"/>
    <mergeCell ref="U16:V16"/>
    <mergeCell ref="M17:O17"/>
    <mergeCell ref="P17:Q17"/>
    <mergeCell ref="R17:S17"/>
    <mergeCell ref="U17:V17"/>
    <mergeCell ref="M18:O18"/>
    <mergeCell ref="P18:Q18"/>
    <mergeCell ref="R18:S18"/>
    <mergeCell ref="U18:V18"/>
    <mergeCell ref="M19:O19"/>
    <mergeCell ref="P19:Q19"/>
    <mergeCell ref="R19:S19"/>
    <mergeCell ref="U19:V19"/>
    <mergeCell ref="M20:O20"/>
    <mergeCell ref="P20:Q20"/>
    <mergeCell ref="R20:S20"/>
    <mergeCell ref="U20:V20"/>
    <mergeCell ref="M21:O21"/>
    <mergeCell ref="P21:Q21"/>
    <mergeCell ref="R21:S21"/>
    <mergeCell ref="U21:V21"/>
    <mergeCell ref="M22:O22"/>
    <mergeCell ref="P22:Q22"/>
    <mergeCell ref="R22:S22"/>
    <mergeCell ref="U22:V22"/>
    <mergeCell ref="M23:O23"/>
    <mergeCell ref="P23:Q23"/>
    <mergeCell ref="R23:S23"/>
    <mergeCell ref="U23:V23"/>
    <mergeCell ref="M24:O24"/>
    <mergeCell ref="P24:Q24"/>
    <mergeCell ref="R24:S24"/>
    <mergeCell ref="U24:V24"/>
    <mergeCell ref="M25:O25"/>
    <mergeCell ref="P25:Q25"/>
    <mergeCell ref="R25:S25"/>
    <mergeCell ref="U25:V25"/>
    <mergeCell ref="M26:O26"/>
    <mergeCell ref="P26:Q26"/>
    <mergeCell ref="R26:S26"/>
    <mergeCell ref="U26:V26"/>
    <mergeCell ref="M27:O27"/>
    <mergeCell ref="P27:Q27"/>
    <mergeCell ref="R27:S27"/>
    <mergeCell ref="U27:V27"/>
    <mergeCell ref="M28:O28"/>
    <mergeCell ref="P28:Q28"/>
    <mergeCell ref="R28:S28"/>
    <mergeCell ref="U28:V28"/>
    <mergeCell ref="M29:O29"/>
    <mergeCell ref="P29:Q29"/>
    <mergeCell ref="R29:S29"/>
    <mergeCell ref="U29:V29"/>
    <mergeCell ref="M30:O30"/>
    <mergeCell ref="P30:Q30"/>
    <mergeCell ref="R30:S30"/>
    <mergeCell ref="U30:V30"/>
    <mergeCell ref="M31:O31"/>
    <mergeCell ref="P31:Q31"/>
    <mergeCell ref="R31:S31"/>
    <mergeCell ref="U31:V31"/>
    <mergeCell ref="M32:O32"/>
    <mergeCell ref="P32:Q32"/>
    <mergeCell ref="R32:S32"/>
    <mergeCell ref="U32:V32"/>
    <mergeCell ref="M33:O33"/>
    <mergeCell ref="P33:Q33"/>
    <mergeCell ref="R33:S33"/>
    <mergeCell ref="U33:V33"/>
    <mergeCell ref="U58:V58"/>
    <mergeCell ref="M34:O34"/>
    <mergeCell ref="P34:Q34"/>
    <mergeCell ref="R34:S34"/>
    <mergeCell ref="U34:V34"/>
    <mergeCell ref="M35:O35"/>
    <mergeCell ref="P35:Q35"/>
    <mergeCell ref="R35:S35"/>
    <mergeCell ref="U35:V35"/>
    <mergeCell ref="M36:O36"/>
    <mergeCell ref="P36:Q36"/>
    <mergeCell ref="R36:S36"/>
    <mergeCell ref="U36:V36"/>
    <mergeCell ref="U57:V57"/>
    <mergeCell ref="U56:V56"/>
    <mergeCell ref="U55:V55"/>
    <mergeCell ref="U54:V54"/>
    <mergeCell ref="U53:V53"/>
    <mergeCell ref="M37:O37"/>
    <mergeCell ref="P37:Q37"/>
    <mergeCell ref="R37:S37"/>
    <mergeCell ref="U37:V37"/>
    <mergeCell ref="M38:O38"/>
    <mergeCell ref="P38:Q38"/>
    <mergeCell ref="R38:S38"/>
    <mergeCell ref="U38:V38"/>
    <mergeCell ref="M39:O39"/>
    <mergeCell ref="P39:Q39"/>
    <mergeCell ref="R39:S39"/>
    <mergeCell ref="U39:V39"/>
    <mergeCell ref="M40:O40"/>
    <mergeCell ref="P40:Q40"/>
    <mergeCell ref="R40:S40"/>
    <mergeCell ref="U40:V40"/>
    <mergeCell ref="M41:O41"/>
    <mergeCell ref="P41:Q41"/>
    <mergeCell ref="R41:S41"/>
    <mergeCell ref="U41:V41"/>
    <mergeCell ref="M42:O42"/>
    <mergeCell ref="P42:Q42"/>
    <mergeCell ref="R42:S42"/>
    <mergeCell ref="U42:V42"/>
    <mergeCell ref="M43:O43"/>
    <mergeCell ref="P43:Q43"/>
    <mergeCell ref="R43:S43"/>
    <mergeCell ref="U43:V43"/>
    <mergeCell ref="M44:O44"/>
    <mergeCell ref="P44:Q44"/>
    <mergeCell ref="R44:S44"/>
    <mergeCell ref="U44:V44"/>
    <mergeCell ref="M45:O45"/>
    <mergeCell ref="P45:Q45"/>
    <mergeCell ref="R45:S45"/>
    <mergeCell ref="U45:V45"/>
    <mergeCell ref="M46:O46"/>
    <mergeCell ref="P46:Q46"/>
    <mergeCell ref="R46:S46"/>
    <mergeCell ref="U46:V46"/>
    <mergeCell ref="M47:O47"/>
    <mergeCell ref="P47:Q47"/>
    <mergeCell ref="R47:S47"/>
    <mergeCell ref="U47:V47"/>
    <mergeCell ref="M48:O48"/>
    <mergeCell ref="P48:Q48"/>
    <mergeCell ref="R48:S48"/>
    <mergeCell ref="U48:V48"/>
    <mergeCell ref="M49:O49"/>
    <mergeCell ref="P49:Q49"/>
    <mergeCell ref="R49:S49"/>
    <mergeCell ref="U49:V49"/>
    <mergeCell ref="M50:O50"/>
    <mergeCell ref="P50:Q50"/>
    <mergeCell ref="R50:S50"/>
    <mergeCell ref="U50:V50"/>
    <mergeCell ref="M51:O51"/>
    <mergeCell ref="P51:Q51"/>
    <mergeCell ref="R51:S51"/>
    <mergeCell ref="U51:V51"/>
    <mergeCell ref="M52:O52"/>
    <mergeCell ref="P52:Q52"/>
    <mergeCell ref="R52:S52"/>
    <mergeCell ref="U52:V52"/>
    <mergeCell ref="M53:O53"/>
    <mergeCell ref="P53:Q53"/>
    <mergeCell ref="R53:S53"/>
    <mergeCell ref="M54:O54"/>
    <mergeCell ref="P54:Q54"/>
    <mergeCell ref="R54:S54"/>
    <mergeCell ref="M55:O55"/>
    <mergeCell ref="P55:Q55"/>
    <mergeCell ref="R55:S55"/>
    <mergeCell ref="M56:O56"/>
    <mergeCell ref="P56:Q56"/>
    <mergeCell ref="R56:S56"/>
    <mergeCell ref="M57:O57"/>
    <mergeCell ref="P57:Q57"/>
    <mergeCell ref="R57:S57"/>
    <mergeCell ref="M58:O58"/>
    <mergeCell ref="P58:Q58"/>
    <mergeCell ref="R58:S58"/>
    <mergeCell ref="M59:O59"/>
    <mergeCell ref="P59:Q59"/>
    <mergeCell ref="R59:S59"/>
    <mergeCell ref="M60:O60"/>
    <mergeCell ref="P60:Q60"/>
    <mergeCell ref="R60:S60"/>
    <mergeCell ref="M61:O61"/>
    <mergeCell ref="P61:Q61"/>
    <mergeCell ref="R61:S61"/>
    <mergeCell ref="M62:O62"/>
    <mergeCell ref="P62:Q62"/>
    <mergeCell ref="R62:S62"/>
    <mergeCell ref="M63:O63"/>
    <mergeCell ref="P63:Q63"/>
    <mergeCell ref="R63:S63"/>
    <mergeCell ref="M64:O64"/>
    <mergeCell ref="P64:Q64"/>
    <mergeCell ref="R64:S64"/>
    <mergeCell ref="M65:O65"/>
    <mergeCell ref="P65:Q65"/>
    <mergeCell ref="R65:S65"/>
    <mergeCell ref="M66:O66"/>
    <mergeCell ref="P66:Q66"/>
    <mergeCell ref="R66:S66"/>
    <mergeCell ref="R67:S67"/>
    <mergeCell ref="U67:V67"/>
    <mergeCell ref="M68:O68"/>
    <mergeCell ref="P68:Q68"/>
    <mergeCell ref="R68:S68"/>
    <mergeCell ref="U68:V68"/>
    <mergeCell ref="M67:O67"/>
    <mergeCell ref="P67:Q67"/>
    <mergeCell ref="M69:O69"/>
    <mergeCell ref="P69:Q69"/>
    <mergeCell ref="R69:S69"/>
    <mergeCell ref="U69:V69"/>
    <mergeCell ref="M70:O70"/>
    <mergeCell ref="P70:Q70"/>
    <mergeCell ref="R70:S70"/>
    <mergeCell ref="U70:V70"/>
    <mergeCell ref="M71:O71"/>
    <mergeCell ref="P71:Q71"/>
    <mergeCell ref="R71:S71"/>
    <mergeCell ref="U71:V71"/>
    <mergeCell ref="M72:O72"/>
    <mergeCell ref="P72:Q72"/>
    <mergeCell ref="R72:S72"/>
    <mergeCell ref="U72:V72"/>
    <mergeCell ref="M73:O73"/>
    <mergeCell ref="P73:Q73"/>
    <mergeCell ref="R73:S73"/>
    <mergeCell ref="U73:V73"/>
    <mergeCell ref="M74:O74"/>
    <mergeCell ref="P74:Q74"/>
    <mergeCell ref="R74:S74"/>
    <mergeCell ref="U74:V74"/>
    <mergeCell ref="M75:O75"/>
    <mergeCell ref="P75:Q75"/>
    <mergeCell ref="R75:S75"/>
    <mergeCell ref="U75:V75"/>
    <mergeCell ref="M76:O76"/>
    <mergeCell ref="P76:Q76"/>
    <mergeCell ref="R76:S76"/>
    <mergeCell ref="U76:V76"/>
    <mergeCell ref="M77:O77"/>
    <mergeCell ref="P77:Q77"/>
    <mergeCell ref="R77:S77"/>
    <mergeCell ref="U77:V77"/>
    <mergeCell ref="M78:O78"/>
    <mergeCell ref="P78:Q78"/>
    <mergeCell ref="R78:S78"/>
    <mergeCell ref="U78:V78"/>
    <mergeCell ref="M79:O79"/>
    <mergeCell ref="P79:Q79"/>
    <mergeCell ref="R79:S79"/>
    <mergeCell ref="U79:V79"/>
    <mergeCell ref="M80:O80"/>
    <mergeCell ref="P80:Q80"/>
    <mergeCell ref="R80:S80"/>
    <mergeCell ref="U80:V80"/>
    <mergeCell ref="M81:O81"/>
    <mergeCell ref="P81:Q81"/>
    <mergeCell ref="R81:S81"/>
    <mergeCell ref="U81:V81"/>
    <mergeCell ref="M82:O82"/>
    <mergeCell ref="P82:Q82"/>
    <mergeCell ref="R82:S82"/>
    <mergeCell ref="U82:V82"/>
    <mergeCell ref="M83:O83"/>
    <mergeCell ref="P83:Q83"/>
    <mergeCell ref="R83:S83"/>
    <mergeCell ref="U83:V83"/>
    <mergeCell ref="M84:O84"/>
    <mergeCell ref="P84:Q84"/>
    <mergeCell ref="R84:S84"/>
    <mergeCell ref="U84:V84"/>
    <mergeCell ref="M85:O85"/>
    <mergeCell ref="P85:Q85"/>
    <mergeCell ref="R85:S85"/>
    <mergeCell ref="U85:V85"/>
    <mergeCell ref="M86:O86"/>
    <mergeCell ref="P86:Q86"/>
    <mergeCell ref="R86:S86"/>
    <mergeCell ref="U86:V86"/>
    <mergeCell ref="M87:O87"/>
    <mergeCell ref="P87:Q87"/>
    <mergeCell ref="R87:S87"/>
    <mergeCell ref="U87:V87"/>
    <mergeCell ref="M88:O88"/>
    <mergeCell ref="P88:Q88"/>
    <mergeCell ref="R88:S88"/>
    <mergeCell ref="U88:V88"/>
    <mergeCell ref="M89:O89"/>
    <mergeCell ref="P89:Q89"/>
    <mergeCell ref="R89:S89"/>
    <mergeCell ref="U89:V89"/>
    <mergeCell ref="M90:O90"/>
    <mergeCell ref="P90:Q90"/>
    <mergeCell ref="R90:S90"/>
    <mergeCell ref="U90:V90"/>
    <mergeCell ref="M91:O91"/>
    <mergeCell ref="P91:Q91"/>
    <mergeCell ref="R91:S91"/>
    <mergeCell ref="U91:V91"/>
    <mergeCell ref="M92:O92"/>
    <mergeCell ref="P92:Q92"/>
    <mergeCell ref="R92:S92"/>
    <mergeCell ref="U92:V92"/>
    <mergeCell ref="M93:O93"/>
    <mergeCell ref="P93:Q93"/>
    <mergeCell ref="R93:S93"/>
    <mergeCell ref="U93:V93"/>
    <mergeCell ref="M94:O94"/>
    <mergeCell ref="P94:Q94"/>
    <mergeCell ref="R94:S94"/>
    <mergeCell ref="U94:V94"/>
    <mergeCell ref="M95:O95"/>
    <mergeCell ref="P95:Q95"/>
    <mergeCell ref="R95:S95"/>
    <mergeCell ref="U95:V95"/>
    <mergeCell ref="M96:O96"/>
    <mergeCell ref="P96:Q96"/>
    <mergeCell ref="R96:S96"/>
    <mergeCell ref="U96:V96"/>
    <mergeCell ref="M97:O97"/>
    <mergeCell ref="P97:Q97"/>
    <mergeCell ref="R97:S97"/>
    <mergeCell ref="U97:V97"/>
    <mergeCell ref="M98:O98"/>
    <mergeCell ref="P98:Q98"/>
    <mergeCell ref="R98:S98"/>
    <mergeCell ref="U98:V98"/>
    <mergeCell ref="M99:O99"/>
    <mergeCell ref="P99:Q99"/>
    <mergeCell ref="R99:S99"/>
    <mergeCell ref="U99:V99"/>
    <mergeCell ref="M100:O100"/>
    <mergeCell ref="P100:Q100"/>
    <mergeCell ref="R100:S100"/>
    <mergeCell ref="U100:V100"/>
    <mergeCell ref="M101:O101"/>
    <mergeCell ref="P101:Q101"/>
    <mergeCell ref="R101:S101"/>
    <mergeCell ref="U101:V101"/>
    <mergeCell ref="M102:O102"/>
    <mergeCell ref="P102:Q102"/>
    <mergeCell ref="R102:S102"/>
    <mergeCell ref="U102:V102"/>
    <mergeCell ref="M103:O103"/>
    <mergeCell ref="P103:Q103"/>
    <mergeCell ref="R103:S103"/>
    <mergeCell ref="U103:V103"/>
    <mergeCell ref="M104:O104"/>
    <mergeCell ref="P104:Q104"/>
    <mergeCell ref="R104:S104"/>
    <mergeCell ref="U104:V104"/>
    <mergeCell ref="M105:O105"/>
    <mergeCell ref="P105:Q105"/>
    <mergeCell ref="R105:S105"/>
    <mergeCell ref="U105:V105"/>
    <mergeCell ref="M106:O106"/>
    <mergeCell ref="P106:Q106"/>
    <mergeCell ref="R106:S106"/>
    <mergeCell ref="U106:V106"/>
    <mergeCell ref="M107:O107"/>
    <mergeCell ref="P107:Q107"/>
    <mergeCell ref="R107:S107"/>
    <mergeCell ref="U107:V107"/>
    <mergeCell ref="M108:O108"/>
    <mergeCell ref="P108:Q108"/>
    <mergeCell ref="R108:S108"/>
    <mergeCell ref="U108:V108"/>
    <mergeCell ref="M109:O109"/>
    <mergeCell ref="P109:Q109"/>
    <mergeCell ref="R109:S109"/>
    <mergeCell ref="U109:V109"/>
    <mergeCell ref="M110:O110"/>
    <mergeCell ref="P110:Q110"/>
    <mergeCell ref="R110:S110"/>
    <mergeCell ref="U110:V110"/>
    <mergeCell ref="M111:O111"/>
    <mergeCell ref="P111:Q111"/>
    <mergeCell ref="R111:S111"/>
    <mergeCell ref="U111:V111"/>
    <mergeCell ref="M112:O112"/>
    <mergeCell ref="P112:Q112"/>
    <mergeCell ref="R112:S112"/>
    <mergeCell ref="U112:V112"/>
    <mergeCell ref="M113:O113"/>
    <mergeCell ref="P113:Q113"/>
    <mergeCell ref="R113:S113"/>
    <mergeCell ref="U113:V113"/>
    <mergeCell ref="M114:O114"/>
    <mergeCell ref="P114:Q114"/>
    <mergeCell ref="R114:S114"/>
    <mergeCell ref="U114:V114"/>
    <mergeCell ref="M115:O115"/>
    <mergeCell ref="P115:Q115"/>
    <mergeCell ref="R115:S115"/>
    <mergeCell ref="U115:V115"/>
    <mergeCell ref="M116:O116"/>
    <mergeCell ref="P116:Q116"/>
    <mergeCell ref="R116:S116"/>
    <mergeCell ref="U116:V116"/>
    <mergeCell ref="M117:O117"/>
    <mergeCell ref="P117:Q117"/>
    <mergeCell ref="R117:S117"/>
    <mergeCell ref="U117:V117"/>
    <mergeCell ref="M118:O118"/>
    <mergeCell ref="P118:Q118"/>
    <mergeCell ref="R118:S118"/>
    <mergeCell ref="U118:V118"/>
    <mergeCell ref="M119:O119"/>
    <mergeCell ref="P119:Q119"/>
    <mergeCell ref="R119:S119"/>
    <mergeCell ref="U119:V119"/>
    <mergeCell ref="M120:O120"/>
    <mergeCell ref="P120:Q120"/>
    <mergeCell ref="R120:S120"/>
    <mergeCell ref="U120:V120"/>
    <mergeCell ref="U7:V7"/>
    <mergeCell ref="U8:V8"/>
    <mergeCell ref="C4:C5"/>
    <mergeCell ref="T4:T6"/>
    <mergeCell ref="U4:U6"/>
    <mergeCell ref="V4:V6"/>
    <mergeCell ref="E4:F4"/>
    <mergeCell ref="G4:I4"/>
    <mergeCell ref="M4:Q4"/>
    <mergeCell ref="P7:Q7"/>
  </mergeCells>
  <printOptions/>
  <pageMargins left="0.7874015748031497" right="0.7874015748031497" top="0.7874015748031497" bottom="0.7480314960629921" header="0.5118110236220472" footer="0.5118110236220472"/>
  <pageSetup horizontalDpi="600" verticalDpi="600" orientation="portrait" paperSize="9" scale="75" r:id="rId2"/>
  <rowBreaks count="1" manualBreakCount="1">
    <brk id="120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事務センター</cp:lastModifiedBy>
  <cp:lastPrinted>2008-07-18T01:13:20Z</cp:lastPrinted>
  <dcterms:created xsi:type="dcterms:W3CDTF">2001-11-21T07:43:11Z</dcterms:created>
  <dcterms:modified xsi:type="dcterms:W3CDTF">2008-07-23T00:37:35Z</dcterms:modified>
  <cp:category/>
  <cp:version/>
  <cp:contentType/>
  <cp:contentStatus/>
</cp:coreProperties>
</file>