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650" windowWidth="11715" windowHeight="6525" activeTab="0"/>
  </bookViews>
  <sheets>
    <sheet name="目次" sheetId="1" r:id="rId1"/>
    <sheet name="概要" sheetId="2" r:id="rId2"/>
    <sheet name="第１表" sheetId="3" r:id="rId3"/>
    <sheet name="第２表" sheetId="4" r:id="rId4"/>
    <sheet name="第３表の１" sheetId="5" r:id="rId5"/>
    <sheet name="第３表の２" sheetId="6" r:id="rId6"/>
    <sheet name="第４表" sheetId="7" r:id="rId7"/>
    <sheet name="第５表" sheetId="8" r:id="rId8"/>
    <sheet name="第６表" sheetId="9" r:id="rId9"/>
    <sheet name="第７表" sheetId="10" r:id="rId10"/>
  </sheets>
  <definedNames/>
  <calcPr fullCalcOnLoad="1"/>
</workbook>
</file>

<file path=xl/sharedStrings.xml><?xml version="1.0" encoding="utf-8"?>
<sst xmlns="http://schemas.openxmlformats.org/spreadsheetml/2006/main" count="3293" uniqueCount="390">
  <si>
    <t>　</t>
  </si>
  <si>
    <t>総数</t>
  </si>
  <si>
    <t>教官又は教員</t>
  </si>
  <si>
    <t>その他の勤務者</t>
  </si>
  <si>
    <t>診療所の勤務者</t>
  </si>
  <si>
    <t>行政機関</t>
  </si>
  <si>
    <t>姫路市</t>
  </si>
  <si>
    <t>尼崎市</t>
  </si>
  <si>
    <t>西宮市</t>
  </si>
  <si>
    <t>猪名川町</t>
  </si>
  <si>
    <t>加古川</t>
  </si>
  <si>
    <t>加古川市</t>
  </si>
  <si>
    <t>和田山</t>
  </si>
  <si>
    <t>介護老人保健　　　施設の従事者</t>
  </si>
  <si>
    <t>介護老人保健施設の勤務者</t>
  </si>
  <si>
    <t xml:space="preserve">種　別 </t>
  </si>
  <si>
    <t>医育機関</t>
  </si>
  <si>
    <t xml:space="preserve"> 保 健 所</t>
  </si>
  <si>
    <t xml:space="preserve">      医 　療 　施　 設　 の 　従 　事　 者</t>
  </si>
  <si>
    <t>産業医</t>
  </si>
  <si>
    <t>医療施設・介護老人保　　　　　　　　　健施設以外の従事者</t>
  </si>
  <si>
    <t xml:space="preserve">   その他の者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</si>
  <si>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</si>
  <si>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</si>
  <si>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</si>
  <si>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又は法人の代表者　　　　　　介護老人保健施設の開設者</t>
  </si>
  <si>
    <t>の勤務者又は大学院生　　　　　　　　医育機関の臨床系以外</t>
  </si>
  <si>
    <t>又は研究機関の勤務者　　　　　　　医育機関以外の教育機関</t>
  </si>
  <si>
    <t>従事者　　　　　　　　　　その他の業務の</t>
  </si>
  <si>
    <t>平成14年</t>
  </si>
  <si>
    <t>芦  屋</t>
  </si>
  <si>
    <t>明  石</t>
  </si>
  <si>
    <t>龍  野</t>
  </si>
  <si>
    <t>赤  穂</t>
  </si>
  <si>
    <t>福  崎</t>
  </si>
  <si>
    <t>太 子 町</t>
  </si>
  <si>
    <t>市 川 町</t>
  </si>
  <si>
    <t>福 崎 町</t>
  </si>
  <si>
    <t>佐 用 町</t>
  </si>
  <si>
    <t>養 父 市</t>
  </si>
  <si>
    <t>南あわじ市</t>
  </si>
  <si>
    <t>朝 来 市</t>
  </si>
  <si>
    <t>新温泉町</t>
  </si>
  <si>
    <t>香 美 町</t>
  </si>
  <si>
    <t>淡 路 市</t>
  </si>
  <si>
    <t>-</t>
  </si>
  <si>
    <t>平成18年12月31日現在</t>
  </si>
  <si>
    <t>無職の者</t>
  </si>
  <si>
    <t>不詳</t>
  </si>
  <si>
    <t>保健衛生業務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</si>
  <si>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</si>
  <si>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</si>
  <si>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</si>
  <si>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</si>
  <si>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</si>
  <si>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</si>
  <si>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</si>
  <si>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</si>
  <si>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</si>
  <si>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</si>
  <si>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</si>
  <si>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</si>
  <si>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</si>
  <si>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</si>
  <si>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</si>
  <si>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</si>
  <si>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</si>
  <si>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</si>
  <si>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</si>
  <si>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</si>
  <si>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</si>
  <si>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</si>
  <si>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</si>
  <si>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</si>
  <si>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</si>
  <si>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</si>
  <si>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</si>
  <si>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</si>
  <si>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</si>
  <si>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</si>
  <si>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</si>
  <si>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</si>
  <si>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</si>
  <si>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</si>
  <si>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</si>
  <si>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</si>
  <si>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</si>
  <si>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</si>
  <si>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</si>
  <si>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柏　原</t>
  </si>
  <si>
    <t>篠 山 市</t>
  </si>
  <si>
    <t>丹 波 市</t>
  </si>
  <si>
    <t>洲  本</t>
  </si>
  <si>
    <t>洲 本 市</t>
  </si>
  <si>
    <t>平成18年12月31日現在</t>
  </si>
  <si>
    <t>介護老人保健施設</t>
  </si>
  <si>
    <t>医療・介護老人保健施設以外</t>
  </si>
  <si>
    <t>臨床以外</t>
  </si>
  <si>
    <t>その他の</t>
  </si>
  <si>
    <t xml:space="preserve">無  職  </t>
  </si>
  <si>
    <t xml:space="preserve">平均年齢  </t>
  </si>
  <si>
    <t xml:space="preserve">　　　　　 </t>
  </si>
  <si>
    <t>第２表　医師数・平均年齢、業務の種別・性・年齢階級別</t>
  </si>
  <si>
    <t>区　　　分</t>
  </si>
  <si>
    <t>医　　療　　施　　設　　の　　従　　事　　者</t>
  </si>
  <si>
    <t>そ　の　他　の　者</t>
  </si>
  <si>
    <t>総  数</t>
  </si>
  <si>
    <t>病　　　院</t>
  </si>
  <si>
    <t>医　育　機　関</t>
  </si>
  <si>
    <t>診　　療　　所</t>
  </si>
  <si>
    <t>開設者　　　　　　代表者</t>
  </si>
  <si>
    <t>勤務者</t>
  </si>
  <si>
    <t>教育・研究</t>
  </si>
  <si>
    <t>行　　政</t>
  </si>
  <si>
    <t>産業医</t>
  </si>
  <si>
    <t>保　　健</t>
  </si>
  <si>
    <t>開設者・代表者</t>
  </si>
  <si>
    <t>教員・教官</t>
  </si>
  <si>
    <t>その他</t>
  </si>
  <si>
    <t>衛生施設</t>
  </si>
  <si>
    <t>業　　務</t>
  </si>
  <si>
    <t>総　　　数</t>
  </si>
  <si>
    <t>総　数</t>
  </si>
  <si>
    <t>男</t>
  </si>
  <si>
    <t>女</t>
  </si>
  <si>
    <t>２５歳未満</t>
  </si>
  <si>
    <t>総　数</t>
  </si>
  <si>
    <t>男</t>
  </si>
  <si>
    <t>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</si>
  <si>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</si>
  <si>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</si>
  <si>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</si>
  <si>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</si>
  <si>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</si>
  <si>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</si>
  <si>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</si>
  <si>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</si>
  <si>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</si>
  <si>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</si>
  <si>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</si>
  <si>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</si>
  <si>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</si>
  <si>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総　数</t>
  </si>
  <si>
    <t>男</t>
  </si>
  <si>
    <t>女</t>
  </si>
  <si>
    <t>・・・</t>
  </si>
  <si>
    <t>第３表の１　診療従事医師延数、診療科名（主たる）・従業地・保健所・市区町別</t>
  </si>
  <si>
    <t>平成18年12月31日現在</t>
  </si>
  <si>
    <t>　</t>
  </si>
  <si>
    <t>種　別　</t>
  </si>
  <si>
    <t>医師数</t>
  </si>
  <si>
    <t>内科</t>
  </si>
  <si>
    <t>心療内科</t>
  </si>
  <si>
    <t>呼吸器科</t>
  </si>
  <si>
    <t>（胃腸科）　　　　　　　消化器科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</si>
  <si>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</si>
  <si>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</si>
  <si>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</si>
  <si>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</si>
  <si>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</si>
  <si>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</si>
  <si>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</si>
  <si>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</si>
  <si>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</si>
  <si>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</si>
  <si>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</si>
  <si>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</si>
  <si>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</si>
  <si>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</si>
  <si>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</si>
  <si>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</si>
  <si>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</si>
  <si>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</si>
  <si>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</si>
  <si>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</si>
  <si>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</si>
  <si>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</si>
  <si>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</si>
  <si>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</si>
  <si>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</si>
  <si>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</si>
  <si>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</si>
  <si>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</si>
  <si>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病理</t>
  </si>
  <si>
    <t>救命救急</t>
  </si>
  <si>
    <t>研修医</t>
  </si>
  <si>
    <t>全科</t>
  </si>
  <si>
    <t>その他</t>
  </si>
  <si>
    <t>不詳</t>
  </si>
  <si>
    <t xml:space="preserve">  保　健　所</t>
  </si>
  <si>
    <t>・・・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</si>
  <si>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</si>
  <si>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</si>
  <si>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</si>
  <si>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</si>
  <si>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</si>
  <si>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</si>
  <si>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</si>
  <si>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</si>
  <si>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</si>
  <si>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</si>
  <si>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</si>
  <si>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</si>
  <si>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</si>
  <si>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</si>
  <si>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</si>
  <si>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</si>
  <si>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</si>
  <si>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</si>
  <si>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</si>
  <si>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</si>
  <si>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</si>
  <si>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</si>
  <si>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</si>
  <si>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</si>
  <si>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</si>
  <si>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</si>
  <si>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</si>
  <si>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</si>
  <si>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</si>
  <si>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</si>
  <si>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</si>
  <si>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</si>
  <si>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</si>
  <si>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</si>
  <si>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</si>
  <si>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</si>
  <si>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</si>
  <si>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</si>
  <si>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</si>
  <si>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柏　原</t>
  </si>
  <si>
    <t>篠 山 市</t>
  </si>
  <si>
    <t>丹 波 市</t>
  </si>
  <si>
    <t>洲  本</t>
  </si>
  <si>
    <t>洲 本 市</t>
  </si>
  <si>
    <t>第３表の２　診療従事医師延数、診療科名（重複計上）・従業地・保健所・市区町別</t>
  </si>
  <si>
    <t>平成18年12月31日現在</t>
  </si>
  <si>
    <t>柏　原</t>
  </si>
  <si>
    <t>篠 山 市</t>
  </si>
  <si>
    <t>丹 波 市</t>
  </si>
  <si>
    <t>洲  本</t>
  </si>
  <si>
    <t>洲 本 市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</si>
  <si>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</si>
  <si>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</si>
  <si>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</si>
  <si>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</si>
  <si>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医育機関</t>
  </si>
  <si>
    <t>種　別　</t>
  </si>
  <si>
    <t>総数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</si>
  <si>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</si>
  <si>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</si>
  <si>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</si>
  <si>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診療所の勤務者</t>
  </si>
  <si>
    <t>の勤務者又は大学院生　　　　　　　医育機関の臨床系以外</t>
  </si>
  <si>
    <t>行政機関</t>
  </si>
  <si>
    <t>その他業務の従事者</t>
  </si>
  <si>
    <t>無職の者</t>
  </si>
  <si>
    <t>　保　健　所</t>
  </si>
  <si>
    <t>教官又は教員</t>
  </si>
  <si>
    <t>その他の勤務者</t>
  </si>
  <si>
    <t>平成18年12月31日現在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</si>
  <si>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</si>
  <si>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</si>
  <si>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</si>
  <si>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</si>
  <si>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</si>
  <si>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</si>
  <si>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</si>
  <si>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</si>
  <si>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</si>
  <si>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</si>
  <si>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</si>
  <si>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</si>
  <si>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</si>
  <si>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</si>
  <si>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</si>
  <si>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</si>
  <si>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</si>
  <si>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</si>
  <si>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</si>
  <si>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</si>
  <si>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</si>
  <si>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</si>
  <si>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</si>
  <si>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</si>
  <si>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</si>
  <si>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</si>
  <si>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</si>
  <si>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</si>
  <si>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</si>
  <si>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柏　原</t>
  </si>
  <si>
    <t>篠 山 市</t>
  </si>
  <si>
    <t>丹 波 市</t>
  </si>
  <si>
    <t>洲  本</t>
  </si>
  <si>
    <t>洲 本 市</t>
  </si>
  <si>
    <t>第５表　歯科医師数・平均年齢、業務の種別・性・年齢階級別</t>
  </si>
  <si>
    <t xml:space="preserve">     平成18年12月31日現在</t>
  </si>
  <si>
    <t>介護老人</t>
  </si>
  <si>
    <t>病　　　　　院</t>
  </si>
  <si>
    <t>医　育　機　関</t>
  </si>
  <si>
    <t>教育・研究</t>
  </si>
  <si>
    <t>行　　政</t>
  </si>
  <si>
    <t>その他の</t>
  </si>
  <si>
    <t>無 　 職</t>
  </si>
  <si>
    <t>開設者・代表者</t>
  </si>
  <si>
    <t>勤務者</t>
  </si>
  <si>
    <t>教員・教官</t>
  </si>
  <si>
    <t>その他</t>
  </si>
  <si>
    <t>保健施設</t>
  </si>
  <si>
    <t>業 　 務</t>
  </si>
  <si>
    <t>総　　　数</t>
  </si>
  <si>
    <t>総　数</t>
  </si>
  <si>
    <t>男</t>
  </si>
  <si>
    <t>女</t>
  </si>
  <si>
    <t>総　数</t>
  </si>
  <si>
    <t>男</t>
  </si>
  <si>
    <t>女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</si>
  <si>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</si>
  <si>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</si>
  <si>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</si>
  <si>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</si>
  <si>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</si>
  <si>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</si>
  <si>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</si>
  <si>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　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</si>
  <si>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</si>
  <si>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</si>
  <si>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</si>
  <si>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</si>
  <si>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</si>
  <si>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</si>
  <si>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その他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</si>
  <si>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</si>
  <si>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</si>
  <si>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</si>
  <si>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</si>
  <si>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 xml:space="preserve">    平成18年12月31日現在</t>
  </si>
  <si>
    <t>柏　原</t>
  </si>
  <si>
    <t>篠 山 市</t>
  </si>
  <si>
    <t>丹 波 市</t>
  </si>
  <si>
    <t>洲  本</t>
  </si>
  <si>
    <t>洲 本 市</t>
  </si>
  <si>
    <t>医薬品関連企業</t>
  </si>
  <si>
    <t>第７表  薬剤師数・平均年齢、業務の種別・性・年齢階級別</t>
  </si>
  <si>
    <t>平成18年12月31日現在</t>
  </si>
  <si>
    <t>薬局・医療施設の従事者</t>
  </si>
  <si>
    <t>薬局・医療施設以外の従事者</t>
  </si>
  <si>
    <t>そ  の  他  の  者</t>
  </si>
  <si>
    <t>総　　　数</t>
  </si>
  <si>
    <t>薬　　　　　局</t>
  </si>
  <si>
    <t>病院・診療所</t>
  </si>
  <si>
    <t>大　　　　　学</t>
  </si>
  <si>
    <t>衛　　生</t>
  </si>
  <si>
    <t>その他の</t>
  </si>
  <si>
    <t>無    職</t>
  </si>
  <si>
    <t>不詳</t>
  </si>
  <si>
    <t>勤務者</t>
  </si>
  <si>
    <t>調　　剤</t>
  </si>
  <si>
    <t>検  　査</t>
  </si>
  <si>
    <t>その他</t>
  </si>
  <si>
    <t>院・研究生</t>
  </si>
  <si>
    <t>製造・販売</t>
  </si>
  <si>
    <t>医薬品販売</t>
  </si>
  <si>
    <t>保健衛生</t>
  </si>
  <si>
    <t>業    務</t>
  </si>
  <si>
    <t>総　　　数</t>
  </si>
  <si>
    <t>総　数</t>
  </si>
  <si>
    <t>男</t>
  </si>
  <si>
    <t>女</t>
  </si>
  <si>
    <t>歯科医師数、平均年齢、業務の種別・性・年齢階級・従業地別</t>
  </si>
  <si>
    <t>薬剤師数、業務の種別・従業地・保健所・市町別　</t>
  </si>
  <si>
    <t>薬剤師数・平均年齢、業務の種別・性・年齢階級・従業地別</t>
  </si>
  <si>
    <t>診療従事医師延数、診療科（主たる）・従業地・保健所・市町別</t>
  </si>
  <si>
    <t>診療従事医師延数、診療科名（重複計上）・従業地・保健所・市町別</t>
  </si>
  <si>
    <t>概要</t>
  </si>
  <si>
    <t>第１表</t>
  </si>
  <si>
    <t>第２表</t>
  </si>
  <si>
    <t>第３－１表</t>
  </si>
  <si>
    <t>第３－２表</t>
  </si>
  <si>
    <t>第４表</t>
  </si>
  <si>
    <t>第５表</t>
  </si>
  <si>
    <t>第６表</t>
  </si>
  <si>
    <t>第７表</t>
  </si>
  <si>
    <t>医師数・平均年齢、業務の種別・性・年齢階級・従業地別</t>
  </si>
  <si>
    <t xml:space="preserve">医師数、業務の種別・従業地・保健所・市町別 </t>
  </si>
  <si>
    <t xml:space="preserve">歯科医師数・業務の種別・従業地・保健所・市町別 </t>
  </si>
  <si>
    <t>第１表　医師数、業務の種別・従業地・保健所・市区町別</t>
  </si>
  <si>
    <t>第４表　歯科医師数、業務の種別・従業地・保健所・市区町別</t>
  </si>
  <si>
    <t>第６表　薬剤師数、業務の種別・従業地・保健所・市区町別</t>
  </si>
  <si>
    <t>平成１８年医師・歯科医師・薬剤師調査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</si>
</sst>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;_ * \-#,##0;_ * &quot;- &quot;;_ @"/>
    <numFmt numFmtId="178" formatCode="#,##0_);[Red]\(#,##0\)"/>
    <numFmt numFmtId="179" formatCode="_ * #,##0.0_ ;_ * \-#,##0.0_ ;_ * &quot;-&quot;_ ;_ @_ "/>
    <numFmt numFmtId="180" formatCode="_ * #,##0;_ * \-#,##0;_ * &quot;-&quot;;_ @"/>
    <numFmt numFmtId="181" formatCode="0.E+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6"/>
      <name val="ＭＳ 明朝"/>
      <family val="1"/>
    </font>
    <font>
      <b/>
      <sz val="9"/>
      <color indexed="12"/>
      <name val="ＭＳ Ｐゴシック"/>
      <family val="3"/>
    </font>
    <font>
      <b/>
      <sz val="2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59">
    <xf numFmtId="0" fontId="0" fillId="0" borderId="0" xfId="0" applyAlignment="1">
      <alignment/>
    </xf>
    <xf numFmtId="38" fontId="4" fillId="0" borderId="0" xfId="49" applyFont="1" applyAlignment="1">
      <alignment horizontal="right" vertical="center"/>
    </xf>
    <xf numFmtId="38" fontId="2" fillId="0" borderId="0" xfId="49" applyFont="1" applyAlignment="1">
      <alignment/>
    </xf>
    <xf numFmtId="38" fontId="2" fillId="0" borderId="10" xfId="49" applyFont="1" applyBorder="1" applyAlignment="1">
      <alignment horizont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 horizontal="center"/>
    </xf>
    <xf numFmtId="38" fontId="2" fillId="0" borderId="12" xfId="49" applyFont="1" applyBorder="1" applyAlignment="1">
      <alignment horizontal="center"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15" xfId="49" applyFont="1" applyBorder="1" applyAlignment="1">
      <alignment vertical="center"/>
    </xf>
    <xf numFmtId="38" fontId="4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0" xfId="49" applyFont="1" applyAlignment="1">
      <alignment/>
    </xf>
    <xf numFmtId="38" fontId="2" fillId="0" borderId="14" xfId="49" applyFont="1" applyBorder="1" applyAlignment="1">
      <alignment horizontal="left"/>
    </xf>
    <xf numFmtId="38" fontId="3" fillId="0" borderId="15" xfId="49" applyFont="1" applyBorder="1" applyAlignment="1">
      <alignment horizontal="distributed" vertical="center"/>
    </xf>
    <xf numFmtId="38" fontId="5" fillId="0" borderId="0" xfId="49" applyFont="1" applyAlignment="1">
      <alignment/>
    </xf>
    <xf numFmtId="38" fontId="2" fillId="0" borderId="0" xfId="49" applyFont="1" applyBorder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/>
    </xf>
    <xf numFmtId="38" fontId="2" fillId="0" borderId="15" xfId="49" applyFont="1" applyBorder="1" applyAlignment="1">
      <alignment vertical="top"/>
    </xf>
    <xf numFmtId="38" fontId="2" fillId="0" borderId="0" xfId="49" applyFont="1" applyAlignment="1">
      <alignment vertical="top"/>
    </xf>
    <xf numFmtId="38" fontId="3" fillId="0" borderId="18" xfId="49" applyFont="1" applyBorder="1" applyAlignment="1">
      <alignment horizontal="distributed" vertical="center"/>
    </xf>
    <xf numFmtId="38" fontId="3" fillId="0" borderId="18" xfId="49" applyFont="1" applyBorder="1" applyAlignment="1">
      <alignment horizontal="right" vertical="center"/>
    </xf>
    <xf numFmtId="38" fontId="3" fillId="0" borderId="18" xfId="49" applyFont="1" applyBorder="1" applyAlignment="1" quotePrefix="1">
      <alignment horizontal="right" vertical="center"/>
    </xf>
    <xf numFmtId="38" fontId="3" fillId="0" borderId="18" xfId="49" applyFont="1" applyBorder="1" applyAlignment="1">
      <alignment horizontal="right" vertical="top"/>
    </xf>
    <xf numFmtId="38" fontId="2" fillId="0" borderId="10" xfId="49" applyFont="1" applyBorder="1" applyAlignment="1" quotePrefix="1">
      <alignment vertical="top"/>
    </xf>
    <xf numFmtId="38" fontId="7" fillId="0" borderId="0" xfId="49" applyFont="1" applyAlignment="1">
      <alignment/>
    </xf>
    <xf numFmtId="38" fontId="3" fillId="0" borderId="19" xfId="49" applyFont="1" applyBorder="1" applyAlignment="1" quotePrefix="1">
      <alignment horizontal="center" vertical="distributed" textRotation="255"/>
    </xf>
    <xf numFmtId="38" fontId="2" fillId="0" borderId="17" xfId="49" applyFont="1" applyBorder="1" applyAlignment="1">
      <alignment horizontal="center"/>
    </xf>
    <xf numFmtId="38" fontId="3" fillId="0" borderId="19" xfId="49" applyFont="1" applyBorder="1" applyAlignment="1">
      <alignment horizontal="center" vertical="distributed" textRotation="255"/>
    </xf>
    <xf numFmtId="38" fontId="2" fillId="0" borderId="20" xfId="49" applyFont="1" applyBorder="1" applyAlignment="1">
      <alignment/>
    </xf>
    <xf numFmtId="38" fontId="2" fillId="0" borderId="18" xfId="49" applyFont="1" applyBorder="1" applyAlignment="1" quotePrefix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3" fillId="0" borderId="21" xfId="49" applyFont="1" applyBorder="1" applyAlignment="1" quotePrefix="1">
      <alignment horizontal="center" vertical="center" wrapText="1"/>
    </xf>
    <xf numFmtId="38" fontId="3" fillId="0" borderId="21" xfId="49" applyFont="1" applyBorder="1" applyAlignment="1">
      <alignment horizontal="center" vertical="center" wrapText="1"/>
    </xf>
    <xf numFmtId="38" fontId="2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22" xfId="49" applyFont="1" applyBorder="1" applyAlignment="1">
      <alignment/>
    </xf>
    <xf numFmtId="38" fontId="3" fillId="0" borderId="22" xfId="49" applyFont="1" applyBorder="1" applyAlignment="1" quotePrefix="1">
      <alignment horizontal="center" vertical="distributed" textRotation="255"/>
    </xf>
    <xf numFmtId="38" fontId="2" fillId="0" borderId="17" xfId="49" applyFont="1" applyBorder="1" applyAlignment="1">
      <alignment horizontal="center" vertical="distributed" textRotation="255"/>
    </xf>
    <xf numFmtId="38" fontId="2" fillId="0" borderId="22" xfId="49" applyFont="1" applyBorder="1" applyAlignment="1">
      <alignment horizontal="center" vertical="distributed" textRotation="255"/>
    </xf>
    <xf numFmtId="38" fontId="3" fillId="0" borderId="17" xfId="49" applyFont="1" applyBorder="1" applyAlignment="1" quotePrefix="1">
      <alignment horizontal="center" vertical="distributed" textRotation="255"/>
    </xf>
    <xf numFmtId="38" fontId="2" fillId="0" borderId="22" xfId="49" applyFont="1" applyBorder="1" applyAlignment="1">
      <alignment horizontal="center"/>
    </xf>
    <xf numFmtId="38" fontId="2" fillId="0" borderId="23" xfId="49" applyFont="1" applyBorder="1" applyAlignment="1">
      <alignment horizontal="center" vertical="center"/>
    </xf>
    <xf numFmtId="38" fontId="3" fillId="0" borderId="23" xfId="49" applyFont="1" applyBorder="1" applyAlignment="1" quotePrefix="1">
      <alignment horizontal="center" vertical="center" wrapText="1"/>
    </xf>
    <xf numFmtId="38" fontId="3" fillId="0" borderId="24" xfId="49" applyFont="1" applyBorder="1" applyAlignment="1">
      <alignment horizontal="center" vertical="center" wrapText="1"/>
    </xf>
    <xf numFmtId="38" fontId="3" fillId="0" borderId="20" xfId="49" applyFont="1" applyBorder="1" applyAlignment="1" quotePrefix="1">
      <alignment horizontal="center" vertical="center" wrapText="1"/>
    </xf>
    <xf numFmtId="38" fontId="3" fillId="0" borderId="20" xfId="49" applyFont="1" applyBorder="1" applyAlignment="1">
      <alignment horizontal="center" vertical="center" wrapText="1"/>
    </xf>
    <xf numFmtId="177" fontId="6" fillId="0" borderId="20" xfId="49" applyNumberFormat="1" applyFont="1" applyBorder="1" applyAlignment="1">
      <alignment horizontal="right" vertical="center"/>
    </xf>
    <xf numFmtId="38" fontId="3" fillId="0" borderId="25" xfId="49" applyFont="1" applyBorder="1" applyAlignment="1" quotePrefix="1">
      <alignment horizontal="center" vertical="distributed" textRotation="255"/>
    </xf>
    <xf numFmtId="38" fontId="3" fillId="0" borderId="13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4" fillId="0" borderId="1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horizontal="center" vertical="center"/>
      <protection/>
    </xf>
    <xf numFmtId="177" fontId="2" fillId="0" borderId="27" xfId="49" applyNumberFormat="1" applyFont="1" applyFill="1" applyBorder="1" applyAlignment="1" applyProtection="1">
      <alignment vertical="center"/>
      <protection/>
    </xf>
    <xf numFmtId="177" fontId="2" fillId="0" borderId="28" xfId="49" applyNumberFormat="1" applyFont="1" applyFill="1" applyBorder="1" applyAlignment="1" applyProtection="1">
      <alignment vertical="center"/>
      <protection/>
    </xf>
    <xf numFmtId="177" fontId="2" fillId="0" borderId="29" xfId="49" applyNumberFormat="1" applyFont="1" applyFill="1" applyBorder="1" applyAlignment="1" applyProtection="1">
      <alignment vertical="center"/>
      <protection/>
    </xf>
    <xf numFmtId="177" fontId="2" fillId="0" borderId="30" xfId="49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177" fontId="2" fillId="0" borderId="32" xfId="49" applyNumberFormat="1" applyFont="1" applyFill="1" applyBorder="1" applyAlignment="1" applyProtection="1">
      <alignment vertical="center"/>
      <protection/>
    </xf>
    <xf numFmtId="177" fontId="2" fillId="0" borderId="33" xfId="49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5" xfId="0" applyNumberFormat="1" applyFont="1" applyFill="1" applyBorder="1" applyAlignment="1" applyProtection="1">
      <alignment horizontal="center" vertical="center"/>
      <protection/>
    </xf>
    <xf numFmtId="177" fontId="2" fillId="0" borderId="35" xfId="49" applyNumberFormat="1" applyFont="1" applyFill="1" applyBorder="1" applyAlignment="1" applyProtection="1">
      <alignment vertical="center"/>
      <protection/>
    </xf>
    <xf numFmtId="177" fontId="2" fillId="0" borderId="36" xfId="49" applyNumberFormat="1" applyFont="1" applyFill="1" applyBorder="1" applyAlignment="1" applyProtection="1">
      <alignment vertical="center"/>
      <protection/>
    </xf>
    <xf numFmtId="177" fontId="9" fillId="0" borderId="32" xfId="49" applyNumberFormat="1" applyFont="1" applyFill="1" applyBorder="1" applyAlignment="1" applyProtection="1">
      <alignment vertical="center"/>
      <protection/>
    </xf>
    <xf numFmtId="3" fontId="2" fillId="0" borderId="37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177" fontId="2" fillId="0" borderId="39" xfId="49" applyNumberFormat="1" applyFont="1" applyFill="1" applyBorder="1" applyAlignment="1" applyProtection="1">
      <alignment vertical="center"/>
      <protection/>
    </xf>
    <xf numFmtId="177" fontId="3" fillId="0" borderId="20" xfId="49" applyNumberFormat="1" applyFont="1" applyBorder="1" applyAlignment="1">
      <alignment vertical="center"/>
    </xf>
    <xf numFmtId="177" fontId="2" fillId="0" borderId="42" xfId="49" applyNumberFormat="1" applyFont="1" applyFill="1" applyBorder="1" applyAlignment="1" applyProtection="1">
      <alignment vertical="center"/>
      <protection/>
    </xf>
    <xf numFmtId="177" fontId="2" fillId="0" borderId="40" xfId="49" applyNumberFormat="1" applyFont="1" applyFill="1" applyBorder="1" applyAlignment="1" applyProtection="1">
      <alignment vertical="center"/>
      <protection/>
    </xf>
    <xf numFmtId="177" fontId="2" fillId="0" borderId="43" xfId="49" applyNumberFormat="1" applyFont="1" applyFill="1" applyBorder="1" applyAlignment="1" applyProtection="1">
      <alignment vertical="center"/>
      <protection/>
    </xf>
    <xf numFmtId="177" fontId="2" fillId="0" borderId="18" xfId="49" applyNumberFormat="1" applyFont="1" applyFill="1" applyBorder="1" applyAlignment="1" applyProtection="1">
      <alignment vertical="center"/>
      <protection/>
    </xf>
    <xf numFmtId="177" fontId="2" fillId="0" borderId="44" xfId="49" applyNumberFormat="1" applyFont="1" applyFill="1" applyBorder="1" applyAlignment="1" applyProtection="1">
      <alignment vertical="center"/>
      <protection/>
    </xf>
    <xf numFmtId="177" fontId="2" fillId="0" borderId="45" xfId="49" applyNumberFormat="1" applyFont="1" applyFill="1" applyBorder="1" applyAlignment="1" applyProtection="1">
      <alignment vertical="center"/>
      <protection/>
    </xf>
    <xf numFmtId="177" fontId="2" fillId="0" borderId="46" xfId="49" applyNumberFormat="1" applyFont="1" applyFill="1" applyBorder="1" applyAlignment="1" applyProtection="1">
      <alignment vertical="center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177" fontId="9" fillId="0" borderId="48" xfId="49" applyNumberFormat="1" applyFont="1" applyFill="1" applyBorder="1" applyAlignment="1" applyProtection="1">
      <alignment vertical="center"/>
      <protection/>
    </xf>
    <xf numFmtId="3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177" fontId="2" fillId="0" borderId="50" xfId="49" applyNumberFormat="1" applyFont="1" applyFill="1" applyBorder="1" applyAlignment="1" applyProtection="1">
      <alignment vertical="center"/>
      <protection/>
    </xf>
    <xf numFmtId="177" fontId="2" fillId="0" borderId="48" xfId="49" applyNumberFormat="1" applyFont="1" applyFill="1" applyBorder="1" applyAlignment="1" applyProtection="1">
      <alignment vertical="center"/>
      <protection/>
    </xf>
    <xf numFmtId="177" fontId="3" fillId="0" borderId="20" xfId="49" applyNumberFormat="1" applyFont="1" applyBorder="1" applyAlignment="1" applyProtection="1">
      <alignment vertical="center"/>
      <protection/>
    </xf>
    <xf numFmtId="177" fontId="2" fillId="0" borderId="32" xfId="49" applyNumberFormat="1" applyFont="1" applyFill="1" applyBorder="1" applyAlignment="1" applyProtection="1">
      <alignment horizontal="right" vertical="center"/>
      <protection/>
    </xf>
    <xf numFmtId="177" fontId="2" fillId="0" borderId="48" xfId="49" applyNumberFormat="1" applyFont="1" applyFill="1" applyBorder="1" applyAlignment="1" applyProtection="1">
      <alignment horizontal="right" vertical="center"/>
      <protection/>
    </xf>
    <xf numFmtId="177" fontId="3" fillId="0" borderId="20" xfId="49" applyNumberFormat="1" applyFont="1" applyBorder="1" applyAlignment="1" applyProtection="1">
      <alignment vertical="top"/>
      <protection/>
    </xf>
    <xf numFmtId="177" fontId="2" fillId="0" borderId="51" xfId="49" applyNumberFormat="1" applyFont="1" applyFill="1" applyBorder="1" applyAlignment="1" applyProtection="1">
      <alignment vertical="center"/>
      <protection/>
    </xf>
    <xf numFmtId="177" fontId="2" fillId="0" borderId="52" xfId="49" applyNumberFormat="1" applyFont="1" applyFill="1" applyBorder="1" applyAlignment="1" applyProtection="1">
      <alignment vertical="center"/>
      <protection/>
    </xf>
    <xf numFmtId="177" fontId="2" fillId="0" borderId="52" xfId="49" applyNumberFormat="1" applyFont="1" applyFill="1" applyBorder="1" applyAlignment="1" applyProtection="1">
      <alignment horizontal="right" vertical="center"/>
      <protection/>
    </xf>
    <xf numFmtId="177" fontId="2" fillId="0" borderId="53" xfId="49" applyNumberFormat="1" applyFont="1" applyFill="1" applyBorder="1" applyAlignment="1" applyProtection="1">
      <alignment horizontal="right" vertical="center"/>
      <protection/>
    </xf>
    <xf numFmtId="177" fontId="2" fillId="0" borderId="54" xfId="49" applyNumberFormat="1" applyFont="1" applyFill="1" applyBorder="1" applyAlignment="1" applyProtection="1">
      <alignment vertical="center"/>
      <protection/>
    </xf>
    <xf numFmtId="177" fontId="2" fillId="0" borderId="41" xfId="49" applyNumberFormat="1" applyFont="1" applyFill="1" applyBorder="1" applyAlignment="1" applyProtection="1">
      <alignment vertical="center"/>
      <protection/>
    </xf>
    <xf numFmtId="177" fontId="2" fillId="0" borderId="39" xfId="49" applyNumberFormat="1" applyFont="1" applyFill="1" applyBorder="1" applyAlignment="1" applyProtection="1">
      <alignment horizontal="right" vertical="center"/>
      <protection/>
    </xf>
    <xf numFmtId="177" fontId="2" fillId="0" borderId="55" xfId="49" applyNumberFormat="1" applyFont="1" applyFill="1" applyBorder="1" applyAlignment="1" applyProtection="1">
      <alignment horizontal="right" vertical="center"/>
      <protection/>
    </xf>
    <xf numFmtId="177" fontId="2" fillId="0" borderId="21" xfId="49" applyNumberFormat="1" applyFont="1" applyFill="1" applyBorder="1" applyAlignment="1" applyProtection="1">
      <alignment vertical="center"/>
      <protection/>
    </xf>
    <xf numFmtId="177" fontId="2" fillId="0" borderId="47" xfId="49" applyNumberFormat="1" applyFont="1" applyFill="1" applyBorder="1" applyAlignment="1" applyProtection="1">
      <alignment vertical="center"/>
      <protection/>
    </xf>
    <xf numFmtId="177" fontId="2" fillId="0" borderId="56" xfId="49" applyNumberFormat="1" applyFont="1" applyFill="1" applyBorder="1" applyAlignment="1" applyProtection="1">
      <alignment vertical="center"/>
      <protection/>
    </xf>
    <xf numFmtId="177" fontId="2" fillId="0" borderId="24" xfId="49" applyNumberFormat="1" applyFont="1" applyFill="1" applyBorder="1" applyAlignment="1" applyProtection="1">
      <alignment vertical="center"/>
      <protection/>
    </xf>
    <xf numFmtId="177" fontId="2" fillId="0" borderId="57" xfId="49" applyNumberFormat="1" applyFont="1" applyFill="1" applyBorder="1" applyAlignment="1" applyProtection="1">
      <alignment vertical="center"/>
      <protection/>
    </xf>
    <xf numFmtId="177" fontId="2" fillId="0" borderId="58" xfId="49" applyNumberFormat="1" applyFont="1" applyFill="1" applyBorder="1" applyAlignment="1" applyProtection="1">
      <alignment vertical="center"/>
      <protection/>
    </xf>
    <xf numFmtId="177" fontId="2" fillId="0" borderId="40" xfId="49" applyNumberFormat="1" applyFont="1" applyFill="1" applyBorder="1" applyAlignment="1" applyProtection="1">
      <alignment horizontal="right" vertical="center"/>
      <protection/>
    </xf>
    <xf numFmtId="177" fontId="2" fillId="0" borderId="25" xfId="49" applyNumberFormat="1" applyFont="1" applyFill="1" applyBorder="1" applyAlignment="1" applyProtection="1">
      <alignment horizontal="right" vertical="center"/>
      <protection/>
    </xf>
    <xf numFmtId="177" fontId="4" fillId="0" borderId="20" xfId="49" applyNumberFormat="1" applyFont="1" applyBorder="1" applyAlignment="1">
      <alignment horizontal="right" vertical="center"/>
    </xf>
    <xf numFmtId="177" fontId="28" fillId="0" borderId="32" xfId="49" applyNumberFormat="1" applyFont="1" applyFill="1" applyBorder="1" applyAlignment="1" applyProtection="1">
      <alignment vertical="center"/>
      <protection/>
    </xf>
    <xf numFmtId="177" fontId="28" fillId="0" borderId="48" xfId="49" applyNumberFormat="1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right" vertical="center"/>
      <protection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59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41" fontId="32" fillId="0" borderId="13" xfId="0" applyNumberFormat="1" applyFont="1" applyBorder="1" applyAlignment="1" applyProtection="1">
      <alignment/>
      <protection/>
    </xf>
    <xf numFmtId="41" fontId="32" fillId="0" borderId="50" xfId="0" applyNumberFormat="1" applyFont="1" applyBorder="1" applyAlignment="1" applyProtection="1">
      <alignment/>
      <protection/>
    </xf>
    <xf numFmtId="0" fontId="31" fillId="0" borderId="14" xfId="0" applyFont="1" applyBorder="1" applyAlignment="1">
      <alignment horizontal="center"/>
    </xf>
    <xf numFmtId="41" fontId="32" fillId="0" borderId="20" xfId="0" applyNumberFormat="1" applyFont="1" applyBorder="1" applyAlignment="1" applyProtection="1">
      <alignment/>
      <protection/>
    </xf>
    <xf numFmtId="41" fontId="32" fillId="0" borderId="48" xfId="0" applyNumberFormat="1" applyFont="1" applyBorder="1" applyAlignment="1" applyProtection="1">
      <alignment/>
      <protection/>
    </xf>
    <xf numFmtId="41" fontId="32" fillId="0" borderId="20" xfId="0" applyNumberFormat="1" applyFont="1" applyBorder="1" applyAlignment="1" applyProtection="1">
      <alignment horizontal="left"/>
      <protection/>
    </xf>
    <xf numFmtId="41" fontId="32" fillId="0" borderId="48" xfId="0" applyNumberFormat="1" applyFont="1" applyBorder="1" applyAlignment="1" applyProtection="1">
      <alignment horizontal="left"/>
      <protection/>
    </xf>
    <xf numFmtId="41" fontId="32" fillId="0" borderId="20" xfId="0" applyNumberFormat="1" applyFont="1" applyBorder="1" applyAlignment="1" applyProtection="1">
      <alignment horizontal="right"/>
      <protection/>
    </xf>
    <xf numFmtId="41" fontId="32" fillId="0" borderId="48" xfId="0" applyNumberFormat="1" applyFont="1" applyBorder="1" applyAlignment="1" applyProtection="1">
      <alignment horizontal="right"/>
      <protection/>
    </xf>
    <xf numFmtId="179" fontId="32" fillId="0" borderId="20" xfId="0" applyNumberFormat="1" applyFont="1" applyBorder="1" applyAlignment="1" applyProtection="1">
      <alignment/>
      <protection/>
    </xf>
    <xf numFmtId="179" fontId="32" fillId="0" borderId="20" xfId="0" applyNumberFormat="1" applyFont="1" applyBorder="1" applyAlignment="1" applyProtection="1">
      <alignment horizontal="right"/>
      <protection/>
    </xf>
    <xf numFmtId="179" fontId="32" fillId="0" borderId="48" xfId="0" applyNumberFormat="1" applyFont="1" applyBorder="1" applyAlignment="1" applyProtection="1">
      <alignment horizontal="right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179" fontId="32" fillId="0" borderId="17" xfId="0" applyNumberFormat="1" applyFont="1" applyBorder="1" applyAlignment="1" applyProtection="1">
      <alignment/>
      <protection/>
    </xf>
    <xf numFmtId="179" fontId="32" fillId="0" borderId="17" xfId="0" applyNumberFormat="1" applyFont="1" applyBorder="1" applyAlignment="1" applyProtection="1">
      <alignment horizontal="right"/>
      <protection/>
    </xf>
    <xf numFmtId="179" fontId="32" fillId="0" borderId="25" xfId="0" applyNumberFormat="1" applyFont="1" applyBorder="1" applyAlignment="1" applyProtection="1">
      <alignment horizontal="right"/>
      <protection/>
    </xf>
    <xf numFmtId="38" fontId="5" fillId="0" borderId="0" xfId="49" applyFont="1" applyAlignment="1">
      <alignment horizontal="left"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50" xfId="0" applyFont="1" applyBorder="1" applyAlignment="1">
      <alignment/>
    </xf>
    <xf numFmtId="38" fontId="3" fillId="0" borderId="14" xfId="49" applyFont="1" applyBorder="1" applyAlignment="1">
      <alignment horizontal="center"/>
    </xf>
    <xf numFmtId="38" fontId="3" fillId="0" borderId="10" xfId="49" applyFont="1" applyBorder="1" applyAlignment="1" quotePrefix="1">
      <alignment horizontal="right" vertical="top"/>
    </xf>
    <xf numFmtId="38" fontId="3" fillId="0" borderId="14" xfId="49" applyFont="1" applyBorder="1" applyAlignment="1">
      <alignment horizontal="left"/>
    </xf>
    <xf numFmtId="38" fontId="3" fillId="0" borderId="10" xfId="49" applyFont="1" applyBorder="1" applyAlignment="1">
      <alignment horizontal="center"/>
    </xf>
    <xf numFmtId="38" fontId="2" fillId="0" borderId="61" xfId="49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5" xfId="0" applyFont="1" applyBorder="1" applyAlignment="1">
      <alignment/>
    </xf>
    <xf numFmtId="38" fontId="3" fillId="0" borderId="20" xfId="49" applyFont="1" applyBorder="1" applyAlignment="1">
      <alignment horizontal="right" vertical="center"/>
    </xf>
    <xf numFmtId="180" fontId="3" fillId="0" borderId="20" xfId="49" applyNumberFormat="1" applyFont="1" applyBorder="1" applyAlignment="1">
      <alignment horizontal="right" vertical="center"/>
    </xf>
    <xf numFmtId="38" fontId="3" fillId="0" borderId="48" xfId="49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4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48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80" fontId="3" fillId="0" borderId="20" xfId="0" applyNumberFormat="1" applyFont="1" applyBorder="1" applyAlignment="1" applyProtection="1">
      <alignment horizontal="right" vertical="center"/>
      <protection locked="0"/>
    </xf>
    <xf numFmtId="180" fontId="3" fillId="0" borderId="18" xfId="0" applyNumberFormat="1" applyFont="1" applyBorder="1" applyAlignment="1" applyProtection="1">
      <alignment horizontal="right" vertical="center"/>
      <protection locked="0"/>
    </xf>
    <xf numFmtId="180" fontId="3" fillId="0" borderId="48" xfId="0" applyNumberFormat="1" applyFont="1" applyBorder="1" applyAlignment="1" applyProtection="1">
      <alignment horizontal="right" vertical="center"/>
      <protection locked="0"/>
    </xf>
    <xf numFmtId="180" fontId="3" fillId="0" borderId="20" xfId="0" applyNumberFormat="1" applyFont="1" applyBorder="1" applyAlignment="1">
      <alignment horizontal="right" vertical="top"/>
    </xf>
    <xf numFmtId="180" fontId="3" fillId="0" borderId="20" xfId="0" applyNumberFormat="1" applyFont="1" applyBorder="1" applyAlignment="1" applyProtection="1">
      <alignment horizontal="right" vertical="top"/>
      <protection locked="0"/>
    </xf>
    <xf numFmtId="180" fontId="3" fillId="0" borderId="41" xfId="0" applyNumberFormat="1" applyFont="1" applyBorder="1" applyAlignment="1" applyProtection="1">
      <alignment horizontal="right" vertical="center"/>
      <protection locked="0"/>
    </xf>
    <xf numFmtId="180" fontId="3" fillId="0" borderId="41" xfId="0" applyNumberFormat="1" applyFont="1" applyBorder="1" applyAlignment="1" applyProtection="1">
      <alignment horizontal="right" vertical="top"/>
      <protection locked="0"/>
    </xf>
    <xf numFmtId="180" fontId="3" fillId="0" borderId="48" xfId="0" applyNumberFormat="1" applyFont="1" applyBorder="1" applyAlignment="1" applyProtection="1">
      <alignment horizontal="right" vertical="top"/>
      <protection locked="0"/>
    </xf>
    <xf numFmtId="0" fontId="31" fillId="0" borderId="0" xfId="0" applyFont="1" applyAlignment="1">
      <alignment vertical="top"/>
    </xf>
    <xf numFmtId="177" fontId="2" fillId="0" borderId="27" xfId="49" applyNumberFormat="1" applyFont="1" applyFill="1" applyBorder="1" applyAlignment="1" applyProtection="1">
      <alignment horizontal="right" vertical="center"/>
      <protection/>
    </xf>
    <xf numFmtId="177" fontId="2" fillId="0" borderId="51" xfId="49" applyNumberFormat="1" applyFont="1" applyFill="1" applyBorder="1" applyAlignment="1" applyProtection="1">
      <alignment horizontal="right" vertical="center"/>
      <protection/>
    </xf>
    <xf numFmtId="177" fontId="2" fillId="0" borderId="63" xfId="49" applyNumberFormat="1" applyFont="1" applyFill="1" applyBorder="1" applyAlignment="1" applyProtection="1">
      <alignment horizontal="right" vertical="center"/>
      <protection/>
    </xf>
    <xf numFmtId="177" fontId="2" fillId="0" borderId="64" xfId="49" applyNumberFormat="1" applyFont="1" applyFill="1" applyBorder="1" applyAlignment="1" applyProtection="1">
      <alignment horizontal="right" vertical="center"/>
      <protection/>
    </xf>
    <xf numFmtId="177" fontId="2" fillId="0" borderId="28" xfId="49" applyNumberFormat="1" applyFont="1" applyFill="1" applyBorder="1" applyAlignment="1" applyProtection="1">
      <alignment horizontal="right" vertical="center"/>
      <protection/>
    </xf>
    <xf numFmtId="177" fontId="2" fillId="0" borderId="65" xfId="49" applyNumberFormat="1" applyFont="1" applyFill="1" applyBorder="1" applyAlignment="1" applyProtection="1">
      <alignment horizontal="right" vertical="center"/>
      <protection/>
    </xf>
    <xf numFmtId="177" fontId="2" fillId="0" borderId="66" xfId="49" applyNumberFormat="1" applyFont="1" applyFill="1" applyBorder="1" applyAlignment="1" applyProtection="1">
      <alignment horizontal="right" vertical="center"/>
      <protection/>
    </xf>
    <xf numFmtId="177" fontId="2" fillId="0" borderId="67" xfId="49" applyNumberFormat="1" applyFont="1" applyFill="1" applyBorder="1" applyAlignment="1" applyProtection="1">
      <alignment horizontal="right" vertical="center"/>
      <protection/>
    </xf>
    <xf numFmtId="177" fontId="2" fillId="0" borderId="68" xfId="49" applyNumberFormat="1" applyFont="1" applyFill="1" applyBorder="1" applyAlignment="1" applyProtection="1">
      <alignment horizontal="right" vertical="center"/>
      <protection/>
    </xf>
    <xf numFmtId="177" fontId="2" fillId="0" borderId="29" xfId="49" applyNumberFormat="1" applyFont="1" applyFill="1" applyBorder="1" applyAlignment="1" applyProtection="1">
      <alignment horizontal="right" vertical="center"/>
      <protection/>
    </xf>
    <xf numFmtId="177" fontId="2" fillId="0" borderId="30" xfId="49" applyNumberFormat="1" applyFont="1" applyFill="1" applyBorder="1" applyAlignment="1" applyProtection="1">
      <alignment horizontal="right" vertical="center"/>
      <protection/>
    </xf>
    <xf numFmtId="177" fontId="2" fillId="0" borderId="69" xfId="49" applyNumberFormat="1" applyFont="1" applyFill="1" applyBorder="1" applyAlignment="1" applyProtection="1">
      <alignment horizontal="right" vertical="center"/>
      <protection/>
    </xf>
    <xf numFmtId="177" fontId="2" fillId="0" borderId="70" xfId="49" applyNumberFormat="1" applyFont="1" applyFill="1" applyBorder="1" applyAlignment="1" applyProtection="1">
      <alignment horizontal="right" vertical="center"/>
      <protection/>
    </xf>
    <xf numFmtId="177" fontId="2" fillId="0" borderId="71" xfId="49" applyNumberFormat="1" applyFont="1" applyFill="1" applyBorder="1" applyAlignment="1" applyProtection="1">
      <alignment horizontal="right" vertical="center"/>
      <protection/>
    </xf>
    <xf numFmtId="177" fontId="2" fillId="0" borderId="72" xfId="49" applyNumberFormat="1" applyFont="1" applyFill="1" applyBorder="1" applyAlignment="1" applyProtection="1">
      <alignment horizontal="right" vertical="center"/>
      <protection/>
    </xf>
    <xf numFmtId="177" fontId="2" fillId="0" borderId="18" xfId="49" applyNumberFormat="1" applyFont="1" applyFill="1" applyBorder="1" applyAlignment="1" applyProtection="1">
      <alignment horizontal="right" vertical="center"/>
      <protection/>
    </xf>
    <xf numFmtId="177" fontId="2" fillId="0" borderId="57" xfId="49" applyNumberFormat="1" applyFont="1" applyFill="1" applyBorder="1" applyAlignment="1" applyProtection="1">
      <alignment horizontal="right" vertical="center"/>
      <protection/>
    </xf>
    <xf numFmtId="177" fontId="2" fillId="0" borderId="73" xfId="49" applyNumberFormat="1" applyFont="1" applyFill="1" applyBorder="1" applyAlignment="1" applyProtection="1">
      <alignment horizontal="right" vertical="center"/>
      <protection/>
    </xf>
    <xf numFmtId="177" fontId="2" fillId="0" borderId="35" xfId="49" applyNumberFormat="1" applyFont="1" applyFill="1" applyBorder="1" applyAlignment="1" applyProtection="1">
      <alignment horizontal="right" vertical="center"/>
      <protection/>
    </xf>
    <xf numFmtId="177" fontId="2" fillId="0" borderId="41" xfId="49" applyNumberFormat="1" applyFont="1" applyFill="1" applyBorder="1" applyAlignment="1" applyProtection="1">
      <alignment horizontal="right" vertical="center"/>
      <protection/>
    </xf>
    <xf numFmtId="177" fontId="2" fillId="0" borderId="58" xfId="49" applyNumberFormat="1" applyFont="1" applyFill="1" applyBorder="1" applyAlignment="1" applyProtection="1">
      <alignment horizontal="right" vertical="center"/>
      <protection/>
    </xf>
    <xf numFmtId="177" fontId="2" fillId="0" borderId="41" xfId="49" applyNumberFormat="1" applyFont="1" applyFill="1" applyBorder="1" applyAlignment="1" applyProtection="1">
      <alignment horizontal="right" vertical="center"/>
      <protection/>
    </xf>
    <xf numFmtId="177" fontId="2" fillId="0" borderId="74" xfId="49" applyNumberFormat="1" applyFont="1" applyFill="1" applyBorder="1" applyAlignment="1" applyProtection="1">
      <alignment horizontal="right" vertical="center"/>
      <protection/>
    </xf>
    <xf numFmtId="177" fontId="2" fillId="0" borderId="47" xfId="49" applyNumberFormat="1" applyFont="1" applyFill="1" applyBorder="1" applyAlignment="1" applyProtection="1">
      <alignment horizontal="right" vertical="center"/>
      <protection/>
    </xf>
    <xf numFmtId="177" fontId="2" fillId="0" borderId="56" xfId="49" applyNumberFormat="1" applyFont="1" applyFill="1" applyBorder="1" applyAlignment="1" applyProtection="1">
      <alignment horizontal="right" vertical="center"/>
      <protection/>
    </xf>
    <xf numFmtId="177" fontId="2" fillId="0" borderId="21" xfId="49" applyNumberFormat="1" applyFont="1" applyFill="1" applyBorder="1" applyAlignment="1" applyProtection="1">
      <alignment horizontal="right" vertical="center"/>
      <protection/>
    </xf>
    <xf numFmtId="177" fontId="2" fillId="0" borderId="75" xfId="49" applyNumberFormat="1" applyFont="1" applyFill="1" applyBorder="1" applyAlignment="1" applyProtection="1">
      <alignment horizontal="right" vertical="center"/>
      <protection/>
    </xf>
    <xf numFmtId="177" fontId="2" fillId="0" borderId="33" xfId="49" applyNumberFormat="1" applyFont="1" applyFill="1" applyBorder="1" applyAlignment="1" applyProtection="1">
      <alignment horizontal="right" vertical="center"/>
      <protection/>
    </xf>
    <xf numFmtId="177" fontId="2" fillId="0" borderId="36" xfId="49" applyNumberFormat="1" applyFont="1" applyFill="1" applyBorder="1" applyAlignment="1" applyProtection="1">
      <alignment horizontal="right" vertical="center"/>
      <protection/>
    </xf>
    <xf numFmtId="177" fontId="2" fillId="0" borderId="42" xfId="49" applyNumberFormat="1" applyFont="1" applyFill="1" applyBorder="1" applyAlignment="1" applyProtection="1">
      <alignment horizontal="right" vertical="center"/>
      <protection/>
    </xf>
    <xf numFmtId="177" fontId="2" fillId="0" borderId="20" xfId="49" applyNumberFormat="1" applyFont="1" applyFill="1" applyBorder="1" applyAlignment="1" applyProtection="1">
      <alignment horizontal="right" vertical="center"/>
      <protection/>
    </xf>
    <xf numFmtId="177" fontId="2" fillId="0" borderId="44" xfId="49" applyNumberFormat="1" applyFont="1" applyFill="1" applyBorder="1" applyAlignment="1" applyProtection="1">
      <alignment horizontal="right" vertical="center"/>
      <protection/>
    </xf>
    <xf numFmtId="177" fontId="2" fillId="0" borderId="76" xfId="49" applyNumberFormat="1" applyFont="1" applyFill="1" applyBorder="1" applyAlignment="1" applyProtection="1">
      <alignment horizontal="right" vertical="center"/>
      <protection/>
    </xf>
    <xf numFmtId="177" fontId="2" fillId="0" borderId="45" xfId="49" applyNumberFormat="1" applyFont="1" applyFill="1" applyBorder="1" applyAlignment="1" applyProtection="1">
      <alignment horizontal="right" vertical="center"/>
      <protection/>
    </xf>
    <xf numFmtId="177" fontId="2" fillId="0" borderId="46" xfId="49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43" xfId="49" applyNumberFormat="1" applyFont="1" applyFill="1" applyBorder="1" applyAlignment="1" applyProtection="1">
      <alignment horizontal="right" vertical="center"/>
      <protection/>
    </xf>
    <xf numFmtId="177" fontId="2" fillId="0" borderId="77" xfId="49" applyNumberFormat="1" applyFont="1" applyFill="1" applyBorder="1" applyAlignment="1" applyProtection="1">
      <alignment horizontal="right" vertical="center"/>
      <protection/>
    </xf>
    <xf numFmtId="177" fontId="2" fillId="0" borderId="19" xfId="49" applyNumberFormat="1" applyFont="1" applyFill="1" applyBorder="1" applyAlignment="1" applyProtection="1">
      <alignment horizontal="right" vertical="center"/>
      <protection/>
    </xf>
    <xf numFmtId="177" fontId="2" fillId="0" borderId="78" xfId="49" applyNumberFormat="1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7" fillId="0" borderId="0" xfId="49" applyFont="1" applyAlignment="1">
      <alignment horizontal="left"/>
    </xf>
    <xf numFmtId="38" fontId="5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Border="1" applyAlignment="1" applyProtection="1">
      <alignment/>
      <protection/>
    </xf>
    <xf numFmtId="38" fontId="3" fillId="0" borderId="11" xfId="49" applyFont="1" applyBorder="1" applyAlignment="1">
      <alignment horizontal="center"/>
    </xf>
    <xf numFmtId="38" fontId="3" fillId="0" borderId="12" xfId="49" applyFont="1" applyBorder="1" applyAlignment="1">
      <alignment horizontal="center"/>
    </xf>
    <xf numFmtId="38" fontId="3" fillId="0" borderId="13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18" xfId="49" applyFont="1" applyBorder="1" applyAlignment="1" quotePrefix="1">
      <alignment horizontal="center" vertical="center"/>
    </xf>
    <xf numFmtId="38" fontId="3" fillId="0" borderId="21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18" xfId="49" applyFont="1" applyBorder="1" applyAlignment="1" applyProtection="1" quotePrefix="1">
      <alignment horizontal="center" vertical="center" wrapText="1"/>
      <protection/>
    </xf>
    <xf numFmtId="38" fontId="3" fillId="0" borderId="21" xfId="49" applyFont="1" applyBorder="1" applyAlignment="1" applyProtection="1" quotePrefix="1">
      <alignment horizontal="center" vertical="center" wrapText="1"/>
      <protection/>
    </xf>
    <xf numFmtId="38" fontId="3" fillId="0" borderId="23" xfId="49" applyFont="1" applyBorder="1" applyAlignment="1" applyProtection="1" quotePrefix="1">
      <alignment horizontal="center" vertical="center" wrapText="1"/>
      <protection/>
    </xf>
    <xf numFmtId="38" fontId="3" fillId="0" borderId="18" xfId="49" applyFont="1" applyBorder="1" applyAlignment="1" applyProtection="1">
      <alignment horizontal="center" vertical="center" wrapText="1"/>
      <protection/>
    </xf>
    <xf numFmtId="38" fontId="3" fillId="0" borderId="21" xfId="49" applyFont="1" applyBorder="1" applyAlignment="1" applyProtection="1">
      <alignment horizontal="center" vertical="center" wrapText="1"/>
      <protection/>
    </xf>
    <xf numFmtId="38" fontId="3" fillId="0" borderId="24" xfId="49" applyFont="1" applyBorder="1" applyAlignment="1" applyProtection="1">
      <alignment horizontal="center" vertical="center" wrapText="1"/>
      <protection/>
    </xf>
    <xf numFmtId="38" fontId="3" fillId="0" borderId="20" xfId="49" applyFont="1" applyBorder="1" applyAlignment="1" applyProtection="1">
      <alignment horizontal="center"/>
      <protection/>
    </xf>
    <xf numFmtId="38" fontId="3" fillId="0" borderId="14" xfId="49" applyFont="1" applyBorder="1" applyAlignment="1" quotePrefix="1">
      <alignment horizontal="left"/>
    </xf>
    <xf numFmtId="38" fontId="3" fillId="0" borderId="14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7" xfId="49" applyFont="1" applyBorder="1" applyAlignment="1">
      <alignment horizontal="center"/>
    </xf>
    <xf numFmtId="38" fontId="3" fillId="0" borderId="17" xfId="49" applyFont="1" applyBorder="1" applyAlignment="1">
      <alignment horizontal="center" vertical="distributed" textRotation="255"/>
    </xf>
    <xf numFmtId="38" fontId="3" fillId="0" borderId="22" xfId="49" applyFont="1" applyBorder="1" applyAlignment="1">
      <alignment horizontal="center" vertical="distributed" textRotation="255"/>
    </xf>
    <xf numFmtId="0" fontId="34" fillId="0" borderId="17" xfId="0" applyFont="1" applyBorder="1" applyAlignment="1">
      <alignment horizontal="center" vertical="distributed" textRotation="255" wrapText="1"/>
    </xf>
    <xf numFmtId="38" fontId="3" fillId="0" borderId="22" xfId="49" applyFont="1" applyBorder="1" applyAlignment="1" applyProtection="1">
      <alignment horizontal="center"/>
      <protection/>
    </xf>
    <xf numFmtId="38" fontId="3" fillId="0" borderId="17" xfId="49" applyFont="1" applyBorder="1" applyAlignment="1" applyProtection="1">
      <alignment horizontal="center"/>
      <protection/>
    </xf>
    <xf numFmtId="180" fontId="3" fillId="0" borderId="0" xfId="49" applyNumberFormat="1" applyFont="1" applyBorder="1" applyAlignment="1" quotePrefix="1">
      <alignment vertical="center"/>
    </xf>
    <xf numFmtId="38" fontId="3" fillId="0" borderId="18" xfId="49" applyFont="1" applyBorder="1" applyAlignment="1" quotePrefix="1">
      <alignment vertical="center"/>
    </xf>
    <xf numFmtId="38" fontId="3" fillId="0" borderId="0" xfId="49" applyFont="1" applyBorder="1" applyAlignment="1">
      <alignment vertical="center"/>
    </xf>
    <xf numFmtId="38" fontId="3" fillId="0" borderId="20" xfId="49" applyFont="1" applyBorder="1" applyAlignment="1" quotePrefix="1">
      <alignment vertical="center"/>
    </xf>
    <xf numFmtId="180" fontId="3" fillId="0" borderId="20" xfId="0" applyNumberFormat="1" applyFont="1" applyBorder="1" applyAlignment="1">
      <alignment vertical="center"/>
    </xf>
    <xf numFmtId="38" fontId="3" fillId="0" borderId="0" xfId="49" applyFont="1" applyBorder="1" applyAlignment="1" applyProtection="1">
      <alignment vertical="center"/>
      <protection/>
    </xf>
    <xf numFmtId="38" fontId="3" fillId="0" borderId="0" xfId="49" applyFont="1" applyBorder="1" applyAlignment="1" quotePrefix="1">
      <alignment vertical="center"/>
    </xf>
    <xf numFmtId="38" fontId="3" fillId="0" borderId="20" xfId="49" applyFont="1" applyBorder="1" applyAlignment="1" applyProtection="1">
      <alignment vertical="center"/>
      <protection/>
    </xf>
    <xf numFmtId="38" fontId="3" fillId="0" borderId="48" xfId="49" applyFont="1" applyBorder="1" applyAlignment="1" quotePrefix="1">
      <alignment vertical="center"/>
    </xf>
    <xf numFmtId="180" fontId="3" fillId="0" borderId="20" xfId="0" applyNumberFormat="1" applyFont="1" applyBorder="1" applyAlignment="1">
      <alignment vertical="center" wrapText="1"/>
    </xf>
    <xf numFmtId="180" fontId="3" fillId="0" borderId="48" xfId="49" applyNumberFormat="1" applyFont="1" applyBorder="1" applyAlignment="1" quotePrefix="1">
      <alignment vertical="center"/>
    </xf>
    <xf numFmtId="180" fontId="4" fillId="0" borderId="2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18" xfId="49" applyNumberFormat="1" applyFont="1" applyBorder="1" applyAlignment="1">
      <alignment horizontal="right" vertical="center"/>
    </xf>
    <xf numFmtId="180" fontId="4" fillId="0" borderId="48" xfId="49" applyNumberFormat="1" applyFont="1" applyBorder="1" applyAlignment="1">
      <alignment horizontal="right" vertical="center"/>
    </xf>
    <xf numFmtId="180" fontId="3" fillId="0" borderId="20" xfId="49" applyNumberFormat="1" applyFont="1" applyBorder="1" applyAlignment="1">
      <alignment vertical="center"/>
    </xf>
    <xf numFmtId="180" fontId="3" fillId="0" borderId="0" xfId="49" applyNumberFormat="1" applyFont="1" applyBorder="1" applyAlignment="1">
      <alignment horizontal="right" vertical="center"/>
    </xf>
    <xf numFmtId="180" fontId="3" fillId="0" borderId="18" xfId="49" applyNumberFormat="1" applyFont="1" applyBorder="1" applyAlignment="1">
      <alignment horizontal="right" vertical="center"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3" fillId="0" borderId="20" xfId="49" applyNumberFormat="1" applyFont="1" applyBorder="1" applyAlignment="1" applyProtection="1">
      <alignment horizontal="right" vertical="center"/>
      <protection/>
    </xf>
    <xf numFmtId="180" fontId="3" fillId="0" borderId="48" xfId="49" applyNumberFormat="1" applyFont="1" applyBorder="1" applyAlignment="1">
      <alignment horizontal="right" vertical="center"/>
    </xf>
    <xf numFmtId="38" fontId="3" fillId="0" borderId="15" xfId="49" applyFont="1" applyBorder="1" applyAlignment="1">
      <alignment vertical="center"/>
    </xf>
    <xf numFmtId="180" fontId="3" fillId="0" borderId="0" xfId="49" applyNumberFormat="1" applyFont="1" applyBorder="1" applyAlignment="1" applyProtection="1">
      <alignment horizontal="right" vertical="center"/>
      <protection locked="0"/>
    </xf>
    <xf numFmtId="180" fontId="3" fillId="0" borderId="18" xfId="49" applyNumberFormat="1" applyFont="1" applyBorder="1" applyAlignment="1" applyProtection="1">
      <alignment horizontal="right" vertical="center"/>
      <protection locked="0"/>
    </xf>
    <xf numFmtId="180" fontId="3" fillId="0" borderId="20" xfId="49" applyNumberFormat="1" applyFont="1" applyBorder="1" applyAlignment="1" applyProtection="1">
      <alignment horizontal="right" vertical="center"/>
      <protection locked="0"/>
    </xf>
    <xf numFmtId="180" fontId="3" fillId="0" borderId="48" xfId="49" applyNumberFormat="1" applyFont="1" applyBorder="1" applyAlignment="1" applyProtection="1">
      <alignment horizontal="right" vertical="center"/>
      <protection locked="0"/>
    </xf>
    <xf numFmtId="38" fontId="3" fillId="0" borderId="15" xfId="49" applyFont="1" applyBorder="1" applyAlignment="1">
      <alignment vertical="top"/>
    </xf>
    <xf numFmtId="180" fontId="3" fillId="0" borderId="20" xfId="49" applyNumberFormat="1" applyFont="1" applyBorder="1" applyAlignment="1">
      <alignment vertical="top"/>
    </xf>
    <xf numFmtId="180" fontId="3" fillId="0" borderId="0" xfId="49" applyNumberFormat="1" applyFont="1" applyBorder="1" applyAlignment="1" applyProtection="1">
      <alignment horizontal="right" vertical="top"/>
      <protection locked="0"/>
    </xf>
    <xf numFmtId="180" fontId="3" fillId="0" borderId="18" xfId="49" applyNumberFormat="1" applyFont="1" applyBorder="1" applyAlignment="1" applyProtection="1">
      <alignment horizontal="right" vertical="top"/>
      <protection locked="0"/>
    </xf>
    <xf numFmtId="180" fontId="3" fillId="0" borderId="20" xfId="49" applyNumberFormat="1" applyFont="1" applyBorder="1" applyAlignment="1" applyProtection="1">
      <alignment horizontal="right" vertical="top"/>
      <protection locked="0"/>
    </xf>
    <xf numFmtId="180" fontId="3" fillId="0" borderId="48" xfId="49" applyNumberFormat="1" applyFont="1" applyBorder="1" applyAlignment="1" applyProtection="1">
      <alignment horizontal="right" vertical="top"/>
      <protection locked="0"/>
    </xf>
    <xf numFmtId="180" fontId="2" fillId="0" borderId="27" xfId="49" applyNumberFormat="1" applyFont="1" applyFill="1" applyBorder="1" applyAlignment="1" applyProtection="1">
      <alignment vertical="center"/>
      <protection/>
    </xf>
    <xf numFmtId="180" fontId="2" fillId="0" borderId="51" xfId="49" applyNumberFormat="1" applyFont="1" applyFill="1" applyBorder="1" applyAlignment="1" applyProtection="1">
      <alignment vertical="center"/>
      <protection/>
    </xf>
    <xf numFmtId="180" fontId="2" fillId="0" borderId="52" xfId="49" applyNumberFormat="1" applyFont="1" applyFill="1" applyBorder="1" applyAlignment="1" applyProtection="1">
      <alignment vertical="center"/>
      <protection/>
    </xf>
    <xf numFmtId="180" fontId="2" fillId="0" borderId="79" xfId="49" applyNumberFormat="1" applyFont="1" applyFill="1" applyBorder="1" applyAlignment="1" applyProtection="1">
      <alignment vertical="center"/>
      <protection/>
    </xf>
    <xf numFmtId="180" fontId="3" fillId="0" borderId="79" xfId="49" applyNumberFormat="1" applyFont="1" applyBorder="1" applyAlignment="1" applyProtection="1">
      <alignment horizontal="right" vertical="center"/>
      <protection/>
    </xf>
    <xf numFmtId="180" fontId="2" fillId="0" borderId="80" xfId="49" applyNumberFormat="1" applyFont="1" applyFill="1" applyBorder="1" applyAlignment="1" applyProtection="1">
      <alignment horizontal="right" vertical="center"/>
      <protection/>
    </xf>
    <xf numFmtId="180" fontId="2" fillId="0" borderId="64" xfId="49" applyNumberFormat="1" applyFont="1" applyFill="1" applyBorder="1" applyAlignment="1" applyProtection="1">
      <alignment horizontal="right" vertical="center"/>
      <protection/>
    </xf>
    <xf numFmtId="180" fontId="2" fillId="0" borderId="28" xfId="49" applyNumberFormat="1" applyFont="1" applyFill="1" applyBorder="1" applyAlignment="1" applyProtection="1">
      <alignment vertical="center"/>
      <protection/>
    </xf>
    <xf numFmtId="180" fontId="2" fillId="0" borderId="32" xfId="49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applyProtection="1">
      <alignment horizontal="right" vertical="center"/>
      <protection/>
    </xf>
    <xf numFmtId="180" fontId="2" fillId="0" borderId="73" xfId="49" applyNumberFormat="1" applyFont="1" applyFill="1" applyBorder="1" applyAlignment="1" applyProtection="1">
      <alignment horizontal="right" vertical="center"/>
      <protection/>
    </xf>
    <xf numFmtId="180" fontId="2" fillId="0" borderId="29" xfId="49" applyNumberFormat="1" applyFont="1" applyFill="1" applyBorder="1" applyAlignment="1" applyProtection="1">
      <alignment vertical="center"/>
      <protection/>
    </xf>
    <xf numFmtId="180" fontId="2" fillId="0" borderId="30" xfId="49" applyNumberFormat="1" applyFont="1" applyFill="1" applyBorder="1" applyAlignment="1" applyProtection="1">
      <alignment vertical="center"/>
      <protection/>
    </xf>
    <xf numFmtId="180" fontId="2" fillId="0" borderId="71" xfId="49" applyNumberFormat="1" applyFont="1" applyFill="1" applyBorder="1" applyAlignment="1" applyProtection="1">
      <alignment vertical="center"/>
      <protection/>
    </xf>
    <xf numFmtId="180" fontId="2" fillId="0" borderId="18" xfId="49" applyNumberFormat="1" applyFont="1" applyFill="1" applyBorder="1" applyAlignment="1" applyProtection="1">
      <alignment vertical="center"/>
      <protection/>
    </xf>
    <xf numFmtId="180" fontId="2" fillId="0" borderId="32" xfId="49" applyNumberFormat="1" applyFont="1" applyFill="1" applyBorder="1" applyAlignment="1" applyProtection="1">
      <alignment horizontal="right" vertical="center"/>
      <protection/>
    </xf>
    <xf numFmtId="180" fontId="2" fillId="0" borderId="35" xfId="49" applyNumberFormat="1" applyFont="1" applyFill="1" applyBorder="1" applyAlignment="1" applyProtection="1">
      <alignment vertical="center"/>
      <protection/>
    </xf>
    <xf numFmtId="180" fontId="2" fillId="0" borderId="41" xfId="49" applyNumberFormat="1" applyFont="1" applyFill="1" applyBorder="1" applyAlignment="1" applyProtection="1">
      <alignment vertical="center"/>
      <protection/>
    </xf>
    <xf numFmtId="180" fontId="2" fillId="0" borderId="39" xfId="49" applyNumberFormat="1" applyFont="1" applyFill="1" applyBorder="1" applyAlignment="1" applyProtection="1">
      <alignment vertical="center"/>
      <protection/>
    </xf>
    <xf numFmtId="180" fontId="2" fillId="0" borderId="39" xfId="49" applyNumberFormat="1" applyFont="1" applyFill="1" applyBorder="1" applyAlignment="1" applyProtection="1">
      <alignment horizontal="right" vertical="center"/>
      <protection/>
    </xf>
    <xf numFmtId="180" fontId="2" fillId="0" borderId="74" xfId="49" applyNumberFormat="1" applyFont="1" applyFill="1" applyBorder="1" applyAlignment="1" applyProtection="1">
      <alignment horizontal="right" vertical="center"/>
      <protection/>
    </xf>
    <xf numFmtId="180" fontId="2" fillId="0" borderId="23" xfId="49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applyProtection="1">
      <alignment vertical="center"/>
      <protection/>
    </xf>
    <xf numFmtId="180" fontId="2" fillId="0" borderId="73" xfId="49" applyNumberFormat="1" applyFont="1" applyFill="1" applyBorder="1" applyAlignment="1" applyProtection="1">
      <alignment vertical="center"/>
      <protection/>
    </xf>
    <xf numFmtId="180" fontId="2" fillId="0" borderId="33" xfId="49" applyNumberFormat="1" applyFont="1" applyFill="1" applyBorder="1" applyAlignment="1" applyProtection="1">
      <alignment vertical="center"/>
      <protection/>
    </xf>
    <xf numFmtId="180" fontId="2" fillId="0" borderId="36" xfId="49" applyNumberFormat="1" applyFont="1" applyFill="1" applyBorder="1" applyAlignment="1" applyProtection="1">
      <alignment vertical="center"/>
      <protection/>
    </xf>
    <xf numFmtId="180" fontId="3" fillId="0" borderId="76" xfId="49" applyNumberFormat="1" applyFont="1" applyBorder="1" applyAlignment="1" applyProtection="1">
      <alignment horizontal="right" vertical="center"/>
      <protection/>
    </xf>
    <xf numFmtId="180" fontId="2" fillId="0" borderId="52" xfId="49" applyNumberFormat="1" applyFont="1" applyFill="1" applyBorder="1" applyAlignment="1" applyProtection="1">
      <alignment horizontal="right" vertical="center"/>
      <protection/>
    </xf>
    <xf numFmtId="180" fontId="2" fillId="0" borderId="42" xfId="49" applyNumberFormat="1" applyFont="1" applyFill="1" applyBorder="1" applyAlignment="1" applyProtection="1">
      <alignment vertical="center"/>
      <protection/>
    </xf>
    <xf numFmtId="180" fontId="2" fillId="0" borderId="81" xfId="49" applyNumberFormat="1" applyFont="1" applyFill="1" applyBorder="1" applyAlignment="1" applyProtection="1">
      <alignment vertical="center"/>
      <protection/>
    </xf>
    <xf numFmtId="180" fontId="2" fillId="0" borderId="20" xfId="49" applyNumberFormat="1" applyFont="1" applyFill="1" applyBorder="1" applyAlignment="1" applyProtection="1">
      <alignment vertical="center"/>
      <protection/>
    </xf>
    <xf numFmtId="180" fontId="2" fillId="0" borderId="44" xfId="49" applyNumberFormat="1" applyFont="1" applyFill="1" applyBorder="1" applyAlignment="1" applyProtection="1">
      <alignment vertical="center"/>
      <protection/>
    </xf>
    <xf numFmtId="180" fontId="2" fillId="0" borderId="81" xfId="49" applyNumberFormat="1" applyFont="1" applyFill="1" applyBorder="1" applyAlignment="1" applyProtection="1">
      <alignment vertical="center"/>
      <protection/>
    </xf>
    <xf numFmtId="180" fontId="2" fillId="0" borderId="45" xfId="49" applyNumberFormat="1" applyFont="1" applyFill="1" applyBorder="1" applyAlignment="1" applyProtection="1">
      <alignment vertical="center"/>
      <protection/>
    </xf>
    <xf numFmtId="180" fontId="2" fillId="0" borderId="46" xfId="49" applyNumberFormat="1" applyFont="1" applyFill="1" applyBorder="1" applyAlignment="1" applyProtection="1">
      <alignment vertical="center"/>
      <protection/>
    </xf>
    <xf numFmtId="180" fontId="2" fillId="0" borderId="47" xfId="49" applyNumberFormat="1" applyFont="1" applyFill="1" applyBorder="1" applyAlignment="1" applyProtection="1">
      <alignment vertical="center"/>
      <protection/>
    </xf>
    <xf numFmtId="180" fontId="2" fillId="0" borderId="75" xfId="49" applyNumberFormat="1" applyFont="1" applyFill="1" applyBorder="1" applyAlignment="1" applyProtection="1">
      <alignment vertical="center"/>
      <protection/>
    </xf>
    <xf numFmtId="180" fontId="2" fillId="0" borderId="82" xfId="49" applyNumberFormat="1" applyFont="1" applyFill="1" applyBorder="1" applyAlignment="1" applyProtection="1">
      <alignment vertical="center"/>
      <protection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180" fontId="2" fillId="0" borderId="40" xfId="49" applyNumberFormat="1" applyFont="1" applyFill="1" applyBorder="1" applyAlignment="1" applyProtection="1">
      <alignment vertical="center"/>
      <protection/>
    </xf>
    <xf numFmtId="180" fontId="2" fillId="0" borderId="43" xfId="49" applyNumberFormat="1" applyFont="1" applyFill="1" applyBorder="1" applyAlignment="1" applyProtection="1">
      <alignment vertical="center"/>
      <protection/>
    </xf>
    <xf numFmtId="180" fontId="3" fillId="0" borderId="17" xfId="49" applyNumberFormat="1" applyFont="1" applyBorder="1" applyAlignment="1" applyProtection="1">
      <alignment horizontal="right" vertical="center"/>
      <protection/>
    </xf>
    <xf numFmtId="180" fontId="2" fillId="0" borderId="40" xfId="49" applyNumberFormat="1" applyFont="1" applyFill="1" applyBorder="1" applyAlignment="1" applyProtection="1">
      <alignment horizontal="right" vertical="center"/>
      <protection/>
    </xf>
    <xf numFmtId="180" fontId="2" fillId="0" borderId="78" xfId="49" applyNumberFormat="1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right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>
      <alignment vertical="center"/>
    </xf>
    <xf numFmtId="0" fontId="31" fillId="0" borderId="41" xfId="0" applyFont="1" applyBorder="1" applyAlignment="1">
      <alignment/>
    </xf>
    <xf numFmtId="0" fontId="31" fillId="0" borderId="76" xfId="0" applyFont="1" applyBorder="1" applyAlignment="1">
      <alignment vertical="center"/>
    </xf>
    <xf numFmtId="0" fontId="2" fillId="0" borderId="41" xfId="0" applyFont="1" applyBorder="1" applyAlignment="1" applyProtection="1">
      <alignment horizontal="center" vertical="center"/>
      <protection/>
    </xf>
    <xf numFmtId="0" fontId="31" fillId="0" borderId="41" xfId="0" applyFont="1" applyBorder="1" applyAlignment="1" applyProtection="1">
      <alignment horizontal="center" vertical="center"/>
      <protection/>
    </xf>
    <xf numFmtId="0" fontId="31" fillId="0" borderId="55" xfId="0" applyFont="1" applyBorder="1" applyAlignment="1" applyProtection="1">
      <alignment horizontal="center" vertical="center"/>
      <protection/>
    </xf>
    <xf numFmtId="0" fontId="31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vertical="center"/>
    </xf>
    <xf numFmtId="0" fontId="31" fillId="0" borderId="41" xfId="0" applyFont="1" applyBorder="1" applyAlignment="1" applyProtection="1">
      <alignment horizontal="left" vertical="center"/>
      <protection/>
    </xf>
    <xf numFmtId="41" fontId="32" fillId="0" borderId="23" xfId="0" applyNumberFormat="1" applyFont="1" applyBorder="1" applyAlignment="1" applyProtection="1">
      <alignment horizontal="left"/>
      <protection/>
    </xf>
    <xf numFmtId="41" fontId="32" fillId="0" borderId="23" xfId="0" applyNumberFormat="1" applyFont="1" applyBorder="1" applyAlignment="1" applyProtection="1">
      <alignment/>
      <protection/>
    </xf>
    <xf numFmtId="41" fontId="32" fillId="0" borderId="24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38" fontId="5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3" fillId="0" borderId="13" xfId="49" applyFont="1" applyBorder="1" applyAlignment="1" applyProtection="1">
      <alignment/>
      <protection/>
    </xf>
    <xf numFmtId="38" fontId="3" fillId="0" borderId="14" xfId="49" applyFont="1" applyBorder="1" applyAlignment="1">
      <alignment horizontal="center"/>
    </xf>
    <xf numFmtId="38" fontId="3" fillId="0" borderId="20" xfId="49" applyFont="1" applyBorder="1" applyAlignment="1" applyProtection="1">
      <alignment/>
      <protection/>
    </xf>
    <xf numFmtId="38" fontId="3" fillId="0" borderId="18" xfId="49" applyFont="1" applyBorder="1" applyAlignment="1" applyProtection="1" quotePrefix="1">
      <alignment horizontal="center" vertical="center"/>
      <protection/>
    </xf>
    <xf numFmtId="49" fontId="3" fillId="0" borderId="21" xfId="49" applyNumberFormat="1" applyFont="1" applyBorder="1" applyAlignment="1" quotePrefix="1">
      <alignment horizontal="center" vertical="distributed"/>
    </xf>
    <xf numFmtId="5" fontId="3" fillId="0" borderId="21" xfId="49" applyNumberFormat="1" applyFont="1" applyBorder="1" applyAlignment="1">
      <alignment horizontal="center" vertical="distributed"/>
    </xf>
    <xf numFmtId="38" fontId="3" fillId="0" borderId="18" xfId="49" applyFont="1" applyBorder="1" applyAlignment="1" applyProtection="1">
      <alignment horizontal="center" vertical="center"/>
      <protection/>
    </xf>
    <xf numFmtId="181" fontId="3" fillId="0" borderId="21" xfId="49" applyNumberFormat="1" applyFont="1" applyBorder="1" applyAlignment="1" quotePrefix="1">
      <alignment horizontal="center" vertical="center"/>
    </xf>
    <xf numFmtId="38" fontId="3" fillId="0" borderId="21" xfId="49" applyFont="1" applyBorder="1" applyAlignment="1" applyProtection="1" quotePrefix="1">
      <alignment horizontal="center" vertical="center"/>
      <protection/>
    </xf>
    <xf numFmtId="38" fontId="3" fillId="0" borderId="20" xfId="49" applyFont="1" applyBorder="1" applyAlignment="1" applyProtection="1">
      <alignment horizontal="center" vertical="center" wrapText="1"/>
      <protection/>
    </xf>
    <xf numFmtId="49" fontId="3" fillId="0" borderId="23" xfId="49" applyNumberFormat="1" applyFont="1" applyBorder="1" applyAlignment="1">
      <alignment horizontal="center" vertical="distributed"/>
    </xf>
    <xf numFmtId="5" fontId="3" fillId="0" borderId="21" xfId="49" applyNumberFormat="1" applyFont="1" applyBorder="1" applyAlignment="1" quotePrefix="1">
      <alignment horizontal="center" vertical="distributed"/>
    </xf>
    <xf numFmtId="5" fontId="3" fillId="0" borderId="23" xfId="49" applyNumberFormat="1" applyFont="1" applyBorder="1" applyAlignment="1" quotePrefix="1">
      <alignment horizontal="center" vertical="distributed"/>
    </xf>
    <xf numFmtId="181" fontId="3" fillId="0" borderId="23" xfId="49" applyNumberFormat="1" applyFont="1" applyBorder="1" applyAlignment="1">
      <alignment horizontal="center" vertical="center"/>
    </xf>
    <xf numFmtId="181" fontId="3" fillId="0" borderId="21" xfId="49" applyNumberFormat="1" applyFont="1" applyBorder="1" applyAlignment="1">
      <alignment horizontal="center" vertical="distributed"/>
    </xf>
    <xf numFmtId="38" fontId="3" fillId="0" borderId="14" xfId="49" applyFont="1" applyBorder="1" applyAlignment="1" quotePrefix="1">
      <alignment horizontal="left"/>
    </xf>
    <xf numFmtId="38" fontId="3" fillId="0" borderId="14" xfId="49" applyFont="1" applyBorder="1" applyAlignment="1">
      <alignment/>
    </xf>
    <xf numFmtId="38" fontId="2" fillId="0" borderId="16" xfId="49" applyFont="1" applyBorder="1" applyAlignment="1">
      <alignment/>
    </xf>
    <xf numFmtId="38" fontId="2" fillId="0" borderId="17" xfId="49" applyFont="1" applyBorder="1" applyAlignment="1" applyProtection="1">
      <alignment/>
      <protection/>
    </xf>
    <xf numFmtId="38" fontId="2" fillId="0" borderId="17" xfId="49" applyFont="1" applyBorder="1" applyAlignment="1" applyProtection="1">
      <alignment horizontal="center"/>
      <protection/>
    </xf>
    <xf numFmtId="38" fontId="3" fillId="0" borderId="19" xfId="49" applyFont="1" applyBorder="1" applyAlignment="1">
      <alignment horizontal="center" vertical="distributed" textRotation="255"/>
    </xf>
    <xf numFmtId="38" fontId="2" fillId="0" borderId="19" xfId="49" applyFont="1" applyBorder="1" applyAlignment="1">
      <alignment horizontal="right" vertical="distributed" textRotation="255"/>
    </xf>
    <xf numFmtId="38" fontId="3" fillId="0" borderId="19" xfId="49" applyFont="1" applyBorder="1" applyAlignment="1" quotePrefix="1">
      <alignment horizontal="center" vertical="distributed" textRotation="255"/>
    </xf>
    <xf numFmtId="38" fontId="2" fillId="0" borderId="14" xfId="49" applyFont="1" applyBorder="1" applyAlignment="1">
      <alignment/>
    </xf>
    <xf numFmtId="38" fontId="2" fillId="0" borderId="20" xfId="49" applyFont="1" applyBorder="1" applyAlignment="1" applyProtection="1">
      <alignment vertical="center"/>
      <protection/>
    </xf>
    <xf numFmtId="38" fontId="2" fillId="0" borderId="2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0" xfId="49" applyFont="1" applyBorder="1" applyAlignment="1" applyProtection="1">
      <alignment vertical="center"/>
      <protection/>
    </xf>
    <xf numFmtId="38" fontId="2" fillId="0" borderId="18" xfId="49" applyFont="1" applyBorder="1" applyAlignment="1" quotePrefix="1">
      <alignment vertical="center"/>
    </xf>
    <xf numFmtId="38" fontId="2" fillId="0" borderId="48" xfId="49" applyFont="1" applyBorder="1" applyAlignment="1" quotePrefix="1">
      <alignment vertical="center"/>
    </xf>
    <xf numFmtId="180" fontId="2" fillId="0" borderId="48" xfId="49" applyNumberFormat="1" applyFont="1" applyBorder="1" applyAlignment="1" quotePrefix="1">
      <alignment vertical="center"/>
    </xf>
    <xf numFmtId="180" fontId="37" fillId="0" borderId="20" xfId="49" applyNumberFormat="1" applyFont="1" applyBorder="1" applyAlignment="1" applyProtection="1">
      <alignment horizontal="right" vertical="center"/>
      <protection/>
    </xf>
    <xf numFmtId="180" fontId="37" fillId="0" borderId="0" xfId="49" applyNumberFormat="1" applyFont="1" applyBorder="1" applyAlignment="1" applyProtection="1">
      <alignment horizontal="right" vertical="center"/>
      <protection/>
    </xf>
    <xf numFmtId="180" fontId="37" fillId="0" borderId="18" xfId="49" applyNumberFormat="1" applyFont="1" applyBorder="1" applyAlignment="1" applyProtection="1">
      <alignment horizontal="right" vertical="center"/>
      <protection/>
    </xf>
    <xf numFmtId="180" fontId="37" fillId="0" borderId="10" xfId="49" applyNumberFormat="1" applyFont="1" applyBorder="1" applyAlignment="1" applyProtection="1">
      <alignment horizontal="right" vertical="center"/>
      <protection/>
    </xf>
    <xf numFmtId="180" fontId="37" fillId="0" borderId="48" xfId="49" applyNumberFormat="1" applyFont="1" applyBorder="1" applyAlignment="1" applyProtection="1">
      <alignment horizontal="right" vertical="center"/>
      <protection/>
    </xf>
    <xf numFmtId="180" fontId="2" fillId="0" borderId="20" xfId="49" applyNumberFormat="1" applyFont="1" applyBorder="1" applyAlignment="1">
      <alignment vertical="center"/>
    </xf>
    <xf numFmtId="180" fontId="2" fillId="0" borderId="0" xfId="49" applyNumberFormat="1" applyFont="1" applyBorder="1" applyAlignment="1">
      <alignment horizontal="right" vertical="center"/>
    </xf>
    <xf numFmtId="180" fontId="2" fillId="0" borderId="18" xfId="49" applyNumberFormat="1" applyFont="1" applyBorder="1" applyAlignment="1">
      <alignment horizontal="right" vertical="center"/>
    </xf>
    <xf numFmtId="180" fontId="2" fillId="0" borderId="20" xfId="49" applyNumberFormat="1" applyFont="1" applyBorder="1" applyAlignment="1">
      <alignment horizontal="right" vertical="center"/>
    </xf>
    <xf numFmtId="180" fontId="2" fillId="0" borderId="0" xfId="49" applyNumberFormat="1" applyFont="1" applyBorder="1" applyAlignment="1" applyProtection="1">
      <alignment horizontal="right" vertical="center"/>
      <protection/>
    </xf>
    <xf numFmtId="180" fontId="2" fillId="0" borderId="20" xfId="49" applyNumberFormat="1" applyFont="1" applyBorder="1" applyAlignment="1" applyProtection="1">
      <alignment horizontal="right" vertical="center"/>
      <protection/>
    </xf>
    <xf numFmtId="180" fontId="2" fillId="0" borderId="48" xfId="49" applyNumberFormat="1" applyFont="1" applyBorder="1" applyAlignment="1">
      <alignment horizontal="right" vertical="center"/>
    </xf>
    <xf numFmtId="180" fontId="2" fillId="0" borderId="0" xfId="49" applyNumberFormat="1" applyFont="1" applyBorder="1" applyAlignment="1" applyProtection="1">
      <alignment horizontal="right" vertical="center"/>
      <protection locked="0"/>
    </xf>
    <xf numFmtId="180" fontId="2" fillId="0" borderId="18" xfId="49" applyNumberFormat="1" applyFont="1" applyBorder="1" applyAlignment="1" applyProtection="1">
      <alignment horizontal="right" vertical="center"/>
      <protection locked="0"/>
    </xf>
    <xf numFmtId="180" fontId="2" fillId="0" borderId="20" xfId="49" applyNumberFormat="1" applyFont="1" applyBorder="1" applyAlignment="1" applyProtection="1">
      <alignment horizontal="right" vertical="center"/>
      <protection locked="0"/>
    </xf>
    <xf numFmtId="180" fontId="2" fillId="0" borderId="48" xfId="49" applyNumberFormat="1" applyFont="1" applyBorder="1" applyAlignment="1" applyProtection="1">
      <alignment horizontal="right" vertical="center"/>
      <protection locked="0"/>
    </xf>
    <xf numFmtId="180" fontId="2" fillId="0" borderId="20" xfId="49" applyNumberFormat="1" applyFont="1" applyBorder="1" applyAlignment="1">
      <alignment vertical="top"/>
    </xf>
    <xf numFmtId="180" fontId="2" fillId="0" borderId="0" xfId="49" applyNumberFormat="1" applyFont="1" applyBorder="1" applyAlignment="1" applyProtection="1">
      <alignment horizontal="right" vertical="top"/>
      <protection locked="0"/>
    </xf>
    <xf numFmtId="180" fontId="2" fillId="0" borderId="18" xfId="49" applyNumberFormat="1" applyFont="1" applyBorder="1" applyAlignment="1" applyProtection="1">
      <alignment horizontal="right" vertical="top"/>
      <protection locked="0"/>
    </xf>
    <xf numFmtId="180" fontId="2" fillId="0" borderId="20" xfId="49" applyNumberFormat="1" applyFont="1" applyBorder="1" applyAlignment="1" applyProtection="1">
      <alignment horizontal="right" vertical="top"/>
      <protection locked="0"/>
    </xf>
    <xf numFmtId="180" fontId="2" fillId="0" borderId="48" xfId="49" applyNumberFormat="1" applyFont="1" applyBorder="1" applyAlignment="1" applyProtection="1">
      <alignment horizontal="right" vertical="top"/>
      <protection locked="0"/>
    </xf>
    <xf numFmtId="180" fontId="2" fillId="0" borderId="51" xfId="49" applyNumberFormat="1" applyFont="1" applyFill="1" applyBorder="1" applyAlignment="1" applyProtection="1">
      <alignment vertical="center"/>
      <protection/>
    </xf>
    <xf numFmtId="180" fontId="2" fillId="0" borderId="79" xfId="49" applyNumberFormat="1" applyFont="1" applyFill="1" applyBorder="1" applyAlignment="1" applyProtection="1">
      <alignment vertical="center"/>
      <protection/>
    </xf>
    <xf numFmtId="180" fontId="2" fillId="0" borderId="79" xfId="49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41" xfId="49" applyNumberFormat="1" applyFont="1" applyFill="1" applyBorder="1" applyAlignment="1" applyProtection="1">
      <alignment vertical="center"/>
      <protection/>
    </xf>
    <xf numFmtId="180" fontId="2" fillId="0" borderId="23" xfId="49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applyProtection="1">
      <alignment vertical="center"/>
      <protection/>
    </xf>
    <xf numFmtId="180" fontId="2" fillId="0" borderId="76" xfId="49" applyNumberFormat="1" applyFont="1" applyBorder="1" applyAlignment="1" applyProtection="1">
      <alignment horizontal="right" vertical="center"/>
      <protection/>
    </xf>
    <xf numFmtId="180" fontId="2" fillId="0" borderId="80" xfId="49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7" xfId="49" applyNumberFormat="1" applyFont="1" applyBorder="1" applyAlignment="1" applyProtection="1">
      <alignment horizontal="right" vertical="center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/>
      <protection/>
    </xf>
    <xf numFmtId="0" fontId="7" fillId="0" borderId="0" xfId="0" applyFont="1" applyAlignment="1" applyProtection="1">
      <alignment horizontal="left" vertical="top"/>
      <protection/>
    </xf>
    <xf numFmtId="0" fontId="31" fillId="0" borderId="62" xfId="0" applyFont="1" applyBorder="1" applyAlignment="1" applyProtection="1">
      <alignment horizontal="right" vertical="center"/>
      <protection/>
    </xf>
    <xf numFmtId="0" fontId="31" fillId="0" borderId="62" xfId="0" applyFont="1" applyBorder="1" applyAlignment="1" applyProtection="1">
      <alignment vertical="center"/>
      <protection/>
    </xf>
    <xf numFmtId="0" fontId="31" fillId="0" borderId="83" xfId="0" applyFont="1" applyBorder="1" applyAlignment="1" applyProtection="1">
      <alignment vertical="center"/>
      <protection/>
    </xf>
    <xf numFmtId="0" fontId="31" fillId="0" borderId="84" xfId="0" applyFont="1" applyBorder="1" applyAlignment="1">
      <alignment vertical="center"/>
    </xf>
    <xf numFmtId="0" fontId="31" fillId="0" borderId="83" xfId="0" applyFont="1" applyBorder="1" applyAlignment="1">
      <alignment vertical="center"/>
    </xf>
    <xf numFmtId="0" fontId="31" fillId="0" borderId="84" xfId="0" applyFont="1" applyBorder="1" applyAlignment="1" applyProtection="1">
      <alignment vertical="center"/>
      <protection/>
    </xf>
    <xf numFmtId="0" fontId="31" fillId="0" borderId="84" xfId="0" applyFont="1" applyBorder="1" applyAlignment="1" applyProtection="1">
      <alignment horizontal="left" vertical="center"/>
      <protection/>
    </xf>
    <xf numFmtId="0" fontId="31" fillId="0" borderId="83" xfId="0" applyFont="1" applyBorder="1" applyAlignment="1" applyProtection="1">
      <alignment horizontal="right" vertical="center"/>
      <protection/>
    </xf>
    <xf numFmtId="0" fontId="31" fillId="0" borderId="85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41" fontId="32" fillId="0" borderId="86" xfId="0" applyNumberFormat="1" applyFont="1" applyBorder="1" applyAlignment="1" applyProtection="1">
      <alignment horizontal="right"/>
      <protection/>
    </xf>
    <xf numFmtId="41" fontId="32" fillId="0" borderId="87" xfId="0" applyNumberFormat="1" applyFont="1" applyBorder="1" applyAlignment="1" applyProtection="1">
      <alignment horizontal="right"/>
      <protection/>
    </xf>
    <xf numFmtId="179" fontId="32" fillId="0" borderId="87" xfId="0" applyNumberFormat="1" applyFont="1" applyBorder="1" applyAlignment="1" applyProtection="1">
      <alignment horizontal="right"/>
      <protection/>
    </xf>
    <xf numFmtId="179" fontId="32" fillId="0" borderId="88" xfId="0" applyNumberFormat="1" applyFont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distributed" textRotation="255"/>
    </xf>
    <xf numFmtId="38" fontId="3" fillId="0" borderId="87" xfId="49" applyFont="1" applyBorder="1" applyAlignment="1">
      <alignment horizontal="center" vertical="distributed" textRotation="255"/>
    </xf>
    <xf numFmtId="38" fontId="3" fillId="0" borderId="87" xfId="49" applyFont="1" applyBorder="1" applyAlignment="1" quotePrefix="1">
      <alignment horizontal="center" vertical="distributed" textRotation="255"/>
    </xf>
    <xf numFmtId="38" fontId="3" fillId="0" borderId="62" xfId="49" applyFont="1" applyBorder="1" applyAlignment="1">
      <alignment vertical="center" wrapText="1"/>
    </xf>
    <xf numFmtId="38" fontId="3" fillId="0" borderId="89" xfId="49" applyFont="1" applyBorder="1" applyAlignment="1" quotePrefix="1">
      <alignment horizontal="center" vertical="center" wrapText="1"/>
    </xf>
    <xf numFmtId="38" fontId="3" fillId="0" borderId="76" xfId="49" applyFont="1" applyBorder="1" applyAlignment="1" quotePrefix="1">
      <alignment horizontal="center" vertical="distributed" textRotation="255"/>
    </xf>
    <xf numFmtId="38" fontId="3" fillId="0" borderId="12" xfId="49" applyFont="1" applyBorder="1" applyAlignment="1" quotePrefix="1">
      <alignment horizontal="center" vertical="center" wrapText="1"/>
    </xf>
    <xf numFmtId="38" fontId="3" fillId="0" borderId="20" xfId="49" applyFont="1" applyBorder="1" applyAlignment="1">
      <alignment horizontal="center" vertical="distributed" textRotation="255"/>
    </xf>
    <xf numFmtId="38" fontId="3" fillId="0" borderId="20" xfId="49" applyFont="1" applyBorder="1" applyAlignment="1" quotePrefix="1">
      <alignment horizontal="center" vertical="distributed" textRotation="255"/>
    </xf>
    <xf numFmtId="38" fontId="2" fillId="0" borderId="20" xfId="49" applyFont="1" applyBorder="1" applyAlignment="1">
      <alignment horizontal="center" vertical="distributed" textRotation="255"/>
    </xf>
    <xf numFmtId="38" fontId="2" fillId="0" borderId="20" xfId="49" applyFont="1" applyBorder="1" applyAlignment="1">
      <alignment horizontal="center"/>
    </xf>
    <xf numFmtId="38" fontId="3" fillId="0" borderId="18" xfId="49" applyFont="1" applyBorder="1" applyAlignment="1">
      <alignment horizontal="center" vertical="distributed" textRotation="255"/>
    </xf>
    <xf numFmtId="38" fontId="3" fillId="0" borderId="18" xfId="49" applyFont="1" applyBorder="1" applyAlignment="1" quotePrefix="1">
      <alignment horizontal="center" vertical="distributed" textRotation="255"/>
    </xf>
    <xf numFmtId="38" fontId="2" fillId="0" borderId="76" xfId="49" applyFont="1" applyBorder="1" applyAlignment="1">
      <alignment horizontal="center" vertical="distributed" textRotation="255"/>
    </xf>
    <xf numFmtId="38" fontId="2" fillId="0" borderId="23" xfId="49" applyFont="1" applyBorder="1" applyAlignment="1">
      <alignment horizontal="center" vertical="distributed" textRotation="255"/>
    </xf>
    <xf numFmtId="38" fontId="2" fillId="0" borderId="21" xfId="49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38" fontId="3" fillId="0" borderId="76" xfId="49" applyFont="1" applyBorder="1" applyAlignment="1">
      <alignment horizontal="center" vertical="distributed" textRotation="255"/>
    </xf>
    <xf numFmtId="38" fontId="3" fillId="0" borderId="79" xfId="49" applyFont="1" applyBorder="1" applyAlignment="1" quotePrefix="1">
      <alignment horizontal="center" vertical="distributed" textRotation="255"/>
    </xf>
    <xf numFmtId="38" fontId="3" fillId="0" borderId="23" xfId="49" applyFont="1" applyBorder="1" applyAlignment="1" quotePrefix="1">
      <alignment horizontal="center" vertical="distributed" textRotation="255"/>
    </xf>
    <xf numFmtId="38" fontId="2" fillId="0" borderId="62" xfId="49" applyFont="1" applyBorder="1" applyAlignment="1">
      <alignment vertical="center"/>
    </xf>
    <xf numFmtId="38" fontId="2" fillId="0" borderId="89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3" fillId="0" borderId="20" xfId="49" applyFont="1" applyBorder="1" applyAlignment="1">
      <alignment horizontal="center" vertical="distributed" textRotation="255" wrapText="1"/>
    </xf>
    <xf numFmtId="38" fontId="3" fillId="0" borderId="20" xfId="49" applyFont="1" applyBorder="1" applyAlignment="1" quotePrefix="1">
      <alignment horizontal="center" vertical="distributed" textRotation="255" wrapText="1"/>
    </xf>
    <xf numFmtId="38" fontId="3" fillId="0" borderId="62" xfId="49" applyFont="1" applyBorder="1" applyAlignment="1" quotePrefix="1">
      <alignment horizontal="center" vertical="center" wrapText="1"/>
    </xf>
    <xf numFmtId="38" fontId="3" fillId="0" borderId="89" xfId="49" applyFont="1" applyBorder="1" applyAlignment="1">
      <alignment vertical="center" wrapText="1"/>
    </xf>
    <xf numFmtId="38" fontId="3" fillId="0" borderId="86" xfId="49" applyFont="1" applyBorder="1" applyAlignment="1">
      <alignment vertical="center" wrapText="1"/>
    </xf>
    <xf numFmtId="38" fontId="3" fillId="0" borderId="0" xfId="49" applyFont="1" applyBorder="1" applyAlignment="1">
      <alignment horizontal="center" vertical="distributed" textRotation="255"/>
    </xf>
    <xf numFmtId="38" fontId="3" fillId="0" borderId="41" xfId="49" applyFont="1" applyBorder="1" applyAlignment="1">
      <alignment horizontal="center" vertical="distributed" textRotation="255"/>
    </xf>
    <xf numFmtId="0" fontId="31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89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right" vertical="center"/>
      <protection/>
    </xf>
    <xf numFmtId="0" fontId="0" fillId="0" borderId="25" xfId="0" applyBorder="1" applyAlignment="1">
      <alignment vertical="center"/>
    </xf>
    <xf numFmtId="0" fontId="31" fillId="0" borderId="86" xfId="0" applyFont="1" applyBorder="1" applyAlignment="1" applyProtection="1">
      <alignment horizontal="center" vertical="center"/>
      <protection/>
    </xf>
    <xf numFmtId="0" fontId="31" fillId="0" borderId="51" xfId="0" applyFont="1" applyBorder="1" applyAlignment="1" applyProtection="1">
      <alignment horizontal="center" vertical="center"/>
      <protection/>
    </xf>
    <xf numFmtId="0" fontId="31" fillId="0" borderId="90" xfId="0" applyFont="1" applyBorder="1" applyAlignment="1" applyProtection="1">
      <alignment horizontal="center" vertical="center"/>
      <protection/>
    </xf>
    <xf numFmtId="0" fontId="31" fillId="0" borderId="51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3" fillId="0" borderId="20" xfId="0" applyFont="1" applyBorder="1" applyAlignment="1" quotePrefix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20" xfId="0" applyFont="1" applyBorder="1" applyAlignment="1" quotePrefix="1">
      <alignment horizontal="center" vertical="distributed" textRotation="255"/>
    </xf>
    <xf numFmtId="38" fontId="3" fillId="0" borderId="20" xfId="49" applyFont="1" applyBorder="1" applyAlignment="1" applyProtection="1">
      <alignment horizontal="center"/>
      <protection/>
    </xf>
    <xf numFmtId="38" fontId="3" fillId="0" borderId="13" xfId="49" applyFont="1" applyBorder="1" applyAlignment="1" quotePrefix="1">
      <alignment horizontal="center" vertical="distributed" textRotation="255" wrapText="1"/>
    </xf>
    <xf numFmtId="38" fontId="3" fillId="0" borderId="20" xfId="49" applyFont="1" applyBorder="1" applyAlignment="1" quotePrefix="1">
      <alignment horizontal="center" vertical="distributed" textRotation="255" wrapText="1"/>
    </xf>
    <xf numFmtId="0" fontId="34" fillId="0" borderId="20" xfId="0" applyFont="1" applyBorder="1" applyAlignment="1">
      <alignment horizontal="center" vertical="distributed" textRotation="255" wrapText="1"/>
    </xf>
    <xf numFmtId="38" fontId="3" fillId="0" borderId="62" xfId="49" applyFont="1" applyBorder="1" applyAlignment="1">
      <alignment vertical="center"/>
    </xf>
    <xf numFmtId="38" fontId="3" fillId="0" borderId="89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62" xfId="49" applyFont="1" applyBorder="1" applyAlignment="1" applyProtection="1">
      <alignment horizontal="center" vertical="center" wrapText="1"/>
      <protection/>
    </xf>
    <xf numFmtId="38" fontId="3" fillId="0" borderId="89" xfId="49" applyFont="1" applyBorder="1" applyAlignment="1" applyProtection="1" quotePrefix="1">
      <alignment horizontal="center" vertical="center" wrapText="1"/>
      <protection/>
    </xf>
    <xf numFmtId="38" fontId="3" fillId="0" borderId="12" xfId="49" applyFont="1" applyBorder="1" applyAlignment="1" applyProtection="1" quotePrefix="1">
      <alignment horizontal="center" vertical="center" wrapText="1"/>
      <protection/>
    </xf>
    <xf numFmtId="38" fontId="3" fillId="0" borderId="20" xfId="49" applyFont="1" applyBorder="1" applyAlignment="1">
      <alignment horizontal="center"/>
    </xf>
    <xf numFmtId="38" fontId="3" fillId="0" borderId="23" xfId="49" applyFont="1" applyBorder="1" applyAlignment="1">
      <alignment horizontal="center" vertical="distributed" textRotation="255"/>
    </xf>
    <xf numFmtId="38" fontId="3" fillId="0" borderId="62" xfId="49" applyFont="1" applyBorder="1" applyAlignment="1" applyProtection="1">
      <alignment vertical="center" wrapText="1"/>
      <protection/>
    </xf>
    <xf numFmtId="38" fontId="3" fillId="0" borderId="89" xfId="49" applyFont="1" applyBorder="1" applyAlignment="1" applyProtection="1">
      <alignment vertical="center" wrapText="1"/>
      <protection/>
    </xf>
    <xf numFmtId="38" fontId="3" fillId="0" borderId="86" xfId="49" applyFont="1" applyBorder="1" applyAlignment="1" applyProtection="1">
      <alignment vertical="center" wrapText="1"/>
      <protection/>
    </xf>
    <xf numFmtId="38" fontId="3" fillId="0" borderId="55" xfId="49" applyFont="1" applyBorder="1" applyAlignment="1">
      <alignment horizontal="center" vertical="distributed" textRotation="255"/>
    </xf>
    <xf numFmtId="38" fontId="3" fillId="0" borderId="53" xfId="49" applyFont="1" applyBorder="1" applyAlignment="1" quotePrefix="1">
      <alignment horizontal="center" vertical="distributed" textRotation="255"/>
    </xf>
    <xf numFmtId="38" fontId="3" fillId="0" borderId="24" xfId="49" applyFont="1" applyBorder="1" applyAlignment="1" quotePrefix="1">
      <alignment horizontal="center" vertical="distributed" textRotation="255"/>
    </xf>
    <xf numFmtId="38" fontId="3" fillId="0" borderId="21" xfId="49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3" fillId="0" borderId="62" xfId="49" applyFont="1" applyBorder="1" applyAlignment="1" applyProtection="1">
      <alignment vertical="center"/>
      <protection/>
    </xf>
    <xf numFmtId="38" fontId="3" fillId="0" borderId="89" xfId="49" applyFont="1" applyBorder="1" applyAlignment="1" applyProtection="1" quotePrefix="1">
      <alignment vertical="center"/>
      <protection/>
    </xf>
    <xf numFmtId="38" fontId="3" fillId="0" borderId="12" xfId="49" applyFont="1" applyBorder="1" applyAlignment="1" applyProtection="1" quotePrefix="1">
      <alignment vertical="center"/>
      <protection/>
    </xf>
    <xf numFmtId="38" fontId="3" fillId="0" borderId="62" xfId="49" applyFont="1" applyBorder="1" applyAlignment="1" applyProtection="1">
      <alignment horizontal="center" vertical="center"/>
      <protection/>
    </xf>
    <xf numFmtId="38" fontId="3" fillId="0" borderId="89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6" fillId="0" borderId="20" xfId="49" applyFont="1" applyBorder="1" applyAlignment="1">
      <alignment horizontal="center" vertical="distributed" textRotation="255" wrapText="1"/>
    </xf>
    <xf numFmtId="181" fontId="3" fillId="0" borderId="21" xfId="49" applyNumberFormat="1" applyFont="1" applyBorder="1" applyAlignment="1" quotePrefix="1">
      <alignment horizontal="center" vertical="center"/>
    </xf>
    <xf numFmtId="0" fontId="34" fillId="0" borderId="41" xfId="0" applyFont="1" applyBorder="1" applyAlignment="1">
      <alignment horizontal="center" vertical="center"/>
    </xf>
    <xf numFmtId="181" fontId="33" fillId="0" borderId="21" xfId="49" applyNumberFormat="1" applyFont="1" applyBorder="1" applyAlignment="1">
      <alignment horizontal="center" vertical="distributed"/>
    </xf>
    <xf numFmtId="0" fontId="35" fillId="0" borderId="82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38" fontId="3" fillId="0" borderId="20" xfId="49" applyFont="1" applyBorder="1" applyAlignment="1" applyProtection="1">
      <alignment horizontal="center" vertical="distributed" textRotation="255"/>
      <protection/>
    </xf>
    <xf numFmtId="49" fontId="3" fillId="0" borderId="21" xfId="49" applyNumberFormat="1" applyFont="1" applyBorder="1" applyAlignment="1" quotePrefix="1">
      <alignment horizontal="center" vertical="distributed"/>
    </xf>
    <xf numFmtId="0" fontId="34" fillId="0" borderId="5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5" fontId="3" fillId="0" borderId="21" xfId="49" applyNumberFormat="1" applyFont="1" applyBorder="1" applyAlignment="1">
      <alignment horizontal="center" vertical="distributed"/>
    </xf>
    <xf numFmtId="0" fontId="34" fillId="0" borderId="82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38" fontId="3" fillId="0" borderId="53" xfId="49" applyFont="1" applyBorder="1" applyAlignment="1">
      <alignment horizontal="center" vertical="distributed" textRotation="255"/>
    </xf>
    <xf numFmtId="0" fontId="31" fillId="0" borderId="93" xfId="0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0" fontId="31" fillId="0" borderId="8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8</xdr:col>
      <xdr:colOff>38100</xdr:colOff>
      <xdr:row>54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00675" cy="930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54</xdr:row>
      <xdr:rowOff>161925</xdr:rowOff>
    </xdr:from>
    <xdr:to>
      <xdr:col>8</xdr:col>
      <xdr:colOff>123825</xdr:colOff>
      <xdr:row>107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420225"/>
          <a:ext cx="5400675" cy="901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112</xdr:row>
      <xdr:rowOff>19050</xdr:rowOff>
    </xdr:from>
    <xdr:to>
      <xdr:col>8</xdr:col>
      <xdr:colOff>152400</xdr:colOff>
      <xdr:row>163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9221450"/>
          <a:ext cx="5381625" cy="883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" name="Line 8"/>
        <xdr:cNvSpPr>
          <a:spLocks/>
        </xdr:cNvSpPr>
      </xdr:nvSpPr>
      <xdr:spPr>
        <a:xfrm>
          <a:off x="19050" y="485775"/>
          <a:ext cx="11715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2477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504825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050" y="504825"/>
          <a:ext cx="12763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442" customFormat="1" ht="20.25" customHeight="1">
      <c r="B2" s="558" t="s">
        <v>389</v>
      </c>
      <c r="C2" s="558"/>
    </row>
    <row r="3" s="442" customFormat="1" ht="20.25" customHeight="1">
      <c r="B3" s="442" t="s">
        <v>374</v>
      </c>
    </row>
    <row r="4" spans="2:3" s="442" customFormat="1" ht="20.25" customHeight="1">
      <c r="B4" s="442" t="s">
        <v>375</v>
      </c>
      <c r="C4" s="442" t="s">
        <v>384</v>
      </c>
    </row>
    <row r="5" spans="2:3" s="442" customFormat="1" ht="20.25" customHeight="1">
      <c r="B5" s="442" t="s">
        <v>376</v>
      </c>
      <c r="C5" s="442" t="s">
        <v>383</v>
      </c>
    </row>
    <row r="6" spans="2:3" s="442" customFormat="1" ht="20.25" customHeight="1">
      <c r="B6" s="442" t="s">
        <v>377</v>
      </c>
      <c r="C6" s="442" t="s">
        <v>372</v>
      </c>
    </row>
    <row r="7" spans="2:3" s="442" customFormat="1" ht="20.25" customHeight="1">
      <c r="B7" s="442" t="s">
        <v>378</v>
      </c>
      <c r="C7" s="442" t="s">
        <v>373</v>
      </c>
    </row>
    <row r="8" spans="2:3" s="442" customFormat="1" ht="20.25" customHeight="1">
      <c r="B8" s="442" t="s">
        <v>379</v>
      </c>
      <c r="C8" s="442" t="s">
        <v>385</v>
      </c>
    </row>
    <row r="9" spans="2:3" s="442" customFormat="1" ht="20.25" customHeight="1">
      <c r="B9" s="442" t="s">
        <v>380</v>
      </c>
      <c r="C9" s="442" t="s">
        <v>369</v>
      </c>
    </row>
    <row r="10" spans="2:3" s="442" customFormat="1" ht="20.25" customHeight="1">
      <c r="B10" s="442" t="s">
        <v>381</v>
      </c>
      <c r="C10" s="442" t="s">
        <v>370</v>
      </c>
    </row>
    <row r="11" spans="2:3" s="442" customFormat="1" ht="20.25" customHeight="1">
      <c r="B11" s="442" t="s">
        <v>382</v>
      </c>
      <c r="C11" s="442" t="s">
        <v>371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5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13.375" defaultRowHeight="13.5"/>
  <cols>
    <col min="1" max="1" width="14.625" style="0" customWidth="1"/>
    <col min="2" max="2" width="10.875" style="0" customWidth="1"/>
    <col min="3" max="3" width="17.125" style="0" customWidth="1"/>
    <col min="4" max="9" width="14.625" style="0" customWidth="1"/>
    <col min="10" max="17" width="13.25390625" style="0" customWidth="1"/>
    <col min="18" max="18" width="13.25390625" style="441" customWidth="1"/>
    <col min="19" max="19" width="13.25390625" style="0" customWidth="1"/>
  </cols>
  <sheetData>
    <row r="1" spans="1:18" ht="34.5" customHeight="1" thickBot="1">
      <c r="A1" s="422" t="s">
        <v>343</v>
      </c>
      <c r="R1" t="s">
        <v>344</v>
      </c>
    </row>
    <row r="2" spans="1:20" ht="13.5">
      <c r="A2" s="477" t="s">
        <v>103</v>
      </c>
      <c r="B2" s="478"/>
      <c r="C2" s="423"/>
      <c r="D2" s="424"/>
      <c r="E2" s="425" t="s">
        <v>345</v>
      </c>
      <c r="F2" s="426"/>
      <c r="G2" s="426"/>
      <c r="H2" s="426"/>
      <c r="I2" s="427"/>
      <c r="J2" s="424"/>
      <c r="K2" s="428" t="s">
        <v>346</v>
      </c>
      <c r="L2" s="426"/>
      <c r="M2" s="429"/>
      <c r="N2" s="426"/>
      <c r="O2" s="430"/>
      <c r="P2" s="423"/>
      <c r="Q2" s="428" t="s">
        <v>347</v>
      </c>
      <c r="R2" s="426"/>
      <c r="S2" s="431"/>
      <c r="T2" s="158"/>
    </row>
    <row r="3" spans="1:20" ht="13.5">
      <c r="A3" s="479"/>
      <c r="B3" s="480"/>
      <c r="C3" s="432" t="s">
        <v>348</v>
      </c>
      <c r="D3" s="124"/>
      <c r="E3" s="489" t="s">
        <v>349</v>
      </c>
      <c r="F3" s="490"/>
      <c r="G3" s="489" t="s">
        <v>350</v>
      </c>
      <c r="H3" s="557"/>
      <c r="I3" s="490"/>
      <c r="J3" s="124"/>
      <c r="K3" s="489" t="s">
        <v>351</v>
      </c>
      <c r="L3" s="490"/>
      <c r="M3" s="489" t="s">
        <v>342</v>
      </c>
      <c r="N3" s="490"/>
      <c r="O3" s="123" t="s">
        <v>352</v>
      </c>
      <c r="P3" s="124"/>
      <c r="Q3" s="123" t="s">
        <v>353</v>
      </c>
      <c r="R3" s="496" t="s">
        <v>354</v>
      </c>
      <c r="S3" s="555" t="s">
        <v>355</v>
      </c>
      <c r="T3" s="158"/>
    </row>
    <row r="4" spans="1:20" ht="14.25" thickBot="1">
      <c r="A4" s="481"/>
      <c r="B4" s="482"/>
      <c r="C4" s="130"/>
      <c r="D4" s="130"/>
      <c r="E4" s="433" t="s">
        <v>116</v>
      </c>
      <c r="F4" s="135" t="s">
        <v>356</v>
      </c>
      <c r="G4" s="434" t="s">
        <v>357</v>
      </c>
      <c r="H4" s="434" t="s">
        <v>358</v>
      </c>
      <c r="I4" s="435" t="s">
        <v>359</v>
      </c>
      <c r="J4" s="130"/>
      <c r="K4" s="135" t="s">
        <v>111</v>
      </c>
      <c r="L4" s="135" t="s">
        <v>360</v>
      </c>
      <c r="M4" s="135" t="s">
        <v>361</v>
      </c>
      <c r="N4" s="135" t="s">
        <v>362</v>
      </c>
      <c r="O4" s="435" t="s">
        <v>363</v>
      </c>
      <c r="P4" s="130"/>
      <c r="Q4" s="434" t="s">
        <v>364</v>
      </c>
      <c r="R4" s="495"/>
      <c r="S4" s="556"/>
      <c r="T4" s="158"/>
    </row>
    <row r="5" spans="1:20" ht="17.25" customHeight="1">
      <c r="A5" s="138" t="s">
        <v>365</v>
      </c>
      <c r="B5" s="139" t="s">
        <v>366</v>
      </c>
      <c r="C5" s="140">
        <f>SUM(C6:C7)</f>
        <v>12458</v>
      </c>
      <c r="D5" s="140">
        <f aca="true" t="shared" si="0" ref="D5:S5">SUM(D6:D7)</f>
        <v>8980</v>
      </c>
      <c r="E5" s="140">
        <f t="shared" si="0"/>
        <v>679</v>
      </c>
      <c r="F5" s="140">
        <f t="shared" si="0"/>
        <v>5993</v>
      </c>
      <c r="G5" s="140">
        <f t="shared" si="0"/>
        <v>2159</v>
      </c>
      <c r="H5" s="140">
        <f t="shared" si="0"/>
        <v>18</v>
      </c>
      <c r="I5" s="140">
        <f t="shared" si="0"/>
        <v>131</v>
      </c>
      <c r="J5" s="140">
        <f t="shared" si="0"/>
        <v>2330</v>
      </c>
      <c r="K5" s="140">
        <f t="shared" si="0"/>
        <v>192</v>
      </c>
      <c r="L5" s="140">
        <f t="shared" si="0"/>
        <v>132</v>
      </c>
      <c r="M5" s="140">
        <f t="shared" si="0"/>
        <v>1130</v>
      </c>
      <c r="N5" s="140">
        <f t="shared" si="0"/>
        <v>711</v>
      </c>
      <c r="O5" s="140">
        <f t="shared" si="0"/>
        <v>165</v>
      </c>
      <c r="P5" s="140">
        <f t="shared" si="0"/>
        <v>1148</v>
      </c>
      <c r="Q5" s="140">
        <f t="shared" si="0"/>
        <v>229</v>
      </c>
      <c r="R5" s="140">
        <f>SUM(R6:R7)</f>
        <v>916</v>
      </c>
      <c r="S5" s="436">
        <f t="shared" si="0"/>
        <v>3</v>
      </c>
      <c r="T5" s="158"/>
    </row>
    <row r="6" spans="1:20" ht="17.25" customHeight="1">
      <c r="A6" s="142"/>
      <c r="B6" s="139" t="s">
        <v>367</v>
      </c>
      <c r="C6" s="143">
        <f>SUM(C10,C14,C18,C22,C26,C30,C34,C38,C42,C46,C50,C54,C58,C62)</f>
        <v>3260</v>
      </c>
      <c r="D6" s="143">
        <f aca="true" t="shared" si="1" ref="D6:S7">SUM(D10,D14,D18,D22,D26,D30,D34,D38,D42,D46,D50,D54,D58,D62)</f>
        <v>1853</v>
      </c>
      <c r="E6" s="143">
        <f t="shared" si="1"/>
        <v>384</v>
      </c>
      <c r="F6" s="143">
        <f t="shared" si="1"/>
        <v>932</v>
      </c>
      <c r="G6" s="143">
        <f t="shared" si="1"/>
        <v>508</v>
      </c>
      <c r="H6" s="143">
        <f t="shared" si="1"/>
        <v>3</v>
      </c>
      <c r="I6" s="143">
        <f t="shared" si="1"/>
        <v>26</v>
      </c>
      <c r="J6" s="143">
        <f t="shared" si="1"/>
        <v>1185</v>
      </c>
      <c r="K6" s="143">
        <f t="shared" si="1"/>
        <v>87</v>
      </c>
      <c r="L6" s="143">
        <f t="shared" si="1"/>
        <v>46</v>
      </c>
      <c r="M6" s="143">
        <f t="shared" si="1"/>
        <v>724</v>
      </c>
      <c r="N6" s="143">
        <f t="shared" si="1"/>
        <v>238</v>
      </c>
      <c r="O6" s="143">
        <f t="shared" si="1"/>
        <v>90</v>
      </c>
      <c r="P6" s="143">
        <f t="shared" si="1"/>
        <v>222</v>
      </c>
      <c r="Q6" s="143">
        <f t="shared" si="1"/>
        <v>95</v>
      </c>
      <c r="R6" s="143">
        <f>SUM(R10,R14,R18,R22,R26,R30,R34,R38,R42,R46,R50,R54,R58,R62)</f>
        <v>127</v>
      </c>
      <c r="S6" s="437">
        <f t="shared" si="1"/>
        <v>0</v>
      </c>
      <c r="T6" s="158"/>
    </row>
    <row r="7" spans="1:20" ht="17.25" customHeight="1">
      <c r="A7" s="142"/>
      <c r="B7" s="139" t="s">
        <v>368</v>
      </c>
      <c r="C7" s="143">
        <f>SUM(C11,C15,C19,C23,C27,C31,C35,C39,C43,C47,C51,C55,C59,C63)</f>
        <v>9198</v>
      </c>
      <c r="D7" s="143">
        <f t="shared" si="1"/>
        <v>7127</v>
      </c>
      <c r="E7" s="143">
        <f t="shared" si="1"/>
        <v>295</v>
      </c>
      <c r="F7" s="143">
        <f t="shared" si="1"/>
        <v>5061</v>
      </c>
      <c r="G7" s="143">
        <f t="shared" si="1"/>
        <v>1651</v>
      </c>
      <c r="H7" s="143">
        <f t="shared" si="1"/>
        <v>15</v>
      </c>
      <c r="I7" s="143">
        <f t="shared" si="1"/>
        <v>105</v>
      </c>
      <c r="J7" s="143">
        <f t="shared" si="1"/>
        <v>1145</v>
      </c>
      <c r="K7" s="143">
        <f t="shared" si="1"/>
        <v>105</v>
      </c>
      <c r="L7" s="143">
        <f t="shared" si="1"/>
        <v>86</v>
      </c>
      <c r="M7" s="143">
        <f t="shared" si="1"/>
        <v>406</v>
      </c>
      <c r="N7" s="143">
        <f t="shared" si="1"/>
        <v>473</v>
      </c>
      <c r="O7" s="143">
        <f t="shared" si="1"/>
        <v>75</v>
      </c>
      <c r="P7" s="143">
        <f t="shared" si="1"/>
        <v>926</v>
      </c>
      <c r="Q7" s="143">
        <f t="shared" si="1"/>
        <v>134</v>
      </c>
      <c r="R7" s="143">
        <f>SUM(R11,R15,R19,R23,R27,R31,R35,R39,R43,R47,R51,R55,R59,R63)</f>
        <v>789</v>
      </c>
      <c r="S7" s="437">
        <f t="shared" si="1"/>
        <v>3</v>
      </c>
      <c r="T7" s="158"/>
    </row>
    <row r="8" spans="1:20" ht="17.25" customHeight="1">
      <c r="A8" s="142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437"/>
      <c r="T8" s="158"/>
    </row>
    <row r="9" spans="1:20" ht="17.25" customHeight="1">
      <c r="A9" s="138" t="s">
        <v>125</v>
      </c>
      <c r="B9" s="139" t="s">
        <v>126</v>
      </c>
      <c r="C9" s="147">
        <f>SUM(C10:C11)</f>
        <v>551</v>
      </c>
      <c r="D9" s="147">
        <f aca="true" t="shared" si="2" ref="D9:S9">SUM(D10:D11)</f>
        <v>365</v>
      </c>
      <c r="E9" s="147">
        <f t="shared" si="2"/>
        <v>0</v>
      </c>
      <c r="F9" s="147">
        <f t="shared" si="2"/>
        <v>219</v>
      </c>
      <c r="G9" s="147">
        <f t="shared" si="2"/>
        <v>145</v>
      </c>
      <c r="H9" s="147">
        <f t="shared" si="2"/>
        <v>0</v>
      </c>
      <c r="I9" s="147">
        <f t="shared" si="2"/>
        <v>1</v>
      </c>
      <c r="J9" s="147">
        <f t="shared" si="2"/>
        <v>179</v>
      </c>
      <c r="K9" s="147">
        <f t="shared" si="2"/>
        <v>11</v>
      </c>
      <c r="L9" s="147">
        <f t="shared" si="2"/>
        <v>93</v>
      </c>
      <c r="M9" s="147">
        <f t="shared" si="2"/>
        <v>45</v>
      </c>
      <c r="N9" s="147">
        <f t="shared" si="2"/>
        <v>25</v>
      </c>
      <c r="O9" s="147">
        <f t="shared" si="2"/>
        <v>5</v>
      </c>
      <c r="P9" s="147">
        <f t="shared" si="2"/>
        <v>7</v>
      </c>
      <c r="Q9" s="147">
        <f t="shared" si="2"/>
        <v>6</v>
      </c>
      <c r="R9" s="147">
        <f t="shared" si="2"/>
        <v>1</v>
      </c>
      <c r="S9" s="437">
        <f t="shared" si="2"/>
        <v>0</v>
      </c>
      <c r="T9" s="158"/>
    </row>
    <row r="10" spans="1:20" ht="17.25" customHeight="1">
      <c r="A10" s="142"/>
      <c r="B10" s="139" t="s">
        <v>127</v>
      </c>
      <c r="C10" s="147">
        <f>SUM(D10,J10,P10)</f>
        <v>104</v>
      </c>
      <c r="D10" s="147">
        <f>SUM(E10:I10)</f>
        <v>58</v>
      </c>
      <c r="E10" s="147" t="s">
        <v>45</v>
      </c>
      <c r="F10" s="147">
        <v>31</v>
      </c>
      <c r="G10" s="147">
        <v>27</v>
      </c>
      <c r="H10" s="147" t="s">
        <v>45</v>
      </c>
      <c r="I10" s="147" t="s">
        <v>45</v>
      </c>
      <c r="J10" s="147">
        <f>SUM(K10:O10)</f>
        <v>45</v>
      </c>
      <c r="K10" s="147" t="s">
        <v>45</v>
      </c>
      <c r="L10" s="147">
        <v>30</v>
      </c>
      <c r="M10" s="147">
        <v>11</v>
      </c>
      <c r="N10" s="147">
        <v>2</v>
      </c>
      <c r="O10" s="147">
        <v>2</v>
      </c>
      <c r="P10" s="147">
        <f>SUM(Q10:S10)</f>
        <v>1</v>
      </c>
      <c r="Q10" s="147">
        <v>1</v>
      </c>
      <c r="R10" s="147" t="s">
        <v>45</v>
      </c>
      <c r="S10" s="437" t="s">
        <v>45</v>
      </c>
      <c r="T10" s="158"/>
    </row>
    <row r="11" spans="1:20" ht="17.25" customHeight="1">
      <c r="A11" s="142"/>
      <c r="B11" s="139" t="s">
        <v>128</v>
      </c>
      <c r="C11" s="147">
        <f>SUM(D11,J11,P11)</f>
        <v>447</v>
      </c>
      <c r="D11" s="147">
        <f>SUM(E11:I11)</f>
        <v>307</v>
      </c>
      <c r="E11" s="147" t="s">
        <v>45</v>
      </c>
      <c r="F11" s="147">
        <v>188</v>
      </c>
      <c r="G11" s="147">
        <v>118</v>
      </c>
      <c r="H11" s="147" t="s">
        <v>45</v>
      </c>
      <c r="I11" s="147">
        <v>1</v>
      </c>
      <c r="J11" s="147">
        <f>SUM(K11:O11)</f>
        <v>134</v>
      </c>
      <c r="K11" s="147">
        <v>11</v>
      </c>
      <c r="L11" s="147">
        <v>63</v>
      </c>
      <c r="M11" s="147">
        <v>34</v>
      </c>
      <c r="N11" s="147">
        <v>23</v>
      </c>
      <c r="O11" s="147">
        <v>3</v>
      </c>
      <c r="P11" s="147">
        <f>SUM(Q11:S11)</f>
        <v>6</v>
      </c>
      <c r="Q11" s="147">
        <v>5</v>
      </c>
      <c r="R11" s="147">
        <v>1</v>
      </c>
      <c r="S11" s="437" t="s">
        <v>45</v>
      </c>
      <c r="T11" s="158"/>
    </row>
    <row r="12" spans="1:20" ht="17.25" customHeight="1">
      <c r="A12" s="142"/>
      <c r="B12" s="139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437"/>
      <c r="T12" s="158"/>
    </row>
    <row r="13" spans="1:20" ht="17.25" customHeight="1">
      <c r="A13" s="138" t="s">
        <v>129</v>
      </c>
      <c r="B13" s="139" t="s">
        <v>314</v>
      </c>
      <c r="C13" s="147">
        <f aca="true" t="shared" si="3" ref="C13:S13">SUM(C14:C15)</f>
        <v>1698</v>
      </c>
      <c r="D13" s="147">
        <f t="shared" si="3"/>
        <v>1221</v>
      </c>
      <c r="E13" s="147">
        <f t="shared" si="3"/>
        <v>4</v>
      </c>
      <c r="F13" s="147">
        <f t="shared" si="3"/>
        <v>827</v>
      </c>
      <c r="G13" s="147">
        <f t="shared" si="3"/>
        <v>384</v>
      </c>
      <c r="H13" s="147">
        <f t="shared" si="3"/>
        <v>0</v>
      </c>
      <c r="I13" s="147">
        <f t="shared" si="3"/>
        <v>6</v>
      </c>
      <c r="J13" s="147">
        <f t="shared" si="3"/>
        <v>377</v>
      </c>
      <c r="K13" s="147">
        <f t="shared" si="3"/>
        <v>26</v>
      </c>
      <c r="L13" s="147">
        <f t="shared" si="3"/>
        <v>33</v>
      </c>
      <c r="M13" s="147">
        <f t="shared" si="3"/>
        <v>228</v>
      </c>
      <c r="N13" s="147">
        <f t="shared" si="3"/>
        <v>69</v>
      </c>
      <c r="O13" s="147">
        <f t="shared" si="3"/>
        <v>21</v>
      </c>
      <c r="P13" s="147">
        <f t="shared" si="3"/>
        <v>100</v>
      </c>
      <c r="Q13" s="147">
        <f t="shared" si="3"/>
        <v>32</v>
      </c>
      <c r="R13" s="147">
        <f t="shared" si="3"/>
        <v>68</v>
      </c>
      <c r="S13" s="148">
        <f t="shared" si="3"/>
        <v>0</v>
      </c>
      <c r="T13" s="158"/>
    </row>
    <row r="14" spans="1:20" ht="17.25" customHeight="1">
      <c r="A14" s="142"/>
      <c r="B14" s="139" t="s">
        <v>315</v>
      </c>
      <c r="C14" s="147">
        <f>SUM(D14,J14,P14)</f>
        <v>415</v>
      </c>
      <c r="D14" s="147">
        <f>SUM(E14:I14)</f>
        <v>240</v>
      </c>
      <c r="E14" s="147">
        <v>3</v>
      </c>
      <c r="F14" s="147">
        <v>159</v>
      </c>
      <c r="G14" s="147">
        <v>78</v>
      </c>
      <c r="H14" s="147" t="s">
        <v>45</v>
      </c>
      <c r="I14" s="147" t="s">
        <v>45</v>
      </c>
      <c r="J14" s="147">
        <f>SUM(K14:O14)</f>
        <v>157</v>
      </c>
      <c r="K14" s="147">
        <v>6</v>
      </c>
      <c r="L14" s="147">
        <v>14</v>
      </c>
      <c r="M14" s="147">
        <v>104</v>
      </c>
      <c r="N14" s="147">
        <v>23</v>
      </c>
      <c r="O14" s="147">
        <v>10</v>
      </c>
      <c r="P14" s="147">
        <f>SUM(Q14:S14)</f>
        <v>18</v>
      </c>
      <c r="Q14" s="147">
        <v>13</v>
      </c>
      <c r="R14" s="147">
        <v>5</v>
      </c>
      <c r="S14" s="437" t="s">
        <v>45</v>
      </c>
      <c r="T14" s="158"/>
    </row>
    <row r="15" spans="1:20" ht="17.25" customHeight="1">
      <c r="A15" s="142"/>
      <c r="B15" s="139" t="s">
        <v>316</v>
      </c>
      <c r="C15" s="147">
        <f>SUM(D15,J15,P15)</f>
        <v>1283</v>
      </c>
      <c r="D15" s="147">
        <f>SUM(E15:I15)</f>
        <v>981</v>
      </c>
      <c r="E15" s="147">
        <v>1</v>
      </c>
      <c r="F15" s="147">
        <v>668</v>
      </c>
      <c r="G15" s="147">
        <v>306</v>
      </c>
      <c r="H15" s="147" t="s">
        <v>45</v>
      </c>
      <c r="I15" s="147">
        <v>6</v>
      </c>
      <c r="J15" s="147">
        <f>SUM(K15:O15)</f>
        <v>220</v>
      </c>
      <c r="K15" s="147">
        <v>20</v>
      </c>
      <c r="L15" s="147">
        <v>19</v>
      </c>
      <c r="M15" s="147">
        <v>124</v>
      </c>
      <c r="N15" s="147">
        <v>46</v>
      </c>
      <c r="O15" s="147">
        <v>11</v>
      </c>
      <c r="P15" s="147">
        <f>SUM(Q15:S15)</f>
        <v>82</v>
      </c>
      <c r="Q15" s="147">
        <v>19</v>
      </c>
      <c r="R15" s="147">
        <v>63</v>
      </c>
      <c r="S15" s="437" t="s">
        <v>45</v>
      </c>
      <c r="T15" s="158"/>
    </row>
    <row r="16" spans="1:20" ht="17.25" customHeight="1">
      <c r="A16" s="142"/>
      <c r="B16" s="139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437"/>
      <c r="T16" s="158"/>
    </row>
    <row r="17" spans="1:20" ht="17.25" customHeight="1">
      <c r="A17" s="138" t="s">
        <v>130</v>
      </c>
      <c r="B17" s="139" t="s">
        <v>314</v>
      </c>
      <c r="C17" s="147">
        <f aca="true" t="shared" si="4" ref="C17:S17">SUM(C18:C19)</f>
        <v>1712</v>
      </c>
      <c r="D17" s="147">
        <f t="shared" si="4"/>
        <v>1257</v>
      </c>
      <c r="E17" s="147">
        <f t="shared" si="4"/>
        <v>22</v>
      </c>
      <c r="F17" s="147">
        <f t="shared" si="4"/>
        <v>925</v>
      </c>
      <c r="G17" s="147">
        <f t="shared" si="4"/>
        <v>301</v>
      </c>
      <c r="H17" s="147">
        <f t="shared" si="4"/>
        <v>0</v>
      </c>
      <c r="I17" s="147">
        <f t="shared" si="4"/>
        <v>9</v>
      </c>
      <c r="J17" s="147">
        <f t="shared" si="4"/>
        <v>273</v>
      </c>
      <c r="K17" s="147">
        <f t="shared" si="4"/>
        <v>20</v>
      </c>
      <c r="L17" s="147">
        <f t="shared" si="4"/>
        <v>4</v>
      </c>
      <c r="M17" s="147">
        <f t="shared" si="4"/>
        <v>178</v>
      </c>
      <c r="N17" s="147">
        <f t="shared" si="4"/>
        <v>48</v>
      </c>
      <c r="O17" s="147">
        <f t="shared" si="4"/>
        <v>23</v>
      </c>
      <c r="P17" s="147">
        <f t="shared" si="4"/>
        <v>182</v>
      </c>
      <c r="Q17" s="147">
        <f t="shared" si="4"/>
        <v>37</v>
      </c>
      <c r="R17" s="147">
        <f t="shared" si="4"/>
        <v>145</v>
      </c>
      <c r="S17" s="148">
        <f t="shared" si="4"/>
        <v>0</v>
      </c>
      <c r="T17" s="158"/>
    </row>
    <row r="18" spans="1:20" ht="17.25" customHeight="1">
      <c r="A18" s="142"/>
      <c r="B18" s="139" t="s">
        <v>315</v>
      </c>
      <c r="C18" s="147">
        <f>SUM(D18,J18,P18)</f>
        <v>436</v>
      </c>
      <c r="D18" s="147">
        <f>SUM(E18:I18)</f>
        <v>290</v>
      </c>
      <c r="E18" s="147">
        <v>18</v>
      </c>
      <c r="F18" s="147">
        <v>190</v>
      </c>
      <c r="G18" s="147">
        <v>78</v>
      </c>
      <c r="H18" s="147" t="s">
        <v>45</v>
      </c>
      <c r="I18" s="147">
        <v>4</v>
      </c>
      <c r="J18" s="147">
        <f>SUM(K18:O18)</f>
        <v>129</v>
      </c>
      <c r="K18" s="147">
        <v>7</v>
      </c>
      <c r="L18" s="147">
        <v>2</v>
      </c>
      <c r="M18" s="147">
        <v>100</v>
      </c>
      <c r="N18" s="147">
        <v>10</v>
      </c>
      <c r="O18" s="147">
        <v>10</v>
      </c>
      <c r="P18" s="147">
        <f>SUM(Q18:S18)</f>
        <v>17</v>
      </c>
      <c r="Q18" s="147">
        <v>14</v>
      </c>
      <c r="R18" s="147">
        <v>3</v>
      </c>
      <c r="S18" s="437" t="s">
        <v>45</v>
      </c>
      <c r="T18" s="158"/>
    </row>
    <row r="19" spans="1:20" ht="17.25" customHeight="1">
      <c r="A19" s="142"/>
      <c r="B19" s="139" t="s">
        <v>316</v>
      </c>
      <c r="C19" s="147">
        <f>SUM(D19,J19,P19)</f>
        <v>1276</v>
      </c>
      <c r="D19" s="147">
        <f>SUM(E19:I19)</f>
        <v>967</v>
      </c>
      <c r="E19" s="147">
        <v>4</v>
      </c>
      <c r="F19" s="147">
        <v>735</v>
      </c>
      <c r="G19" s="147">
        <v>223</v>
      </c>
      <c r="H19" s="147" t="s">
        <v>45</v>
      </c>
      <c r="I19" s="147">
        <v>5</v>
      </c>
      <c r="J19" s="147">
        <f>SUM(K19:O19)</f>
        <v>144</v>
      </c>
      <c r="K19" s="147">
        <v>13</v>
      </c>
      <c r="L19" s="147">
        <v>2</v>
      </c>
      <c r="M19" s="147">
        <v>78</v>
      </c>
      <c r="N19" s="147">
        <v>38</v>
      </c>
      <c r="O19" s="147">
        <v>13</v>
      </c>
      <c r="P19" s="147">
        <f>SUM(Q19:S19)</f>
        <v>165</v>
      </c>
      <c r="Q19" s="147">
        <v>23</v>
      </c>
      <c r="R19" s="147">
        <v>142</v>
      </c>
      <c r="S19" s="437" t="s">
        <v>45</v>
      </c>
      <c r="T19" s="158"/>
    </row>
    <row r="20" spans="1:20" ht="17.25" customHeight="1">
      <c r="A20" s="142"/>
      <c r="B20" s="139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437"/>
      <c r="T20" s="158"/>
    </row>
    <row r="21" spans="1:20" ht="17.25" customHeight="1">
      <c r="A21" s="138" t="s">
        <v>131</v>
      </c>
      <c r="B21" s="139" t="s">
        <v>314</v>
      </c>
      <c r="C21" s="147">
        <f aca="true" t="shared" si="5" ref="C21:S21">SUM(C22:C23)</f>
        <v>1647</v>
      </c>
      <c r="D21" s="147">
        <f t="shared" si="5"/>
        <v>1168</v>
      </c>
      <c r="E21" s="147">
        <f t="shared" si="5"/>
        <v>33</v>
      </c>
      <c r="F21" s="147">
        <f t="shared" si="5"/>
        <v>848</v>
      </c>
      <c r="G21" s="147">
        <f t="shared" si="5"/>
        <v>277</v>
      </c>
      <c r="H21" s="147">
        <f t="shared" si="5"/>
        <v>0</v>
      </c>
      <c r="I21" s="147">
        <f t="shared" si="5"/>
        <v>10</v>
      </c>
      <c r="J21" s="147">
        <f t="shared" si="5"/>
        <v>311</v>
      </c>
      <c r="K21" s="147">
        <f t="shared" si="5"/>
        <v>19</v>
      </c>
      <c r="L21" s="147">
        <f t="shared" si="5"/>
        <v>1</v>
      </c>
      <c r="M21" s="147">
        <f t="shared" si="5"/>
        <v>216</v>
      </c>
      <c r="N21" s="147">
        <f t="shared" si="5"/>
        <v>45</v>
      </c>
      <c r="O21" s="147">
        <f t="shared" si="5"/>
        <v>30</v>
      </c>
      <c r="P21" s="147">
        <f t="shared" si="5"/>
        <v>168</v>
      </c>
      <c r="Q21" s="147">
        <f t="shared" si="5"/>
        <v>35</v>
      </c>
      <c r="R21" s="147">
        <f t="shared" si="5"/>
        <v>133</v>
      </c>
      <c r="S21" s="148">
        <f t="shared" si="5"/>
        <v>0</v>
      </c>
      <c r="T21" s="158"/>
    </row>
    <row r="22" spans="1:20" ht="17.25" customHeight="1">
      <c r="A22" s="142"/>
      <c r="B22" s="139" t="s">
        <v>315</v>
      </c>
      <c r="C22" s="147">
        <f>SUM(D22,J22,P22)</f>
        <v>437</v>
      </c>
      <c r="D22" s="147">
        <f>SUM(E22:I22)</f>
        <v>248</v>
      </c>
      <c r="E22" s="147">
        <v>24</v>
      </c>
      <c r="F22" s="147">
        <v>158</v>
      </c>
      <c r="G22" s="147">
        <v>64</v>
      </c>
      <c r="H22" s="147" t="s">
        <v>45</v>
      </c>
      <c r="I22" s="147">
        <v>2</v>
      </c>
      <c r="J22" s="147">
        <f>SUM(K22:O22)</f>
        <v>177</v>
      </c>
      <c r="K22" s="147">
        <v>8</v>
      </c>
      <c r="L22" s="147" t="s">
        <v>45</v>
      </c>
      <c r="M22" s="147">
        <v>148</v>
      </c>
      <c r="N22" s="147">
        <v>12</v>
      </c>
      <c r="O22" s="147">
        <v>9</v>
      </c>
      <c r="P22" s="147">
        <f>SUM(Q22:S22)</f>
        <v>12</v>
      </c>
      <c r="Q22" s="147">
        <v>11</v>
      </c>
      <c r="R22" s="147">
        <v>1</v>
      </c>
      <c r="S22" s="437" t="s">
        <v>45</v>
      </c>
      <c r="T22" s="158"/>
    </row>
    <row r="23" spans="1:20" ht="17.25" customHeight="1">
      <c r="A23" s="142"/>
      <c r="B23" s="139" t="s">
        <v>316</v>
      </c>
      <c r="C23" s="147">
        <f>SUM(D23,J23,P23)</f>
        <v>1210</v>
      </c>
      <c r="D23" s="147">
        <f>SUM(E23:I23)</f>
        <v>920</v>
      </c>
      <c r="E23" s="147">
        <v>9</v>
      </c>
      <c r="F23" s="147">
        <v>690</v>
      </c>
      <c r="G23" s="147">
        <v>213</v>
      </c>
      <c r="H23" s="147" t="s">
        <v>45</v>
      </c>
      <c r="I23" s="147">
        <v>8</v>
      </c>
      <c r="J23" s="147">
        <f>SUM(K23:O23)</f>
        <v>134</v>
      </c>
      <c r="K23" s="147">
        <v>11</v>
      </c>
      <c r="L23" s="147">
        <v>1</v>
      </c>
      <c r="M23" s="147">
        <v>68</v>
      </c>
      <c r="N23" s="147">
        <v>33</v>
      </c>
      <c r="O23" s="147">
        <v>21</v>
      </c>
      <c r="P23" s="147">
        <f>SUM(Q23:S23)</f>
        <v>156</v>
      </c>
      <c r="Q23" s="147">
        <v>24</v>
      </c>
      <c r="R23" s="147">
        <v>132</v>
      </c>
      <c r="S23" s="437" t="s">
        <v>45</v>
      </c>
      <c r="T23" s="158"/>
    </row>
    <row r="24" spans="1:20" ht="17.25" customHeight="1">
      <c r="A24" s="142"/>
      <c r="B24" s="139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437"/>
      <c r="T24" s="158"/>
    </row>
    <row r="25" spans="1:20" ht="17.25" customHeight="1">
      <c r="A25" s="138" t="s">
        <v>132</v>
      </c>
      <c r="B25" s="139" t="s">
        <v>314</v>
      </c>
      <c r="C25" s="147">
        <f aca="true" t="shared" si="6" ref="C25:S25">SUM(C26:C27)</f>
        <v>1494</v>
      </c>
      <c r="D25" s="147">
        <f t="shared" si="6"/>
        <v>1104</v>
      </c>
      <c r="E25" s="147">
        <f t="shared" si="6"/>
        <v>61</v>
      </c>
      <c r="F25" s="147">
        <f t="shared" si="6"/>
        <v>785</v>
      </c>
      <c r="G25" s="147">
        <f t="shared" si="6"/>
        <v>239</v>
      </c>
      <c r="H25" s="147">
        <f t="shared" si="6"/>
        <v>3</v>
      </c>
      <c r="I25" s="147">
        <f t="shared" si="6"/>
        <v>16</v>
      </c>
      <c r="J25" s="147">
        <f t="shared" si="6"/>
        <v>292</v>
      </c>
      <c r="K25" s="147">
        <f t="shared" si="6"/>
        <v>21</v>
      </c>
      <c r="L25" s="147">
        <f t="shared" si="6"/>
        <v>0</v>
      </c>
      <c r="M25" s="147">
        <f t="shared" si="6"/>
        <v>196</v>
      </c>
      <c r="N25" s="147">
        <f t="shared" si="6"/>
        <v>62</v>
      </c>
      <c r="O25" s="147">
        <f t="shared" si="6"/>
        <v>13</v>
      </c>
      <c r="P25" s="147">
        <f t="shared" si="6"/>
        <v>98</v>
      </c>
      <c r="Q25" s="147">
        <f t="shared" si="6"/>
        <v>25</v>
      </c>
      <c r="R25" s="147">
        <f t="shared" si="6"/>
        <v>72</v>
      </c>
      <c r="S25" s="148">
        <f t="shared" si="6"/>
        <v>1</v>
      </c>
      <c r="T25" s="158"/>
    </row>
    <row r="26" spans="1:20" ht="17.25" customHeight="1">
      <c r="A26" s="142"/>
      <c r="B26" s="139" t="s">
        <v>315</v>
      </c>
      <c r="C26" s="147">
        <f>SUM(D26,J26,P26)</f>
        <v>383</v>
      </c>
      <c r="D26" s="147">
        <f>SUM(E26:I26)</f>
        <v>196</v>
      </c>
      <c r="E26" s="147">
        <v>44</v>
      </c>
      <c r="F26" s="147">
        <v>91</v>
      </c>
      <c r="G26" s="147">
        <v>57</v>
      </c>
      <c r="H26" s="147" t="s">
        <v>45</v>
      </c>
      <c r="I26" s="147">
        <v>4</v>
      </c>
      <c r="J26" s="147">
        <f>SUM(K26:O26)</f>
        <v>174</v>
      </c>
      <c r="K26" s="147">
        <v>11</v>
      </c>
      <c r="L26" s="147" t="s">
        <v>45</v>
      </c>
      <c r="M26" s="147">
        <v>137</v>
      </c>
      <c r="N26" s="147">
        <v>19</v>
      </c>
      <c r="O26" s="147">
        <v>7</v>
      </c>
      <c r="P26" s="147">
        <f>SUM(Q26:S26)</f>
        <v>13</v>
      </c>
      <c r="Q26" s="147">
        <v>13</v>
      </c>
      <c r="R26" s="147" t="s">
        <v>45</v>
      </c>
      <c r="S26" s="437" t="s">
        <v>45</v>
      </c>
      <c r="T26" s="158"/>
    </row>
    <row r="27" spans="1:20" ht="17.25" customHeight="1">
      <c r="A27" s="142"/>
      <c r="B27" s="139" t="s">
        <v>316</v>
      </c>
      <c r="C27" s="147">
        <f>SUM(D27,J27,P27)</f>
        <v>1111</v>
      </c>
      <c r="D27" s="147">
        <f>SUM(E27:I27)</f>
        <v>908</v>
      </c>
      <c r="E27" s="147">
        <v>17</v>
      </c>
      <c r="F27" s="147">
        <v>694</v>
      </c>
      <c r="G27" s="147">
        <v>182</v>
      </c>
      <c r="H27" s="147">
        <v>3</v>
      </c>
      <c r="I27" s="147">
        <v>12</v>
      </c>
      <c r="J27" s="147">
        <f>SUM(K27:O27)</f>
        <v>118</v>
      </c>
      <c r="K27" s="147">
        <v>10</v>
      </c>
      <c r="L27" s="147" t="s">
        <v>45</v>
      </c>
      <c r="M27" s="147">
        <v>59</v>
      </c>
      <c r="N27" s="147">
        <v>43</v>
      </c>
      <c r="O27" s="147">
        <v>6</v>
      </c>
      <c r="P27" s="147">
        <f>SUM(Q27:S27)</f>
        <v>85</v>
      </c>
      <c r="Q27" s="147">
        <v>12</v>
      </c>
      <c r="R27" s="147">
        <v>72</v>
      </c>
      <c r="S27" s="437">
        <v>1</v>
      </c>
      <c r="T27" s="158"/>
    </row>
    <row r="28" spans="1:20" ht="17.25" customHeight="1">
      <c r="A28" s="142"/>
      <c r="B28" s="13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437"/>
      <c r="T28" s="158"/>
    </row>
    <row r="29" spans="1:20" ht="17.25" customHeight="1">
      <c r="A29" s="138" t="s">
        <v>133</v>
      </c>
      <c r="B29" s="139" t="s">
        <v>314</v>
      </c>
      <c r="C29" s="147">
        <f aca="true" t="shared" si="7" ref="C29:S29">SUM(C30:C31)</f>
        <v>1546</v>
      </c>
      <c r="D29" s="147">
        <f t="shared" si="7"/>
        <v>1220</v>
      </c>
      <c r="E29" s="147">
        <f t="shared" si="7"/>
        <v>86</v>
      </c>
      <c r="F29" s="147">
        <f t="shared" si="7"/>
        <v>836</v>
      </c>
      <c r="G29" s="147">
        <f t="shared" si="7"/>
        <v>268</v>
      </c>
      <c r="H29" s="147">
        <f t="shared" si="7"/>
        <v>4</v>
      </c>
      <c r="I29" s="147">
        <f t="shared" si="7"/>
        <v>26</v>
      </c>
      <c r="J29" s="147">
        <f t="shared" si="7"/>
        <v>241</v>
      </c>
      <c r="K29" s="147">
        <f t="shared" si="7"/>
        <v>21</v>
      </c>
      <c r="L29" s="147">
        <f t="shared" si="7"/>
        <v>1</v>
      </c>
      <c r="M29" s="147">
        <f t="shared" si="7"/>
        <v>122</v>
      </c>
      <c r="N29" s="147">
        <f t="shared" si="7"/>
        <v>81</v>
      </c>
      <c r="O29" s="147">
        <f t="shared" si="7"/>
        <v>16</v>
      </c>
      <c r="P29" s="147">
        <f t="shared" si="7"/>
        <v>85</v>
      </c>
      <c r="Q29" s="147">
        <f t="shared" si="7"/>
        <v>28</v>
      </c>
      <c r="R29" s="147">
        <f t="shared" si="7"/>
        <v>57</v>
      </c>
      <c r="S29" s="148">
        <f t="shared" si="7"/>
        <v>0</v>
      </c>
      <c r="T29" s="158"/>
    </row>
    <row r="30" spans="1:20" ht="17.25" customHeight="1">
      <c r="A30" s="142"/>
      <c r="B30" s="139" t="s">
        <v>315</v>
      </c>
      <c r="C30" s="147">
        <f>SUM(D30,J30,P30)</f>
        <v>354</v>
      </c>
      <c r="D30" s="147">
        <f>SUM(E30:I30)</f>
        <v>197</v>
      </c>
      <c r="E30" s="147">
        <v>50</v>
      </c>
      <c r="F30" s="147">
        <v>70</v>
      </c>
      <c r="G30" s="147">
        <v>73</v>
      </c>
      <c r="H30" s="147" t="s">
        <v>45</v>
      </c>
      <c r="I30" s="147">
        <v>4</v>
      </c>
      <c r="J30" s="147">
        <f>SUM(K30:O30)</f>
        <v>145</v>
      </c>
      <c r="K30" s="147">
        <v>9</v>
      </c>
      <c r="L30" s="147" t="s">
        <v>45</v>
      </c>
      <c r="M30" s="147">
        <v>99</v>
      </c>
      <c r="N30" s="147">
        <v>26</v>
      </c>
      <c r="O30" s="147">
        <v>11</v>
      </c>
      <c r="P30" s="147">
        <f>SUM(Q30:S30)</f>
        <v>12</v>
      </c>
      <c r="Q30" s="147">
        <v>12</v>
      </c>
      <c r="R30" s="147" t="s">
        <v>45</v>
      </c>
      <c r="S30" s="437" t="s">
        <v>45</v>
      </c>
      <c r="T30" s="158"/>
    </row>
    <row r="31" spans="1:20" ht="17.25" customHeight="1">
      <c r="A31" s="142"/>
      <c r="B31" s="139" t="s">
        <v>316</v>
      </c>
      <c r="C31" s="147">
        <f>SUM(D31,J31,P31)</f>
        <v>1192</v>
      </c>
      <c r="D31" s="147">
        <f>SUM(E31:I31)</f>
        <v>1023</v>
      </c>
      <c r="E31" s="147">
        <v>36</v>
      </c>
      <c r="F31" s="147">
        <v>766</v>
      </c>
      <c r="G31" s="147">
        <v>195</v>
      </c>
      <c r="H31" s="147">
        <v>4</v>
      </c>
      <c r="I31" s="147">
        <v>22</v>
      </c>
      <c r="J31" s="147">
        <f>SUM(K31:O31)</f>
        <v>96</v>
      </c>
      <c r="K31" s="147">
        <v>12</v>
      </c>
      <c r="L31" s="147">
        <v>1</v>
      </c>
      <c r="M31" s="147">
        <v>23</v>
      </c>
      <c r="N31" s="147">
        <v>55</v>
      </c>
      <c r="O31" s="147">
        <v>5</v>
      </c>
      <c r="P31" s="147">
        <f>SUM(Q31:S31)</f>
        <v>73</v>
      </c>
      <c r="Q31" s="147">
        <v>16</v>
      </c>
      <c r="R31" s="147">
        <v>57</v>
      </c>
      <c r="S31" s="437" t="s">
        <v>45</v>
      </c>
      <c r="T31" s="158"/>
    </row>
    <row r="32" spans="1:20" ht="17.25" customHeight="1">
      <c r="A32" s="142"/>
      <c r="B32" s="139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437"/>
      <c r="T32" s="158"/>
    </row>
    <row r="33" spans="1:20" ht="17.25" customHeight="1">
      <c r="A33" s="138" t="s">
        <v>134</v>
      </c>
      <c r="B33" s="139" t="s">
        <v>314</v>
      </c>
      <c r="C33" s="147">
        <f aca="true" t="shared" si="8" ref="C33:S33">SUM(C34:C35)</f>
        <v>1259</v>
      </c>
      <c r="D33" s="147">
        <f t="shared" si="8"/>
        <v>1008</v>
      </c>
      <c r="E33" s="147">
        <f t="shared" si="8"/>
        <v>103</v>
      </c>
      <c r="F33" s="147">
        <f t="shared" si="8"/>
        <v>651</v>
      </c>
      <c r="G33" s="147">
        <f t="shared" si="8"/>
        <v>228</v>
      </c>
      <c r="H33" s="147">
        <f t="shared" si="8"/>
        <v>4</v>
      </c>
      <c r="I33" s="147">
        <f t="shared" si="8"/>
        <v>22</v>
      </c>
      <c r="J33" s="147">
        <f t="shared" si="8"/>
        <v>180</v>
      </c>
      <c r="K33" s="147">
        <f t="shared" si="8"/>
        <v>19</v>
      </c>
      <c r="L33" s="147">
        <f t="shared" si="8"/>
        <v>0</v>
      </c>
      <c r="M33" s="147">
        <f t="shared" si="8"/>
        <v>71</v>
      </c>
      <c r="N33" s="147">
        <f t="shared" si="8"/>
        <v>75</v>
      </c>
      <c r="O33" s="147">
        <f t="shared" si="8"/>
        <v>15</v>
      </c>
      <c r="P33" s="147">
        <f t="shared" si="8"/>
        <v>71</v>
      </c>
      <c r="Q33" s="147">
        <f t="shared" si="8"/>
        <v>16</v>
      </c>
      <c r="R33" s="147">
        <f t="shared" si="8"/>
        <v>55</v>
      </c>
      <c r="S33" s="148">
        <f t="shared" si="8"/>
        <v>0</v>
      </c>
      <c r="T33" s="158"/>
    </row>
    <row r="34" spans="1:20" ht="17.25" customHeight="1">
      <c r="A34" s="142"/>
      <c r="B34" s="139" t="s">
        <v>315</v>
      </c>
      <c r="C34" s="147">
        <f>SUM(D34,J34,P34)</f>
        <v>283</v>
      </c>
      <c r="D34" s="147">
        <f>SUM(E34:I34)</f>
        <v>179</v>
      </c>
      <c r="E34" s="147">
        <v>57</v>
      </c>
      <c r="F34" s="147">
        <v>51</v>
      </c>
      <c r="G34" s="147">
        <v>65</v>
      </c>
      <c r="H34" s="147">
        <v>2</v>
      </c>
      <c r="I34" s="147">
        <v>4</v>
      </c>
      <c r="J34" s="147">
        <f>SUM(K34:O34)</f>
        <v>95</v>
      </c>
      <c r="K34" s="147">
        <v>10</v>
      </c>
      <c r="L34" s="147" t="s">
        <v>45</v>
      </c>
      <c r="M34" s="147">
        <v>58</v>
      </c>
      <c r="N34" s="147">
        <v>16</v>
      </c>
      <c r="O34" s="147">
        <v>11</v>
      </c>
      <c r="P34" s="147">
        <f>SUM(Q34:S34)</f>
        <v>9</v>
      </c>
      <c r="Q34" s="147">
        <v>6</v>
      </c>
      <c r="R34" s="147">
        <v>3</v>
      </c>
      <c r="S34" s="437" t="s">
        <v>45</v>
      </c>
      <c r="T34" s="158"/>
    </row>
    <row r="35" spans="1:20" ht="17.25" customHeight="1">
      <c r="A35" s="142"/>
      <c r="B35" s="139" t="s">
        <v>316</v>
      </c>
      <c r="C35" s="147">
        <f>SUM(D35,J35,P35)</f>
        <v>976</v>
      </c>
      <c r="D35" s="147">
        <f>SUM(E35:I35)</f>
        <v>829</v>
      </c>
      <c r="E35" s="147">
        <v>46</v>
      </c>
      <c r="F35" s="147">
        <v>600</v>
      </c>
      <c r="G35" s="147">
        <v>163</v>
      </c>
      <c r="H35" s="147">
        <v>2</v>
      </c>
      <c r="I35" s="147">
        <v>18</v>
      </c>
      <c r="J35" s="147">
        <f>SUM(K35:O35)</f>
        <v>85</v>
      </c>
      <c r="K35" s="147">
        <v>9</v>
      </c>
      <c r="L35" s="147" t="s">
        <v>45</v>
      </c>
      <c r="M35" s="147">
        <v>13</v>
      </c>
      <c r="N35" s="147">
        <v>59</v>
      </c>
      <c r="O35" s="147">
        <v>4</v>
      </c>
      <c r="P35" s="147">
        <f>SUM(Q35:S35)</f>
        <v>62</v>
      </c>
      <c r="Q35" s="147">
        <v>10</v>
      </c>
      <c r="R35" s="147">
        <v>52</v>
      </c>
      <c r="S35" s="437" t="s">
        <v>45</v>
      </c>
      <c r="T35" s="158"/>
    </row>
    <row r="36" spans="1:20" ht="17.25" customHeight="1">
      <c r="A36" s="142"/>
      <c r="B36" s="139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437"/>
      <c r="T36" s="158"/>
    </row>
    <row r="37" spans="1:20" ht="17.25" customHeight="1">
      <c r="A37" s="138" t="s">
        <v>135</v>
      </c>
      <c r="B37" s="139" t="s">
        <v>314</v>
      </c>
      <c r="C37" s="147">
        <f aca="true" t="shared" si="9" ref="C37:S37">SUM(C38:C39)</f>
        <v>1005</v>
      </c>
      <c r="D37" s="147">
        <f t="shared" si="9"/>
        <v>766</v>
      </c>
      <c r="E37" s="147">
        <f t="shared" si="9"/>
        <v>109</v>
      </c>
      <c r="F37" s="147">
        <f t="shared" si="9"/>
        <v>457</v>
      </c>
      <c r="G37" s="147">
        <f t="shared" si="9"/>
        <v>176</v>
      </c>
      <c r="H37" s="147">
        <f t="shared" si="9"/>
        <v>6</v>
      </c>
      <c r="I37" s="147">
        <f t="shared" si="9"/>
        <v>18</v>
      </c>
      <c r="J37" s="147">
        <f t="shared" si="9"/>
        <v>183</v>
      </c>
      <c r="K37" s="147">
        <f t="shared" si="9"/>
        <v>23</v>
      </c>
      <c r="L37" s="147">
        <f t="shared" si="9"/>
        <v>0</v>
      </c>
      <c r="M37" s="147">
        <f t="shared" si="9"/>
        <v>40</v>
      </c>
      <c r="N37" s="147">
        <f t="shared" si="9"/>
        <v>84</v>
      </c>
      <c r="O37" s="147">
        <f t="shared" si="9"/>
        <v>36</v>
      </c>
      <c r="P37" s="147">
        <f t="shared" si="9"/>
        <v>56</v>
      </c>
      <c r="Q37" s="147">
        <f t="shared" si="9"/>
        <v>17</v>
      </c>
      <c r="R37" s="147">
        <f t="shared" si="9"/>
        <v>38</v>
      </c>
      <c r="S37" s="148">
        <f t="shared" si="9"/>
        <v>1</v>
      </c>
      <c r="T37" s="158"/>
    </row>
    <row r="38" spans="1:20" ht="17.25" customHeight="1">
      <c r="A38" s="142"/>
      <c r="B38" s="139" t="s">
        <v>315</v>
      </c>
      <c r="C38" s="147">
        <f>SUM(D38,J38,P38)</f>
        <v>256</v>
      </c>
      <c r="D38" s="147">
        <f>SUM(E38:I38)</f>
        <v>145</v>
      </c>
      <c r="E38" s="147">
        <v>57</v>
      </c>
      <c r="F38" s="147">
        <v>38</v>
      </c>
      <c r="G38" s="147">
        <v>44</v>
      </c>
      <c r="H38" s="147" t="s">
        <v>45</v>
      </c>
      <c r="I38" s="147">
        <v>6</v>
      </c>
      <c r="J38" s="147">
        <f>SUM(K38:O38)</f>
        <v>97</v>
      </c>
      <c r="K38" s="147">
        <v>12</v>
      </c>
      <c r="L38" s="147" t="s">
        <v>45</v>
      </c>
      <c r="M38" s="147">
        <v>37</v>
      </c>
      <c r="N38" s="147">
        <v>21</v>
      </c>
      <c r="O38" s="147">
        <v>27</v>
      </c>
      <c r="P38" s="147">
        <f>SUM(Q38:S38)</f>
        <v>14</v>
      </c>
      <c r="Q38" s="147">
        <v>11</v>
      </c>
      <c r="R38" s="147">
        <v>3</v>
      </c>
      <c r="S38" s="437" t="s">
        <v>45</v>
      </c>
      <c r="T38" s="158"/>
    </row>
    <row r="39" spans="1:20" ht="17.25" customHeight="1">
      <c r="A39" s="142"/>
      <c r="B39" s="139" t="s">
        <v>316</v>
      </c>
      <c r="C39" s="147">
        <f>SUM(D39,J39,P39)</f>
        <v>749</v>
      </c>
      <c r="D39" s="147">
        <f>SUM(E39:I39)</f>
        <v>621</v>
      </c>
      <c r="E39" s="147">
        <v>52</v>
      </c>
      <c r="F39" s="147">
        <v>419</v>
      </c>
      <c r="G39" s="147">
        <v>132</v>
      </c>
      <c r="H39" s="147">
        <v>6</v>
      </c>
      <c r="I39" s="147">
        <v>12</v>
      </c>
      <c r="J39" s="147">
        <f>SUM(K39:O39)</f>
        <v>86</v>
      </c>
      <c r="K39" s="147">
        <v>11</v>
      </c>
      <c r="L39" s="147" t="s">
        <v>45</v>
      </c>
      <c r="M39" s="147">
        <v>3</v>
      </c>
      <c r="N39" s="147">
        <v>63</v>
      </c>
      <c r="O39" s="147">
        <v>9</v>
      </c>
      <c r="P39" s="147">
        <f>SUM(Q39:S39)</f>
        <v>42</v>
      </c>
      <c r="Q39" s="147">
        <v>6</v>
      </c>
      <c r="R39" s="147">
        <v>35</v>
      </c>
      <c r="S39" s="437">
        <v>1</v>
      </c>
      <c r="T39" s="158"/>
    </row>
    <row r="40" spans="1:20" ht="17.25" customHeight="1">
      <c r="A40" s="142"/>
      <c r="B40" s="139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437"/>
      <c r="T40" s="158"/>
    </row>
    <row r="41" spans="1:20" ht="17.25" customHeight="1">
      <c r="A41" s="138" t="s">
        <v>136</v>
      </c>
      <c r="B41" s="139" t="s">
        <v>314</v>
      </c>
      <c r="C41" s="147">
        <f aca="true" t="shared" si="10" ref="C41:S41">SUM(C42:C43)</f>
        <v>559</v>
      </c>
      <c r="D41" s="147">
        <f t="shared" si="10"/>
        <v>371</v>
      </c>
      <c r="E41" s="147">
        <f t="shared" si="10"/>
        <v>77</v>
      </c>
      <c r="F41" s="147">
        <f t="shared" si="10"/>
        <v>210</v>
      </c>
      <c r="G41" s="147">
        <f t="shared" si="10"/>
        <v>70</v>
      </c>
      <c r="H41" s="147">
        <f t="shared" si="10"/>
        <v>1</v>
      </c>
      <c r="I41" s="147">
        <f t="shared" si="10"/>
        <v>13</v>
      </c>
      <c r="J41" s="147">
        <f t="shared" si="10"/>
        <v>124</v>
      </c>
      <c r="K41" s="147">
        <f t="shared" si="10"/>
        <v>19</v>
      </c>
      <c r="L41" s="147">
        <f t="shared" si="10"/>
        <v>0</v>
      </c>
      <c r="M41" s="147">
        <f t="shared" si="10"/>
        <v>18</v>
      </c>
      <c r="N41" s="147">
        <f t="shared" si="10"/>
        <v>83</v>
      </c>
      <c r="O41" s="147">
        <f t="shared" si="10"/>
        <v>4</v>
      </c>
      <c r="P41" s="147">
        <f t="shared" si="10"/>
        <v>64</v>
      </c>
      <c r="Q41" s="147">
        <f t="shared" si="10"/>
        <v>13</v>
      </c>
      <c r="R41" s="147">
        <f t="shared" si="10"/>
        <v>51</v>
      </c>
      <c r="S41" s="148">
        <f t="shared" si="10"/>
        <v>0</v>
      </c>
      <c r="T41" s="158"/>
    </row>
    <row r="42" spans="1:20" ht="17.25" customHeight="1">
      <c r="A42" s="142"/>
      <c r="B42" s="139" t="s">
        <v>315</v>
      </c>
      <c r="C42" s="147">
        <f>SUM(D42,J42,P42)</f>
        <v>189</v>
      </c>
      <c r="D42" s="147">
        <f>SUM(E42:I42)</f>
        <v>101</v>
      </c>
      <c r="E42" s="147">
        <v>41</v>
      </c>
      <c r="F42" s="147">
        <v>48</v>
      </c>
      <c r="G42" s="147">
        <v>10</v>
      </c>
      <c r="H42" s="147">
        <v>1</v>
      </c>
      <c r="I42" s="147">
        <v>1</v>
      </c>
      <c r="J42" s="147">
        <f>SUM(K42:O42)</f>
        <v>74</v>
      </c>
      <c r="K42" s="147">
        <v>12</v>
      </c>
      <c r="L42" s="147" t="s">
        <v>45</v>
      </c>
      <c r="M42" s="147">
        <v>18</v>
      </c>
      <c r="N42" s="147">
        <v>41</v>
      </c>
      <c r="O42" s="147">
        <v>3</v>
      </c>
      <c r="P42" s="147">
        <f>SUM(Q42:S42)</f>
        <v>14</v>
      </c>
      <c r="Q42" s="147">
        <v>3</v>
      </c>
      <c r="R42" s="147">
        <v>11</v>
      </c>
      <c r="S42" s="437" t="s">
        <v>45</v>
      </c>
      <c r="T42" s="158"/>
    </row>
    <row r="43" spans="1:20" ht="17.25" customHeight="1">
      <c r="A43" s="142"/>
      <c r="B43" s="139" t="s">
        <v>316</v>
      </c>
      <c r="C43" s="147">
        <f>SUM(D43,J43,P43)</f>
        <v>370</v>
      </c>
      <c r="D43" s="147">
        <f>SUM(E43:I43)</f>
        <v>270</v>
      </c>
      <c r="E43" s="147">
        <v>36</v>
      </c>
      <c r="F43" s="147">
        <v>162</v>
      </c>
      <c r="G43" s="147">
        <v>60</v>
      </c>
      <c r="H43" s="147" t="s">
        <v>45</v>
      </c>
      <c r="I43" s="147">
        <v>12</v>
      </c>
      <c r="J43" s="147">
        <f>SUM(K43:O43)</f>
        <v>50</v>
      </c>
      <c r="K43" s="147">
        <v>7</v>
      </c>
      <c r="L43" s="147" t="s">
        <v>45</v>
      </c>
      <c r="M43" s="147" t="s">
        <v>45</v>
      </c>
      <c r="N43" s="147">
        <v>42</v>
      </c>
      <c r="O43" s="147">
        <v>1</v>
      </c>
      <c r="P43" s="147">
        <f>SUM(Q43:S43)</f>
        <v>50</v>
      </c>
      <c r="Q43" s="147">
        <v>10</v>
      </c>
      <c r="R43" s="147">
        <v>40</v>
      </c>
      <c r="S43" s="437" t="s">
        <v>45</v>
      </c>
      <c r="T43" s="158"/>
    </row>
    <row r="44" spans="1:20" ht="17.25" customHeight="1">
      <c r="A44" s="142"/>
      <c r="B44" s="139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437"/>
      <c r="T44" s="158"/>
    </row>
    <row r="45" spans="1:20" ht="17.25" customHeight="1">
      <c r="A45" s="138" t="s">
        <v>137</v>
      </c>
      <c r="B45" s="139" t="s">
        <v>314</v>
      </c>
      <c r="C45" s="147">
        <f aca="true" t="shared" si="11" ref="C45:S45">SUM(C46:C47)</f>
        <v>366</v>
      </c>
      <c r="D45" s="147">
        <f t="shared" si="11"/>
        <v>204</v>
      </c>
      <c r="E45" s="147">
        <f t="shared" si="11"/>
        <v>53</v>
      </c>
      <c r="F45" s="147">
        <f t="shared" si="11"/>
        <v>116</v>
      </c>
      <c r="G45" s="147">
        <f t="shared" si="11"/>
        <v>33</v>
      </c>
      <c r="H45" s="147">
        <f t="shared" si="11"/>
        <v>0</v>
      </c>
      <c r="I45" s="147">
        <f t="shared" si="11"/>
        <v>2</v>
      </c>
      <c r="J45" s="147">
        <f t="shared" si="11"/>
        <v>85</v>
      </c>
      <c r="K45" s="147">
        <f t="shared" si="11"/>
        <v>10</v>
      </c>
      <c r="L45" s="147">
        <f t="shared" si="11"/>
        <v>0</v>
      </c>
      <c r="M45" s="147">
        <f t="shared" si="11"/>
        <v>8</v>
      </c>
      <c r="N45" s="147">
        <f t="shared" si="11"/>
        <v>66</v>
      </c>
      <c r="O45" s="147">
        <f t="shared" si="11"/>
        <v>1</v>
      </c>
      <c r="P45" s="147">
        <f t="shared" si="11"/>
        <v>77</v>
      </c>
      <c r="Q45" s="147">
        <f t="shared" si="11"/>
        <v>12</v>
      </c>
      <c r="R45" s="147">
        <f t="shared" si="11"/>
        <v>64</v>
      </c>
      <c r="S45" s="148">
        <f t="shared" si="11"/>
        <v>1</v>
      </c>
      <c r="T45" s="158"/>
    </row>
    <row r="46" spans="1:20" ht="17.25" customHeight="1">
      <c r="A46" s="142"/>
      <c r="B46" s="139" t="s">
        <v>315</v>
      </c>
      <c r="C46" s="147">
        <f>SUM(D46,J46,P46)</f>
        <v>141</v>
      </c>
      <c r="D46" s="147">
        <f>SUM(E46:I46)</f>
        <v>73</v>
      </c>
      <c r="E46" s="147">
        <v>28</v>
      </c>
      <c r="F46" s="147">
        <v>39</v>
      </c>
      <c r="G46" s="147">
        <v>6</v>
      </c>
      <c r="H46" s="147" t="s">
        <v>45</v>
      </c>
      <c r="I46" s="147" t="s">
        <v>45</v>
      </c>
      <c r="J46" s="147">
        <f>SUM(K46:O46)</f>
        <v>46</v>
      </c>
      <c r="K46" s="147">
        <v>10</v>
      </c>
      <c r="L46" s="147" t="s">
        <v>45</v>
      </c>
      <c r="M46" s="147">
        <v>6</v>
      </c>
      <c r="N46" s="147">
        <v>30</v>
      </c>
      <c r="O46" s="147" t="s">
        <v>45</v>
      </c>
      <c r="P46" s="147">
        <f>SUM(Q46:S46)</f>
        <v>22</v>
      </c>
      <c r="Q46" s="147">
        <v>6</v>
      </c>
      <c r="R46" s="147">
        <v>16</v>
      </c>
      <c r="S46" s="437" t="s">
        <v>45</v>
      </c>
      <c r="T46" s="158"/>
    </row>
    <row r="47" spans="1:20" ht="17.25" customHeight="1">
      <c r="A47" s="142"/>
      <c r="B47" s="139" t="s">
        <v>316</v>
      </c>
      <c r="C47" s="147">
        <f>SUM(D47,J47,P47)</f>
        <v>225</v>
      </c>
      <c r="D47" s="147">
        <f>SUM(E47:I47)</f>
        <v>131</v>
      </c>
      <c r="E47" s="147">
        <v>25</v>
      </c>
      <c r="F47" s="147">
        <v>77</v>
      </c>
      <c r="G47" s="147">
        <v>27</v>
      </c>
      <c r="H47" s="147" t="s">
        <v>45</v>
      </c>
      <c r="I47" s="147">
        <v>2</v>
      </c>
      <c r="J47" s="147">
        <f>SUM(K47:O47)</f>
        <v>39</v>
      </c>
      <c r="K47" s="147" t="s">
        <v>45</v>
      </c>
      <c r="L47" s="147" t="s">
        <v>45</v>
      </c>
      <c r="M47" s="147">
        <v>2</v>
      </c>
      <c r="N47" s="147">
        <v>36</v>
      </c>
      <c r="O47" s="147">
        <v>1</v>
      </c>
      <c r="P47" s="147">
        <f>SUM(Q47:S47)</f>
        <v>55</v>
      </c>
      <c r="Q47" s="147">
        <v>6</v>
      </c>
      <c r="R47" s="147">
        <v>48</v>
      </c>
      <c r="S47" s="437">
        <v>1</v>
      </c>
      <c r="T47" s="158"/>
    </row>
    <row r="48" spans="1:20" ht="17.25" customHeight="1">
      <c r="A48" s="142"/>
      <c r="B48" s="139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437"/>
      <c r="T48" s="158"/>
    </row>
    <row r="49" spans="1:20" ht="17.25" customHeight="1">
      <c r="A49" s="138" t="s">
        <v>138</v>
      </c>
      <c r="B49" s="139" t="s">
        <v>314</v>
      </c>
      <c r="C49" s="147">
        <f aca="true" t="shared" si="12" ref="C49:S49">SUM(C50:C51)</f>
        <v>268</v>
      </c>
      <c r="D49" s="147">
        <f t="shared" si="12"/>
        <v>127</v>
      </c>
      <c r="E49" s="147">
        <f t="shared" si="12"/>
        <v>47</v>
      </c>
      <c r="F49" s="147">
        <f t="shared" si="12"/>
        <v>59</v>
      </c>
      <c r="G49" s="147">
        <f t="shared" si="12"/>
        <v>16</v>
      </c>
      <c r="H49" s="147">
        <f t="shared" si="12"/>
        <v>0</v>
      </c>
      <c r="I49" s="147">
        <f t="shared" si="12"/>
        <v>5</v>
      </c>
      <c r="J49" s="147">
        <f t="shared" si="12"/>
        <v>51</v>
      </c>
      <c r="K49" s="147">
        <f t="shared" si="12"/>
        <v>3</v>
      </c>
      <c r="L49" s="147">
        <f t="shared" si="12"/>
        <v>0</v>
      </c>
      <c r="M49" s="147">
        <f t="shared" si="12"/>
        <v>6</v>
      </c>
      <c r="N49" s="147">
        <f t="shared" si="12"/>
        <v>42</v>
      </c>
      <c r="O49" s="147">
        <f t="shared" si="12"/>
        <v>0</v>
      </c>
      <c r="P49" s="147">
        <f t="shared" si="12"/>
        <v>90</v>
      </c>
      <c r="Q49" s="147">
        <f t="shared" si="12"/>
        <v>4</v>
      </c>
      <c r="R49" s="147">
        <f t="shared" si="12"/>
        <v>86</v>
      </c>
      <c r="S49" s="148">
        <f t="shared" si="12"/>
        <v>0</v>
      </c>
      <c r="T49" s="158"/>
    </row>
    <row r="50" spans="1:20" ht="17.25" customHeight="1">
      <c r="A50" s="142"/>
      <c r="B50" s="139" t="s">
        <v>315</v>
      </c>
      <c r="C50" s="147">
        <f>SUM(D50,J50,P50)</f>
        <v>114</v>
      </c>
      <c r="D50" s="147">
        <f>SUM(E50:I50)</f>
        <v>54</v>
      </c>
      <c r="E50" s="147">
        <v>25</v>
      </c>
      <c r="F50" s="147">
        <v>28</v>
      </c>
      <c r="G50" s="147">
        <v>1</v>
      </c>
      <c r="H50" s="147" t="s">
        <v>45</v>
      </c>
      <c r="I50" s="147" t="s">
        <v>45</v>
      </c>
      <c r="J50" s="147">
        <f>SUM(K50:O50)</f>
        <v>29</v>
      </c>
      <c r="K50" s="147">
        <v>2</v>
      </c>
      <c r="L50" s="147" t="s">
        <v>45</v>
      </c>
      <c r="M50" s="147">
        <v>5</v>
      </c>
      <c r="N50" s="147">
        <v>22</v>
      </c>
      <c r="O50" s="147" t="s">
        <v>45</v>
      </c>
      <c r="P50" s="147">
        <f>SUM(Q50:S50)</f>
        <v>31</v>
      </c>
      <c r="Q50" s="147">
        <v>2</v>
      </c>
      <c r="R50" s="147">
        <v>29</v>
      </c>
      <c r="S50" s="437" t="s">
        <v>45</v>
      </c>
      <c r="T50" s="158"/>
    </row>
    <row r="51" spans="1:20" ht="17.25" customHeight="1">
      <c r="A51" s="142"/>
      <c r="B51" s="139" t="s">
        <v>316</v>
      </c>
      <c r="C51" s="147">
        <f>SUM(D51,J51,P51)</f>
        <v>154</v>
      </c>
      <c r="D51" s="147">
        <f>SUM(E51:I51)</f>
        <v>73</v>
      </c>
      <c r="E51" s="147">
        <v>22</v>
      </c>
      <c r="F51" s="147">
        <v>31</v>
      </c>
      <c r="G51" s="147">
        <v>15</v>
      </c>
      <c r="H51" s="147" t="s">
        <v>45</v>
      </c>
      <c r="I51" s="147">
        <v>5</v>
      </c>
      <c r="J51" s="147">
        <f>SUM(K51:O51)</f>
        <v>22</v>
      </c>
      <c r="K51" s="147">
        <v>1</v>
      </c>
      <c r="L51" s="147" t="s">
        <v>45</v>
      </c>
      <c r="M51" s="147">
        <v>1</v>
      </c>
      <c r="N51" s="147">
        <v>20</v>
      </c>
      <c r="O51" s="147" t="s">
        <v>45</v>
      </c>
      <c r="P51" s="147">
        <f>SUM(Q51:S51)</f>
        <v>59</v>
      </c>
      <c r="Q51" s="147">
        <v>2</v>
      </c>
      <c r="R51" s="147">
        <v>57</v>
      </c>
      <c r="S51" s="437" t="s">
        <v>45</v>
      </c>
      <c r="T51" s="158"/>
    </row>
    <row r="52" spans="1:20" ht="17.25" customHeight="1">
      <c r="A52" s="142"/>
      <c r="B52" s="139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437"/>
      <c r="T52" s="158"/>
    </row>
    <row r="53" spans="1:20" ht="17.25" customHeight="1">
      <c r="A53" s="138" t="s">
        <v>139</v>
      </c>
      <c r="B53" s="139" t="s">
        <v>314</v>
      </c>
      <c r="C53" s="147">
        <f aca="true" t="shared" si="13" ref="C53:S53">SUM(C54:C55)</f>
        <v>208</v>
      </c>
      <c r="D53" s="147">
        <f t="shared" si="13"/>
        <v>108</v>
      </c>
      <c r="E53" s="147">
        <f t="shared" si="13"/>
        <v>43</v>
      </c>
      <c r="F53" s="147">
        <f t="shared" si="13"/>
        <v>44</v>
      </c>
      <c r="G53" s="147">
        <f t="shared" si="13"/>
        <v>18</v>
      </c>
      <c r="H53" s="147">
        <f t="shared" si="13"/>
        <v>0</v>
      </c>
      <c r="I53" s="147">
        <f t="shared" si="13"/>
        <v>3</v>
      </c>
      <c r="J53" s="147">
        <f t="shared" si="13"/>
        <v>19</v>
      </c>
      <c r="K53" s="147">
        <f t="shared" si="13"/>
        <v>0</v>
      </c>
      <c r="L53" s="147">
        <f t="shared" si="13"/>
        <v>0</v>
      </c>
      <c r="M53" s="147">
        <f t="shared" si="13"/>
        <v>1</v>
      </c>
      <c r="N53" s="147">
        <f t="shared" si="13"/>
        <v>17</v>
      </c>
      <c r="O53" s="147">
        <f t="shared" si="13"/>
        <v>1</v>
      </c>
      <c r="P53" s="147">
        <f t="shared" si="13"/>
        <v>81</v>
      </c>
      <c r="Q53" s="147">
        <f t="shared" si="13"/>
        <v>3</v>
      </c>
      <c r="R53" s="147">
        <f t="shared" si="13"/>
        <v>78</v>
      </c>
      <c r="S53" s="148">
        <f t="shared" si="13"/>
        <v>0</v>
      </c>
      <c r="T53" s="158"/>
    </row>
    <row r="54" spans="1:20" ht="17.25" customHeight="1">
      <c r="A54" s="142"/>
      <c r="B54" s="139" t="s">
        <v>315</v>
      </c>
      <c r="C54" s="147">
        <f>SUM(D54,J54,P54)</f>
        <v>89</v>
      </c>
      <c r="D54" s="147">
        <f>SUM(E54:I54)</f>
        <v>51</v>
      </c>
      <c r="E54" s="147">
        <v>23</v>
      </c>
      <c r="F54" s="147">
        <v>22</v>
      </c>
      <c r="G54" s="147">
        <v>5</v>
      </c>
      <c r="H54" s="147" t="s">
        <v>45</v>
      </c>
      <c r="I54" s="147">
        <v>1</v>
      </c>
      <c r="J54" s="147">
        <f>SUM(K54:O54)</f>
        <v>9</v>
      </c>
      <c r="K54" s="147" t="s">
        <v>45</v>
      </c>
      <c r="L54" s="147" t="s">
        <v>45</v>
      </c>
      <c r="M54" s="147" t="s">
        <v>45</v>
      </c>
      <c r="N54" s="147">
        <v>9</v>
      </c>
      <c r="O54" s="147" t="s">
        <v>45</v>
      </c>
      <c r="P54" s="147">
        <f>SUM(Q54:S54)</f>
        <v>29</v>
      </c>
      <c r="Q54" s="147">
        <v>2</v>
      </c>
      <c r="R54" s="147">
        <v>27</v>
      </c>
      <c r="S54" s="437" t="s">
        <v>45</v>
      </c>
      <c r="T54" s="158"/>
    </row>
    <row r="55" spans="1:20" ht="17.25" customHeight="1">
      <c r="A55" s="142"/>
      <c r="B55" s="139" t="s">
        <v>316</v>
      </c>
      <c r="C55" s="147">
        <f>SUM(D55,J55,P55)</f>
        <v>119</v>
      </c>
      <c r="D55" s="147">
        <f>SUM(E55:I55)</f>
        <v>57</v>
      </c>
      <c r="E55" s="147">
        <v>20</v>
      </c>
      <c r="F55" s="147">
        <v>22</v>
      </c>
      <c r="G55" s="147">
        <v>13</v>
      </c>
      <c r="H55" s="147" t="s">
        <v>45</v>
      </c>
      <c r="I55" s="147">
        <v>2</v>
      </c>
      <c r="J55" s="147">
        <f>SUM(K55:O55)</f>
        <v>10</v>
      </c>
      <c r="K55" s="147" t="s">
        <v>45</v>
      </c>
      <c r="L55" s="147" t="s">
        <v>45</v>
      </c>
      <c r="M55" s="147">
        <v>1</v>
      </c>
      <c r="N55" s="147">
        <v>8</v>
      </c>
      <c r="O55" s="147">
        <v>1</v>
      </c>
      <c r="P55" s="147">
        <f>SUM(Q55:S55)</f>
        <v>52</v>
      </c>
      <c r="Q55" s="147">
        <v>1</v>
      </c>
      <c r="R55" s="147">
        <v>51</v>
      </c>
      <c r="S55" s="437" t="s">
        <v>45</v>
      </c>
      <c r="T55" s="158"/>
    </row>
    <row r="56" spans="1:20" ht="17.25" customHeight="1">
      <c r="A56" s="142"/>
      <c r="B56" s="139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437"/>
      <c r="T56" s="158"/>
    </row>
    <row r="57" spans="1:20" ht="17.25" customHeight="1">
      <c r="A57" s="138" t="s">
        <v>140</v>
      </c>
      <c r="B57" s="139" t="s">
        <v>314</v>
      </c>
      <c r="C57" s="147">
        <f aca="true" t="shared" si="14" ref="C57:S57">SUM(C58:C59)</f>
        <v>99</v>
      </c>
      <c r="D57" s="147">
        <f t="shared" si="14"/>
        <v>40</v>
      </c>
      <c r="E57" s="147">
        <f t="shared" si="14"/>
        <v>27</v>
      </c>
      <c r="F57" s="147">
        <f t="shared" si="14"/>
        <v>11</v>
      </c>
      <c r="G57" s="147">
        <f t="shared" si="14"/>
        <v>2</v>
      </c>
      <c r="H57" s="147">
        <f t="shared" si="14"/>
        <v>0</v>
      </c>
      <c r="I57" s="147">
        <f t="shared" si="14"/>
        <v>0</v>
      </c>
      <c r="J57" s="147">
        <f t="shared" si="14"/>
        <v>15</v>
      </c>
      <c r="K57" s="147">
        <f t="shared" si="14"/>
        <v>0</v>
      </c>
      <c r="L57" s="147">
        <f t="shared" si="14"/>
        <v>0</v>
      </c>
      <c r="M57" s="147">
        <f t="shared" si="14"/>
        <v>1</v>
      </c>
      <c r="N57" s="147">
        <f t="shared" si="14"/>
        <v>14</v>
      </c>
      <c r="O57" s="147">
        <f t="shared" si="14"/>
        <v>0</v>
      </c>
      <c r="P57" s="147">
        <f t="shared" si="14"/>
        <v>44</v>
      </c>
      <c r="Q57" s="147">
        <f t="shared" si="14"/>
        <v>0</v>
      </c>
      <c r="R57" s="147">
        <f t="shared" si="14"/>
        <v>44</v>
      </c>
      <c r="S57" s="148">
        <f t="shared" si="14"/>
        <v>0</v>
      </c>
      <c r="T57" s="158"/>
    </row>
    <row r="58" spans="1:20" ht="17.25" customHeight="1">
      <c r="A58" s="142"/>
      <c r="B58" s="139" t="s">
        <v>315</v>
      </c>
      <c r="C58" s="147">
        <f>SUM(D58,J58,P58)</f>
        <v>43</v>
      </c>
      <c r="D58" s="147">
        <f>SUM(E58:I58)</f>
        <v>14</v>
      </c>
      <c r="E58" s="147">
        <v>11</v>
      </c>
      <c r="F58" s="147">
        <v>3</v>
      </c>
      <c r="G58" s="147" t="s">
        <v>45</v>
      </c>
      <c r="H58" s="147" t="s">
        <v>45</v>
      </c>
      <c r="I58" s="147" t="s">
        <v>45</v>
      </c>
      <c r="J58" s="147">
        <f>SUM(K58:O58)</f>
        <v>8</v>
      </c>
      <c r="K58" s="147" t="s">
        <v>45</v>
      </c>
      <c r="L58" s="147" t="s">
        <v>45</v>
      </c>
      <c r="M58" s="147">
        <v>1</v>
      </c>
      <c r="N58" s="147">
        <v>7</v>
      </c>
      <c r="O58" s="147" t="s">
        <v>45</v>
      </c>
      <c r="P58" s="147">
        <f>SUM(Q58:S58)</f>
        <v>21</v>
      </c>
      <c r="Q58" s="147" t="s">
        <v>45</v>
      </c>
      <c r="R58" s="147">
        <v>21</v>
      </c>
      <c r="S58" s="437" t="s">
        <v>45</v>
      </c>
      <c r="T58" s="158"/>
    </row>
    <row r="59" spans="1:20" ht="17.25" customHeight="1">
      <c r="A59" s="142"/>
      <c r="B59" s="139" t="s">
        <v>316</v>
      </c>
      <c r="C59" s="147">
        <f>SUM(D59,J59,P59)</f>
        <v>56</v>
      </c>
      <c r="D59" s="147">
        <f>SUM(E59:I59)</f>
        <v>26</v>
      </c>
      <c r="E59" s="147">
        <v>16</v>
      </c>
      <c r="F59" s="147">
        <v>8</v>
      </c>
      <c r="G59" s="147">
        <v>2</v>
      </c>
      <c r="H59" s="147" t="s">
        <v>45</v>
      </c>
      <c r="I59" s="147" t="s">
        <v>45</v>
      </c>
      <c r="J59" s="147">
        <f>SUM(K59:O59)</f>
        <v>7</v>
      </c>
      <c r="K59" s="147" t="s">
        <v>45</v>
      </c>
      <c r="L59" s="147" t="s">
        <v>45</v>
      </c>
      <c r="M59" s="147" t="s">
        <v>45</v>
      </c>
      <c r="N59" s="147">
        <v>7</v>
      </c>
      <c r="O59" s="147" t="s">
        <v>45</v>
      </c>
      <c r="P59" s="147">
        <f>SUM(Q59:S59)</f>
        <v>23</v>
      </c>
      <c r="Q59" s="147" t="s">
        <v>45</v>
      </c>
      <c r="R59" s="147">
        <v>23</v>
      </c>
      <c r="S59" s="437" t="s">
        <v>45</v>
      </c>
      <c r="T59" s="158"/>
    </row>
    <row r="60" spans="1:20" ht="17.25" customHeight="1">
      <c r="A60" s="142"/>
      <c r="B60" s="139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437"/>
      <c r="T60" s="158"/>
    </row>
    <row r="61" spans="1:20" ht="17.25" customHeight="1">
      <c r="A61" s="138" t="s">
        <v>141</v>
      </c>
      <c r="B61" s="139" t="s">
        <v>142</v>
      </c>
      <c r="C61" s="147">
        <f aca="true" t="shared" si="15" ref="C61:S61">SUM(C62:C63)</f>
        <v>46</v>
      </c>
      <c r="D61" s="147">
        <f t="shared" si="15"/>
        <v>21</v>
      </c>
      <c r="E61" s="147">
        <f t="shared" si="15"/>
        <v>14</v>
      </c>
      <c r="F61" s="147">
        <f t="shared" si="15"/>
        <v>5</v>
      </c>
      <c r="G61" s="147">
        <f t="shared" si="15"/>
        <v>2</v>
      </c>
      <c r="H61" s="147">
        <f t="shared" si="15"/>
        <v>0</v>
      </c>
      <c r="I61" s="147">
        <f t="shared" si="15"/>
        <v>0</v>
      </c>
      <c r="J61" s="147">
        <f t="shared" si="15"/>
        <v>0</v>
      </c>
      <c r="K61" s="147">
        <f t="shared" si="15"/>
        <v>0</v>
      </c>
      <c r="L61" s="147">
        <f t="shared" si="15"/>
        <v>0</v>
      </c>
      <c r="M61" s="147">
        <f t="shared" si="15"/>
        <v>0</v>
      </c>
      <c r="N61" s="147">
        <f t="shared" si="15"/>
        <v>0</v>
      </c>
      <c r="O61" s="147">
        <f t="shared" si="15"/>
        <v>0</v>
      </c>
      <c r="P61" s="147">
        <f t="shared" si="15"/>
        <v>25</v>
      </c>
      <c r="Q61" s="147">
        <f t="shared" si="15"/>
        <v>1</v>
      </c>
      <c r="R61" s="147">
        <f t="shared" si="15"/>
        <v>24</v>
      </c>
      <c r="S61" s="148">
        <f t="shared" si="15"/>
        <v>0</v>
      </c>
      <c r="T61" s="158"/>
    </row>
    <row r="62" spans="1:20" ht="17.25" customHeight="1">
      <c r="A62" s="142"/>
      <c r="B62" s="139" t="s">
        <v>143</v>
      </c>
      <c r="C62" s="147">
        <f>SUM(D62,J62,P62)</f>
        <v>16</v>
      </c>
      <c r="D62" s="147">
        <f>SUM(E62:I62)</f>
        <v>7</v>
      </c>
      <c r="E62" s="147">
        <v>3</v>
      </c>
      <c r="F62" s="147">
        <v>4</v>
      </c>
      <c r="G62" s="147" t="s">
        <v>45</v>
      </c>
      <c r="H62" s="147" t="s">
        <v>45</v>
      </c>
      <c r="I62" s="147" t="s">
        <v>45</v>
      </c>
      <c r="J62" s="147">
        <f>SUM(K62:O62)</f>
        <v>0</v>
      </c>
      <c r="K62" s="147" t="s">
        <v>45</v>
      </c>
      <c r="L62" s="147" t="s">
        <v>45</v>
      </c>
      <c r="M62" s="147" t="s">
        <v>45</v>
      </c>
      <c r="N62" s="147" t="s">
        <v>45</v>
      </c>
      <c r="O62" s="147" t="s">
        <v>45</v>
      </c>
      <c r="P62" s="147">
        <f>SUM(Q62:S62)</f>
        <v>9</v>
      </c>
      <c r="Q62" s="147">
        <v>1</v>
      </c>
      <c r="R62" s="147">
        <v>8</v>
      </c>
      <c r="S62" s="437" t="s">
        <v>45</v>
      </c>
      <c r="T62" s="158"/>
    </row>
    <row r="63" spans="1:20" ht="17.25" customHeight="1">
      <c r="A63" s="142"/>
      <c r="B63" s="139" t="s">
        <v>144</v>
      </c>
      <c r="C63" s="147">
        <f>SUM(D63,J63,P63)</f>
        <v>30</v>
      </c>
      <c r="D63" s="147">
        <f>SUM(E63:I63)</f>
        <v>14</v>
      </c>
      <c r="E63" s="147">
        <v>11</v>
      </c>
      <c r="F63" s="147">
        <v>1</v>
      </c>
      <c r="G63" s="147">
        <v>2</v>
      </c>
      <c r="H63" s="147" t="s">
        <v>45</v>
      </c>
      <c r="I63" s="147" t="s">
        <v>45</v>
      </c>
      <c r="J63" s="147">
        <f>SUM(K63:O63)</f>
        <v>0</v>
      </c>
      <c r="K63" s="147" t="s">
        <v>45</v>
      </c>
      <c r="L63" s="147" t="s">
        <v>45</v>
      </c>
      <c r="M63" s="147" t="s">
        <v>45</v>
      </c>
      <c r="N63" s="147" t="s">
        <v>45</v>
      </c>
      <c r="O63" s="147" t="s">
        <v>45</v>
      </c>
      <c r="P63" s="147">
        <f>SUM(Q63:S63)</f>
        <v>16</v>
      </c>
      <c r="Q63" s="147" t="s">
        <v>45</v>
      </c>
      <c r="R63" s="147">
        <v>16</v>
      </c>
      <c r="S63" s="437" t="s">
        <v>45</v>
      </c>
      <c r="T63" s="158"/>
    </row>
    <row r="64" spans="1:20" ht="17.25" customHeight="1">
      <c r="A64" s="142"/>
      <c r="B64" s="139"/>
      <c r="C64" s="143"/>
      <c r="D64" s="143"/>
      <c r="E64" s="143"/>
      <c r="F64" s="143"/>
      <c r="G64" s="145"/>
      <c r="H64" s="145"/>
      <c r="I64" s="145"/>
      <c r="J64" s="143"/>
      <c r="K64" s="145"/>
      <c r="L64" s="145"/>
      <c r="M64" s="145"/>
      <c r="N64" s="145"/>
      <c r="O64" s="145"/>
      <c r="P64" s="143"/>
      <c r="Q64" s="145"/>
      <c r="R64" s="143"/>
      <c r="S64" s="437" t="s">
        <v>45</v>
      </c>
      <c r="T64" s="158"/>
    </row>
    <row r="65" spans="1:20" ht="17.25" customHeight="1">
      <c r="A65" s="138" t="s">
        <v>100</v>
      </c>
      <c r="B65" s="139" t="s">
        <v>142</v>
      </c>
      <c r="C65" s="149">
        <v>43.7</v>
      </c>
      <c r="D65" s="150">
        <v>43.8</v>
      </c>
      <c r="E65" s="149">
        <v>57.4</v>
      </c>
      <c r="F65" s="149">
        <v>42.2</v>
      </c>
      <c r="G65" s="149">
        <v>41</v>
      </c>
      <c r="H65" s="149">
        <v>52.3</v>
      </c>
      <c r="I65" s="149">
        <v>49.8</v>
      </c>
      <c r="J65" s="150">
        <v>36.8</v>
      </c>
      <c r="K65" s="149">
        <v>45</v>
      </c>
      <c r="L65" s="149">
        <v>25</v>
      </c>
      <c r="M65" s="149">
        <v>38.5</v>
      </c>
      <c r="N65" s="149">
        <v>50.7</v>
      </c>
      <c r="O65" s="149">
        <v>43.1</v>
      </c>
      <c r="P65" s="150" t="s">
        <v>145</v>
      </c>
      <c r="Q65" s="149">
        <v>43.4</v>
      </c>
      <c r="R65" s="149">
        <v>52.3</v>
      </c>
      <c r="S65" s="438">
        <v>54.8</v>
      </c>
      <c r="T65" s="158"/>
    </row>
    <row r="66" spans="1:20" ht="17.25" customHeight="1">
      <c r="A66" s="138" t="s">
        <v>101</v>
      </c>
      <c r="B66" s="139" t="s">
        <v>143</v>
      </c>
      <c r="C66" s="149">
        <v>45.5</v>
      </c>
      <c r="D66" s="150">
        <v>46</v>
      </c>
      <c r="E66" s="149">
        <v>55.5</v>
      </c>
      <c r="F66" s="149">
        <v>42.1</v>
      </c>
      <c r="G66" s="149">
        <v>41.3</v>
      </c>
      <c r="H66" s="149">
        <v>55.3</v>
      </c>
      <c r="I66" s="149">
        <v>48.3</v>
      </c>
      <c r="J66" s="150">
        <v>41.6</v>
      </c>
      <c r="K66" s="149">
        <v>50.3</v>
      </c>
      <c r="L66" s="149">
        <v>25.1</v>
      </c>
      <c r="M66" s="149">
        <v>40.8</v>
      </c>
      <c r="N66" s="149">
        <v>54.6</v>
      </c>
      <c r="O66" s="149">
        <v>45.6</v>
      </c>
      <c r="P66" s="150" t="s">
        <v>145</v>
      </c>
      <c r="Q66" s="149">
        <v>45.1</v>
      </c>
      <c r="R66" s="149">
        <v>70.7</v>
      </c>
      <c r="S66" s="438" t="s">
        <v>45</v>
      </c>
      <c r="T66" s="158"/>
    </row>
    <row r="67" spans="1:20" ht="17.25" customHeight="1" thickBot="1">
      <c r="A67" s="152" t="s">
        <v>101</v>
      </c>
      <c r="B67" s="153" t="s">
        <v>144</v>
      </c>
      <c r="C67" s="154">
        <v>43.1</v>
      </c>
      <c r="D67" s="155">
        <v>43.2</v>
      </c>
      <c r="E67" s="154">
        <v>60</v>
      </c>
      <c r="F67" s="154">
        <v>42.3</v>
      </c>
      <c r="G67" s="154">
        <v>40.9</v>
      </c>
      <c r="H67" s="154">
        <v>51.7</v>
      </c>
      <c r="I67" s="154">
        <v>50.2</v>
      </c>
      <c r="J67" s="155">
        <v>33.5</v>
      </c>
      <c r="K67" s="154">
        <v>40.5</v>
      </c>
      <c r="L67" s="154">
        <v>25</v>
      </c>
      <c r="M67" s="154">
        <v>34.5</v>
      </c>
      <c r="N67" s="154">
        <v>48.8</v>
      </c>
      <c r="O67" s="154">
        <v>40.1</v>
      </c>
      <c r="P67" s="155" t="s">
        <v>145</v>
      </c>
      <c r="Q67" s="154">
        <v>42.2</v>
      </c>
      <c r="R67" s="154">
        <v>49.4</v>
      </c>
      <c r="S67" s="439">
        <v>54.8</v>
      </c>
      <c r="T67" s="158"/>
    </row>
    <row r="68" spans="1:28" ht="13.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440"/>
      <c r="S68" s="440"/>
      <c r="T68" s="158"/>
      <c r="U68" s="158"/>
      <c r="V68" s="158"/>
      <c r="W68" s="158"/>
      <c r="X68" s="158"/>
      <c r="Y68" s="158"/>
      <c r="Z68" s="158"/>
      <c r="AA68" s="158"/>
      <c r="AB68" s="158"/>
    </row>
    <row r="69" spans="1:28" ht="13.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440"/>
      <c r="S69" s="440"/>
      <c r="T69" s="158"/>
      <c r="U69" s="158"/>
      <c r="V69" s="158"/>
      <c r="W69" s="158"/>
      <c r="X69" s="158"/>
      <c r="Y69" s="158"/>
      <c r="Z69" s="158"/>
      <c r="AA69" s="158"/>
      <c r="AB69" s="158"/>
    </row>
    <row r="70" spans="1:28" ht="13.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440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</row>
    <row r="71" spans="1:20" ht="13.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440"/>
      <c r="S71" s="158"/>
      <c r="T71" s="158"/>
    </row>
    <row r="72" spans="1:20" ht="13.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440"/>
      <c r="S72" s="158"/>
      <c r="T72" s="158"/>
    </row>
    <row r="73" spans="1:20" ht="13.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440"/>
      <c r="S73" s="158"/>
      <c r="T73" s="158"/>
    </row>
    <row r="74" spans="1:20" ht="13.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440"/>
      <c r="S74" s="158"/>
      <c r="T74" s="158"/>
    </row>
    <row r="75" spans="1:20" ht="13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440"/>
      <c r="S75" s="158"/>
      <c r="T75" s="158"/>
    </row>
    <row r="76" spans="1:20" ht="13.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440"/>
      <c r="S76" s="158"/>
      <c r="T76" s="158"/>
    </row>
    <row r="77" spans="1:20" ht="13.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440"/>
      <c r="S77" s="158"/>
      <c r="T77" s="158"/>
    </row>
    <row r="78" spans="1:20" ht="13.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440"/>
      <c r="S78" s="158"/>
      <c r="T78" s="158"/>
    </row>
    <row r="79" spans="1:20" ht="13.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440"/>
      <c r="S79" s="158"/>
      <c r="T79" s="158"/>
    </row>
    <row r="80" spans="1:20" ht="13.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440"/>
      <c r="S80" s="158"/>
      <c r="T80" s="158"/>
    </row>
    <row r="81" spans="1:20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440"/>
      <c r="S81" s="158"/>
      <c r="T81" s="158"/>
    </row>
    <row r="82" spans="1:20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440"/>
      <c r="S82" s="158"/>
      <c r="T82" s="158"/>
    </row>
    <row r="83" spans="1:20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440"/>
      <c r="S83" s="158"/>
      <c r="T83" s="158"/>
    </row>
    <row r="84" spans="1:20" ht="13.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440"/>
      <c r="S84" s="158"/>
      <c r="T84" s="158"/>
    </row>
    <row r="85" spans="1:20" ht="13.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440"/>
      <c r="S85" s="158"/>
      <c r="T85" s="158"/>
    </row>
    <row r="86" spans="1:20" ht="13.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440"/>
      <c r="S86" s="158"/>
      <c r="T86" s="158"/>
    </row>
    <row r="87" spans="1:20" ht="13.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440"/>
      <c r="S87" s="158"/>
      <c r="T87" s="158"/>
    </row>
    <row r="88" spans="1:20" ht="13.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440"/>
      <c r="S88" s="158"/>
      <c r="T88" s="158"/>
    </row>
    <row r="89" spans="1:20" ht="13.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440"/>
      <c r="S89" s="158"/>
      <c r="T89" s="158"/>
    </row>
    <row r="90" spans="1:20" ht="13.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440"/>
      <c r="S90" s="158"/>
      <c r="T90" s="158"/>
    </row>
    <row r="91" spans="1:20" ht="13.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440"/>
      <c r="S91" s="158"/>
      <c r="T91" s="158"/>
    </row>
    <row r="92" spans="1:20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440"/>
      <c r="S92" s="158"/>
      <c r="T92" s="158"/>
    </row>
    <row r="93" spans="1:20" ht="13.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440"/>
      <c r="S93" s="158"/>
      <c r="T93" s="158"/>
    </row>
    <row r="94" spans="1:20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440"/>
      <c r="S94" s="158"/>
      <c r="T94" s="158"/>
    </row>
    <row r="95" spans="1:20" ht="13.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440"/>
      <c r="S95" s="158"/>
      <c r="T95" s="158"/>
    </row>
  </sheetData>
  <mergeCells count="7">
    <mergeCell ref="M3:N3"/>
    <mergeCell ref="R3:R4"/>
    <mergeCell ref="S3:S4"/>
    <mergeCell ref="A2:B4"/>
    <mergeCell ref="E3:F3"/>
    <mergeCell ref="G3:I3"/>
    <mergeCell ref="K3:L3"/>
  </mergeCells>
  <printOptions/>
  <pageMargins left="0.68" right="0.54" top="0.75" bottom="0.52" header="0.512" footer="0.51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1" sqref="I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0"/>
  <sheetViews>
    <sheetView zoomScale="90" zoomScaleNormal="90" zoomScalePageLayoutView="0" workbookViewId="0" topLeftCell="A1">
      <selection activeCell="D24" sqref="D24"/>
    </sheetView>
  </sheetViews>
  <sheetFormatPr defaultColWidth="9.00390625" defaultRowHeight="13.5"/>
  <cols>
    <col min="1" max="1" width="6.125" style="2" customWidth="1"/>
    <col min="2" max="2" width="9.50390625" style="2" customWidth="1"/>
    <col min="3" max="4" width="6.625" style="2" customWidth="1"/>
    <col min="5" max="5" width="6.375" style="2" customWidth="1"/>
    <col min="6" max="6" width="6.625" style="2" customWidth="1"/>
    <col min="7" max="8" width="4.625" style="2" customWidth="1"/>
    <col min="9" max="9" width="6.625" style="2" customWidth="1"/>
    <col min="10" max="10" width="5.125" style="2" customWidth="1"/>
    <col min="11" max="11" width="4.625" style="2" customWidth="1"/>
    <col min="12" max="12" width="6.25390625" style="2" customWidth="1"/>
    <col min="13" max="13" width="4.75390625" style="2" customWidth="1"/>
    <col min="14" max="14" width="4.625" style="2" customWidth="1"/>
    <col min="15" max="16" width="6.25390625" style="2" customWidth="1"/>
    <col min="17" max="19" width="4.125" style="2" customWidth="1"/>
    <col min="20" max="20" width="4.625" style="2" customWidth="1"/>
    <col min="21" max="21" width="5.25390625" style="22" customWidth="1"/>
    <col min="22" max="22" width="4.75390625" style="22" customWidth="1"/>
    <col min="23" max="23" width="4.625" style="2" customWidth="1"/>
    <col min="24" max="16384" width="9.00390625" style="2" customWidth="1"/>
  </cols>
  <sheetData>
    <row r="1" spans="1:22" s="16" customFormat="1" ht="22.5" customHeight="1">
      <c r="A1" s="30" t="s">
        <v>386</v>
      </c>
      <c r="U1" s="19"/>
      <c r="V1" s="19"/>
    </row>
    <row r="2" spans="11:23" ht="15.75" customHeight="1" thickBot="1">
      <c r="K2" s="7"/>
      <c r="L2" s="7"/>
      <c r="M2" s="7"/>
      <c r="U2" s="20"/>
      <c r="V2" s="20"/>
      <c r="W2" s="95" t="s">
        <v>46</v>
      </c>
    </row>
    <row r="3" spans="1:23" ht="27" customHeight="1">
      <c r="A3" s="8"/>
      <c r="B3" s="9"/>
      <c r="C3" s="10"/>
      <c r="D3" s="465" t="s">
        <v>18</v>
      </c>
      <c r="E3" s="466"/>
      <c r="F3" s="466"/>
      <c r="G3" s="466"/>
      <c r="H3" s="466"/>
      <c r="I3" s="466"/>
      <c r="J3" s="467"/>
      <c r="K3" s="470" t="s">
        <v>13</v>
      </c>
      <c r="L3" s="447"/>
      <c r="M3" s="447"/>
      <c r="N3" s="470" t="s">
        <v>20</v>
      </c>
      <c r="O3" s="447"/>
      <c r="P3" s="447"/>
      <c r="Q3" s="447"/>
      <c r="R3" s="447"/>
      <c r="S3" s="449"/>
      <c r="T3" s="446" t="s">
        <v>21</v>
      </c>
      <c r="U3" s="471"/>
      <c r="V3" s="471"/>
      <c r="W3" s="472"/>
    </row>
    <row r="4" spans="1:23" ht="4.5" customHeight="1">
      <c r="A4" s="11"/>
      <c r="B4" s="3"/>
      <c r="C4" s="34"/>
      <c r="D4" s="35"/>
      <c r="E4" s="36"/>
      <c r="F4" s="36"/>
      <c r="G4" s="458" t="s">
        <v>16</v>
      </c>
      <c r="H4" s="459"/>
      <c r="I4" s="36"/>
      <c r="J4" s="47"/>
      <c r="K4" s="50"/>
      <c r="L4" s="37"/>
      <c r="M4" s="48"/>
      <c r="N4" s="50"/>
      <c r="O4" s="37"/>
      <c r="P4" s="37"/>
      <c r="Q4" s="37"/>
      <c r="R4" s="37"/>
      <c r="S4" s="48"/>
      <c r="T4" s="51"/>
      <c r="U4" s="38"/>
      <c r="V4" s="38"/>
      <c r="W4" s="49"/>
    </row>
    <row r="5" spans="1:23" ht="15.75" customHeight="1">
      <c r="A5" s="11" t="s">
        <v>0</v>
      </c>
      <c r="B5" s="29" t="s">
        <v>15</v>
      </c>
      <c r="C5" s="452" t="s">
        <v>1</v>
      </c>
      <c r="D5" s="453"/>
      <c r="E5" s="468" t="s">
        <v>22</v>
      </c>
      <c r="F5" s="454" t="s">
        <v>23</v>
      </c>
      <c r="G5" s="460"/>
      <c r="H5" s="461"/>
      <c r="I5" s="454" t="s">
        <v>24</v>
      </c>
      <c r="J5" s="462" t="s">
        <v>4</v>
      </c>
      <c r="K5" s="453"/>
      <c r="L5" s="454" t="s">
        <v>25</v>
      </c>
      <c r="M5" s="448" t="s">
        <v>14</v>
      </c>
      <c r="N5" s="453"/>
      <c r="O5" s="454" t="s">
        <v>26</v>
      </c>
      <c r="P5" s="450" t="s">
        <v>27</v>
      </c>
      <c r="Q5" s="462" t="s">
        <v>5</v>
      </c>
      <c r="R5" s="450" t="s">
        <v>19</v>
      </c>
      <c r="S5" s="474" t="s">
        <v>49</v>
      </c>
      <c r="T5" s="450"/>
      <c r="U5" s="473" t="s">
        <v>28</v>
      </c>
      <c r="V5" s="450" t="s">
        <v>47</v>
      </c>
      <c r="W5" s="444" t="s">
        <v>48</v>
      </c>
    </row>
    <row r="6" spans="1:23" ht="4.5" customHeight="1">
      <c r="A6" s="11"/>
      <c r="B6" s="29"/>
      <c r="C6" s="452"/>
      <c r="D6" s="453"/>
      <c r="E6" s="469"/>
      <c r="F6" s="455"/>
      <c r="G6" s="36"/>
      <c r="H6" s="47"/>
      <c r="I6" s="455"/>
      <c r="J6" s="462"/>
      <c r="K6" s="453"/>
      <c r="L6" s="455"/>
      <c r="M6" s="448"/>
      <c r="N6" s="453"/>
      <c r="O6" s="455"/>
      <c r="P6" s="451"/>
      <c r="Q6" s="462"/>
      <c r="R6" s="443"/>
      <c r="S6" s="474"/>
      <c r="T6" s="450"/>
      <c r="U6" s="473"/>
      <c r="V6" s="450"/>
      <c r="W6" s="444"/>
    </row>
    <row r="7" spans="1:23" ht="111.75" customHeight="1">
      <c r="A7" s="17" t="s">
        <v>17</v>
      </c>
      <c r="B7" s="3"/>
      <c r="C7" s="452"/>
      <c r="D7" s="453"/>
      <c r="E7" s="469"/>
      <c r="F7" s="455"/>
      <c r="G7" s="456" t="s">
        <v>2</v>
      </c>
      <c r="H7" s="456" t="s">
        <v>3</v>
      </c>
      <c r="I7" s="455"/>
      <c r="J7" s="463"/>
      <c r="K7" s="453"/>
      <c r="L7" s="455"/>
      <c r="M7" s="463"/>
      <c r="N7" s="453"/>
      <c r="O7" s="455"/>
      <c r="P7" s="451"/>
      <c r="Q7" s="463"/>
      <c r="R7" s="443"/>
      <c r="S7" s="463"/>
      <c r="T7" s="450"/>
      <c r="U7" s="454"/>
      <c r="V7" s="451"/>
      <c r="W7" s="445"/>
    </row>
    <row r="8" spans="1:23" ht="24" customHeight="1">
      <c r="A8" s="39"/>
      <c r="B8" s="40"/>
      <c r="C8" s="34"/>
      <c r="D8" s="453"/>
      <c r="E8" s="469"/>
      <c r="F8" s="455"/>
      <c r="G8" s="457"/>
      <c r="H8" s="457"/>
      <c r="I8" s="455"/>
      <c r="J8" s="464"/>
      <c r="K8" s="453"/>
      <c r="L8" s="455"/>
      <c r="M8" s="464"/>
      <c r="N8" s="453"/>
      <c r="O8" s="455"/>
      <c r="P8" s="451"/>
      <c r="Q8" s="464"/>
      <c r="R8" s="443"/>
      <c r="S8" s="464"/>
      <c r="T8" s="450"/>
      <c r="U8" s="454"/>
      <c r="V8" s="451"/>
      <c r="W8" s="445"/>
    </row>
    <row r="9" spans="1:23" ht="4.5" customHeight="1" thickBot="1">
      <c r="A9" s="14"/>
      <c r="B9" s="41"/>
      <c r="C9" s="15"/>
      <c r="D9" s="32"/>
      <c r="E9" s="42"/>
      <c r="F9" s="31"/>
      <c r="G9" s="43"/>
      <c r="H9" s="44"/>
      <c r="I9" s="31"/>
      <c r="J9" s="45"/>
      <c r="K9" s="32"/>
      <c r="L9" s="42"/>
      <c r="M9" s="45"/>
      <c r="N9" s="46"/>
      <c r="O9" s="31"/>
      <c r="P9" s="45"/>
      <c r="Q9" s="45"/>
      <c r="R9" s="45"/>
      <c r="S9" s="45"/>
      <c r="T9" s="33"/>
      <c r="U9" s="33"/>
      <c r="V9" s="33"/>
      <c r="W9" s="53"/>
    </row>
    <row r="10" spans="1:23" ht="18" customHeight="1">
      <c r="A10" s="39"/>
      <c r="B10" s="54" t="s">
        <v>29</v>
      </c>
      <c r="C10" s="84">
        <v>11223</v>
      </c>
      <c r="D10" s="84">
        <v>10741</v>
      </c>
      <c r="E10" s="68">
        <v>225</v>
      </c>
      <c r="F10" s="68">
        <v>5019</v>
      </c>
      <c r="G10" s="68">
        <v>409</v>
      </c>
      <c r="H10" s="68">
        <v>637</v>
      </c>
      <c r="I10" s="68">
        <v>3636</v>
      </c>
      <c r="J10" s="68">
        <v>815</v>
      </c>
      <c r="K10" s="68">
        <v>93</v>
      </c>
      <c r="L10" s="68">
        <v>11</v>
      </c>
      <c r="M10" s="68">
        <v>82</v>
      </c>
      <c r="N10" s="68">
        <v>293</v>
      </c>
      <c r="O10" s="68">
        <v>112</v>
      </c>
      <c r="P10" s="68">
        <v>29</v>
      </c>
      <c r="Q10" s="68">
        <v>81</v>
      </c>
      <c r="R10" s="68">
        <v>22</v>
      </c>
      <c r="S10" s="68">
        <v>49</v>
      </c>
      <c r="T10" s="68">
        <v>96</v>
      </c>
      <c r="U10" s="68">
        <v>13</v>
      </c>
      <c r="V10" s="68">
        <v>83</v>
      </c>
      <c r="W10" s="96">
        <v>0</v>
      </c>
    </row>
    <row r="11" spans="1:23" ht="18" customHeight="1">
      <c r="A11" s="39"/>
      <c r="B11" s="55">
        <v>16</v>
      </c>
      <c r="C11" s="84">
        <v>11569</v>
      </c>
      <c r="D11" s="84">
        <v>11021</v>
      </c>
      <c r="E11" s="68">
        <v>227</v>
      </c>
      <c r="F11" s="68">
        <v>5124</v>
      </c>
      <c r="G11" s="68">
        <v>423</v>
      </c>
      <c r="H11" s="68">
        <v>600</v>
      </c>
      <c r="I11" s="68">
        <v>3728</v>
      </c>
      <c r="J11" s="68">
        <v>919</v>
      </c>
      <c r="K11" s="68">
        <v>111</v>
      </c>
      <c r="L11" s="68">
        <v>10</v>
      </c>
      <c r="M11" s="68">
        <v>101</v>
      </c>
      <c r="N11" s="68">
        <v>301</v>
      </c>
      <c r="O11" s="68">
        <v>127</v>
      </c>
      <c r="P11" s="68">
        <v>39</v>
      </c>
      <c r="Q11" s="68">
        <v>75</v>
      </c>
      <c r="R11" s="68">
        <v>28</v>
      </c>
      <c r="S11" s="68">
        <v>32</v>
      </c>
      <c r="T11" s="68">
        <v>136</v>
      </c>
      <c r="U11" s="68">
        <v>25</v>
      </c>
      <c r="V11" s="68">
        <v>110</v>
      </c>
      <c r="W11" s="97">
        <v>1</v>
      </c>
    </row>
    <row r="12" spans="1:23" s="1" customFormat="1" ht="27.75" customHeight="1">
      <c r="A12" s="13"/>
      <c r="B12" s="56">
        <v>18</v>
      </c>
      <c r="C12" s="118">
        <f>SUM(C14,C24,C25,C26,C27,C28,C32,C35,C36,C41,C48,C53,C57,C61,C65,C68,C71)</f>
        <v>11953</v>
      </c>
      <c r="D12" s="118">
        <f aca="true" t="shared" si="0" ref="D12:T12">SUM(D14,D24,D25,D26,D27,D28,D32,D35,D36,D41,D48,D53,D57,D61,D65,D68,D71)</f>
        <v>11371</v>
      </c>
      <c r="E12" s="119">
        <f t="shared" si="0"/>
        <v>214</v>
      </c>
      <c r="F12" s="119">
        <f t="shared" si="0"/>
        <v>5266</v>
      </c>
      <c r="G12" s="119">
        <f t="shared" si="0"/>
        <v>495</v>
      </c>
      <c r="H12" s="119">
        <f t="shared" si="0"/>
        <v>716</v>
      </c>
      <c r="I12" s="119">
        <f t="shared" si="0"/>
        <v>3738</v>
      </c>
      <c r="J12" s="119">
        <f t="shared" si="0"/>
        <v>942</v>
      </c>
      <c r="K12" s="119">
        <f t="shared" si="0"/>
        <v>111</v>
      </c>
      <c r="L12" s="119">
        <f t="shared" si="0"/>
        <v>9</v>
      </c>
      <c r="M12" s="119">
        <f t="shared" si="0"/>
        <v>102</v>
      </c>
      <c r="N12" s="119">
        <f t="shared" si="0"/>
        <v>318</v>
      </c>
      <c r="O12" s="119">
        <f t="shared" si="0"/>
        <v>123</v>
      </c>
      <c r="P12" s="119">
        <f t="shared" si="0"/>
        <v>54</v>
      </c>
      <c r="Q12" s="119">
        <f t="shared" si="0"/>
        <v>66</v>
      </c>
      <c r="R12" s="119">
        <f t="shared" si="0"/>
        <v>27</v>
      </c>
      <c r="S12" s="119">
        <f t="shared" si="0"/>
        <v>48</v>
      </c>
      <c r="T12" s="119">
        <f t="shared" si="0"/>
        <v>153</v>
      </c>
      <c r="U12" s="119">
        <f>SUM(U14,U24,U25,U26,U27,U28,U32,U35,U36,U41,U48,U53,U57,U61,U65,U68,U71)</f>
        <v>23</v>
      </c>
      <c r="V12" s="119">
        <f>SUM(V14,V24,V25,V26,V27,V28,V32,V35,V36,V41,V48,V53,V57,V61,V65,V68,V71)</f>
        <v>130</v>
      </c>
      <c r="W12" s="120">
        <f>SUM(W14,W24,W25,W26,W27,W28,W32,W35,W36,W41,W48,W53,W57,W61,W65,W68,W71)</f>
        <v>0</v>
      </c>
    </row>
    <row r="13" spans="1:23" s="1" customFormat="1" ht="15.75" customHeight="1">
      <c r="A13" s="13"/>
      <c r="B13" s="56"/>
      <c r="C13" s="52"/>
      <c r="D13" s="52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93"/>
    </row>
    <row r="14" spans="1:23" s="4" customFormat="1" ht="13.5" customHeight="1">
      <c r="A14" s="18" t="s">
        <v>50</v>
      </c>
      <c r="B14" s="25" t="s">
        <v>50</v>
      </c>
      <c r="C14" s="98">
        <f>SUM(C15:C23)</f>
        <v>4203</v>
      </c>
      <c r="D14" s="98">
        <f aca="true" t="shared" si="1" ref="D14:U14">SUM(D15:D23)</f>
        <v>3937</v>
      </c>
      <c r="E14" s="68">
        <f t="shared" si="1"/>
        <v>69</v>
      </c>
      <c r="F14" s="68">
        <f t="shared" si="1"/>
        <v>1709</v>
      </c>
      <c r="G14" s="68">
        <f>SUM(G15:G23)</f>
        <v>205</v>
      </c>
      <c r="H14" s="68">
        <f t="shared" si="1"/>
        <v>446</v>
      </c>
      <c r="I14" s="68">
        <f t="shared" si="1"/>
        <v>1214</v>
      </c>
      <c r="J14" s="68">
        <f t="shared" si="1"/>
        <v>294</v>
      </c>
      <c r="K14" s="68">
        <f t="shared" si="1"/>
        <v>40</v>
      </c>
      <c r="L14" s="68">
        <f t="shared" si="1"/>
        <v>3</v>
      </c>
      <c r="M14" s="68">
        <f t="shared" si="1"/>
        <v>37</v>
      </c>
      <c r="N14" s="68">
        <f t="shared" si="1"/>
        <v>170</v>
      </c>
      <c r="O14" s="68">
        <f t="shared" si="1"/>
        <v>67</v>
      </c>
      <c r="P14" s="68">
        <f t="shared" si="1"/>
        <v>22</v>
      </c>
      <c r="Q14" s="68">
        <f t="shared" si="1"/>
        <v>30</v>
      </c>
      <c r="R14" s="68">
        <f>SUM(R15:R23)</f>
        <v>15</v>
      </c>
      <c r="S14" s="68">
        <f t="shared" si="1"/>
        <v>36</v>
      </c>
      <c r="T14" s="68">
        <f aca="true" t="shared" si="2" ref="T14:T27">SUM(U14:W14)</f>
        <v>56</v>
      </c>
      <c r="U14" s="68">
        <f t="shared" si="1"/>
        <v>12</v>
      </c>
      <c r="V14" s="68">
        <f>SUM(V15:V23)</f>
        <v>44</v>
      </c>
      <c r="W14" s="97">
        <f>SUM(W15:W23)</f>
        <v>0</v>
      </c>
    </row>
    <row r="15" spans="1:23" s="4" customFormat="1" ht="13.5" customHeight="1">
      <c r="A15" s="12"/>
      <c r="B15" s="26" t="s">
        <v>51</v>
      </c>
      <c r="C15" s="98">
        <f aca="true" t="shared" si="3" ref="C15:C74">D15+K15+N15+T15</f>
        <v>368</v>
      </c>
      <c r="D15" s="98">
        <f>SUM(E15:J15)</f>
        <v>346</v>
      </c>
      <c r="E15" s="68">
        <v>1</v>
      </c>
      <c r="F15" s="68">
        <v>121</v>
      </c>
      <c r="G15" s="68">
        <v>0</v>
      </c>
      <c r="H15" s="68">
        <v>0</v>
      </c>
      <c r="I15" s="68">
        <v>174</v>
      </c>
      <c r="J15" s="68">
        <v>50</v>
      </c>
      <c r="K15" s="68">
        <f>SUM(L15:M15)</f>
        <v>2</v>
      </c>
      <c r="L15" s="68">
        <v>0</v>
      </c>
      <c r="M15" s="68">
        <v>2</v>
      </c>
      <c r="N15" s="68">
        <f>SUM(O15:S15)</f>
        <v>5</v>
      </c>
      <c r="O15" s="68">
        <v>0</v>
      </c>
      <c r="P15" s="68">
        <v>2</v>
      </c>
      <c r="Q15" s="68">
        <v>1</v>
      </c>
      <c r="R15" s="68">
        <v>1</v>
      </c>
      <c r="S15" s="68">
        <v>1</v>
      </c>
      <c r="T15" s="68">
        <f t="shared" si="2"/>
        <v>15</v>
      </c>
      <c r="U15" s="99">
        <v>3</v>
      </c>
      <c r="V15" s="99">
        <v>12</v>
      </c>
      <c r="W15" s="100">
        <v>0</v>
      </c>
    </row>
    <row r="16" spans="1:23" s="4" customFormat="1" ht="13.5" customHeight="1">
      <c r="A16" s="12"/>
      <c r="B16" s="26" t="s">
        <v>52</v>
      </c>
      <c r="C16" s="98">
        <f t="shared" si="3"/>
        <v>263</v>
      </c>
      <c r="D16" s="98">
        <f aca="true" t="shared" si="4" ref="D16:D74">SUM(E16:J16)</f>
        <v>250</v>
      </c>
      <c r="E16" s="68">
        <v>8</v>
      </c>
      <c r="F16" s="68">
        <v>65</v>
      </c>
      <c r="G16" s="68">
        <v>7</v>
      </c>
      <c r="H16" s="68">
        <v>0</v>
      </c>
      <c r="I16" s="68">
        <v>142</v>
      </c>
      <c r="J16" s="68">
        <v>28</v>
      </c>
      <c r="K16" s="68">
        <f aca="true" t="shared" si="5" ref="K16:K74">SUM(L16:M16)</f>
        <v>4</v>
      </c>
      <c r="L16" s="68">
        <v>0</v>
      </c>
      <c r="M16" s="68">
        <v>4</v>
      </c>
      <c r="N16" s="68">
        <f aca="true" t="shared" si="6" ref="N16:N74">SUM(O16:S16)</f>
        <v>2</v>
      </c>
      <c r="O16" s="68">
        <v>0</v>
      </c>
      <c r="P16" s="68">
        <v>0</v>
      </c>
      <c r="Q16" s="68">
        <v>1</v>
      </c>
      <c r="R16" s="68">
        <v>1</v>
      </c>
      <c r="S16" s="68">
        <v>0</v>
      </c>
      <c r="T16" s="68">
        <f t="shared" si="2"/>
        <v>7</v>
      </c>
      <c r="U16" s="99">
        <v>2</v>
      </c>
      <c r="V16" s="99">
        <v>5</v>
      </c>
      <c r="W16" s="100">
        <v>0</v>
      </c>
    </row>
    <row r="17" spans="1:23" s="4" customFormat="1" ht="13.5" customHeight="1">
      <c r="A17" s="12"/>
      <c r="B17" s="27" t="s">
        <v>53</v>
      </c>
      <c r="C17" s="98">
        <f t="shared" si="3"/>
        <v>310</v>
      </c>
      <c r="D17" s="98">
        <f t="shared" si="4"/>
        <v>290</v>
      </c>
      <c r="E17" s="68">
        <v>8</v>
      </c>
      <c r="F17" s="68">
        <v>142</v>
      </c>
      <c r="G17" s="68">
        <v>0</v>
      </c>
      <c r="H17" s="68">
        <v>0</v>
      </c>
      <c r="I17" s="68">
        <v>113</v>
      </c>
      <c r="J17" s="68">
        <v>27</v>
      </c>
      <c r="K17" s="68">
        <f t="shared" si="5"/>
        <v>2</v>
      </c>
      <c r="L17" s="68">
        <v>2</v>
      </c>
      <c r="M17" s="68">
        <v>0</v>
      </c>
      <c r="N17" s="68">
        <f t="shared" si="6"/>
        <v>14</v>
      </c>
      <c r="O17" s="68">
        <v>0</v>
      </c>
      <c r="P17" s="68">
        <v>0</v>
      </c>
      <c r="Q17" s="68">
        <v>9</v>
      </c>
      <c r="R17" s="68">
        <v>5</v>
      </c>
      <c r="S17" s="68">
        <v>0</v>
      </c>
      <c r="T17" s="68">
        <f t="shared" si="2"/>
        <v>4</v>
      </c>
      <c r="U17" s="99" t="s">
        <v>45</v>
      </c>
      <c r="V17" s="99">
        <v>4</v>
      </c>
      <c r="W17" s="100">
        <v>0</v>
      </c>
    </row>
    <row r="18" spans="1:23" s="4" customFormat="1" ht="13.5" customHeight="1">
      <c r="A18" s="12"/>
      <c r="B18" s="26" t="s">
        <v>54</v>
      </c>
      <c r="C18" s="98">
        <f t="shared" si="3"/>
        <v>271</v>
      </c>
      <c r="D18" s="98">
        <f t="shared" si="4"/>
        <v>267</v>
      </c>
      <c r="E18" s="68">
        <v>8</v>
      </c>
      <c r="F18" s="68">
        <v>115</v>
      </c>
      <c r="G18" s="68">
        <v>0</v>
      </c>
      <c r="H18" s="68">
        <v>0</v>
      </c>
      <c r="I18" s="68">
        <v>107</v>
      </c>
      <c r="J18" s="68">
        <v>37</v>
      </c>
      <c r="K18" s="68">
        <f t="shared" si="5"/>
        <v>1</v>
      </c>
      <c r="L18" s="68">
        <v>0</v>
      </c>
      <c r="M18" s="68">
        <v>1</v>
      </c>
      <c r="N18" s="68">
        <f t="shared" si="6"/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f t="shared" si="2"/>
        <v>3</v>
      </c>
      <c r="U18" s="99" t="s">
        <v>45</v>
      </c>
      <c r="V18" s="99">
        <v>3</v>
      </c>
      <c r="W18" s="100">
        <v>0</v>
      </c>
    </row>
    <row r="19" spans="1:23" s="4" customFormat="1" ht="13.5" customHeight="1">
      <c r="A19" s="12"/>
      <c r="B19" s="26" t="s">
        <v>55</v>
      </c>
      <c r="C19" s="98">
        <f t="shared" si="3"/>
        <v>389</v>
      </c>
      <c r="D19" s="98">
        <f t="shared" si="4"/>
        <v>374</v>
      </c>
      <c r="E19" s="68">
        <v>6</v>
      </c>
      <c r="F19" s="68">
        <v>224</v>
      </c>
      <c r="G19" s="68">
        <v>5</v>
      </c>
      <c r="H19" s="68">
        <v>0</v>
      </c>
      <c r="I19" s="68">
        <v>119</v>
      </c>
      <c r="J19" s="68">
        <v>20</v>
      </c>
      <c r="K19" s="68">
        <f t="shared" si="5"/>
        <v>3</v>
      </c>
      <c r="L19" s="68">
        <v>0</v>
      </c>
      <c r="M19" s="68">
        <v>3</v>
      </c>
      <c r="N19" s="68">
        <f t="shared" si="6"/>
        <v>11</v>
      </c>
      <c r="O19" s="68">
        <v>7</v>
      </c>
      <c r="P19" s="68">
        <v>2</v>
      </c>
      <c r="Q19" s="68">
        <v>1</v>
      </c>
      <c r="R19" s="68">
        <v>0</v>
      </c>
      <c r="S19" s="68">
        <v>1</v>
      </c>
      <c r="T19" s="68">
        <f t="shared" si="2"/>
        <v>1</v>
      </c>
      <c r="U19" s="99">
        <v>1</v>
      </c>
      <c r="V19" s="99" t="s">
        <v>45</v>
      </c>
      <c r="W19" s="100">
        <v>0</v>
      </c>
    </row>
    <row r="20" spans="1:23" s="4" customFormat="1" ht="13.5" customHeight="1">
      <c r="A20" s="12"/>
      <c r="B20" s="26" t="s">
        <v>56</v>
      </c>
      <c r="C20" s="98">
        <f t="shared" si="3"/>
        <v>283</v>
      </c>
      <c r="D20" s="98">
        <f t="shared" si="4"/>
        <v>263</v>
      </c>
      <c r="E20" s="68">
        <v>4</v>
      </c>
      <c r="F20" s="68">
        <v>97</v>
      </c>
      <c r="G20" s="68">
        <v>0</v>
      </c>
      <c r="H20" s="68">
        <v>1</v>
      </c>
      <c r="I20" s="68">
        <v>146</v>
      </c>
      <c r="J20" s="68">
        <v>15</v>
      </c>
      <c r="K20" s="68">
        <f t="shared" si="5"/>
        <v>6</v>
      </c>
      <c r="L20" s="68">
        <v>0</v>
      </c>
      <c r="M20" s="68">
        <v>6</v>
      </c>
      <c r="N20" s="68">
        <f t="shared" si="6"/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f t="shared" si="2"/>
        <v>14</v>
      </c>
      <c r="U20" s="99">
        <v>1</v>
      </c>
      <c r="V20" s="99">
        <v>13</v>
      </c>
      <c r="W20" s="100">
        <v>0</v>
      </c>
    </row>
    <row r="21" spans="1:23" s="4" customFormat="1" ht="13.5" customHeight="1">
      <c r="A21" s="12"/>
      <c r="B21" s="26" t="s">
        <v>57</v>
      </c>
      <c r="C21" s="98">
        <f t="shared" si="3"/>
        <v>357</v>
      </c>
      <c r="D21" s="98">
        <f t="shared" si="4"/>
        <v>344</v>
      </c>
      <c r="E21" s="68">
        <v>9</v>
      </c>
      <c r="F21" s="68">
        <v>211</v>
      </c>
      <c r="G21" s="68">
        <v>0</v>
      </c>
      <c r="H21" s="68">
        <v>0</v>
      </c>
      <c r="I21" s="68">
        <v>106</v>
      </c>
      <c r="J21" s="68">
        <v>18</v>
      </c>
      <c r="K21" s="68">
        <f t="shared" si="5"/>
        <v>9</v>
      </c>
      <c r="L21" s="68">
        <v>0</v>
      </c>
      <c r="M21" s="68">
        <v>9</v>
      </c>
      <c r="N21" s="68">
        <f t="shared" si="6"/>
        <v>2</v>
      </c>
      <c r="O21" s="68">
        <v>0</v>
      </c>
      <c r="P21" s="68">
        <v>1</v>
      </c>
      <c r="Q21" s="68">
        <v>1</v>
      </c>
      <c r="R21" s="68">
        <v>0</v>
      </c>
      <c r="S21" s="68">
        <v>0</v>
      </c>
      <c r="T21" s="68">
        <f t="shared" si="2"/>
        <v>2</v>
      </c>
      <c r="U21" s="99">
        <v>1</v>
      </c>
      <c r="V21" s="99">
        <v>1</v>
      </c>
      <c r="W21" s="100">
        <v>0</v>
      </c>
    </row>
    <row r="22" spans="1:23" s="4" customFormat="1" ht="13.5" customHeight="1">
      <c r="A22" s="12"/>
      <c r="B22" s="26" t="s">
        <v>58</v>
      </c>
      <c r="C22" s="98">
        <f t="shared" si="3"/>
        <v>1590</v>
      </c>
      <c r="D22" s="98">
        <f t="shared" si="4"/>
        <v>1446</v>
      </c>
      <c r="E22" s="68">
        <v>15</v>
      </c>
      <c r="F22" s="68">
        <v>521</v>
      </c>
      <c r="G22" s="68">
        <v>193</v>
      </c>
      <c r="H22" s="68">
        <v>445</v>
      </c>
      <c r="I22" s="68">
        <v>195</v>
      </c>
      <c r="J22" s="68">
        <v>77</v>
      </c>
      <c r="K22" s="68">
        <f t="shared" si="5"/>
        <v>6</v>
      </c>
      <c r="L22" s="68">
        <v>0</v>
      </c>
      <c r="M22" s="68">
        <v>6</v>
      </c>
      <c r="N22" s="68">
        <f t="shared" si="6"/>
        <v>131</v>
      </c>
      <c r="O22" s="68">
        <v>60</v>
      </c>
      <c r="P22" s="68">
        <v>17</v>
      </c>
      <c r="Q22" s="68">
        <v>16</v>
      </c>
      <c r="R22" s="68">
        <v>5</v>
      </c>
      <c r="S22" s="68">
        <v>33</v>
      </c>
      <c r="T22" s="68">
        <f t="shared" si="2"/>
        <v>7</v>
      </c>
      <c r="U22" s="99">
        <v>4</v>
      </c>
      <c r="V22" s="99">
        <v>3</v>
      </c>
      <c r="W22" s="100">
        <v>0</v>
      </c>
    </row>
    <row r="23" spans="1:29" s="24" customFormat="1" ht="13.5" customHeight="1">
      <c r="A23" s="23"/>
      <c r="B23" s="28" t="s">
        <v>59</v>
      </c>
      <c r="C23" s="101">
        <f t="shared" si="3"/>
        <v>372</v>
      </c>
      <c r="D23" s="101">
        <f t="shared" si="4"/>
        <v>357</v>
      </c>
      <c r="E23" s="68">
        <v>10</v>
      </c>
      <c r="F23" s="68">
        <v>213</v>
      </c>
      <c r="G23" s="68">
        <v>0</v>
      </c>
      <c r="H23" s="68">
        <v>0</v>
      </c>
      <c r="I23" s="68">
        <v>112</v>
      </c>
      <c r="J23" s="68">
        <v>22</v>
      </c>
      <c r="K23" s="68">
        <f t="shared" si="5"/>
        <v>7</v>
      </c>
      <c r="L23" s="68">
        <v>1</v>
      </c>
      <c r="M23" s="68">
        <v>6</v>
      </c>
      <c r="N23" s="68">
        <f t="shared" si="6"/>
        <v>5</v>
      </c>
      <c r="O23" s="68">
        <v>0</v>
      </c>
      <c r="P23" s="68">
        <v>0</v>
      </c>
      <c r="Q23" s="68">
        <v>1</v>
      </c>
      <c r="R23" s="68">
        <v>3</v>
      </c>
      <c r="S23" s="68">
        <v>1</v>
      </c>
      <c r="T23" s="68">
        <f t="shared" si="2"/>
        <v>3</v>
      </c>
      <c r="U23" s="99" t="s">
        <v>45</v>
      </c>
      <c r="V23" s="99">
        <v>3</v>
      </c>
      <c r="W23" s="100">
        <v>0</v>
      </c>
      <c r="X23" s="4"/>
      <c r="Z23" s="4"/>
      <c r="AA23" s="4"/>
      <c r="AB23" s="4"/>
      <c r="AC23" s="4"/>
    </row>
    <row r="24" spans="1:29" s="5" customFormat="1" ht="13.5" customHeight="1">
      <c r="A24" s="58" t="s">
        <v>6</v>
      </c>
      <c r="B24" s="59" t="s">
        <v>60</v>
      </c>
      <c r="C24" s="60">
        <f t="shared" si="3"/>
        <v>1024</v>
      </c>
      <c r="D24" s="60">
        <f t="shared" si="4"/>
        <v>987</v>
      </c>
      <c r="E24" s="102">
        <v>27</v>
      </c>
      <c r="F24" s="103">
        <v>553</v>
      </c>
      <c r="G24" s="103">
        <v>0</v>
      </c>
      <c r="H24" s="103">
        <v>3</v>
      </c>
      <c r="I24" s="103">
        <v>312</v>
      </c>
      <c r="J24" s="103">
        <v>92</v>
      </c>
      <c r="K24" s="103">
        <f t="shared" si="5"/>
        <v>11</v>
      </c>
      <c r="L24" s="103">
        <v>1</v>
      </c>
      <c r="M24" s="103">
        <v>10</v>
      </c>
      <c r="N24" s="103">
        <f t="shared" si="6"/>
        <v>16</v>
      </c>
      <c r="O24" s="103">
        <v>1</v>
      </c>
      <c r="P24" s="103">
        <v>7</v>
      </c>
      <c r="Q24" s="103">
        <v>4</v>
      </c>
      <c r="R24" s="103">
        <v>2</v>
      </c>
      <c r="S24" s="103">
        <v>2</v>
      </c>
      <c r="T24" s="103">
        <f t="shared" si="2"/>
        <v>10</v>
      </c>
      <c r="U24" s="104">
        <v>3</v>
      </c>
      <c r="V24" s="104">
        <v>7</v>
      </c>
      <c r="W24" s="105">
        <v>0</v>
      </c>
      <c r="X24" s="4"/>
      <c r="Z24" s="4"/>
      <c r="AA24" s="4"/>
      <c r="AB24" s="4"/>
      <c r="AC24" s="4"/>
    </row>
    <row r="25" spans="1:29" s="5" customFormat="1" ht="13.5" customHeight="1">
      <c r="A25" s="58" t="s">
        <v>7</v>
      </c>
      <c r="B25" s="59" t="s">
        <v>61</v>
      </c>
      <c r="C25" s="60">
        <f t="shared" si="3"/>
        <v>1075</v>
      </c>
      <c r="D25" s="61">
        <f t="shared" si="4"/>
        <v>1047</v>
      </c>
      <c r="E25" s="68">
        <v>16</v>
      </c>
      <c r="F25" s="68">
        <v>551</v>
      </c>
      <c r="G25" s="68">
        <v>1</v>
      </c>
      <c r="H25" s="68">
        <v>18</v>
      </c>
      <c r="I25" s="68">
        <v>352</v>
      </c>
      <c r="J25" s="68">
        <v>109</v>
      </c>
      <c r="K25" s="68">
        <f t="shared" si="5"/>
        <v>0</v>
      </c>
      <c r="L25" s="68">
        <v>0</v>
      </c>
      <c r="M25" s="68">
        <v>0</v>
      </c>
      <c r="N25" s="68">
        <f t="shared" si="6"/>
        <v>19</v>
      </c>
      <c r="O25" s="68">
        <v>0</v>
      </c>
      <c r="P25" s="68">
        <v>3</v>
      </c>
      <c r="Q25" s="68">
        <v>4</v>
      </c>
      <c r="R25" s="68">
        <v>4</v>
      </c>
      <c r="S25" s="68">
        <v>8</v>
      </c>
      <c r="T25" s="68">
        <f t="shared" si="2"/>
        <v>9</v>
      </c>
      <c r="U25" s="99">
        <v>1</v>
      </c>
      <c r="V25" s="99">
        <v>8</v>
      </c>
      <c r="W25" s="100">
        <v>0</v>
      </c>
      <c r="X25" s="4"/>
      <c r="Z25" s="4"/>
      <c r="AA25" s="4"/>
      <c r="AB25" s="4"/>
      <c r="AC25" s="4"/>
    </row>
    <row r="26" spans="1:29" s="5" customFormat="1" ht="13.5" customHeight="1">
      <c r="A26" s="58" t="s">
        <v>8</v>
      </c>
      <c r="B26" s="59" t="s">
        <v>62</v>
      </c>
      <c r="C26" s="60">
        <f t="shared" si="3"/>
        <v>1355</v>
      </c>
      <c r="D26" s="60">
        <f t="shared" si="4"/>
        <v>1249</v>
      </c>
      <c r="E26" s="102">
        <v>14</v>
      </c>
      <c r="F26" s="103">
        <v>320</v>
      </c>
      <c r="G26" s="103">
        <v>275</v>
      </c>
      <c r="H26" s="103">
        <v>231</v>
      </c>
      <c r="I26" s="103">
        <v>332</v>
      </c>
      <c r="J26" s="103">
        <v>77</v>
      </c>
      <c r="K26" s="103">
        <f t="shared" si="5"/>
        <v>9</v>
      </c>
      <c r="L26" s="103">
        <v>0</v>
      </c>
      <c r="M26" s="103">
        <v>9</v>
      </c>
      <c r="N26" s="103">
        <f t="shared" si="6"/>
        <v>68</v>
      </c>
      <c r="O26" s="103">
        <v>53</v>
      </c>
      <c r="P26" s="103">
        <v>14</v>
      </c>
      <c r="Q26" s="103">
        <v>1</v>
      </c>
      <c r="R26" s="103">
        <v>0</v>
      </c>
      <c r="S26" s="103">
        <v>0</v>
      </c>
      <c r="T26" s="103">
        <f t="shared" si="2"/>
        <v>29</v>
      </c>
      <c r="U26" s="104">
        <v>3</v>
      </c>
      <c r="V26" s="104">
        <v>26</v>
      </c>
      <c r="W26" s="105">
        <v>0</v>
      </c>
      <c r="X26" s="4"/>
      <c r="Z26" s="4"/>
      <c r="AA26" s="4"/>
      <c r="AB26" s="4"/>
      <c r="AC26" s="4"/>
    </row>
    <row r="27" spans="1:29" s="5" customFormat="1" ht="13.5" customHeight="1">
      <c r="A27" s="58" t="s">
        <v>30</v>
      </c>
      <c r="B27" s="59" t="s">
        <v>63</v>
      </c>
      <c r="C27" s="62">
        <f t="shared" si="3"/>
        <v>160</v>
      </c>
      <c r="D27" s="63">
        <f t="shared" si="4"/>
        <v>145</v>
      </c>
      <c r="E27" s="68">
        <v>2</v>
      </c>
      <c r="F27" s="68">
        <v>42</v>
      </c>
      <c r="G27" s="68">
        <v>0</v>
      </c>
      <c r="H27" s="68">
        <v>0</v>
      </c>
      <c r="I27" s="68">
        <v>81</v>
      </c>
      <c r="J27" s="68">
        <v>20</v>
      </c>
      <c r="K27" s="68">
        <f t="shared" si="5"/>
        <v>3</v>
      </c>
      <c r="L27" s="68">
        <v>0</v>
      </c>
      <c r="M27" s="68">
        <v>3</v>
      </c>
      <c r="N27" s="68">
        <f t="shared" si="6"/>
        <v>1</v>
      </c>
      <c r="O27" s="68">
        <v>0</v>
      </c>
      <c r="P27" s="68">
        <v>0</v>
      </c>
      <c r="Q27" s="68">
        <v>1</v>
      </c>
      <c r="R27" s="68">
        <v>0</v>
      </c>
      <c r="S27" s="68">
        <v>0</v>
      </c>
      <c r="T27" s="68">
        <f t="shared" si="2"/>
        <v>11</v>
      </c>
      <c r="U27" s="99">
        <v>1</v>
      </c>
      <c r="V27" s="99">
        <v>10</v>
      </c>
      <c r="W27" s="100">
        <v>0</v>
      </c>
      <c r="X27" s="4"/>
      <c r="Z27" s="4"/>
      <c r="AA27" s="4"/>
      <c r="AB27" s="4"/>
      <c r="AC27" s="4"/>
    </row>
    <row r="28" spans="1:29" s="5" customFormat="1" ht="13.5" customHeight="1">
      <c r="A28" s="64" t="s">
        <v>64</v>
      </c>
      <c r="B28" s="65"/>
      <c r="C28" s="62">
        <f>SUM(C29:C31)</f>
        <v>654</v>
      </c>
      <c r="D28" s="62">
        <f>SUM(D29:D31)</f>
        <v>625</v>
      </c>
      <c r="E28" s="62">
        <f aca="true" t="shared" si="7" ref="E28:T28">SUM(E29:E31)</f>
        <v>11</v>
      </c>
      <c r="F28" s="62">
        <f t="shared" si="7"/>
        <v>313</v>
      </c>
      <c r="G28" s="62">
        <f t="shared" si="7"/>
        <v>0</v>
      </c>
      <c r="H28" s="62">
        <f t="shared" si="7"/>
        <v>1</v>
      </c>
      <c r="I28" s="62">
        <f t="shared" si="7"/>
        <v>238</v>
      </c>
      <c r="J28" s="62">
        <f t="shared" si="7"/>
        <v>62</v>
      </c>
      <c r="K28" s="62">
        <f t="shared" si="7"/>
        <v>11</v>
      </c>
      <c r="L28" s="62">
        <f t="shared" si="7"/>
        <v>1</v>
      </c>
      <c r="M28" s="62">
        <f t="shared" si="7"/>
        <v>10</v>
      </c>
      <c r="N28" s="62">
        <f t="shared" si="7"/>
        <v>13</v>
      </c>
      <c r="O28" s="62">
        <f t="shared" si="7"/>
        <v>0</v>
      </c>
      <c r="P28" s="62">
        <f t="shared" si="7"/>
        <v>0</v>
      </c>
      <c r="Q28" s="62">
        <f t="shared" si="7"/>
        <v>13</v>
      </c>
      <c r="R28" s="62">
        <f t="shared" si="7"/>
        <v>0</v>
      </c>
      <c r="S28" s="62">
        <f t="shared" si="7"/>
        <v>0</v>
      </c>
      <c r="T28" s="62">
        <f t="shared" si="7"/>
        <v>5</v>
      </c>
      <c r="U28" s="62">
        <f>SUM(U29:U31)</f>
        <v>0</v>
      </c>
      <c r="V28" s="62">
        <f>SUM(V29:V31)</f>
        <v>5</v>
      </c>
      <c r="W28" s="106">
        <f>SUM(W29:W31)</f>
        <v>0</v>
      </c>
      <c r="X28" s="4"/>
      <c r="Z28" s="4"/>
      <c r="AA28" s="4"/>
      <c r="AB28" s="4"/>
      <c r="AC28" s="4"/>
    </row>
    <row r="29" spans="1:29" s="5" customFormat="1" ht="13.5" customHeight="1">
      <c r="A29" s="66"/>
      <c r="B29" s="67" t="s">
        <v>65</v>
      </c>
      <c r="C29" s="68">
        <f t="shared" si="3"/>
        <v>365</v>
      </c>
      <c r="D29" s="68">
        <f t="shared" si="4"/>
        <v>342</v>
      </c>
      <c r="E29" s="88">
        <v>7</v>
      </c>
      <c r="F29" s="68">
        <v>156</v>
      </c>
      <c r="G29" s="68">
        <v>0</v>
      </c>
      <c r="H29" s="68">
        <v>1</v>
      </c>
      <c r="I29" s="68">
        <v>137</v>
      </c>
      <c r="J29" s="68">
        <v>41</v>
      </c>
      <c r="K29" s="68">
        <f t="shared" si="5"/>
        <v>5</v>
      </c>
      <c r="L29" s="68">
        <v>0</v>
      </c>
      <c r="M29" s="68">
        <v>5</v>
      </c>
      <c r="N29" s="68">
        <f t="shared" si="6"/>
        <v>13</v>
      </c>
      <c r="O29" s="68">
        <v>0</v>
      </c>
      <c r="P29" s="68">
        <v>0</v>
      </c>
      <c r="Q29" s="68">
        <v>13</v>
      </c>
      <c r="R29" s="68">
        <v>0</v>
      </c>
      <c r="S29" s="68">
        <v>0</v>
      </c>
      <c r="T29" s="68">
        <f>SUM(U29:W29)</f>
        <v>5</v>
      </c>
      <c r="U29" s="99" t="s">
        <v>45</v>
      </c>
      <c r="V29" s="99">
        <v>5</v>
      </c>
      <c r="W29" s="100">
        <v>0</v>
      </c>
      <c r="X29" s="4"/>
      <c r="Z29" s="4"/>
      <c r="AA29" s="4"/>
      <c r="AB29" s="4"/>
      <c r="AC29" s="4"/>
    </row>
    <row r="30" spans="1:29" s="5" customFormat="1" ht="13.5" customHeight="1">
      <c r="A30" s="66"/>
      <c r="B30" s="67" t="s">
        <v>66</v>
      </c>
      <c r="C30" s="68">
        <f t="shared" si="3"/>
        <v>260</v>
      </c>
      <c r="D30" s="68">
        <f t="shared" si="4"/>
        <v>255</v>
      </c>
      <c r="E30" s="88">
        <v>3</v>
      </c>
      <c r="F30" s="68">
        <v>145</v>
      </c>
      <c r="G30" s="68">
        <v>0</v>
      </c>
      <c r="H30" s="68">
        <v>0</v>
      </c>
      <c r="I30" s="68">
        <v>90</v>
      </c>
      <c r="J30" s="68">
        <v>17</v>
      </c>
      <c r="K30" s="68">
        <f t="shared" si="5"/>
        <v>5</v>
      </c>
      <c r="L30" s="68">
        <v>1</v>
      </c>
      <c r="M30" s="68">
        <v>4</v>
      </c>
      <c r="N30" s="68">
        <f t="shared" si="6"/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f>SUM(U30:W30)</f>
        <v>0</v>
      </c>
      <c r="U30" s="99" t="s">
        <v>45</v>
      </c>
      <c r="V30" s="99" t="s">
        <v>45</v>
      </c>
      <c r="W30" s="100">
        <v>0</v>
      </c>
      <c r="X30" s="4"/>
      <c r="Z30" s="4"/>
      <c r="AA30" s="4"/>
      <c r="AB30" s="4"/>
      <c r="AC30" s="4"/>
    </row>
    <row r="31" spans="1:29" s="5" customFormat="1" ht="13.5" customHeight="1">
      <c r="A31" s="70"/>
      <c r="B31" s="71" t="s">
        <v>9</v>
      </c>
      <c r="C31" s="72">
        <f t="shared" si="3"/>
        <v>29</v>
      </c>
      <c r="D31" s="72">
        <f t="shared" si="4"/>
        <v>28</v>
      </c>
      <c r="E31" s="107">
        <v>1</v>
      </c>
      <c r="F31" s="83">
        <v>12</v>
      </c>
      <c r="G31" s="83">
        <v>0</v>
      </c>
      <c r="H31" s="83">
        <v>0</v>
      </c>
      <c r="I31" s="83">
        <v>11</v>
      </c>
      <c r="J31" s="83">
        <v>4</v>
      </c>
      <c r="K31" s="83">
        <f t="shared" si="5"/>
        <v>1</v>
      </c>
      <c r="L31" s="83">
        <v>0</v>
      </c>
      <c r="M31" s="83">
        <v>1</v>
      </c>
      <c r="N31" s="83">
        <f t="shared" si="6"/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f>SUM(U31:W31)</f>
        <v>0</v>
      </c>
      <c r="U31" s="108" t="s">
        <v>45</v>
      </c>
      <c r="V31" s="108" t="s">
        <v>45</v>
      </c>
      <c r="W31" s="109">
        <v>0</v>
      </c>
      <c r="X31" s="4"/>
      <c r="Z31" s="4"/>
      <c r="AA31" s="4"/>
      <c r="AB31" s="4"/>
      <c r="AC31" s="4"/>
    </row>
    <row r="32" spans="1:29" s="5" customFormat="1" ht="13.5" customHeight="1">
      <c r="A32" s="64" t="s">
        <v>67</v>
      </c>
      <c r="B32" s="65"/>
      <c r="C32" s="68">
        <f>SUM(C33:C34)</f>
        <v>546</v>
      </c>
      <c r="D32" s="68">
        <f aca="true" t="shared" si="8" ref="D32:T32">SUM(D33:D34)</f>
        <v>527</v>
      </c>
      <c r="E32" s="68">
        <f t="shared" si="8"/>
        <v>11</v>
      </c>
      <c r="F32" s="68">
        <f t="shared" si="8"/>
        <v>252</v>
      </c>
      <c r="G32" s="68">
        <f t="shared" si="8"/>
        <v>0</v>
      </c>
      <c r="H32" s="68">
        <f t="shared" si="8"/>
        <v>0</v>
      </c>
      <c r="I32" s="68">
        <f t="shared" si="8"/>
        <v>213</v>
      </c>
      <c r="J32" s="68">
        <f t="shared" si="8"/>
        <v>51</v>
      </c>
      <c r="K32" s="68">
        <f t="shared" si="8"/>
        <v>5</v>
      </c>
      <c r="L32" s="68">
        <f t="shared" si="8"/>
        <v>0</v>
      </c>
      <c r="M32" s="68">
        <f t="shared" si="8"/>
        <v>5</v>
      </c>
      <c r="N32" s="68">
        <f t="shared" si="8"/>
        <v>3</v>
      </c>
      <c r="O32" s="68">
        <f t="shared" si="8"/>
        <v>0</v>
      </c>
      <c r="P32" s="68">
        <f t="shared" si="8"/>
        <v>1</v>
      </c>
      <c r="Q32" s="68">
        <f t="shared" si="8"/>
        <v>2</v>
      </c>
      <c r="R32" s="68">
        <f t="shared" si="8"/>
        <v>0</v>
      </c>
      <c r="S32" s="68">
        <f t="shared" si="8"/>
        <v>0</v>
      </c>
      <c r="T32" s="68">
        <f t="shared" si="8"/>
        <v>11</v>
      </c>
      <c r="U32" s="68">
        <f>SUM(U33:U34)</f>
        <v>1</v>
      </c>
      <c r="V32" s="68">
        <f>SUM(V33:V34)</f>
        <v>10</v>
      </c>
      <c r="W32" s="97">
        <f>SUM(W33:W34)</f>
        <v>0</v>
      </c>
      <c r="X32" s="4"/>
      <c r="Z32" s="4"/>
      <c r="AA32" s="4"/>
      <c r="AB32" s="4"/>
      <c r="AC32" s="4"/>
    </row>
    <row r="33" spans="1:29" s="5" customFormat="1" ht="13.5" customHeight="1">
      <c r="A33" s="66"/>
      <c r="B33" s="67" t="s">
        <v>68</v>
      </c>
      <c r="C33" s="68">
        <f t="shared" si="3"/>
        <v>342</v>
      </c>
      <c r="D33" s="69">
        <f t="shared" si="4"/>
        <v>326</v>
      </c>
      <c r="E33" s="68">
        <v>6</v>
      </c>
      <c r="F33" s="68">
        <v>133</v>
      </c>
      <c r="G33" s="68">
        <v>0</v>
      </c>
      <c r="H33" s="68">
        <v>0</v>
      </c>
      <c r="I33" s="68">
        <v>148</v>
      </c>
      <c r="J33" s="68">
        <v>39</v>
      </c>
      <c r="K33" s="68">
        <f t="shared" si="5"/>
        <v>2</v>
      </c>
      <c r="L33" s="68">
        <v>0</v>
      </c>
      <c r="M33" s="68">
        <v>2</v>
      </c>
      <c r="N33" s="68">
        <f t="shared" si="6"/>
        <v>3</v>
      </c>
      <c r="O33" s="68">
        <v>0</v>
      </c>
      <c r="P33" s="68">
        <v>1</v>
      </c>
      <c r="Q33" s="68">
        <v>2</v>
      </c>
      <c r="R33" s="68">
        <v>0</v>
      </c>
      <c r="S33" s="68">
        <v>0</v>
      </c>
      <c r="T33" s="68">
        <f>SUM(U33:W33)</f>
        <v>11</v>
      </c>
      <c r="U33" s="99">
        <v>1</v>
      </c>
      <c r="V33" s="99">
        <v>10</v>
      </c>
      <c r="W33" s="100">
        <v>0</v>
      </c>
      <c r="X33" s="4"/>
      <c r="Z33" s="4"/>
      <c r="AA33" s="4"/>
      <c r="AB33" s="4"/>
      <c r="AC33" s="4"/>
    </row>
    <row r="34" spans="1:29" s="5" customFormat="1" ht="13.5" customHeight="1">
      <c r="A34" s="70"/>
      <c r="B34" s="71" t="s">
        <v>69</v>
      </c>
      <c r="C34" s="72">
        <f t="shared" si="3"/>
        <v>204</v>
      </c>
      <c r="D34" s="73">
        <f t="shared" si="4"/>
        <v>201</v>
      </c>
      <c r="E34" s="68">
        <v>5</v>
      </c>
      <c r="F34" s="68">
        <v>119</v>
      </c>
      <c r="G34" s="68">
        <v>0</v>
      </c>
      <c r="H34" s="68">
        <v>0</v>
      </c>
      <c r="I34" s="68">
        <v>65</v>
      </c>
      <c r="J34" s="68">
        <v>12</v>
      </c>
      <c r="K34" s="68">
        <f t="shared" si="5"/>
        <v>3</v>
      </c>
      <c r="L34" s="68">
        <v>0</v>
      </c>
      <c r="M34" s="68">
        <v>3</v>
      </c>
      <c r="N34" s="68">
        <f t="shared" si="6"/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f>SUM(U34:W34)</f>
        <v>0</v>
      </c>
      <c r="U34" s="99" t="s">
        <v>45</v>
      </c>
      <c r="V34" s="99" t="s">
        <v>45</v>
      </c>
      <c r="W34" s="100">
        <v>0</v>
      </c>
      <c r="X34" s="4"/>
      <c r="Z34" s="4"/>
      <c r="AA34" s="4"/>
      <c r="AB34" s="4"/>
      <c r="AC34" s="4"/>
    </row>
    <row r="35" spans="1:29" s="5" customFormat="1" ht="13.5" customHeight="1">
      <c r="A35" s="58" t="s">
        <v>31</v>
      </c>
      <c r="B35" s="59" t="s">
        <v>70</v>
      </c>
      <c r="C35" s="60">
        <f t="shared" si="3"/>
        <v>582</v>
      </c>
      <c r="D35" s="60">
        <f t="shared" si="4"/>
        <v>568</v>
      </c>
      <c r="E35" s="102">
        <v>13</v>
      </c>
      <c r="F35" s="103">
        <v>316</v>
      </c>
      <c r="G35" s="103">
        <v>0</v>
      </c>
      <c r="H35" s="103">
        <v>6</v>
      </c>
      <c r="I35" s="103">
        <v>200</v>
      </c>
      <c r="J35" s="103">
        <v>33</v>
      </c>
      <c r="K35" s="103">
        <f t="shared" si="5"/>
        <v>7</v>
      </c>
      <c r="L35" s="103">
        <v>3</v>
      </c>
      <c r="M35" s="103">
        <v>4</v>
      </c>
      <c r="N35" s="103">
        <f t="shared" si="6"/>
        <v>5</v>
      </c>
      <c r="O35" s="103">
        <v>1</v>
      </c>
      <c r="P35" s="103">
        <v>2</v>
      </c>
      <c r="Q35" s="103">
        <v>2</v>
      </c>
      <c r="R35" s="103">
        <v>0</v>
      </c>
      <c r="S35" s="103">
        <v>0</v>
      </c>
      <c r="T35" s="103">
        <f>SUM(U35:W35)</f>
        <v>2</v>
      </c>
      <c r="U35" s="104" t="s">
        <v>45</v>
      </c>
      <c r="V35" s="104">
        <v>2</v>
      </c>
      <c r="W35" s="105">
        <v>0</v>
      </c>
      <c r="X35" s="4"/>
      <c r="Z35" s="4"/>
      <c r="AA35" s="4"/>
      <c r="AB35" s="4"/>
      <c r="AC35" s="4"/>
    </row>
    <row r="36" spans="1:29" s="5" customFormat="1" ht="13.5" customHeight="1">
      <c r="A36" s="64" t="s">
        <v>10</v>
      </c>
      <c r="B36" s="65"/>
      <c r="C36" s="68">
        <f>SUM(C37:C40)</f>
        <v>615</v>
      </c>
      <c r="D36" s="68">
        <f aca="true" t="shared" si="9" ref="D36:T36">SUM(D37:D40)</f>
        <v>601</v>
      </c>
      <c r="E36" s="68">
        <f t="shared" si="9"/>
        <v>10</v>
      </c>
      <c r="F36" s="68">
        <f t="shared" si="9"/>
        <v>296</v>
      </c>
      <c r="G36" s="68">
        <f t="shared" si="9"/>
        <v>0</v>
      </c>
      <c r="H36" s="68">
        <f t="shared" si="9"/>
        <v>3</v>
      </c>
      <c r="I36" s="68">
        <f t="shared" si="9"/>
        <v>232</v>
      </c>
      <c r="J36" s="68">
        <f t="shared" si="9"/>
        <v>60</v>
      </c>
      <c r="K36" s="68">
        <f t="shared" si="9"/>
        <v>4</v>
      </c>
      <c r="L36" s="68">
        <f t="shared" si="9"/>
        <v>0</v>
      </c>
      <c r="M36" s="68">
        <f t="shared" si="9"/>
        <v>4</v>
      </c>
      <c r="N36" s="68">
        <f t="shared" si="9"/>
        <v>8</v>
      </c>
      <c r="O36" s="68">
        <f t="shared" si="9"/>
        <v>0</v>
      </c>
      <c r="P36" s="68">
        <f t="shared" si="9"/>
        <v>3</v>
      </c>
      <c r="Q36" s="68">
        <f t="shared" si="9"/>
        <v>1</v>
      </c>
      <c r="R36" s="68">
        <f t="shared" si="9"/>
        <v>4</v>
      </c>
      <c r="S36" s="68">
        <f t="shared" si="9"/>
        <v>0</v>
      </c>
      <c r="T36" s="68">
        <f t="shared" si="9"/>
        <v>2</v>
      </c>
      <c r="U36" s="68">
        <f>SUM(U37:U40)</f>
        <v>0</v>
      </c>
      <c r="V36" s="68">
        <f>SUM(V37:V40)</f>
        <v>2</v>
      </c>
      <c r="W36" s="97">
        <f>SUM(W37:W40)</f>
        <v>0</v>
      </c>
      <c r="X36" s="4"/>
      <c r="Z36" s="4"/>
      <c r="AA36" s="4"/>
      <c r="AB36" s="4"/>
      <c r="AC36" s="4"/>
    </row>
    <row r="37" spans="1:29" s="5" customFormat="1" ht="13.5" customHeight="1">
      <c r="A37" s="66"/>
      <c r="B37" s="67" t="s">
        <v>11</v>
      </c>
      <c r="C37" s="68">
        <f t="shared" si="3"/>
        <v>424</v>
      </c>
      <c r="D37" s="69">
        <f t="shared" si="4"/>
        <v>412</v>
      </c>
      <c r="E37" s="68">
        <v>8</v>
      </c>
      <c r="F37" s="68">
        <v>229</v>
      </c>
      <c r="G37" s="68">
        <v>0</v>
      </c>
      <c r="H37" s="68">
        <v>0</v>
      </c>
      <c r="I37" s="68">
        <v>141</v>
      </c>
      <c r="J37" s="68">
        <v>34</v>
      </c>
      <c r="K37" s="68">
        <f t="shared" si="5"/>
        <v>4</v>
      </c>
      <c r="L37" s="68">
        <v>0</v>
      </c>
      <c r="M37" s="68">
        <v>4</v>
      </c>
      <c r="N37" s="68">
        <f t="shared" si="6"/>
        <v>6</v>
      </c>
      <c r="O37" s="68">
        <v>0</v>
      </c>
      <c r="P37" s="68">
        <v>3</v>
      </c>
      <c r="Q37" s="68">
        <v>1</v>
      </c>
      <c r="R37" s="68">
        <v>2</v>
      </c>
      <c r="S37" s="68">
        <v>0</v>
      </c>
      <c r="T37" s="68">
        <f>SUM(U37:W37)</f>
        <v>2</v>
      </c>
      <c r="U37" s="99" t="s">
        <v>45</v>
      </c>
      <c r="V37" s="99">
        <v>2</v>
      </c>
      <c r="W37" s="100">
        <v>0</v>
      </c>
      <c r="X37" s="4"/>
      <c r="Z37" s="4"/>
      <c r="AA37" s="4"/>
      <c r="AB37" s="4"/>
      <c r="AC37" s="4"/>
    </row>
    <row r="38" spans="1:29" s="5" customFormat="1" ht="13.5" customHeight="1">
      <c r="A38" s="66"/>
      <c r="B38" s="67" t="s">
        <v>71</v>
      </c>
      <c r="C38" s="68">
        <f t="shared" si="3"/>
        <v>138</v>
      </c>
      <c r="D38" s="69">
        <f t="shared" si="4"/>
        <v>136</v>
      </c>
      <c r="E38" s="68">
        <v>1</v>
      </c>
      <c r="F38" s="68">
        <v>57</v>
      </c>
      <c r="G38" s="68">
        <v>0</v>
      </c>
      <c r="H38" s="68">
        <v>3</v>
      </c>
      <c r="I38" s="68">
        <v>58</v>
      </c>
      <c r="J38" s="68">
        <v>17</v>
      </c>
      <c r="K38" s="68">
        <f t="shared" si="5"/>
        <v>0</v>
      </c>
      <c r="L38" s="68">
        <v>0</v>
      </c>
      <c r="M38" s="68">
        <v>0</v>
      </c>
      <c r="N38" s="68">
        <f t="shared" si="6"/>
        <v>2</v>
      </c>
      <c r="O38" s="68">
        <v>0</v>
      </c>
      <c r="P38" s="68">
        <v>0</v>
      </c>
      <c r="Q38" s="68">
        <v>0</v>
      </c>
      <c r="R38" s="68">
        <v>2</v>
      </c>
      <c r="S38" s="68">
        <v>0</v>
      </c>
      <c r="T38" s="68">
        <f>SUM(U38:W38)</f>
        <v>0</v>
      </c>
      <c r="U38" s="99" t="s">
        <v>45</v>
      </c>
      <c r="V38" s="99" t="s">
        <v>45</v>
      </c>
      <c r="W38" s="100">
        <v>0</v>
      </c>
      <c r="X38" s="4"/>
      <c r="Z38" s="4"/>
      <c r="AA38" s="4"/>
      <c r="AB38" s="4"/>
      <c r="AC38" s="4"/>
    </row>
    <row r="39" spans="1:29" s="5" customFormat="1" ht="13.5" customHeight="1">
      <c r="A39" s="66"/>
      <c r="B39" s="67" t="s">
        <v>72</v>
      </c>
      <c r="C39" s="68">
        <f t="shared" si="3"/>
        <v>28</v>
      </c>
      <c r="D39" s="69">
        <f t="shared" si="4"/>
        <v>28</v>
      </c>
      <c r="E39" s="68">
        <v>1</v>
      </c>
      <c r="F39" s="68">
        <v>10</v>
      </c>
      <c r="G39" s="68">
        <v>0</v>
      </c>
      <c r="H39" s="68">
        <v>0</v>
      </c>
      <c r="I39" s="68">
        <v>11</v>
      </c>
      <c r="J39" s="68">
        <v>6</v>
      </c>
      <c r="K39" s="68">
        <f t="shared" si="5"/>
        <v>0</v>
      </c>
      <c r="L39" s="68">
        <v>0</v>
      </c>
      <c r="M39" s="68">
        <v>0</v>
      </c>
      <c r="N39" s="68">
        <f t="shared" si="6"/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f>SUM(U39:W39)</f>
        <v>0</v>
      </c>
      <c r="U39" s="99" t="s">
        <v>45</v>
      </c>
      <c r="V39" s="99" t="s">
        <v>45</v>
      </c>
      <c r="W39" s="100">
        <v>0</v>
      </c>
      <c r="X39" s="4"/>
      <c r="Z39" s="4"/>
      <c r="AA39" s="4"/>
      <c r="AB39" s="4"/>
      <c r="AC39" s="4"/>
    </row>
    <row r="40" spans="1:29" s="5" customFormat="1" ht="13.5" customHeight="1">
      <c r="A40" s="70"/>
      <c r="B40" s="71" t="s">
        <v>73</v>
      </c>
      <c r="C40" s="72">
        <f t="shared" si="3"/>
        <v>25</v>
      </c>
      <c r="D40" s="69">
        <f t="shared" si="4"/>
        <v>25</v>
      </c>
      <c r="E40" s="68">
        <v>0</v>
      </c>
      <c r="F40" s="68">
        <v>0</v>
      </c>
      <c r="G40" s="68">
        <v>0</v>
      </c>
      <c r="H40" s="68">
        <v>0</v>
      </c>
      <c r="I40" s="68">
        <v>22</v>
      </c>
      <c r="J40" s="68">
        <v>3</v>
      </c>
      <c r="K40" s="68">
        <f t="shared" si="5"/>
        <v>0</v>
      </c>
      <c r="L40" s="68">
        <v>0</v>
      </c>
      <c r="M40" s="68">
        <v>0</v>
      </c>
      <c r="N40" s="68">
        <f t="shared" si="6"/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f>SUM(U40:W40)</f>
        <v>0</v>
      </c>
      <c r="U40" s="99" t="s">
        <v>45</v>
      </c>
      <c r="V40" s="99" t="s">
        <v>45</v>
      </c>
      <c r="W40" s="100">
        <v>0</v>
      </c>
      <c r="X40" s="4"/>
      <c r="Z40" s="4"/>
      <c r="AA40" s="4"/>
      <c r="AB40" s="4"/>
      <c r="AC40" s="4"/>
    </row>
    <row r="41" spans="1:29" s="5" customFormat="1" ht="13.5" customHeight="1">
      <c r="A41" s="64" t="s">
        <v>74</v>
      </c>
      <c r="B41" s="65"/>
      <c r="C41" s="68">
        <f>SUM(C42:C47)</f>
        <v>480</v>
      </c>
      <c r="D41" s="110">
        <f aca="true" t="shared" si="10" ref="D41:T41">SUM(D42:D47)</f>
        <v>470</v>
      </c>
      <c r="E41" s="111">
        <f t="shared" si="10"/>
        <v>12</v>
      </c>
      <c r="F41" s="111">
        <f t="shared" si="10"/>
        <v>265</v>
      </c>
      <c r="G41" s="111">
        <f t="shared" si="10"/>
        <v>0</v>
      </c>
      <c r="H41" s="111">
        <f t="shared" si="10"/>
        <v>2</v>
      </c>
      <c r="I41" s="111">
        <f t="shared" si="10"/>
        <v>164</v>
      </c>
      <c r="J41" s="111">
        <f t="shared" si="10"/>
        <v>27</v>
      </c>
      <c r="K41" s="111">
        <f t="shared" si="10"/>
        <v>7</v>
      </c>
      <c r="L41" s="111">
        <f t="shared" si="10"/>
        <v>0</v>
      </c>
      <c r="M41" s="111">
        <f t="shared" si="10"/>
        <v>7</v>
      </c>
      <c r="N41" s="111">
        <f t="shared" si="10"/>
        <v>2</v>
      </c>
      <c r="O41" s="111">
        <f t="shared" si="10"/>
        <v>0</v>
      </c>
      <c r="P41" s="111">
        <f t="shared" si="10"/>
        <v>2</v>
      </c>
      <c r="Q41" s="111">
        <f t="shared" si="10"/>
        <v>0</v>
      </c>
      <c r="R41" s="111">
        <f t="shared" si="10"/>
        <v>0</v>
      </c>
      <c r="S41" s="112">
        <f t="shared" si="10"/>
        <v>0</v>
      </c>
      <c r="T41" s="110">
        <f t="shared" si="10"/>
        <v>1</v>
      </c>
      <c r="U41" s="110">
        <f>SUM(U42:U47)</f>
        <v>0</v>
      </c>
      <c r="V41" s="110">
        <f>SUM(V42:V47)</f>
        <v>1</v>
      </c>
      <c r="W41" s="113">
        <f>SUM(W42:W47)</f>
        <v>0</v>
      </c>
      <c r="X41" s="4"/>
      <c r="Z41" s="4"/>
      <c r="AA41" s="4"/>
      <c r="AB41" s="4"/>
      <c r="AC41" s="4"/>
    </row>
    <row r="42" spans="1:29" s="6" customFormat="1" ht="13.5" customHeight="1">
      <c r="A42" s="66"/>
      <c r="B42" s="67" t="s">
        <v>75</v>
      </c>
      <c r="C42" s="68">
        <f t="shared" si="3"/>
        <v>82</v>
      </c>
      <c r="D42" s="88">
        <f t="shared" si="4"/>
        <v>80</v>
      </c>
      <c r="E42" s="88">
        <v>1</v>
      </c>
      <c r="F42" s="68">
        <v>47</v>
      </c>
      <c r="G42" s="68">
        <v>0</v>
      </c>
      <c r="H42" s="68">
        <v>0</v>
      </c>
      <c r="I42" s="68">
        <v>30</v>
      </c>
      <c r="J42" s="68">
        <v>2</v>
      </c>
      <c r="K42" s="68">
        <f t="shared" si="5"/>
        <v>1</v>
      </c>
      <c r="L42" s="68">
        <v>0</v>
      </c>
      <c r="M42" s="68">
        <v>1</v>
      </c>
      <c r="N42" s="68">
        <f t="shared" si="6"/>
        <v>0</v>
      </c>
      <c r="O42" s="68">
        <v>0</v>
      </c>
      <c r="P42" s="68">
        <v>0</v>
      </c>
      <c r="Q42" s="68">
        <v>0</v>
      </c>
      <c r="R42" s="68">
        <v>0</v>
      </c>
      <c r="S42" s="114">
        <v>0</v>
      </c>
      <c r="T42" s="88">
        <f aca="true" t="shared" si="11" ref="T42:T47">SUM(U42:W42)</f>
        <v>1</v>
      </c>
      <c r="U42" s="99" t="s">
        <v>45</v>
      </c>
      <c r="V42" s="99">
        <v>1</v>
      </c>
      <c r="W42" s="100">
        <v>0</v>
      </c>
      <c r="X42" s="4"/>
      <c r="Z42" s="4"/>
      <c r="AA42" s="4"/>
      <c r="AB42" s="4"/>
      <c r="AC42" s="4"/>
    </row>
    <row r="43" spans="1:29" s="6" customFormat="1" ht="13.5" customHeight="1">
      <c r="A43" s="66"/>
      <c r="B43" s="67" t="s">
        <v>76</v>
      </c>
      <c r="C43" s="68">
        <f t="shared" si="3"/>
        <v>146</v>
      </c>
      <c r="D43" s="88">
        <f t="shared" si="4"/>
        <v>144</v>
      </c>
      <c r="E43" s="88">
        <v>7</v>
      </c>
      <c r="F43" s="68">
        <v>78</v>
      </c>
      <c r="G43" s="68">
        <v>0</v>
      </c>
      <c r="H43" s="68">
        <v>1</v>
      </c>
      <c r="I43" s="68">
        <v>53</v>
      </c>
      <c r="J43" s="68">
        <v>5</v>
      </c>
      <c r="K43" s="68">
        <f t="shared" si="5"/>
        <v>2</v>
      </c>
      <c r="L43" s="68">
        <v>0</v>
      </c>
      <c r="M43" s="68">
        <v>2</v>
      </c>
      <c r="N43" s="68">
        <f t="shared" si="6"/>
        <v>0</v>
      </c>
      <c r="O43" s="68">
        <v>0</v>
      </c>
      <c r="P43" s="68">
        <v>0</v>
      </c>
      <c r="Q43" s="68">
        <v>0</v>
      </c>
      <c r="R43" s="68">
        <v>0</v>
      </c>
      <c r="S43" s="114">
        <v>0</v>
      </c>
      <c r="T43" s="88">
        <f t="shared" si="11"/>
        <v>0</v>
      </c>
      <c r="U43" s="99" t="s">
        <v>45</v>
      </c>
      <c r="V43" s="99" t="s">
        <v>45</v>
      </c>
      <c r="W43" s="100">
        <v>0</v>
      </c>
      <c r="X43" s="4"/>
      <c r="Z43" s="4"/>
      <c r="AA43" s="4"/>
      <c r="AB43" s="4"/>
      <c r="AC43" s="4"/>
    </row>
    <row r="44" spans="1:29" s="6" customFormat="1" ht="13.5" customHeight="1">
      <c r="A44" s="66"/>
      <c r="B44" s="67" t="s">
        <v>77</v>
      </c>
      <c r="C44" s="68">
        <f t="shared" si="3"/>
        <v>100</v>
      </c>
      <c r="D44" s="88">
        <f t="shared" si="4"/>
        <v>98</v>
      </c>
      <c r="E44" s="88">
        <v>1</v>
      </c>
      <c r="F44" s="68">
        <v>54</v>
      </c>
      <c r="G44" s="68">
        <v>0</v>
      </c>
      <c r="H44" s="68">
        <v>1</v>
      </c>
      <c r="I44" s="68">
        <v>35</v>
      </c>
      <c r="J44" s="68">
        <v>7</v>
      </c>
      <c r="K44" s="68">
        <f t="shared" si="5"/>
        <v>2</v>
      </c>
      <c r="L44" s="68">
        <v>0</v>
      </c>
      <c r="M44" s="68">
        <v>2</v>
      </c>
      <c r="N44" s="68">
        <f t="shared" si="6"/>
        <v>0</v>
      </c>
      <c r="O44" s="68">
        <v>0</v>
      </c>
      <c r="P44" s="68">
        <v>0</v>
      </c>
      <c r="Q44" s="68">
        <v>0</v>
      </c>
      <c r="R44" s="68">
        <v>0</v>
      </c>
      <c r="S44" s="114">
        <v>0</v>
      </c>
      <c r="T44" s="88">
        <f t="shared" si="11"/>
        <v>0</v>
      </c>
      <c r="U44" s="99" t="s">
        <v>45</v>
      </c>
      <c r="V44" s="99" t="s">
        <v>45</v>
      </c>
      <c r="W44" s="100">
        <v>0</v>
      </c>
      <c r="X44" s="4"/>
      <c r="Z44" s="4"/>
      <c r="AA44" s="4"/>
      <c r="AB44" s="4"/>
      <c r="AC44" s="4"/>
    </row>
    <row r="45" spans="1:29" s="6" customFormat="1" ht="13.5" customHeight="1">
      <c r="A45" s="75"/>
      <c r="B45" s="67" t="s">
        <v>78</v>
      </c>
      <c r="C45" s="68">
        <f t="shared" si="3"/>
        <v>80</v>
      </c>
      <c r="D45" s="88">
        <f t="shared" si="4"/>
        <v>78</v>
      </c>
      <c r="E45" s="88">
        <v>2</v>
      </c>
      <c r="F45" s="68">
        <v>49</v>
      </c>
      <c r="G45" s="68">
        <v>0</v>
      </c>
      <c r="H45" s="68">
        <v>0</v>
      </c>
      <c r="I45" s="68">
        <v>25</v>
      </c>
      <c r="J45" s="68">
        <v>2</v>
      </c>
      <c r="K45" s="68">
        <f t="shared" si="5"/>
        <v>2</v>
      </c>
      <c r="L45" s="68">
        <v>0</v>
      </c>
      <c r="M45" s="68">
        <v>2</v>
      </c>
      <c r="N45" s="68">
        <f t="shared" si="6"/>
        <v>0</v>
      </c>
      <c r="O45" s="68">
        <v>0</v>
      </c>
      <c r="P45" s="68">
        <v>0</v>
      </c>
      <c r="Q45" s="68">
        <v>0</v>
      </c>
      <c r="R45" s="68">
        <v>0</v>
      </c>
      <c r="S45" s="114">
        <v>0</v>
      </c>
      <c r="T45" s="88">
        <f t="shared" si="11"/>
        <v>0</v>
      </c>
      <c r="U45" s="99" t="s">
        <v>45</v>
      </c>
      <c r="V45" s="99" t="s">
        <v>45</v>
      </c>
      <c r="W45" s="100">
        <v>0</v>
      </c>
      <c r="X45" s="4"/>
      <c r="Z45" s="4"/>
      <c r="AA45" s="4"/>
      <c r="AB45" s="4"/>
      <c r="AC45" s="4"/>
    </row>
    <row r="46" spans="1:29" s="6" customFormat="1" ht="13.5" customHeight="1">
      <c r="A46" s="66"/>
      <c r="B46" s="67" t="s">
        <v>79</v>
      </c>
      <c r="C46" s="68">
        <f t="shared" si="3"/>
        <v>51</v>
      </c>
      <c r="D46" s="88">
        <f t="shared" si="4"/>
        <v>49</v>
      </c>
      <c r="E46" s="88">
        <v>1</v>
      </c>
      <c r="F46" s="68">
        <v>25</v>
      </c>
      <c r="G46" s="68">
        <v>0</v>
      </c>
      <c r="H46" s="68">
        <v>0</v>
      </c>
      <c r="I46" s="68">
        <v>17</v>
      </c>
      <c r="J46" s="68">
        <v>6</v>
      </c>
      <c r="K46" s="68">
        <f t="shared" si="5"/>
        <v>0</v>
      </c>
      <c r="L46" s="68">
        <v>0</v>
      </c>
      <c r="M46" s="68">
        <v>0</v>
      </c>
      <c r="N46" s="68">
        <f t="shared" si="6"/>
        <v>2</v>
      </c>
      <c r="O46" s="68">
        <v>0</v>
      </c>
      <c r="P46" s="68">
        <v>2</v>
      </c>
      <c r="Q46" s="68">
        <v>0</v>
      </c>
      <c r="R46" s="68">
        <v>0</v>
      </c>
      <c r="S46" s="114">
        <v>0</v>
      </c>
      <c r="T46" s="88">
        <f t="shared" si="11"/>
        <v>0</v>
      </c>
      <c r="U46" s="99" t="s">
        <v>45</v>
      </c>
      <c r="V46" s="99" t="s">
        <v>45</v>
      </c>
      <c r="W46" s="100">
        <v>0</v>
      </c>
      <c r="X46" s="4"/>
      <c r="Z46" s="4"/>
      <c r="AA46" s="4"/>
      <c r="AB46" s="4"/>
      <c r="AC46" s="4"/>
    </row>
    <row r="47" spans="1:29" s="6" customFormat="1" ht="13.5" customHeight="1">
      <c r="A47" s="70"/>
      <c r="B47" s="67" t="s">
        <v>80</v>
      </c>
      <c r="C47" s="72">
        <f t="shared" si="3"/>
        <v>21</v>
      </c>
      <c r="D47" s="89">
        <f t="shared" si="4"/>
        <v>21</v>
      </c>
      <c r="E47" s="107">
        <v>0</v>
      </c>
      <c r="F47" s="83">
        <v>12</v>
      </c>
      <c r="G47" s="83">
        <v>0</v>
      </c>
      <c r="H47" s="83">
        <v>0</v>
      </c>
      <c r="I47" s="83">
        <v>4</v>
      </c>
      <c r="J47" s="83">
        <v>5</v>
      </c>
      <c r="K47" s="83">
        <f t="shared" si="5"/>
        <v>0</v>
      </c>
      <c r="L47" s="83">
        <v>0</v>
      </c>
      <c r="M47" s="83">
        <v>0</v>
      </c>
      <c r="N47" s="83">
        <f t="shared" si="6"/>
        <v>0</v>
      </c>
      <c r="O47" s="83">
        <v>0</v>
      </c>
      <c r="P47" s="83">
        <v>0</v>
      </c>
      <c r="Q47" s="83">
        <v>0</v>
      </c>
      <c r="R47" s="83">
        <v>0</v>
      </c>
      <c r="S47" s="115">
        <v>0</v>
      </c>
      <c r="T47" s="107">
        <f t="shared" si="11"/>
        <v>0</v>
      </c>
      <c r="U47" s="108" t="s">
        <v>45</v>
      </c>
      <c r="V47" s="108" t="s">
        <v>45</v>
      </c>
      <c r="W47" s="109">
        <v>0</v>
      </c>
      <c r="X47" s="4"/>
      <c r="Z47" s="4"/>
      <c r="AA47" s="4"/>
      <c r="AB47" s="4"/>
      <c r="AC47" s="4"/>
    </row>
    <row r="48" spans="1:29" s="6" customFormat="1" ht="13.5" customHeight="1">
      <c r="A48" s="64" t="s">
        <v>32</v>
      </c>
      <c r="B48" s="65"/>
      <c r="C48" s="68">
        <f>SUM(C49:C52)</f>
        <v>207</v>
      </c>
      <c r="D48" s="88">
        <f aca="true" t="shared" si="12" ref="D48:T48">SUM(D49:D52)</f>
        <v>199</v>
      </c>
      <c r="E48" s="68">
        <f t="shared" si="12"/>
        <v>9</v>
      </c>
      <c r="F48" s="68">
        <f t="shared" si="12"/>
        <v>95</v>
      </c>
      <c r="G48" s="68">
        <f t="shared" si="12"/>
        <v>0</v>
      </c>
      <c r="H48" s="68">
        <f t="shared" si="12"/>
        <v>0</v>
      </c>
      <c r="I48" s="68">
        <f t="shared" si="12"/>
        <v>75</v>
      </c>
      <c r="J48" s="68">
        <f t="shared" si="12"/>
        <v>20</v>
      </c>
      <c r="K48" s="68">
        <f t="shared" si="12"/>
        <v>3</v>
      </c>
      <c r="L48" s="68">
        <f t="shared" si="12"/>
        <v>0</v>
      </c>
      <c r="M48" s="68">
        <f t="shared" si="12"/>
        <v>3</v>
      </c>
      <c r="N48" s="68">
        <f t="shared" si="12"/>
        <v>3</v>
      </c>
      <c r="O48" s="68">
        <f t="shared" si="12"/>
        <v>0</v>
      </c>
      <c r="P48" s="68">
        <f t="shared" si="12"/>
        <v>0</v>
      </c>
      <c r="Q48" s="68">
        <f t="shared" si="12"/>
        <v>1</v>
      </c>
      <c r="R48" s="68">
        <f t="shared" si="12"/>
        <v>1</v>
      </c>
      <c r="S48" s="114">
        <f t="shared" si="12"/>
        <v>1</v>
      </c>
      <c r="T48" s="88">
        <f t="shared" si="12"/>
        <v>2</v>
      </c>
      <c r="U48" s="88">
        <f>SUM(U49:U52)</f>
        <v>0</v>
      </c>
      <c r="V48" s="88">
        <f>SUM(V49:V52)</f>
        <v>2</v>
      </c>
      <c r="W48" s="97">
        <f>SUM(W49:W52)</f>
        <v>0</v>
      </c>
      <c r="X48" s="4"/>
      <c r="Z48" s="4"/>
      <c r="AA48" s="4"/>
      <c r="AB48" s="4"/>
      <c r="AC48" s="4"/>
    </row>
    <row r="49" spans="1:29" s="6" customFormat="1" ht="13.5" customHeight="1">
      <c r="A49" s="66"/>
      <c r="B49" s="67" t="s">
        <v>81</v>
      </c>
      <c r="C49" s="68">
        <f t="shared" si="3"/>
        <v>53</v>
      </c>
      <c r="D49" s="90">
        <f t="shared" si="4"/>
        <v>50</v>
      </c>
      <c r="E49" s="68">
        <v>0</v>
      </c>
      <c r="F49" s="68">
        <v>22</v>
      </c>
      <c r="G49" s="68">
        <v>0</v>
      </c>
      <c r="H49" s="68">
        <v>0</v>
      </c>
      <c r="I49" s="68">
        <v>20</v>
      </c>
      <c r="J49" s="68">
        <v>8</v>
      </c>
      <c r="K49" s="68">
        <f t="shared" si="5"/>
        <v>1</v>
      </c>
      <c r="L49" s="68">
        <v>0</v>
      </c>
      <c r="M49" s="68">
        <v>1</v>
      </c>
      <c r="N49" s="68">
        <f t="shared" si="6"/>
        <v>1</v>
      </c>
      <c r="O49" s="68">
        <v>0</v>
      </c>
      <c r="P49" s="68">
        <v>0</v>
      </c>
      <c r="Q49" s="68">
        <v>0</v>
      </c>
      <c r="R49" s="68">
        <v>0</v>
      </c>
      <c r="S49" s="114">
        <v>1</v>
      </c>
      <c r="T49" s="88">
        <f>SUM(U49:W49)</f>
        <v>1</v>
      </c>
      <c r="U49" s="99" t="s">
        <v>45</v>
      </c>
      <c r="V49" s="99">
        <v>1</v>
      </c>
      <c r="W49" s="100">
        <v>0</v>
      </c>
      <c r="X49" s="4"/>
      <c r="Z49" s="4"/>
      <c r="AA49" s="4"/>
      <c r="AB49" s="4"/>
      <c r="AC49" s="4"/>
    </row>
    <row r="50" spans="1:29" s="6" customFormat="1" ht="13.5" customHeight="1">
      <c r="A50" s="66"/>
      <c r="B50" s="67" t="s">
        <v>82</v>
      </c>
      <c r="C50" s="68">
        <f t="shared" si="3"/>
        <v>106</v>
      </c>
      <c r="D50" s="90">
        <f t="shared" si="4"/>
        <v>103</v>
      </c>
      <c r="E50" s="68">
        <v>7</v>
      </c>
      <c r="F50" s="68">
        <v>55</v>
      </c>
      <c r="G50" s="68">
        <v>0</v>
      </c>
      <c r="H50" s="68">
        <v>0</v>
      </c>
      <c r="I50" s="68">
        <v>32</v>
      </c>
      <c r="J50" s="68">
        <v>9</v>
      </c>
      <c r="K50" s="68">
        <f t="shared" si="5"/>
        <v>1</v>
      </c>
      <c r="L50" s="68">
        <v>0</v>
      </c>
      <c r="M50" s="68">
        <v>1</v>
      </c>
      <c r="N50" s="68">
        <f t="shared" si="6"/>
        <v>1</v>
      </c>
      <c r="O50" s="68">
        <v>0</v>
      </c>
      <c r="P50" s="68">
        <v>0</v>
      </c>
      <c r="Q50" s="68">
        <v>1</v>
      </c>
      <c r="R50" s="68">
        <v>0</v>
      </c>
      <c r="S50" s="114">
        <v>0</v>
      </c>
      <c r="T50" s="88">
        <f>SUM(U50:W50)</f>
        <v>1</v>
      </c>
      <c r="U50" s="99" t="s">
        <v>45</v>
      </c>
      <c r="V50" s="99">
        <v>1</v>
      </c>
      <c r="W50" s="100">
        <v>0</v>
      </c>
      <c r="X50" s="4"/>
      <c r="Z50" s="4"/>
      <c r="AA50" s="4"/>
      <c r="AB50" s="4"/>
      <c r="AC50" s="4"/>
    </row>
    <row r="51" spans="1:29" s="6" customFormat="1" ht="13.5" customHeight="1">
      <c r="A51" s="66"/>
      <c r="B51" s="67" t="s">
        <v>35</v>
      </c>
      <c r="C51" s="68">
        <f t="shared" si="3"/>
        <v>24</v>
      </c>
      <c r="D51" s="90">
        <f t="shared" si="4"/>
        <v>23</v>
      </c>
      <c r="E51" s="68">
        <v>0</v>
      </c>
      <c r="F51" s="68">
        <v>5</v>
      </c>
      <c r="G51" s="68">
        <v>0</v>
      </c>
      <c r="H51" s="68">
        <v>0</v>
      </c>
      <c r="I51" s="68">
        <v>15</v>
      </c>
      <c r="J51" s="68">
        <v>3</v>
      </c>
      <c r="K51" s="68">
        <f t="shared" si="5"/>
        <v>0</v>
      </c>
      <c r="L51" s="68">
        <v>0</v>
      </c>
      <c r="M51" s="68">
        <v>0</v>
      </c>
      <c r="N51" s="68">
        <f t="shared" si="6"/>
        <v>1</v>
      </c>
      <c r="O51" s="68">
        <v>0</v>
      </c>
      <c r="P51" s="68">
        <v>0</v>
      </c>
      <c r="Q51" s="68">
        <v>0</v>
      </c>
      <c r="R51" s="68">
        <v>1</v>
      </c>
      <c r="S51" s="114">
        <v>0</v>
      </c>
      <c r="T51" s="88">
        <f>SUM(U51:W51)</f>
        <v>0</v>
      </c>
      <c r="U51" s="99" t="s">
        <v>45</v>
      </c>
      <c r="V51" s="99" t="s">
        <v>45</v>
      </c>
      <c r="W51" s="100">
        <v>0</v>
      </c>
      <c r="X51" s="4"/>
      <c r="Z51" s="4"/>
      <c r="AA51" s="4"/>
      <c r="AB51" s="4"/>
      <c r="AC51" s="4"/>
    </row>
    <row r="52" spans="1:29" s="6" customFormat="1" ht="13.5" customHeight="1">
      <c r="A52" s="76"/>
      <c r="B52" s="77" t="s">
        <v>38</v>
      </c>
      <c r="C52" s="72">
        <f t="shared" si="3"/>
        <v>24</v>
      </c>
      <c r="D52" s="91">
        <f t="shared" si="4"/>
        <v>23</v>
      </c>
      <c r="E52" s="83">
        <v>2</v>
      </c>
      <c r="F52" s="83">
        <v>13</v>
      </c>
      <c r="G52" s="83">
        <v>0</v>
      </c>
      <c r="H52" s="83">
        <v>0</v>
      </c>
      <c r="I52" s="83">
        <v>8</v>
      </c>
      <c r="J52" s="83">
        <v>0</v>
      </c>
      <c r="K52" s="83">
        <f t="shared" si="5"/>
        <v>1</v>
      </c>
      <c r="L52" s="83">
        <v>0</v>
      </c>
      <c r="M52" s="83">
        <v>1</v>
      </c>
      <c r="N52" s="83">
        <f t="shared" si="6"/>
        <v>0</v>
      </c>
      <c r="O52" s="83">
        <v>0</v>
      </c>
      <c r="P52" s="83">
        <v>0</v>
      </c>
      <c r="Q52" s="83">
        <v>0</v>
      </c>
      <c r="R52" s="83">
        <v>0</v>
      </c>
      <c r="S52" s="115">
        <v>0</v>
      </c>
      <c r="T52" s="107">
        <f>SUM(U52:W52)</f>
        <v>0</v>
      </c>
      <c r="U52" s="108" t="s">
        <v>45</v>
      </c>
      <c r="V52" s="108" t="s">
        <v>45</v>
      </c>
      <c r="W52" s="109">
        <v>0</v>
      </c>
      <c r="X52" s="4"/>
      <c r="Z52" s="4"/>
      <c r="AA52" s="4"/>
      <c r="AB52" s="4"/>
      <c r="AC52" s="4"/>
    </row>
    <row r="53" spans="1:29" s="6" customFormat="1" ht="13.5" customHeight="1">
      <c r="A53" s="66" t="s">
        <v>33</v>
      </c>
      <c r="B53" s="67"/>
      <c r="C53" s="68">
        <f>SUM(C54:C56)</f>
        <v>205</v>
      </c>
      <c r="D53" s="68">
        <f aca="true" t="shared" si="13" ref="D53:T53">SUM(D54:D56)</f>
        <v>201</v>
      </c>
      <c r="E53" s="68">
        <f t="shared" si="13"/>
        <v>6</v>
      </c>
      <c r="F53" s="68">
        <f t="shared" si="13"/>
        <v>127</v>
      </c>
      <c r="G53" s="68">
        <f t="shared" si="13"/>
        <v>0</v>
      </c>
      <c r="H53" s="68">
        <f t="shared" si="13"/>
        <v>0</v>
      </c>
      <c r="I53" s="68">
        <f t="shared" si="13"/>
        <v>54</v>
      </c>
      <c r="J53" s="68">
        <f t="shared" si="13"/>
        <v>14</v>
      </c>
      <c r="K53" s="68">
        <f t="shared" si="13"/>
        <v>2</v>
      </c>
      <c r="L53" s="68">
        <f t="shared" si="13"/>
        <v>0</v>
      </c>
      <c r="M53" s="68">
        <f t="shared" si="13"/>
        <v>2</v>
      </c>
      <c r="N53" s="68">
        <f t="shared" si="13"/>
        <v>1</v>
      </c>
      <c r="O53" s="68">
        <f t="shared" si="13"/>
        <v>0</v>
      </c>
      <c r="P53" s="68">
        <f t="shared" si="13"/>
        <v>0</v>
      </c>
      <c r="Q53" s="68">
        <f t="shared" si="13"/>
        <v>1</v>
      </c>
      <c r="R53" s="68">
        <f t="shared" si="13"/>
        <v>0</v>
      </c>
      <c r="S53" s="68">
        <f t="shared" si="13"/>
        <v>0</v>
      </c>
      <c r="T53" s="68">
        <f t="shared" si="13"/>
        <v>1</v>
      </c>
      <c r="U53" s="68">
        <f>SUM(U54:U56)</f>
        <v>0</v>
      </c>
      <c r="V53" s="68">
        <f>SUM(V54:V56)</f>
        <v>1</v>
      </c>
      <c r="W53" s="97">
        <f>SUM(W54:W56)</f>
        <v>0</v>
      </c>
      <c r="X53" s="4"/>
      <c r="Z53" s="4"/>
      <c r="AA53" s="4"/>
      <c r="AB53" s="4"/>
      <c r="AC53" s="4"/>
    </row>
    <row r="54" spans="1:29" s="6" customFormat="1" ht="13.5" customHeight="1">
      <c r="A54" s="66"/>
      <c r="B54" s="67" t="s">
        <v>83</v>
      </c>
      <c r="C54" s="68">
        <f t="shared" si="3"/>
        <v>53</v>
      </c>
      <c r="D54" s="68">
        <f t="shared" si="4"/>
        <v>51</v>
      </c>
      <c r="E54" s="88">
        <v>2</v>
      </c>
      <c r="F54" s="68">
        <v>33</v>
      </c>
      <c r="G54" s="68">
        <v>0</v>
      </c>
      <c r="H54" s="68">
        <v>0</v>
      </c>
      <c r="I54" s="68">
        <v>16</v>
      </c>
      <c r="J54" s="68">
        <v>0</v>
      </c>
      <c r="K54" s="68">
        <f t="shared" si="5"/>
        <v>1</v>
      </c>
      <c r="L54" s="68">
        <v>0</v>
      </c>
      <c r="M54" s="68">
        <v>1</v>
      </c>
      <c r="N54" s="68">
        <f t="shared" si="6"/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f>SUM(U54:W54)</f>
        <v>1</v>
      </c>
      <c r="U54" s="99" t="s">
        <v>45</v>
      </c>
      <c r="V54" s="99">
        <v>1</v>
      </c>
      <c r="W54" s="100">
        <v>0</v>
      </c>
      <c r="X54" s="4"/>
      <c r="Z54" s="4"/>
      <c r="AA54" s="4"/>
      <c r="AB54" s="4"/>
      <c r="AC54" s="4"/>
    </row>
    <row r="55" spans="1:29" s="6" customFormat="1" ht="13.5" customHeight="1">
      <c r="A55" s="66"/>
      <c r="B55" s="67" t="s">
        <v>84</v>
      </c>
      <c r="C55" s="68">
        <f t="shared" si="3"/>
        <v>134</v>
      </c>
      <c r="D55" s="68">
        <f t="shared" si="4"/>
        <v>133</v>
      </c>
      <c r="E55" s="88">
        <v>3</v>
      </c>
      <c r="F55" s="68">
        <v>92</v>
      </c>
      <c r="G55" s="68">
        <v>0</v>
      </c>
      <c r="H55" s="68">
        <v>0</v>
      </c>
      <c r="I55" s="68">
        <v>27</v>
      </c>
      <c r="J55" s="68">
        <v>11</v>
      </c>
      <c r="K55" s="68">
        <f t="shared" si="5"/>
        <v>0</v>
      </c>
      <c r="L55" s="68">
        <v>0</v>
      </c>
      <c r="M55" s="68">
        <v>0</v>
      </c>
      <c r="N55" s="68">
        <f t="shared" si="6"/>
        <v>1</v>
      </c>
      <c r="O55" s="68">
        <v>0</v>
      </c>
      <c r="P55" s="68">
        <v>0</v>
      </c>
      <c r="Q55" s="68">
        <v>1</v>
      </c>
      <c r="R55" s="68">
        <v>0</v>
      </c>
      <c r="S55" s="68">
        <v>0</v>
      </c>
      <c r="T55" s="68">
        <f>SUM(U55:W55)</f>
        <v>0</v>
      </c>
      <c r="U55" s="99" t="s">
        <v>45</v>
      </c>
      <c r="V55" s="99" t="s">
        <v>45</v>
      </c>
      <c r="W55" s="100">
        <v>0</v>
      </c>
      <c r="X55" s="4"/>
      <c r="Z55" s="4"/>
      <c r="AA55" s="4"/>
      <c r="AB55" s="4"/>
      <c r="AC55" s="4"/>
    </row>
    <row r="56" spans="1:29" s="6" customFormat="1" ht="13.5" customHeight="1">
      <c r="A56" s="70"/>
      <c r="B56" s="71" t="s">
        <v>85</v>
      </c>
      <c r="C56" s="72">
        <f t="shared" si="3"/>
        <v>18</v>
      </c>
      <c r="D56" s="72">
        <f t="shared" si="4"/>
        <v>17</v>
      </c>
      <c r="E56" s="107">
        <v>1</v>
      </c>
      <c r="F56" s="83">
        <v>2</v>
      </c>
      <c r="G56" s="83">
        <v>0</v>
      </c>
      <c r="H56" s="83">
        <v>0</v>
      </c>
      <c r="I56" s="83">
        <v>11</v>
      </c>
      <c r="J56" s="83">
        <v>3</v>
      </c>
      <c r="K56" s="83">
        <f t="shared" si="5"/>
        <v>1</v>
      </c>
      <c r="L56" s="83">
        <v>0</v>
      </c>
      <c r="M56" s="83">
        <v>1</v>
      </c>
      <c r="N56" s="83">
        <f t="shared" si="6"/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f>SUM(U56:W56)</f>
        <v>0</v>
      </c>
      <c r="U56" s="108" t="s">
        <v>45</v>
      </c>
      <c r="V56" s="108" t="s">
        <v>45</v>
      </c>
      <c r="W56" s="109">
        <v>0</v>
      </c>
      <c r="X56" s="4"/>
      <c r="Z56" s="4"/>
      <c r="AA56" s="4"/>
      <c r="AB56" s="4"/>
      <c r="AC56" s="4"/>
    </row>
    <row r="57" spans="1:29" s="6" customFormat="1" ht="13.5" customHeight="1">
      <c r="A57" s="64" t="s">
        <v>34</v>
      </c>
      <c r="B57" s="65"/>
      <c r="C57" s="68">
        <f>SUM(C58:C60)</f>
        <v>52</v>
      </c>
      <c r="D57" s="68">
        <f aca="true" t="shared" si="14" ref="D57:T57">SUM(D58:D60)</f>
        <v>50</v>
      </c>
      <c r="E57" s="68">
        <f t="shared" si="14"/>
        <v>1</v>
      </c>
      <c r="F57" s="68">
        <f t="shared" si="14"/>
        <v>28</v>
      </c>
      <c r="G57" s="68">
        <f t="shared" si="14"/>
        <v>0</v>
      </c>
      <c r="H57" s="68">
        <f t="shared" si="14"/>
        <v>0</v>
      </c>
      <c r="I57" s="68">
        <f t="shared" si="14"/>
        <v>19</v>
      </c>
      <c r="J57" s="68">
        <f t="shared" si="14"/>
        <v>2</v>
      </c>
      <c r="K57" s="68">
        <f t="shared" si="14"/>
        <v>0</v>
      </c>
      <c r="L57" s="68">
        <f t="shared" si="14"/>
        <v>0</v>
      </c>
      <c r="M57" s="68">
        <f t="shared" si="14"/>
        <v>0</v>
      </c>
      <c r="N57" s="68">
        <f t="shared" si="14"/>
        <v>2</v>
      </c>
      <c r="O57" s="68">
        <f t="shared" si="14"/>
        <v>0</v>
      </c>
      <c r="P57" s="68">
        <f t="shared" si="14"/>
        <v>0</v>
      </c>
      <c r="Q57" s="68">
        <f t="shared" si="14"/>
        <v>1</v>
      </c>
      <c r="R57" s="68">
        <f t="shared" si="14"/>
        <v>0</v>
      </c>
      <c r="S57" s="68">
        <f t="shared" si="14"/>
        <v>1</v>
      </c>
      <c r="T57" s="68">
        <f t="shared" si="14"/>
        <v>0</v>
      </c>
      <c r="U57" s="68">
        <f>SUM(U58:U60)</f>
        <v>0</v>
      </c>
      <c r="V57" s="68">
        <f>SUM(V58:V60)</f>
        <v>0</v>
      </c>
      <c r="W57" s="97">
        <f>SUM(W58:W60)</f>
        <v>0</v>
      </c>
      <c r="X57" s="4"/>
      <c r="Z57" s="4"/>
      <c r="AA57" s="4"/>
      <c r="AB57" s="4"/>
      <c r="AC57" s="4"/>
    </row>
    <row r="58" spans="1:29" s="6" customFormat="1" ht="13.5" customHeight="1">
      <c r="A58" s="66"/>
      <c r="B58" s="67" t="s">
        <v>36</v>
      </c>
      <c r="C58" s="68">
        <f t="shared" si="3"/>
        <v>6</v>
      </c>
      <c r="D58" s="69">
        <f t="shared" si="4"/>
        <v>6</v>
      </c>
      <c r="E58" s="68">
        <v>0</v>
      </c>
      <c r="F58" s="68">
        <v>0</v>
      </c>
      <c r="G58" s="68">
        <v>0</v>
      </c>
      <c r="H58" s="68">
        <v>0</v>
      </c>
      <c r="I58" s="68">
        <v>5</v>
      </c>
      <c r="J58" s="68">
        <v>1</v>
      </c>
      <c r="K58" s="68">
        <f t="shared" si="5"/>
        <v>0</v>
      </c>
      <c r="L58" s="68">
        <v>0</v>
      </c>
      <c r="M58" s="68">
        <v>0</v>
      </c>
      <c r="N58" s="68">
        <f t="shared" si="6"/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f>SUM(U58:W58)</f>
        <v>0</v>
      </c>
      <c r="U58" s="99" t="s">
        <v>45</v>
      </c>
      <c r="V58" s="99" t="s">
        <v>45</v>
      </c>
      <c r="W58" s="100">
        <v>0</v>
      </c>
      <c r="X58" s="4"/>
      <c r="Z58" s="4"/>
      <c r="AA58" s="4"/>
      <c r="AB58" s="4"/>
      <c r="AC58" s="4"/>
    </row>
    <row r="59" spans="1:29" s="6" customFormat="1" ht="13.5" customHeight="1">
      <c r="A59" s="66"/>
      <c r="B59" s="67" t="s">
        <v>37</v>
      </c>
      <c r="C59" s="68">
        <f t="shared" si="3"/>
        <v>43</v>
      </c>
      <c r="D59" s="69">
        <f t="shared" si="4"/>
        <v>41</v>
      </c>
      <c r="E59" s="68">
        <v>1</v>
      </c>
      <c r="F59" s="68">
        <v>28</v>
      </c>
      <c r="G59" s="68">
        <v>0</v>
      </c>
      <c r="H59" s="68">
        <v>0</v>
      </c>
      <c r="I59" s="68">
        <v>11</v>
      </c>
      <c r="J59" s="68">
        <v>1</v>
      </c>
      <c r="K59" s="68">
        <f t="shared" si="5"/>
        <v>0</v>
      </c>
      <c r="L59" s="68">
        <v>0</v>
      </c>
      <c r="M59" s="68">
        <v>0</v>
      </c>
      <c r="N59" s="68">
        <f t="shared" si="6"/>
        <v>2</v>
      </c>
      <c r="O59" s="68">
        <v>0</v>
      </c>
      <c r="P59" s="68">
        <v>0</v>
      </c>
      <c r="Q59" s="68">
        <v>1</v>
      </c>
      <c r="R59" s="68">
        <v>0</v>
      </c>
      <c r="S59" s="68">
        <v>1</v>
      </c>
      <c r="T59" s="68">
        <f>SUM(U59:W59)</f>
        <v>0</v>
      </c>
      <c r="U59" s="99" t="s">
        <v>45</v>
      </c>
      <c r="V59" s="99" t="s">
        <v>45</v>
      </c>
      <c r="W59" s="100">
        <v>0</v>
      </c>
      <c r="X59" s="4"/>
      <c r="Z59" s="4"/>
      <c r="AA59" s="4"/>
      <c r="AB59" s="4"/>
      <c r="AC59" s="4"/>
    </row>
    <row r="60" spans="1:29" ht="13.5" customHeight="1">
      <c r="A60" s="66"/>
      <c r="B60" s="67" t="s">
        <v>86</v>
      </c>
      <c r="C60" s="68">
        <f t="shared" si="3"/>
        <v>3</v>
      </c>
      <c r="D60" s="69">
        <f t="shared" si="4"/>
        <v>3</v>
      </c>
      <c r="E60" s="68">
        <v>0</v>
      </c>
      <c r="F60" s="68">
        <v>0</v>
      </c>
      <c r="G60" s="68">
        <v>0</v>
      </c>
      <c r="H60" s="68">
        <v>0</v>
      </c>
      <c r="I60" s="68">
        <v>3</v>
      </c>
      <c r="J60" s="68">
        <v>0</v>
      </c>
      <c r="K60" s="68">
        <f t="shared" si="5"/>
        <v>0</v>
      </c>
      <c r="L60" s="68">
        <v>0</v>
      </c>
      <c r="M60" s="68">
        <v>0</v>
      </c>
      <c r="N60" s="68">
        <f t="shared" si="6"/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f>SUM(U60:W60)</f>
        <v>0</v>
      </c>
      <c r="U60" s="99" t="s">
        <v>45</v>
      </c>
      <c r="V60" s="99" t="s">
        <v>45</v>
      </c>
      <c r="W60" s="100">
        <v>0</v>
      </c>
      <c r="X60" s="4"/>
      <c r="Z60" s="4"/>
      <c r="AA60" s="4"/>
      <c r="AB60" s="4"/>
      <c r="AC60" s="4"/>
    </row>
    <row r="61" spans="1:29" ht="13.5" customHeight="1">
      <c r="A61" s="94" t="s">
        <v>87</v>
      </c>
      <c r="B61" s="92"/>
      <c r="C61" s="111">
        <f>SUM(C62:C64)</f>
        <v>216</v>
      </c>
      <c r="D61" s="111">
        <f aca="true" t="shared" si="15" ref="D61:T61">SUM(D62:D64)</f>
        <v>207</v>
      </c>
      <c r="E61" s="111">
        <f t="shared" si="15"/>
        <v>2</v>
      </c>
      <c r="F61" s="111">
        <f t="shared" si="15"/>
        <v>121</v>
      </c>
      <c r="G61" s="111">
        <f t="shared" si="15"/>
        <v>0</v>
      </c>
      <c r="H61" s="111">
        <f t="shared" si="15"/>
        <v>0</v>
      </c>
      <c r="I61" s="111">
        <f t="shared" si="15"/>
        <v>62</v>
      </c>
      <c r="J61" s="111">
        <f t="shared" si="15"/>
        <v>22</v>
      </c>
      <c r="K61" s="111">
        <f t="shared" si="15"/>
        <v>2</v>
      </c>
      <c r="L61" s="111">
        <f t="shared" si="15"/>
        <v>0</v>
      </c>
      <c r="M61" s="111">
        <f t="shared" si="15"/>
        <v>2</v>
      </c>
      <c r="N61" s="111">
        <f t="shared" si="15"/>
        <v>2</v>
      </c>
      <c r="O61" s="111">
        <f t="shared" si="15"/>
        <v>0</v>
      </c>
      <c r="P61" s="111">
        <f t="shared" si="15"/>
        <v>0</v>
      </c>
      <c r="Q61" s="111">
        <f t="shared" si="15"/>
        <v>1</v>
      </c>
      <c r="R61" s="111">
        <f t="shared" si="15"/>
        <v>1</v>
      </c>
      <c r="S61" s="111">
        <f t="shared" si="15"/>
        <v>0</v>
      </c>
      <c r="T61" s="111">
        <f t="shared" si="15"/>
        <v>5</v>
      </c>
      <c r="U61" s="111">
        <f>SUM(U62:U64)</f>
        <v>2</v>
      </c>
      <c r="V61" s="111">
        <f>SUM(V62:V64)</f>
        <v>3</v>
      </c>
      <c r="W61" s="113">
        <f>SUM(W62:W64)</f>
        <v>0</v>
      </c>
      <c r="X61" s="4"/>
      <c r="Z61" s="4"/>
      <c r="AA61" s="4"/>
      <c r="AB61" s="4"/>
      <c r="AC61" s="4"/>
    </row>
    <row r="62" spans="1:29" ht="13.5" customHeight="1">
      <c r="A62" s="66"/>
      <c r="B62" s="67" t="s">
        <v>88</v>
      </c>
      <c r="C62" s="68">
        <f t="shared" si="3"/>
        <v>176</v>
      </c>
      <c r="D62" s="68">
        <f t="shared" si="4"/>
        <v>169</v>
      </c>
      <c r="E62" s="88">
        <v>0</v>
      </c>
      <c r="F62" s="68">
        <v>104</v>
      </c>
      <c r="G62" s="68">
        <v>0</v>
      </c>
      <c r="H62" s="68">
        <v>0</v>
      </c>
      <c r="I62" s="68">
        <v>50</v>
      </c>
      <c r="J62" s="68">
        <v>15</v>
      </c>
      <c r="K62" s="68">
        <f t="shared" si="5"/>
        <v>2</v>
      </c>
      <c r="L62" s="68">
        <v>0</v>
      </c>
      <c r="M62" s="68">
        <v>2</v>
      </c>
      <c r="N62" s="68">
        <f t="shared" si="6"/>
        <v>2</v>
      </c>
      <c r="O62" s="68">
        <v>0</v>
      </c>
      <c r="P62" s="68">
        <v>0</v>
      </c>
      <c r="Q62" s="68">
        <v>1</v>
      </c>
      <c r="R62" s="68">
        <v>1</v>
      </c>
      <c r="S62" s="68">
        <v>0</v>
      </c>
      <c r="T62" s="68">
        <f>SUM(U62:W62)</f>
        <v>3</v>
      </c>
      <c r="U62" s="99">
        <v>2</v>
      </c>
      <c r="V62" s="99">
        <v>1</v>
      </c>
      <c r="W62" s="100">
        <v>0</v>
      </c>
      <c r="X62" s="4"/>
      <c r="Z62" s="4"/>
      <c r="AA62" s="4"/>
      <c r="AB62" s="4"/>
      <c r="AC62" s="4"/>
    </row>
    <row r="63" spans="1:29" ht="13.5" customHeight="1">
      <c r="A63" s="66"/>
      <c r="B63" s="67" t="s">
        <v>43</v>
      </c>
      <c r="C63" s="68">
        <f t="shared" si="3"/>
        <v>20</v>
      </c>
      <c r="D63" s="68">
        <f t="shared" si="4"/>
        <v>19</v>
      </c>
      <c r="E63" s="88">
        <v>0</v>
      </c>
      <c r="F63" s="68">
        <v>11</v>
      </c>
      <c r="G63" s="68">
        <v>0</v>
      </c>
      <c r="H63" s="68">
        <v>0</v>
      </c>
      <c r="I63" s="68">
        <v>5</v>
      </c>
      <c r="J63" s="68">
        <v>3</v>
      </c>
      <c r="K63" s="68">
        <f t="shared" si="5"/>
        <v>0</v>
      </c>
      <c r="L63" s="68">
        <v>0</v>
      </c>
      <c r="M63" s="68">
        <v>0</v>
      </c>
      <c r="N63" s="68">
        <f t="shared" si="6"/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f>SUM(U63:W63)</f>
        <v>1</v>
      </c>
      <c r="U63" s="99" t="s">
        <v>45</v>
      </c>
      <c r="V63" s="99">
        <v>1</v>
      </c>
      <c r="W63" s="100">
        <v>0</v>
      </c>
      <c r="X63" s="4"/>
      <c r="Z63" s="4"/>
      <c r="AA63" s="4"/>
      <c r="AB63" s="4"/>
      <c r="AC63" s="4"/>
    </row>
    <row r="64" spans="1:29" ht="13.5" customHeight="1">
      <c r="A64" s="76"/>
      <c r="B64" s="77" t="s">
        <v>42</v>
      </c>
      <c r="C64" s="83">
        <f t="shared" si="3"/>
        <v>20</v>
      </c>
      <c r="D64" s="83">
        <f t="shared" si="4"/>
        <v>19</v>
      </c>
      <c r="E64" s="107">
        <v>2</v>
      </c>
      <c r="F64" s="83">
        <v>6</v>
      </c>
      <c r="G64" s="83">
        <v>0</v>
      </c>
      <c r="H64" s="83">
        <v>0</v>
      </c>
      <c r="I64" s="83">
        <v>7</v>
      </c>
      <c r="J64" s="83">
        <v>4</v>
      </c>
      <c r="K64" s="83">
        <f t="shared" si="5"/>
        <v>0</v>
      </c>
      <c r="L64" s="83">
        <v>0</v>
      </c>
      <c r="M64" s="83">
        <v>0</v>
      </c>
      <c r="N64" s="83">
        <f t="shared" si="6"/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f>SUM(U64:W64)</f>
        <v>1</v>
      </c>
      <c r="U64" s="108" t="s">
        <v>45</v>
      </c>
      <c r="V64" s="108">
        <v>1</v>
      </c>
      <c r="W64" s="109">
        <v>0</v>
      </c>
      <c r="X64" s="4"/>
      <c r="Z64" s="4"/>
      <c r="AA64" s="4"/>
      <c r="AB64" s="4"/>
      <c r="AC64" s="4"/>
    </row>
    <row r="65" spans="1:29" ht="13.5" customHeight="1">
      <c r="A65" s="66" t="s">
        <v>12</v>
      </c>
      <c r="B65" s="67"/>
      <c r="C65" s="68">
        <f>SUM(C66:C67)</f>
        <v>118</v>
      </c>
      <c r="D65" s="68">
        <f aca="true" t="shared" si="16" ref="D65:T65">SUM(D66:D67)</f>
        <v>111</v>
      </c>
      <c r="E65" s="68">
        <f t="shared" si="16"/>
        <v>2</v>
      </c>
      <c r="F65" s="68">
        <f t="shared" si="16"/>
        <v>67</v>
      </c>
      <c r="G65" s="68">
        <f t="shared" si="16"/>
        <v>0</v>
      </c>
      <c r="H65" s="68">
        <f t="shared" si="16"/>
        <v>0</v>
      </c>
      <c r="I65" s="68">
        <f t="shared" si="16"/>
        <v>32</v>
      </c>
      <c r="J65" s="68">
        <f t="shared" si="16"/>
        <v>10</v>
      </c>
      <c r="K65" s="68">
        <f t="shared" si="16"/>
        <v>1</v>
      </c>
      <c r="L65" s="68">
        <f t="shared" si="16"/>
        <v>0</v>
      </c>
      <c r="M65" s="68">
        <f t="shared" si="16"/>
        <v>1</v>
      </c>
      <c r="N65" s="68">
        <f t="shared" si="16"/>
        <v>2</v>
      </c>
      <c r="O65" s="68">
        <f t="shared" si="16"/>
        <v>0</v>
      </c>
      <c r="P65" s="68">
        <f t="shared" si="16"/>
        <v>0</v>
      </c>
      <c r="Q65" s="68">
        <f t="shared" si="16"/>
        <v>2</v>
      </c>
      <c r="R65" s="68">
        <f t="shared" si="16"/>
        <v>0</v>
      </c>
      <c r="S65" s="68">
        <f t="shared" si="16"/>
        <v>0</v>
      </c>
      <c r="T65" s="68">
        <f t="shared" si="16"/>
        <v>4</v>
      </c>
      <c r="U65" s="68">
        <f>SUM(U66:U67)</f>
        <v>0</v>
      </c>
      <c r="V65" s="68">
        <f>SUM(V66:V67)</f>
        <v>4</v>
      </c>
      <c r="W65" s="97">
        <f>SUM(W66:W67)</f>
        <v>0</v>
      </c>
      <c r="X65" s="4"/>
      <c r="Z65" s="4"/>
      <c r="AA65" s="4"/>
      <c r="AB65" s="4"/>
      <c r="AC65" s="4"/>
    </row>
    <row r="66" spans="1:29" ht="13.5" customHeight="1">
      <c r="A66" s="66"/>
      <c r="B66" s="67" t="s">
        <v>39</v>
      </c>
      <c r="C66" s="68">
        <f t="shared" si="3"/>
        <v>66</v>
      </c>
      <c r="D66" s="69">
        <f t="shared" si="4"/>
        <v>65</v>
      </c>
      <c r="E66" s="68">
        <v>1</v>
      </c>
      <c r="F66" s="68">
        <v>49</v>
      </c>
      <c r="G66" s="68">
        <v>0</v>
      </c>
      <c r="H66" s="68">
        <v>0</v>
      </c>
      <c r="I66" s="68">
        <v>11</v>
      </c>
      <c r="J66" s="68">
        <v>4</v>
      </c>
      <c r="K66" s="68">
        <f t="shared" si="5"/>
        <v>0</v>
      </c>
      <c r="L66" s="68">
        <v>0</v>
      </c>
      <c r="M66" s="68">
        <v>0</v>
      </c>
      <c r="N66" s="68">
        <f t="shared" si="6"/>
        <v>1</v>
      </c>
      <c r="O66" s="68">
        <v>0</v>
      </c>
      <c r="P66" s="68">
        <v>0</v>
      </c>
      <c r="Q66" s="68">
        <v>1</v>
      </c>
      <c r="R66" s="68">
        <v>0</v>
      </c>
      <c r="S66" s="68">
        <v>0</v>
      </c>
      <c r="T66" s="68">
        <f>SUM(U66:W66)</f>
        <v>0</v>
      </c>
      <c r="U66" s="99" t="s">
        <v>45</v>
      </c>
      <c r="V66" s="99" t="s">
        <v>45</v>
      </c>
      <c r="W66" s="100">
        <v>0</v>
      </c>
      <c r="X66" s="4"/>
      <c r="Z66" s="4"/>
      <c r="AA66" s="4"/>
      <c r="AB66" s="4"/>
      <c r="AC66" s="4"/>
    </row>
    <row r="67" spans="1:29" ht="13.5" customHeight="1">
      <c r="A67" s="70"/>
      <c r="B67" s="67" t="s">
        <v>41</v>
      </c>
      <c r="C67" s="68">
        <f t="shared" si="3"/>
        <v>52</v>
      </c>
      <c r="D67" s="69">
        <f t="shared" si="4"/>
        <v>46</v>
      </c>
      <c r="E67" s="68">
        <v>1</v>
      </c>
      <c r="F67" s="68">
        <v>18</v>
      </c>
      <c r="G67" s="68">
        <v>0</v>
      </c>
      <c r="H67" s="68">
        <v>0</v>
      </c>
      <c r="I67" s="68">
        <v>21</v>
      </c>
      <c r="J67" s="68">
        <v>6</v>
      </c>
      <c r="K67" s="68">
        <f t="shared" si="5"/>
        <v>1</v>
      </c>
      <c r="L67" s="68">
        <v>0</v>
      </c>
      <c r="M67" s="68">
        <v>1</v>
      </c>
      <c r="N67" s="68">
        <f t="shared" si="6"/>
        <v>1</v>
      </c>
      <c r="O67" s="68">
        <v>0</v>
      </c>
      <c r="P67" s="68">
        <v>0</v>
      </c>
      <c r="Q67" s="68">
        <v>1</v>
      </c>
      <c r="R67" s="68">
        <v>0</v>
      </c>
      <c r="S67" s="68">
        <v>0</v>
      </c>
      <c r="T67" s="68">
        <f>SUM(U67:W67)</f>
        <v>4</v>
      </c>
      <c r="U67" s="99" t="s">
        <v>45</v>
      </c>
      <c r="V67" s="99">
        <v>4</v>
      </c>
      <c r="W67" s="100">
        <v>0</v>
      </c>
      <c r="X67" s="4"/>
      <c r="Z67" s="4"/>
      <c r="AA67" s="4"/>
      <c r="AB67" s="4"/>
      <c r="AC67" s="4"/>
    </row>
    <row r="68" spans="1:29" ht="13.5" customHeight="1">
      <c r="A68" s="64" t="s">
        <v>89</v>
      </c>
      <c r="B68" s="80"/>
      <c r="C68" s="111">
        <f>SUM(C69:C70)</f>
        <v>191</v>
      </c>
      <c r="D68" s="111">
        <f aca="true" t="shared" si="17" ref="D68:T68">SUM(D69:D70)</f>
        <v>183</v>
      </c>
      <c r="E68" s="111">
        <f t="shared" si="17"/>
        <v>6</v>
      </c>
      <c r="F68" s="111">
        <f t="shared" si="17"/>
        <v>82</v>
      </c>
      <c r="G68" s="111">
        <f t="shared" si="17"/>
        <v>14</v>
      </c>
      <c r="H68" s="111">
        <f t="shared" si="17"/>
        <v>5</v>
      </c>
      <c r="I68" s="111">
        <f t="shared" si="17"/>
        <v>58</v>
      </c>
      <c r="J68" s="111">
        <f t="shared" si="17"/>
        <v>18</v>
      </c>
      <c r="K68" s="111">
        <f t="shared" si="17"/>
        <v>2</v>
      </c>
      <c r="L68" s="111">
        <f t="shared" si="17"/>
        <v>0</v>
      </c>
      <c r="M68" s="111">
        <f t="shared" si="17"/>
        <v>2</v>
      </c>
      <c r="N68" s="111">
        <f t="shared" si="17"/>
        <v>2</v>
      </c>
      <c r="O68" s="111">
        <f t="shared" si="17"/>
        <v>1</v>
      </c>
      <c r="P68" s="111">
        <f t="shared" si="17"/>
        <v>0</v>
      </c>
      <c r="Q68" s="111">
        <f t="shared" si="17"/>
        <v>1</v>
      </c>
      <c r="R68" s="111">
        <f t="shared" si="17"/>
        <v>0</v>
      </c>
      <c r="S68" s="111">
        <f t="shared" si="17"/>
        <v>0</v>
      </c>
      <c r="T68" s="111">
        <f t="shared" si="17"/>
        <v>4</v>
      </c>
      <c r="U68" s="111">
        <f>SUM(U69:U70)</f>
        <v>0</v>
      </c>
      <c r="V68" s="111">
        <f>SUM(V69:V70)</f>
        <v>4</v>
      </c>
      <c r="W68" s="113">
        <f>SUM(W69:W70)</f>
        <v>0</v>
      </c>
      <c r="X68" s="4"/>
      <c r="Z68" s="4"/>
      <c r="AA68" s="4"/>
      <c r="AB68" s="4"/>
      <c r="AC68" s="4"/>
    </row>
    <row r="69" spans="1:29" ht="13.5" customHeight="1">
      <c r="A69" s="66"/>
      <c r="B69" s="81" t="s">
        <v>90</v>
      </c>
      <c r="C69" s="68">
        <f t="shared" si="3"/>
        <v>76</v>
      </c>
      <c r="D69" s="69">
        <f t="shared" si="4"/>
        <v>70</v>
      </c>
      <c r="E69" s="68">
        <v>3</v>
      </c>
      <c r="F69" s="68">
        <v>20</v>
      </c>
      <c r="G69" s="68">
        <v>14</v>
      </c>
      <c r="H69" s="68">
        <v>5</v>
      </c>
      <c r="I69" s="68">
        <v>22</v>
      </c>
      <c r="J69" s="68">
        <v>6</v>
      </c>
      <c r="K69" s="68">
        <f t="shared" si="5"/>
        <v>1</v>
      </c>
      <c r="L69" s="68">
        <v>0</v>
      </c>
      <c r="M69" s="68">
        <v>1</v>
      </c>
      <c r="N69" s="68">
        <f t="shared" si="6"/>
        <v>1</v>
      </c>
      <c r="O69" s="68">
        <v>1</v>
      </c>
      <c r="P69" s="68">
        <v>0</v>
      </c>
      <c r="Q69" s="68">
        <v>0</v>
      </c>
      <c r="R69" s="68">
        <v>0</v>
      </c>
      <c r="S69" s="68">
        <v>0</v>
      </c>
      <c r="T69" s="68">
        <f>SUM(U69:W69)</f>
        <v>4</v>
      </c>
      <c r="U69" s="99" t="s">
        <v>45</v>
      </c>
      <c r="V69" s="99">
        <v>4</v>
      </c>
      <c r="W69" s="100">
        <v>0</v>
      </c>
      <c r="X69" s="4"/>
      <c r="Z69" s="4"/>
      <c r="AA69" s="4"/>
      <c r="AB69" s="4"/>
      <c r="AC69" s="4"/>
    </row>
    <row r="70" spans="1:29" ht="13.5" customHeight="1">
      <c r="A70" s="70"/>
      <c r="B70" s="82" t="s">
        <v>91</v>
      </c>
      <c r="C70" s="83">
        <f t="shared" si="3"/>
        <v>115</v>
      </c>
      <c r="D70" s="85">
        <f t="shared" si="4"/>
        <v>113</v>
      </c>
      <c r="E70" s="83">
        <v>3</v>
      </c>
      <c r="F70" s="83">
        <v>62</v>
      </c>
      <c r="G70" s="83">
        <v>0</v>
      </c>
      <c r="H70" s="83">
        <v>0</v>
      </c>
      <c r="I70" s="83">
        <v>36</v>
      </c>
      <c r="J70" s="83">
        <v>12</v>
      </c>
      <c r="K70" s="83">
        <f t="shared" si="5"/>
        <v>1</v>
      </c>
      <c r="L70" s="83">
        <v>0</v>
      </c>
      <c r="M70" s="83">
        <v>1</v>
      </c>
      <c r="N70" s="83">
        <f t="shared" si="6"/>
        <v>1</v>
      </c>
      <c r="O70" s="83">
        <v>0</v>
      </c>
      <c r="P70" s="83">
        <v>0</v>
      </c>
      <c r="Q70" s="83">
        <v>1</v>
      </c>
      <c r="R70" s="83">
        <v>0</v>
      </c>
      <c r="S70" s="83">
        <v>0</v>
      </c>
      <c r="T70" s="83">
        <f>SUM(U70:W70)</f>
        <v>0</v>
      </c>
      <c r="U70" s="108" t="s">
        <v>45</v>
      </c>
      <c r="V70" s="108" t="s">
        <v>45</v>
      </c>
      <c r="W70" s="109">
        <v>0</v>
      </c>
      <c r="X70" s="4"/>
      <c r="Z70" s="4"/>
      <c r="AA70" s="4"/>
      <c r="AB70" s="4"/>
      <c r="AC70" s="4"/>
    </row>
    <row r="71" spans="1:29" ht="13.5" customHeight="1">
      <c r="A71" s="64" t="s">
        <v>92</v>
      </c>
      <c r="B71" s="67"/>
      <c r="C71" s="68">
        <f>SUM(C72:C74)</f>
        <v>270</v>
      </c>
      <c r="D71" s="68">
        <f aca="true" t="shared" si="18" ref="D71:T71">SUM(D72:D74)</f>
        <v>264</v>
      </c>
      <c r="E71" s="68">
        <f t="shared" si="18"/>
        <v>3</v>
      </c>
      <c r="F71" s="68">
        <f t="shared" si="18"/>
        <v>129</v>
      </c>
      <c r="G71" s="68">
        <f t="shared" si="18"/>
        <v>0</v>
      </c>
      <c r="H71" s="68">
        <f t="shared" si="18"/>
        <v>1</v>
      </c>
      <c r="I71" s="68">
        <f t="shared" si="18"/>
        <v>100</v>
      </c>
      <c r="J71" s="68">
        <f t="shared" si="18"/>
        <v>31</v>
      </c>
      <c r="K71" s="68">
        <f t="shared" si="18"/>
        <v>4</v>
      </c>
      <c r="L71" s="68">
        <f t="shared" si="18"/>
        <v>1</v>
      </c>
      <c r="M71" s="68">
        <f t="shared" si="18"/>
        <v>3</v>
      </c>
      <c r="N71" s="68">
        <f t="shared" si="18"/>
        <v>1</v>
      </c>
      <c r="O71" s="68">
        <f t="shared" si="18"/>
        <v>0</v>
      </c>
      <c r="P71" s="68">
        <f t="shared" si="18"/>
        <v>0</v>
      </c>
      <c r="Q71" s="68">
        <f t="shared" si="18"/>
        <v>1</v>
      </c>
      <c r="R71" s="68">
        <f t="shared" si="18"/>
        <v>0</v>
      </c>
      <c r="S71" s="68">
        <f t="shared" si="18"/>
        <v>0</v>
      </c>
      <c r="T71" s="68">
        <f t="shared" si="18"/>
        <v>1</v>
      </c>
      <c r="U71" s="68">
        <f>SUM(U72:U74)</f>
        <v>0</v>
      </c>
      <c r="V71" s="68">
        <f>SUM(V72:V74)</f>
        <v>1</v>
      </c>
      <c r="W71" s="97">
        <f>SUM(W72:W74)</f>
        <v>0</v>
      </c>
      <c r="X71" s="4"/>
      <c r="Z71" s="4"/>
      <c r="AA71" s="4"/>
      <c r="AB71" s="4"/>
      <c r="AC71" s="4"/>
    </row>
    <row r="72" spans="1:29" ht="13.5" customHeight="1">
      <c r="A72" s="66"/>
      <c r="B72" s="67" t="s">
        <v>93</v>
      </c>
      <c r="C72" s="68">
        <f t="shared" si="3"/>
        <v>154</v>
      </c>
      <c r="D72" s="69">
        <f t="shared" si="4"/>
        <v>152</v>
      </c>
      <c r="E72" s="68">
        <v>0</v>
      </c>
      <c r="F72" s="68">
        <v>96</v>
      </c>
      <c r="G72" s="68">
        <v>0</v>
      </c>
      <c r="H72" s="68">
        <v>1</v>
      </c>
      <c r="I72" s="68">
        <v>41</v>
      </c>
      <c r="J72" s="68">
        <v>14</v>
      </c>
      <c r="K72" s="68">
        <f t="shared" si="5"/>
        <v>0</v>
      </c>
      <c r="L72" s="68">
        <v>0</v>
      </c>
      <c r="M72" s="68">
        <v>0</v>
      </c>
      <c r="N72" s="68">
        <f t="shared" si="6"/>
        <v>1</v>
      </c>
      <c r="O72" s="68">
        <v>0</v>
      </c>
      <c r="P72" s="68">
        <v>0</v>
      </c>
      <c r="Q72" s="68">
        <v>1</v>
      </c>
      <c r="R72" s="68">
        <v>0</v>
      </c>
      <c r="S72" s="68">
        <v>0</v>
      </c>
      <c r="T72" s="68">
        <f>SUM(U72:W72)</f>
        <v>1</v>
      </c>
      <c r="U72" s="99" t="s">
        <v>45</v>
      </c>
      <c r="V72" s="99">
        <v>1</v>
      </c>
      <c r="W72" s="100">
        <v>0</v>
      </c>
      <c r="X72" s="4"/>
      <c r="Z72" s="4"/>
      <c r="AA72" s="4"/>
      <c r="AB72" s="4"/>
      <c r="AC72" s="4"/>
    </row>
    <row r="73" spans="1:29" ht="13.5" customHeight="1">
      <c r="A73" s="66"/>
      <c r="B73" s="67" t="s">
        <v>40</v>
      </c>
      <c r="C73" s="68">
        <f t="shared" si="3"/>
        <v>56</v>
      </c>
      <c r="D73" s="69">
        <f t="shared" si="4"/>
        <v>53</v>
      </c>
      <c r="E73" s="68">
        <v>2</v>
      </c>
      <c r="F73" s="68">
        <v>14</v>
      </c>
      <c r="G73" s="68">
        <v>0</v>
      </c>
      <c r="H73" s="68">
        <v>0</v>
      </c>
      <c r="I73" s="68">
        <v>29</v>
      </c>
      <c r="J73" s="68">
        <v>8</v>
      </c>
      <c r="K73" s="68">
        <f t="shared" si="5"/>
        <v>3</v>
      </c>
      <c r="L73" s="68">
        <v>0</v>
      </c>
      <c r="M73" s="68">
        <v>3</v>
      </c>
      <c r="N73" s="68">
        <f t="shared" si="6"/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f>SUM(U73:W73)</f>
        <v>0</v>
      </c>
      <c r="U73" s="99" t="s">
        <v>45</v>
      </c>
      <c r="V73" s="99" t="s">
        <v>45</v>
      </c>
      <c r="W73" s="100">
        <v>0</v>
      </c>
      <c r="X73" s="4"/>
      <c r="Z73" s="4"/>
      <c r="AA73" s="4"/>
      <c r="AB73" s="4"/>
      <c r="AC73" s="4"/>
    </row>
    <row r="74" spans="1:29" ht="13.5" customHeight="1" thickBot="1">
      <c r="A74" s="78"/>
      <c r="B74" s="79" t="s">
        <v>44</v>
      </c>
      <c r="C74" s="86">
        <f t="shared" si="3"/>
        <v>60</v>
      </c>
      <c r="D74" s="87">
        <f t="shared" si="4"/>
        <v>59</v>
      </c>
      <c r="E74" s="86">
        <v>1</v>
      </c>
      <c r="F74" s="86">
        <v>19</v>
      </c>
      <c r="G74" s="86">
        <v>0</v>
      </c>
      <c r="H74" s="86">
        <v>0</v>
      </c>
      <c r="I74" s="86">
        <v>30</v>
      </c>
      <c r="J74" s="86">
        <v>9</v>
      </c>
      <c r="K74" s="86">
        <f t="shared" si="5"/>
        <v>1</v>
      </c>
      <c r="L74" s="86">
        <v>1</v>
      </c>
      <c r="M74" s="86">
        <v>0</v>
      </c>
      <c r="N74" s="86">
        <f t="shared" si="6"/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f>SUM(U74:W74)</f>
        <v>0</v>
      </c>
      <c r="U74" s="116" t="s">
        <v>45</v>
      </c>
      <c r="V74" s="116" t="s">
        <v>45</v>
      </c>
      <c r="W74" s="117">
        <v>0</v>
      </c>
      <c r="X74" s="4"/>
      <c r="Z74" s="4"/>
      <c r="AA74" s="4"/>
      <c r="AB74" s="4"/>
      <c r="AC74" s="4"/>
    </row>
    <row r="75" spans="24:26" s="6" customFormat="1" ht="12">
      <c r="X75" s="4"/>
      <c r="Y75" s="4"/>
      <c r="Z75" s="4"/>
    </row>
    <row r="76" spans="24:26" s="6" customFormat="1" ht="12">
      <c r="X76" s="4"/>
      <c r="Y76" s="4"/>
      <c r="Z76" s="4"/>
    </row>
    <row r="77" spans="21:29" s="6" customFormat="1" ht="12">
      <c r="U77" s="21"/>
      <c r="V77" s="21"/>
      <c r="X77" s="4"/>
      <c r="Y77" s="4"/>
      <c r="Z77" s="4"/>
      <c r="AA77" s="4"/>
      <c r="AB77" s="4"/>
      <c r="AC77" s="4"/>
    </row>
    <row r="78" spans="21:29" s="6" customFormat="1" ht="12">
      <c r="U78" s="21"/>
      <c r="V78" s="21"/>
      <c r="X78" s="4"/>
      <c r="Y78" s="4"/>
      <c r="Z78" s="4"/>
      <c r="AA78" s="4"/>
      <c r="AB78" s="4"/>
      <c r="AC78" s="4"/>
    </row>
    <row r="79" spans="21:29" s="6" customFormat="1" ht="12">
      <c r="U79" s="21"/>
      <c r="V79" s="21"/>
      <c r="X79" s="4"/>
      <c r="Y79" s="4"/>
      <c r="Z79" s="4"/>
      <c r="AA79" s="4"/>
      <c r="AB79" s="4"/>
      <c r="AC79" s="4"/>
    </row>
    <row r="80" spans="21:29" s="6" customFormat="1" ht="12">
      <c r="U80" s="21"/>
      <c r="V80" s="21"/>
      <c r="X80" s="4"/>
      <c r="Y80" s="4"/>
      <c r="Z80" s="4"/>
      <c r="AA80" s="4"/>
      <c r="AB80" s="4"/>
      <c r="AC80" s="4"/>
    </row>
    <row r="81" spans="21:29" s="6" customFormat="1" ht="12">
      <c r="U81" s="21"/>
      <c r="V81" s="21"/>
      <c r="X81" s="4"/>
      <c r="Y81" s="4"/>
      <c r="Z81" s="4"/>
      <c r="AA81" s="4"/>
      <c r="AB81" s="4"/>
      <c r="AC81" s="4"/>
    </row>
    <row r="82" spans="21:29" s="6" customFormat="1" ht="12">
      <c r="U82" s="21"/>
      <c r="V82" s="21"/>
      <c r="X82" s="4"/>
      <c r="Y82" s="4"/>
      <c r="Z82" s="4"/>
      <c r="AA82" s="4"/>
      <c r="AB82" s="4"/>
      <c r="AC82" s="4"/>
    </row>
    <row r="83" spans="21:29" s="6" customFormat="1" ht="12">
      <c r="U83" s="21"/>
      <c r="V83" s="21"/>
      <c r="X83" s="4"/>
      <c r="Y83" s="4"/>
      <c r="Z83" s="4"/>
      <c r="AA83" s="4"/>
      <c r="AB83" s="4"/>
      <c r="AC83" s="4"/>
    </row>
    <row r="84" spans="21:29" s="6" customFormat="1" ht="12">
      <c r="U84" s="21"/>
      <c r="V84" s="21"/>
      <c r="X84" s="4"/>
      <c r="Y84" s="4"/>
      <c r="Z84" s="4"/>
      <c r="AA84" s="4"/>
      <c r="AB84" s="4"/>
      <c r="AC84" s="4"/>
    </row>
    <row r="85" spans="24:29" ht="12">
      <c r="X85" s="4"/>
      <c r="Y85" s="4"/>
      <c r="Z85" s="4"/>
      <c r="AA85" s="4"/>
      <c r="AB85" s="4"/>
      <c r="AC85" s="4"/>
    </row>
    <row r="86" spans="24:29" ht="12">
      <c r="X86" s="4"/>
      <c r="Y86" s="4"/>
      <c r="Z86" s="4"/>
      <c r="AA86" s="4"/>
      <c r="AB86" s="4"/>
      <c r="AC86" s="4"/>
    </row>
    <row r="87" spans="24:29" ht="12">
      <c r="X87" s="4"/>
      <c r="Y87" s="4"/>
      <c r="Z87" s="4"/>
      <c r="AA87" s="4"/>
      <c r="AB87" s="4"/>
      <c r="AC87" s="4"/>
    </row>
    <row r="88" spans="24:29" ht="12">
      <c r="X88" s="4"/>
      <c r="Y88" s="4"/>
      <c r="Z88" s="4"/>
      <c r="AA88" s="4"/>
      <c r="AB88" s="4"/>
      <c r="AC88" s="4"/>
    </row>
    <row r="89" spans="24:29" ht="12">
      <c r="X89" s="4"/>
      <c r="Y89" s="4"/>
      <c r="Z89" s="4"/>
      <c r="AA89" s="4"/>
      <c r="AB89" s="4"/>
      <c r="AC89" s="4"/>
    </row>
    <row r="90" spans="24:29" ht="12">
      <c r="X90" s="4"/>
      <c r="Y90" s="4"/>
      <c r="Z90" s="4"/>
      <c r="AA90" s="4"/>
      <c r="AB90" s="4"/>
      <c r="AC90" s="4"/>
    </row>
    <row r="91" spans="24:29" ht="12">
      <c r="X91" s="4"/>
      <c r="Y91" s="4"/>
      <c r="Z91" s="4"/>
      <c r="AA91" s="4"/>
      <c r="AB91" s="4"/>
      <c r="AC91" s="4"/>
    </row>
    <row r="92" spans="24:29" ht="12">
      <c r="X92" s="4"/>
      <c r="Y92" s="4"/>
      <c r="Z92" s="4"/>
      <c r="AA92" s="4"/>
      <c r="AB92" s="4"/>
      <c r="AC92" s="4"/>
    </row>
    <row r="93" spans="24:29" ht="12">
      <c r="X93" s="4"/>
      <c r="Y93" s="4"/>
      <c r="Z93" s="4"/>
      <c r="AA93" s="4"/>
      <c r="AB93" s="4"/>
      <c r="AC93" s="4"/>
    </row>
    <row r="94" spans="24:29" ht="12">
      <c r="X94" s="4"/>
      <c r="Y94" s="4"/>
      <c r="Z94" s="4"/>
      <c r="AA94" s="4"/>
      <c r="AB94" s="4"/>
      <c r="AC94" s="4"/>
    </row>
    <row r="95" spans="24:29" ht="12">
      <c r="X95" s="4"/>
      <c r="Y95" s="4"/>
      <c r="Z95" s="4"/>
      <c r="AA95" s="4"/>
      <c r="AB95" s="4"/>
      <c r="AC95" s="4"/>
    </row>
    <row r="96" spans="24:29" ht="12">
      <c r="X96" s="4"/>
      <c r="Y96" s="4"/>
      <c r="Z96" s="4"/>
      <c r="AA96" s="4"/>
      <c r="AB96" s="4"/>
      <c r="AC96" s="4"/>
    </row>
    <row r="97" spans="24:29" ht="12">
      <c r="X97" s="4"/>
      <c r="Y97" s="4"/>
      <c r="Z97" s="4"/>
      <c r="AA97" s="4"/>
      <c r="AB97" s="4"/>
      <c r="AC97" s="4"/>
    </row>
    <row r="98" spans="24:29" ht="12">
      <c r="X98" s="4"/>
      <c r="Y98" s="4"/>
      <c r="Z98" s="4"/>
      <c r="AA98" s="4"/>
      <c r="AB98" s="4"/>
      <c r="AC98" s="4"/>
    </row>
    <row r="99" spans="24:29" ht="12">
      <c r="X99" s="4"/>
      <c r="Y99" s="4"/>
      <c r="Z99" s="4"/>
      <c r="AA99" s="4"/>
      <c r="AB99" s="4"/>
      <c r="AC99" s="4"/>
    </row>
    <row r="100" spans="24:29" ht="12">
      <c r="X100" s="4"/>
      <c r="Y100" s="4"/>
      <c r="Z100" s="4"/>
      <c r="AA100" s="4"/>
      <c r="AB100" s="4"/>
      <c r="AC100" s="4"/>
    </row>
    <row r="101" spans="24:29" ht="12">
      <c r="X101" s="4"/>
      <c r="Y101" s="4"/>
      <c r="Z101" s="4"/>
      <c r="AA101" s="4"/>
      <c r="AB101" s="4"/>
      <c r="AC101" s="4"/>
    </row>
    <row r="102" spans="24:29" ht="12">
      <c r="X102" s="4"/>
      <c r="Y102" s="4"/>
      <c r="Z102" s="4"/>
      <c r="AA102" s="4"/>
      <c r="AB102" s="4"/>
      <c r="AC102" s="4"/>
    </row>
    <row r="103" spans="24:29" ht="12">
      <c r="X103" s="4"/>
      <c r="Y103" s="4"/>
      <c r="Z103" s="4"/>
      <c r="AA103" s="4"/>
      <c r="AB103" s="4"/>
      <c r="AC103" s="4"/>
    </row>
    <row r="104" spans="24:29" ht="12">
      <c r="X104" s="4"/>
      <c r="Y104" s="4"/>
      <c r="Z104" s="4"/>
      <c r="AA104" s="4"/>
      <c r="AB104" s="4"/>
      <c r="AC104" s="4"/>
    </row>
    <row r="105" spans="24:29" ht="12">
      <c r="X105" s="4"/>
      <c r="Y105" s="4"/>
      <c r="Z105" s="4"/>
      <c r="AA105" s="4"/>
      <c r="AB105" s="4"/>
      <c r="AC105" s="4"/>
    </row>
    <row r="106" spans="24:29" ht="12">
      <c r="X106" s="4"/>
      <c r="Y106" s="4"/>
      <c r="Z106" s="4"/>
      <c r="AA106" s="4"/>
      <c r="AB106" s="4"/>
      <c r="AC106" s="4"/>
    </row>
    <row r="107" spans="24:29" ht="12">
      <c r="X107" s="4"/>
      <c r="Y107" s="4"/>
      <c r="Z107" s="4"/>
      <c r="AA107" s="4"/>
      <c r="AB107" s="4"/>
      <c r="AC107" s="4"/>
    </row>
    <row r="108" spans="24:29" ht="12">
      <c r="X108" s="4"/>
      <c r="Y108" s="4"/>
      <c r="Z108" s="4"/>
      <c r="AA108" s="4"/>
      <c r="AB108" s="4"/>
      <c r="AC108" s="4"/>
    </row>
    <row r="109" spans="24:29" ht="12">
      <c r="X109" s="4"/>
      <c r="Y109" s="4"/>
      <c r="Z109" s="4"/>
      <c r="AA109" s="4"/>
      <c r="AB109" s="4"/>
      <c r="AC109" s="4"/>
    </row>
    <row r="110" spans="24:29" ht="12">
      <c r="X110" s="4"/>
      <c r="Y110" s="4"/>
      <c r="Z110" s="4"/>
      <c r="AA110" s="4"/>
      <c r="AB110" s="4"/>
      <c r="AC110" s="4"/>
    </row>
    <row r="111" spans="24:29" ht="12">
      <c r="X111" s="4"/>
      <c r="Y111" s="4"/>
      <c r="Z111" s="4"/>
      <c r="AA111" s="4"/>
      <c r="AB111" s="4"/>
      <c r="AC111" s="4"/>
    </row>
    <row r="112" spans="24:29" ht="12">
      <c r="X112" s="4"/>
      <c r="Y112" s="4"/>
      <c r="Z112" s="4"/>
      <c r="AA112" s="4"/>
      <c r="AB112" s="4"/>
      <c r="AC112" s="4"/>
    </row>
    <row r="113" spans="24:29" ht="12">
      <c r="X113" s="4"/>
      <c r="Y113" s="4"/>
      <c r="Z113" s="4"/>
      <c r="AA113" s="4"/>
      <c r="AB113" s="4"/>
      <c r="AC113" s="4"/>
    </row>
    <row r="114" spans="24:29" ht="12">
      <c r="X114" s="4"/>
      <c r="Y114" s="4"/>
      <c r="Z114" s="4"/>
      <c r="AA114" s="4"/>
      <c r="AB114" s="4"/>
      <c r="AC114" s="4"/>
    </row>
    <row r="115" spans="24:29" ht="12">
      <c r="X115" s="4"/>
      <c r="Y115" s="4"/>
      <c r="Z115" s="4"/>
      <c r="AA115" s="4"/>
      <c r="AB115" s="4"/>
      <c r="AC115" s="4"/>
    </row>
    <row r="116" spans="24:29" ht="12">
      <c r="X116" s="4"/>
      <c r="Y116" s="4"/>
      <c r="Z116" s="4"/>
      <c r="AA116" s="4"/>
      <c r="AB116" s="4"/>
      <c r="AC116" s="4"/>
    </row>
    <row r="117" spans="24:29" ht="12">
      <c r="X117" s="4"/>
      <c r="Y117" s="4"/>
      <c r="Z117" s="4"/>
      <c r="AA117" s="4"/>
      <c r="AB117" s="4"/>
      <c r="AC117" s="4"/>
    </row>
    <row r="118" spans="24:29" ht="12">
      <c r="X118" s="4"/>
      <c r="Y118" s="4"/>
      <c r="Z118" s="4"/>
      <c r="AA118" s="4"/>
      <c r="AB118" s="4"/>
      <c r="AC118" s="4"/>
    </row>
    <row r="119" spans="24:29" ht="12">
      <c r="X119" s="4"/>
      <c r="Y119" s="4"/>
      <c r="Z119" s="4"/>
      <c r="AA119" s="4"/>
      <c r="AB119" s="4"/>
      <c r="AC119" s="4"/>
    </row>
    <row r="120" spans="24:29" ht="12">
      <c r="X120" s="4"/>
      <c r="Y120" s="4"/>
      <c r="Z120" s="4"/>
      <c r="AA120" s="4"/>
      <c r="AB120" s="4"/>
      <c r="AC120" s="4"/>
    </row>
    <row r="121" spans="24:29" ht="12">
      <c r="X121" s="4"/>
      <c r="Y121" s="4"/>
      <c r="Z121" s="4"/>
      <c r="AA121" s="4"/>
      <c r="AB121" s="4"/>
      <c r="AC121" s="4"/>
    </row>
    <row r="122" spans="24:29" ht="12">
      <c r="X122" s="4"/>
      <c r="Y122" s="4"/>
      <c r="Z122" s="4"/>
      <c r="AA122" s="4"/>
      <c r="AB122" s="4"/>
      <c r="AC122" s="4"/>
    </row>
    <row r="123" spans="6:29" ht="21">
      <c r="F123" s="57"/>
      <c r="X123" s="4"/>
      <c r="Y123" s="4"/>
      <c r="Z123" s="4"/>
      <c r="AA123" s="4"/>
      <c r="AB123" s="4"/>
      <c r="AC123" s="4"/>
    </row>
    <row r="124" spans="24:29" ht="12">
      <c r="X124" s="4"/>
      <c r="Y124" s="4"/>
      <c r="Z124" s="4"/>
      <c r="AA124" s="4"/>
      <c r="AB124" s="4"/>
      <c r="AC124" s="4"/>
    </row>
    <row r="125" spans="24:29" ht="12">
      <c r="X125" s="4"/>
      <c r="Y125" s="4"/>
      <c r="Z125" s="4"/>
      <c r="AA125" s="4"/>
      <c r="AB125" s="4"/>
      <c r="AC125" s="4"/>
    </row>
    <row r="126" spans="24:29" ht="12">
      <c r="X126" s="4"/>
      <c r="Y126" s="4"/>
      <c r="Z126" s="4"/>
      <c r="AA126" s="4"/>
      <c r="AB126" s="4"/>
      <c r="AC126" s="4"/>
    </row>
    <row r="127" spans="24:29" ht="12">
      <c r="X127" s="4"/>
      <c r="Y127" s="4"/>
      <c r="Z127" s="4"/>
      <c r="AA127" s="4"/>
      <c r="AB127" s="4"/>
      <c r="AC127" s="4"/>
    </row>
    <row r="128" spans="24:29" ht="12">
      <c r="X128" s="4"/>
      <c r="Y128" s="4"/>
      <c r="Z128" s="4"/>
      <c r="AA128" s="4"/>
      <c r="AB128" s="4"/>
      <c r="AC128" s="4"/>
    </row>
    <row r="129" spans="24:29" ht="12">
      <c r="X129" s="4"/>
      <c r="Y129" s="4"/>
      <c r="Z129" s="4"/>
      <c r="AA129" s="4"/>
      <c r="AB129" s="4"/>
      <c r="AC129" s="4"/>
    </row>
    <row r="130" spans="24:29" ht="12">
      <c r="X130" s="4"/>
      <c r="Y130" s="4"/>
      <c r="Z130" s="4"/>
      <c r="AA130" s="4"/>
      <c r="AB130" s="4"/>
      <c r="AC130" s="4"/>
    </row>
    <row r="131" spans="24:29" ht="12">
      <c r="X131" s="4"/>
      <c r="Y131" s="4"/>
      <c r="Z131" s="4"/>
      <c r="AA131" s="4"/>
      <c r="AB131" s="4"/>
      <c r="AC131" s="4"/>
    </row>
    <row r="132" spans="24:29" ht="12">
      <c r="X132" s="4"/>
      <c r="Y132" s="4"/>
      <c r="Z132" s="4"/>
      <c r="AA132" s="4"/>
      <c r="AB132" s="4"/>
      <c r="AC132" s="4"/>
    </row>
    <row r="133" spans="24:29" ht="12">
      <c r="X133" s="4"/>
      <c r="Y133" s="4"/>
      <c r="Z133" s="4"/>
      <c r="AA133" s="4"/>
      <c r="AB133" s="4"/>
      <c r="AC133" s="4"/>
    </row>
    <row r="134" spans="24:29" ht="12">
      <c r="X134" s="4"/>
      <c r="Y134" s="4"/>
      <c r="Z134" s="4"/>
      <c r="AA134" s="4"/>
      <c r="AB134" s="4"/>
      <c r="AC134" s="4"/>
    </row>
    <row r="135" spans="24:29" ht="12">
      <c r="X135" s="4"/>
      <c r="Y135" s="4"/>
      <c r="Z135" s="4"/>
      <c r="AA135" s="4"/>
      <c r="AB135" s="4"/>
      <c r="AC135" s="4"/>
    </row>
    <row r="136" spans="24:29" ht="12">
      <c r="X136" s="4"/>
      <c r="Y136" s="4"/>
      <c r="Z136" s="4"/>
      <c r="AA136" s="4"/>
      <c r="AB136" s="4"/>
      <c r="AC136" s="4"/>
    </row>
    <row r="137" spans="24:29" ht="12">
      <c r="X137" s="4"/>
      <c r="Y137" s="4"/>
      <c r="Z137" s="4"/>
      <c r="AA137" s="4"/>
      <c r="AB137" s="4"/>
      <c r="AC137" s="4"/>
    </row>
    <row r="138" spans="24:29" ht="12">
      <c r="X138" s="4"/>
      <c r="Y138" s="4"/>
      <c r="Z138" s="4"/>
      <c r="AA138" s="4"/>
      <c r="AB138" s="4"/>
      <c r="AC138" s="4"/>
    </row>
    <row r="139" spans="24:29" ht="12">
      <c r="X139" s="4"/>
      <c r="Y139" s="4"/>
      <c r="Z139" s="4"/>
      <c r="AA139" s="4"/>
      <c r="AB139" s="4"/>
      <c r="AC139" s="4"/>
    </row>
    <row r="140" spans="24:29" ht="12">
      <c r="X140" s="4"/>
      <c r="Y140" s="4"/>
      <c r="Z140" s="4"/>
      <c r="AA140" s="4"/>
      <c r="AB140" s="4"/>
      <c r="AC140" s="4"/>
    </row>
    <row r="141" spans="24:29" ht="12">
      <c r="X141" s="4"/>
      <c r="Y141" s="4"/>
      <c r="Z141" s="4"/>
      <c r="AA141" s="4"/>
      <c r="AB141" s="4"/>
      <c r="AC141" s="4"/>
    </row>
    <row r="142" spans="24:29" ht="12">
      <c r="X142" s="4"/>
      <c r="Y142" s="4"/>
      <c r="Z142" s="4"/>
      <c r="AA142" s="4"/>
      <c r="AB142" s="4"/>
      <c r="AC142" s="4"/>
    </row>
    <row r="143" spans="24:29" ht="12">
      <c r="X143" s="4"/>
      <c r="Y143" s="4"/>
      <c r="Z143" s="4"/>
      <c r="AA143" s="4"/>
      <c r="AB143" s="4"/>
      <c r="AC143" s="4"/>
    </row>
    <row r="144" spans="24:29" ht="12">
      <c r="X144" s="4"/>
      <c r="Y144" s="4"/>
      <c r="Z144" s="4"/>
      <c r="AA144" s="4"/>
      <c r="AB144" s="4"/>
      <c r="AC144" s="4"/>
    </row>
    <row r="145" spans="24:29" ht="12">
      <c r="X145" s="4"/>
      <c r="Y145" s="4"/>
      <c r="Z145" s="4"/>
      <c r="AA145" s="4"/>
      <c r="AB145" s="4"/>
      <c r="AC145" s="4"/>
    </row>
    <row r="146" spans="24:29" ht="12">
      <c r="X146" s="4"/>
      <c r="Y146" s="4"/>
      <c r="Z146" s="4"/>
      <c r="AA146" s="4"/>
      <c r="AB146" s="4"/>
      <c r="AC146" s="4"/>
    </row>
    <row r="147" spans="24:29" ht="12">
      <c r="X147" s="4"/>
      <c r="Y147" s="4"/>
      <c r="Z147" s="4"/>
      <c r="AA147" s="4"/>
      <c r="AB147" s="4"/>
      <c r="AC147" s="4"/>
    </row>
    <row r="148" spans="24:29" ht="12">
      <c r="X148" s="4"/>
      <c r="Y148" s="4"/>
      <c r="Z148" s="4"/>
      <c r="AA148" s="4"/>
      <c r="AB148" s="4"/>
      <c r="AC148" s="4"/>
    </row>
    <row r="149" spans="24:29" ht="12">
      <c r="X149" s="4"/>
      <c r="Y149" s="4"/>
      <c r="Z149" s="4"/>
      <c r="AA149" s="4"/>
      <c r="AB149" s="4"/>
      <c r="AC149" s="4"/>
    </row>
    <row r="150" spans="24:29" ht="12">
      <c r="X150" s="4"/>
      <c r="Y150" s="4"/>
      <c r="Z150" s="4"/>
      <c r="AA150" s="4"/>
      <c r="AB150" s="4"/>
      <c r="AC150" s="4"/>
    </row>
    <row r="151" spans="24:29" ht="12">
      <c r="X151" s="4"/>
      <c r="Y151" s="4"/>
      <c r="Z151" s="4"/>
      <c r="AA151" s="4"/>
      <c r="AB151" s="4"/>
      <c r="AC151" s="4"/>
    </row>
    <row r="152" spans="24:29" ht="12">
      <c r="X152" s="4"/>
      <c r="Y152" s="4"/>
      <c r="Z152" s="4"/>
      <c r="AA152" s="4"/>
      <c r="AB152" s="4"/>
      <c r="AC152" s="4"/>
    </row>
    <row r="153" spans="24:29" ht="12">
      <c r="X153" s="4"/>
      <c r="Y153" s="4"/>
      <c r="Z153" s="4"/>
      <c r="AA153" s="4"/>
      <c r="AB153" s="4"/>
      <c r="AC153" s="4"/>
    </row>
    <row r="154" spans="24:29" ht="12">
      <c r="X154" s="4"/>
      <c r="Y154" s="4"/>
      <c r="Z154" s="4"/>
      <c r="AA154" s="4"/>
      <c r="AB154" s="4"/>
      <c r="AC154" s="4"/>
    </row>
    <row r="155" spans="24:29" ht="12">
      <c r="X155" s="4"/>
      <c r="Y155" s="4"/>
      <c r="Z155" s="4"/>
      <c r="AA155" s="4"/>
      <c r="AB155" s="4"/>
      <c r="AC155" s="4"/>
    </row>
    <row r="156" spans="24:29" ht="12">
      <c r="X156" s="4"/>
      <c r="Y156" s="4"/>
      <c r="Z156" s="4"/>
      <c r="AA156" s="4"/>
      <c r="AB156" s="4"/>
      <c r="AC156" s="4"/>
    </row>
    <row r="157" spans="24:29" ht="12">
      <c r="X157" s="4"/>
      <c r="Y157" s="4"/>
      <c r="Z157" s="4"/>
      <c r="AA157" s="4"/>
      <c r="AB157" s="4"/>
      <c r="AC157" s="4"/>
    </row>
    <row r="158" spans="24:29" ht="12">
      <c r="X158" s="4"/>
      <c r="Y158" s="4"/>
      <c r="Z158" s="4"/>
      <c r="AA158" s="4"/>
      <c r="AB158" s="4"/>
      <c r="AC158" s="4"/>
    </row>
    <row r="159" spans="24:29" ht="12">
      <c r="X159" s="4"/>
      <c r="Y159" s="4"/>
      <c r="Z159" s="4"/>
      <c r="AA159" s="4"/>
      <c r="AB159" s="4"/>
      <c r="AC159" s="4"/>
    </row>
    <row r="160" spans="24:29" ht="12">
      <c r="X160" s="4"/>
      <c r="Y160" s="4"/>
      <c r="Z160" s="4"/>
      <c r="AA160" s="4"/>
      <c r="AB160" s="4"/>
      <c r="AC160" s="4"/>
    </row>
    <row r="161" spans="24:29" ht="12">
      <c r="X161" s="4"/>
      <c r="Y161" s="4"/>
      <c r="Z161" s="4"/>
      <c r="AA161" s="4"/>
      <c r="AB161" s="4"/>
      <c r="AC161" s="4"/>
    </row>
    <row r="162" spans="24:26" ht="12">
      <c r="X162" s="4"/>
      <c r="Y162" s="4"/>
      <c r="Z162" s="4"/>
    </row>
    <row r="163" spans="24:26" ht="12">
      <c r="X163" s="4"/>
      <c r="Y163" s="4"/>
      <c r="Z163" s="4"/>
    </row>
    <row r="164" spans="24:26" ht="12">
      <c r="X164" s="4"/>
      <c r="Y164" s="4"/>
      <c r="Z164" s="4"/>
    </row>
    <row r="165" spans="24:26" ht="12">
      <c r="X165" s="4"/>
      <c r="Y165" s="4"/>
      <c r="Z165" s="4"/>
    </row>
    <row r="166" spans="24:26" ht="12">
      <c r="X166" s="4"/>
      <c r="Y166" s="4"/>
      <c r="Z166" s="4"/>
    </row>
    <row r="167" spans="24:26" ht="12">
      <c r="X167" s="4"/>
      <c r="Y167" s="4"/>
      <c r="Z167" s="4"/>
    </row>
    <row r="168" spans="24:26" ht="12">
      <c r="X168" s="4"/>
      <c r="Y168" s="4"/>
      <c r="Z168" s="4"/>
    </row>
    <row r="169" spans="24:26" ht="12">
      <c r="X169" s="4"/>
      <c r="Y169" s="4"/>
      <c r="Z169" s="4"/>
    </row>
    <row r="170" spans="24:26" ht="12">
      <c r="X170" s="4"/>
      <c r="Y170" s="4"/>
      <c r="Z170" s="4"/>
    </row>
  </sheetData>
  <sheetProtection/>
  <mergeCells count="26">
    <mergeCell ref="N3:S3"/>
    <mergeCell ref="O5:O8"/>
    <mergeCell ref="R5:R8"/>
    <mergeCell ref="W5:W8"/>
    <mergeCell ref="T3:W3"/>
    <mergeCell ref="U5:U8"/>
    <mergeCell ref="T5:T8"/>
    <mergeCell ref="Q5:Q8"/>
    <mergeCell ref="S5:S8"/>
    <mergeCell ref="P5:P8"/>
    <mergeCell ref="D3:J3"/>
    <mergeCell ref="E5:E8"/>
    <mergeCell ref="K3:M3"/>
    <mergeCell ref="L5:L8"/>
    <mergeCell ref="M5:M8"/>
    <mergeCell ref="K5:K8"/>
    <mergeCell ref="V5:V8"/>
    <mergeCell ref="C5:C7"/>
    <mergeCell ref="N5:N8"/>
    <mergeCell ref="F5:F8"/>
    <mergeCell ref="D5:D8"/>
    <mergeCell ref="G7:G8"/>
    <mergeCell ref="G4:H5"/>
    <mergeCell ref="J5:J8"/>
    <mergeCell ref="I5:I8"/>
    <mergeCell ref="H7:H8"/>
  </mergeCells>
  <printOptions/>
  <pageMargins left="0.6692913385826772" right="0.5511811023622047" top="0.7874015748031497" bottom="0.6299212598425197" header="0.5118110236220472" footer="0.5118110236220472"/>
  <pageSetup horizontalDpi="1200" verticalDpi="12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80" zoomScaleNormal="80" workbookViewId="0" topLeftCell="A1">
      <pane xSplit="2" ySplit="4" topLeftCell="C5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A6" sqref="A6"/>
    </sheetView>
  </sheetViews>
  <sheetFormatPr defaultColWidth="13.375" defaultRowHeight="13.5"/>
  <cols>
    <col min="1" max="1" width="14.625" style="0" customWidth="1"/>
    <col min="2" max="2" width="10.875" style="0" customWidth="1"/>
    <col min="3" max="3" width="14.625" style="0" customWidth="1"/>
    <col min="4" max="10" width="13.375" style="0" customWidth="1"/>
    <col min="11" max="22" width="10.875" style="0" customWidth="1"/>
  </cols>
  <sheetData>
    <row r="1" spans="1:20" ht="34.5" customHeight="1" thickBot="1">
      <c r="A1" s="121" t="s">
        <v>102</v>
      </c>
      <c r="T1" t="s">
        <v>94</v>
      </c>
    </row>
    <row r="2" spans="1:22" ht="19.5" customHeight="1">
      <c r="A2" s="477" t="s">
        <v>103</v>
      </c>
      <c r="B2" s="478"/>
      <c r="C2" s="122"/>
      <c r="D2" s="483" t="s">
        <v>104</v>
      </c>
      <c r="E2" s="484"/>
      <c r="F2" s="484"/>
      <c r="G2" s="484"/>
      <c r="H2" s="484"/>
      <c r="I2" s="484"/>
      <c r="J2" s="485"/>
      <c r="K2" s="483" t="s">
        <v>95</v>
      </c>
      <c r="L2" s="484"/>
      <c r="M2" s="485"/>
      <c r="N2" s="483" t="s">
        <v>96</v>
      </c>
      <c r="O2" s="484"/>
      <c r="P2" s="484"/>
      <c r="Q2" s="484"/>
      <c r="R2" s="484"/>
      <c r="S2" s="485"/>
      <c r="T2" s="483" t="s">
        <v>105</v>
      </c>
      <c r="U2" s="484"/>
      <c r="V2" s="488"/>
    </row>
    <row r="3" spans="1:22" ht="19.5" customHeight="1">
      <c r="A3" s="479"/>
      <c r="B3" s="480"/>
      <c r="C3" s="123" t="s">
        <v>106</v>
      </c>
      <c r="D3" s="124"/>
      <c r="E3" s="489" t="s">
        <v>107</v>
      </c>
      <c r="F3" s="490"/>
      <c r="G3" s="489" t="s">
        <v>108</v>
      </c>
      <c r="H3" s="490"/>
      <c r="I3" s="491" t="s">
        <v>109</v>
      </c>
      <c r="J3" s="492"/>
      <c r="K3" s="124"/>
      <c r="L3" s="493" t="s">
        <v>110</v>
      </c>
      <c r="M3" s="475" t="s">
        <v>111</v>
      </c>
      <c r="N3" s="124"/>
      <c r="O3" s="496" t="s">
        <v>97</v>
      </c>
      <c r="P3" s="497" t="s">
        <v>112</v>
      </c>
      <c r="Q3" s="475" t="s">
        <v>113</v>
      </c>
      <c r="R3" s="475" t="s">
        <v>114</v>
      </c>
      <c r="S3" s="127" t="s">
        <v>115</v>
      </c>
      <c r="T3" s="128"/>
      <c r="U3" s="129" t="s">
        <v>98</v>
      </c>
      <c r="V3" s="486" t="s">
        <v>99</v>
      </c>
    </row>
    <row r="4" spans="1:22" ht="19.5" customHeight="1" thickBot="1">
      <c r="A4" s="481"/>
      <c r="B4" s="482"/>
      <c r="C4" s="130"/>
      <c r="D4" s="130"/>
      <c r="E4" s="131" t="s">
        <v>116</v>
      </c>
      <c r="F4" s="132" t="s">
        <v>111</v>
      </c>
      <c r="G4" s="132" t="s">
        <v>117</v>
      </c>
      <c r="H4" s="132" t="s">
        <v>118</v>
      </c>
      <c r="I4" s="131" t="s">
        <v>116</v>
      </c>
      <c r="J4" s="132" t="s">
        <v>111</v>
      </c>
      <c r="K4" s="133"/>
      <c r="L4" s="494"/>
      <c r="M4" s="495"/>
      <c r="N4" s="134"/>
      <c r="O4" s="495"/>
      <c r="P4" s="498"/>
      <c r="Q4" s="495"/>
      <c r="R4" s="476"/>
      <c r="S4" s="135" t="s">
        <v>119</v>
      </c>
      <c r="T4" s="136"/>
      <c r="U4" s="137" t="s">
        <v>120</v>
      </c>
      <c r="V4" s="487"/>
    </row>
    <row r="5" spans="1:22" ht="19.5" customHeight="1">
      <c r="A5" s="138" t="s">
        <v>121</v>
      </c>
      <c r="B5" s="139" t="s">
        <v>122</v>
      </c>
      <c r="C5" s="140">
        <f>SUM(C6:C7)</f>
        <v>11953</v>
      </c>
      <c r="D5" s="140">
        <f aca="true" t="shared" si="0" ref="D5:V5">SUM(D6:D7)</f>
        <v>11371</v>
      </c>
      <c r="E5" s="140">
        <f t="shared" si="0"/>
        <v>214</v>
      </c>
      <c r="F5" s="140">
        <f t="shared" si="0"/>
        <v>5266</v>
      </c>
      <c r="G5" s="140">
        <f t="shared" si="0"/>
        <v>495</v>
      </c>
      <c r="H5" s="140">
        <f t="shared" si="0"/>
        <v>716</v>
      </c>
      <c r="I5" s="140">
        <f t="shared" si="0"/>
        <v>3738</v>
      </c>
      <c r="J5" s="140">
        <f t="shared" si="0"/>
        <v>942</v>
      </c>
      <c r="K5" s="140">
        <f t="shared" si="0"/>
        <v>111</v>
      </c>
      <c r="L5" s="140">
        <f t="shared" si="0"/>
        <v>9</v>
      </c>
      <c r="M5" s="140">
        <f t="shared" si="0"/>
        <v>102</v>
      </c>
      <c r="N5" s="140">
        <f t="shared" si="0"/>
        <v>318</v>
      </c>
      <c r="O5" s="140">
        <f t="shared" si="0"/>
        <v>123</v>
      </c>
      <c r="P5" s="140">
        <f t="shared" si="0"/>
        <v>54</v>
      </c>
      <c r="Q5" s="140">
        <f t="shared" si="0"/>
        <v>66</v>
      </c>
      <c r="R5" s="140">
        <f t="shared" si="0"/>
        <v>27</v>
      </c>
      <c r="S5" s="140">
        <f t="shared" si="0"/>
        <v>48</v>
      </c>
      <c r="T5" s="140">
        <f t="shared" si="0"/>
        <v>153</v>
      </c>
      <c r="U5" s="140">
        <f t="shared" si="0"/>
        <v>23</v>
      </c>
      <c r="V5" s="141">
        <f t="shared" si="0"/>
        <v>130</v>
      </c>
    </row>
    <row r="6" spans="1:22" ht="19.5" customHeight="1">
      <c r="A6" s="142"/>
      <c r="B6" s="139" t="s">
        <v>123</v>
      </c>
      <c r="C6" s="143">
        <f>SUM(C10,C14,C18,C22,C26,C30,C34,C38,C42,C46,C50,C54,C58,C62)</f>
        <v>9968</v>
      </c>
      <c r="D6" s="143">
        <f aca="true" t="shared" si="1" ref="D6:V7">SUM(D10,D14,D18,D22,D26,D30,D34,D38,D42,D46,D50,D54,D58,D62)</f>
        <v>9504</v>
      </c>
      <c r="E6" s="143">
        <f t="shared" si="1"/>
        <v>205</v>
      </c>
      <c r="F6" s="143">
        <f t="shared" si="1"/>
        <v>4323</v>
      </c>
      <c r="G6" s="143">
        <f t="shared" si="1"/>
        <v>460</v>
      </c>
      <c r="H6" s="143">
        <f t="shared" si="1"/>
        <v>482</v>
      </c>
      <c r="I6" s="143">
        <f t="shared" si="1"/>
        <v>3376</v>
      </c>
      <c r="J6" s="143">
        <f t="shared" si="1"/>
        <v>658</v>
      </c>
      <c r="K6" s="143">
        <f t="shared" si="1"/>
        <v>96</v>
      </c>
      <c r="L6" s="143">
        <f t="shared" si="1"/>
        <v>7</v>
      </c>
      <c r="M6" s="143">
        <f t="shared" si="1"/>
        <v>89</v>
      </c>
      <c r="N6" s="143">
        <f t="shared" si="1"/>
        <v>257</v>
      </c>
      <c r="O6" s="143">
        <f t="shared" si="1"/>
        <v>106</v>
      </c>
      <c r="P6" s="143">
        <f t="shared" si="1"/>
        <v>51</v>
      </c>
      <c r="Q6" s="143">
        <f t="shared" si="1"/>
        <v>44</v>
      </c>
      <c r="R6" s="143">
        <f t="shared" si="1"/>
        <v>20</v>
      </c>
      <c r="S6" s="143">
        <f t="shared" si="1"/>
        <v>36</v>
      </c>
      <c r="T6" s="143">
        <f t="shared" si="1"/>
        <v>111</v>
      </c>
      <c r="U6" s="143">
        <f t="shared" si="1"/>
        <v>19</v>
      </c>
      <c r="V6" s="144">
        <f t="shared" si="1"/>
        <v>92</v>
      </c>
    </row>
    <row r="7" spans="1:22" ht="19.5" customHeight="1">
      <c r="A7" s="142"/>
      <c r="B7" s="139" t="s">
        <v>124</v>
      </c>
      <c r="C7" s="143">
        <f>SUM(C11,C15,C19,C23,C27,C31,C35,C39,C43,C47,C51,C55,C59,C63)</f>
        <v>1985</v>
      </c>
      <c r="D7" s="143">
        <f t="shared" si="1"/>
        <v>1867</v>
      </c>
      <c r="E7" s="143">
        <f t="shared" si="1"/>
        <v>9</v>
      </c>
      <c r="F7" s="143">
        <f t="shared" si="1"/>
        <v>943</v>
      </c>
      <c r="G7" s="143">
        <f t="shared" si="1"/>
        <v>35</v>
      </c>
      <c r="H7" s="143">
        <f t="shared" si="1"/>
        <v>234</v>
      </c>
      <c r="I7" s="143">
        <f t="shared" si="1"/>
        <v>362</v>
      </c>
      <c r="J7" s="143">
        <f t="shared" si="1"/>
        <v>284</v>
      </c>
      <c r="K7" s="143">
        <f t="shared" si="1"/>
        <v>15</v>
      </c>
      <c r="L7" s="143">
        <f t="shared" si="1"/>
        <v>2</v>
      </c>
      <c r="M7" s="143">
        <f t="shared" si="1"/>
        <v>13</v>
      </c>
      <c r="N7" s="143">
        <f t="shared" si="1"/>
        <v>61</v>
      </c>
      <c r="O7" s="143">
        <f t="shared" si="1"/>
        <v>17</v>
      </c>
      <c r="P7" s="143">
        <f t="shared" si="1"/>
        <v>3</v>
      </c>
      <c r="Q7" s="143">
        <f t="shared" si="1"/>
        <v>22</v>
      </c>
      <c r="R7" s="143">
        <f t="shared" si="1"/>
        <v>7</v>
      </c>
      <c r="S7" s="143">
        <f t="shared" si="1"/>
        <v>12</v>
      </c>
      <c r="T7" s="143">
        <f t="shared" si="1"/>
        <v>42</v>
      </c>
      <c r="U7" s="143">
        <f t="shared" si="1"/>
        <v>4</v>
      </c>
      <c r="V7" s="144">
        <f t="shared" si="1"/>
        <v>38</v>
      </c>
    </row>
    <row r="8" spans="1:22" ht="15" customHeight="1">
      <c r="A8" s="142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</row>
    <row r="9" spans="1:22" ht="19.5" customHeight="1">
      <c r="A9" s="138" t="s">
        <v>125</v>
      </c>
      <c r="B9" s="139" t="s">
        <v>126</v>
      </c>
      <c r="C9" s="143">
        <f>SUM(C10:C11)</f>
        <v>29</v>
      </c>
      <c r="D9" s="143">
        <f aca="true" t="shared" si="2" ref="D9:V9">SUM(D10:D11)</f>
        <v>29</v>
      </c>
      <c r="E9" s="145">
        <f t="shared" si="2"/>
        <v>0</v>
      </c>
      <c r="F9" s="143">
        <f t="shared" si="2"/>
        <v>26</v>
      </c>
      <c r="G9" s="145">
        <f t="shared" si="2"/>
        <v>0</v>
      </c>
      <c r="H9" s="143">
        <f t="shared" si="2"/>
        <v>3</v>
      </c>
      <c r="I9" s="145">
        <f t="shared" si="2"/>
        <v>0</v>
      </c>
      <c r="J9" s="145">
        <f t="shared" si="2"/>
        <v>0</v>
      </c>
      <c r="K9" s="145">
        <f t="shared" si="2"/>
        <v>0</v>
      </c>
      <c r="L9" s="145">
        <f t="shared" si="2"/>
        <v>0</v>
      </c>
      <c r="M9" s="145">
        <f t="shared" si="2"/>
        <v>0</v>
      </c>
      <c r="N9" s="145">
        <f t="shared" si="2"/>
        <v>0</v>
      </c>
      <c r="O9" s="145">
        <f t="shared" si="2"/>
        <v>0</v>
      </c>
      <c r="P9" s="145">
        <f t="shared" si="2"/>
        <v>0</v>
      </c>
      <c r="Q9" s="145">
        <f t="shared" si="2"/>
        <v>0</v>
      </c>
      <c r="R9" s="145">
        <f t="shared" si="2"/>
        <v>0</v>
      </c>
      <c r="S9" s="143">
        <f t="shared" si="2"/>
        <v>0</v>
      </c>
      <c r="T9" s="145">
        <f t="shared" si="2"/>
        <v>0</v>
      </c>
      <c r="U9" s="145">
        <f t="shared" si="2"/>
        <v>0</v>
      </c>
      <c r="V9" s="146">
        <f t="shared" si="2"/>
        <v>0</v>
      </c>
    </row>
    <row r="10" spans="1:22" ht="19.5" customHeight="1">
      <c r="A10" s="142"/>
      <c r="B10" s="139" t="s">
        <v>127</v>
      </c>
      <c r="C10" s="143">
        <f>SUM(D10,K10,N10,T10)</f>
        <v>22</v>
      </c>
      <c r="D10" s="143">
        <f>SUM(E10:J10)</f>
        <v>22</v>
      </c>
      <c r="E10" s="147" t="s">
        <v>45</v>
      </c>
      <c r="F10" s="147">
        <v>22</v>
      </c>
      <c r="G10" s="147" t="s">
        <v>45</v>
      </c>
      <c r="H10" s="147" t="s">
        <v>45</v>
      </c>
      <c r="I10" s="147" t="s">
        <v>45</v>
      </c>
      <c r="J10" s="147" t="s">
        <v>45</v>
      </c>
      <c r="K10" s="147">
        <f>SUM(L10:M10)</f>
        <v>0</v>
      </c>
      <c r="L10" s="147" t="s">
        <v>45</v>
      </c>
      <c r="M10" s="147" t="s">
        <v>45</v>
      </c>
      <c r="N10" s="145">
        <f>SUM(O10:S10)</f>
        <v>0</v>
      </c>
      <c r="O10" s="147" t="s">
        <v>45</v>
      </c>
      <c r="P10" s="147" t="s">
        <v>45</v>
      </c>
      <c r="Q10" s="147" t="s">
        <v>45</v>
      </c>
      <c r="R10" s="147" t="s">
        <v>45</v>
      </c>
      <c r="S10" s="147" t="s">
        <v>45</v>
      </c>
      <c r="T10" s="147">
        <f>SUM(U10:V10)</f>
        <v>0</v>
      </c>
      <c r="U10" s="147" t="s">
        <v>45</v>
      </c>
      <c r="V10" s="148" t="s">
        <v>45</v>
      </c>
    </row>
    <row r="11" spans="1:22" ht="19.5" customHeight="1">
      <c r="A11" s="142"/>
      <c r="B11" s="139" t="s">
        <v>128</v>
      </c>
      <c r="C11" s="143">
        <f>SUM(D11,K11,N11,T11)</f>
        <v>7</v>
      </c>
      <c r="D11" s="143">
        <f>SUM(E11:J11)</f>
        <v>7</v>
      </c>
      <c r="E11" s="147" t="s">
        <v>45</v>
      </c>
      <c r="F11" s="147">
        <v>4</v>
      </c>
      <c r="G11" s="147" t="s">
        <v>45</v>
      </c>
      <c r="H11" s="147">
        <v>3</v>
      </c>
      <c r="I11" s="147" t="s">
        <v>45</v>
      </c>
      <c r="J11" s="147" t="s">
        <v>45</v>
      </c>
      <c r="K11" s="147">
        <f>SUM(L11:M11)</f>
        <v>0</v>
      </c>
      <c r="L11" s="147" t="s">
        <v>45</v>
      </c>
      <c r="M11" s="147" t="s">
        <v>45</v>
      </c>
      <c r="N11" s="145">
        <f>SUM(O11:S11)</f>
        <v>0</v>
      </c>
      <c r="O11" s="147" t="s">
        <v>45</v>
      </c>
      <c r="P11" s="147" t="s">
        <v>45</v>
      </c>
      <c r="Q11" s="147" t="s">
        <v>45</v>
      </c>
      <c r="R11" s="147" t="s">
        <v>45</v>
      </c>
      <c r="S11" s="147" t="s">
        <v>45</v>
      </c>
      <c r="T11" s="147">
        <f>SUM(U11:V11)</f>
        <v>0</v>
      </c>
      <c r="U11" s="147" t="s">
        <v>45</v>
      </c>
      <c r="V11" s="148" t="s">
        <v>45</v>
      </c>
    </row>
    <row r="12" spans="1:22" ht="15" customHeight="1">
      <c r="A12" s="142"/>
      <c r="B12" s="139"/>
      <c r="C12" s="143"/>
      <c r="D12" s="143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</row>
    <row r="13" spans="1:22" ht="19.5" customHeight="1">
      <c r="A13" s="138" t="s">
        <v>129</v>
      </c>
      <c r="B13" s="139" t="s">
        <v>122</v>
      </c>
      <c r="C13" s="143">
        <f aca="true" t="shared" si="3" ref="C13:V13">SUM(C14:C15)</f>
        <v>987</v>
      </c>
      <c r="D13" s="143">
        <f t="shared" si="3"/>
        <v>977</v>
      </c>
      <c r="E13" s="145">
        <f t="shared" si="3"/>
        <v>0</v>
      </c>
      <c r="F13" s="143">
        <f t="shared" si="3"/>
        <v>716</v>
      </c>
      <c r="G13" s="145">
        <f t="shared" si="3"/>
        <v>0</v>
      </c>
      <c r="H13" s="143">
        <f t="shared" si="3"/>
        <v>253</v>
      </c>
      <c r="I13" s="145">
        <f t="shared" si="3"/>
        <v>2</v>
      </c>
      <c r="J13" s="145">
        <f t="shared" si="3"/>
        <v>6</v>
      </c>
      <c r="K13" s="145">
        <f t="shared" si="3"/>
        <v>0</v>
      </c>
      <c r="L13" s="145">
        <f t="shared" si="3"/>
        <v>0</v>
      </c>
      <c r="M13" s="145">
        <f t="shared" si="3"/>
        <v>0</v>
      </c>
      <c r="N13" s="145">
        <f t="shared" si="3"/>
        <v>9</v>
      </c>
      <c r="O13" s="145">
        <f t="shared" si="3"/>
        <v>2</v>
      </c>
      <c r="P13" s="145">
        <f t="shared" si="3"/>
        <v>1</v>
      </c>
      <c r="Q13" s="145">
        <f t="shared" si="3"/>
        <v>5</v>
      </c>
      <c r="R13" s="145">
        <f t="shared" si="3"/>
        <v>0</v>
      </c>
      <c r="S13" s="143">
        <f t="shared" si="3"/>
        <v>1</v>
      </c>
      <c r="T13" s="145">
        <f t="shared" si="3"/>
        <v>1</v>
      </c>
      <c r="U13" s="145">
        <f t="shared" si="3"/>
        <v>0</v>
      </c>
      <c r="V13" s="146">
        <f t="shared" si="3"/>
        <v>1</v>
      </c>
    </row>
    <row r="14" spans="1:22" ht="19.5" customHeight="1">
      <c r="A14" s="142"/>
      <c r="B14" s="139" t="s">
        <v>123</v>
      </c>
      <c r="C14" s="143">
        <f>SUM(D14,K14,N14,T14)</f>
        <v>626</v>
      </c>
      <c r="D14" s="143">
        <f>SUM(E14:J14)</f>
        <v>620</v>
      </c>
      <c r="E14" s="147" t="s">
        <v>45</v>
      </c>
      <c r="F14" s="147">
        <v>471</v>
      </c>
      <c r="G14" s="147" t="s">
        <v>45</v>
      </c>
      <c r="H14" s="147">
        <v>145</v>
      </c>
      <c r="I14" s="147" t="s">
        <v>45</v>
      </c>
      <c r="J14" s="147">
        <v>4</v>
      </c>
      <c r="K14" s="147">
        <f>SUM(L14:M14)</f>
        <v>0</v>
      </c>
      <c r="L14" s="147" t="s">
        <v>45</v>
      </c>
      <c r="M14" s="147" t="s">
        <v>45</v>
      </c>
      <c r="N14" s="145">
        <f>SUM(O14:S14)</f>
        <v>6</v>
      </c>
      <c r="O14" s="147">
        <v>2</v>
      </c>
      <c r="P14" s="147">
        <v>1</v>
      </c>
      <c r="Q14" s="147">
        <v>3</v>
      </c>
      <c r="R14" s="147" t="s">
        <v>45</v>
      </c>
      <c r="S14" s="147" t="s">
        <v>45</v>
      </c>
      <c r="T14" s="147">
        <f>SUM(U14:V14)</f>
        <v>0</v>
      </c>
      <c r="U14" s="147" t="s">
        <v>45</v>
      </c>
      <c r="V14" s="148" t="s">
        <v>45</v>
      </c>
    </row>
    <row r="15" spans="1:22" ht="19.5" customHeight="1">
      <c r="A15" s="142"/>
      <c r="B15" s="139" t="s">
        <v>124</v>
      </c>
      <c r="C15" s="143">
        <f>SUM(D15,K15,N15,T15)</f>
        <v>361</v>
      </c>
      <c r="D15" s="143">
        <f>SUM(E15:J15)</f>
        <v>357</v>
      </c>
      <c r="E15" s="147" t="s">
        <v>45</v>
      </c>
      <c r="F15" s="147">
        <v>245</v>
      </c>
      <c r="G15" s="147" t="s">
        <v>45</v>
      </c>
      <c r="H15" s="147">
        <v>108</v>
      </c>
      <c r="I15" s="147">
        <v>2</v>
      </c>
      <c r="J15" s="147">
        <v>2</v>
      </c>
      <c r="K15" s="147">
        <f>SUM(L15:M15)</f>
        <v>0</v>
      </c>
      <c r="L15" s="147" t="s">
        <v>45</v>
      </c>
      <c r="M15" s="147" t="s">
        <v>45</v>
      </c>
      <c r="N15" s="145">
        <f>SUM(O15:S15)</f>
        <v>3</v>
      </c>
      <c r="O15" s="147" t="s">
        <v>45</v>
      </c>
      <c r="P15" s="147" t="s">
        <v>45</v>
      </c>
      <c r="Q15" s="147">
        <v>2</v>
      </c>
      <c r="R15" s="147" t="s">
        <v>45</v>
      </c>
      <c r="S15" s="147">
        <v>1</v>
      </c>
      <c r="T15" s="147">
        <f>SUM(U15:V15)</f>
        <v>1</v>
      </c>
      <c r="U15" s="147" t="s">
        <v>45</v>
      </c>
      <c r="V15" s="148">
        <v>1</v>
      </c>
    </row>
    <row r="16" spans="1:22" ht="15" customHeight="1">
      <c r="A16" s="142"/>
      <c r="B16" s="139"/>
      <c r="C16" s="143"/>
      <c r="D16" s="14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8"/>
    </row>
    <row r="17" spans="1:22" ht="19.5" customHeight="1">
      <c r="A17" s="138" t="s">
        <v>130</v>
      </c>
      <c r="B17" s="139" t="s">
        <v>122</v>
      </c>
      <c r="C17" s="143">
        <f aca="true" t="shared" si="4" ref="C17:V17">SUM(C18:C19)</f>
        <v>1292</v>
      </c>
      <c r="D17" s="143">
        <f t="shared" si="4"/>
        <v>1250</v>
      </c>
      <c r="E17" s="145">
        <f t="shared" si="4"/>
        <v>1</v>
      </c>
      <c r="F17" s="143">
        <f t="shared" si="4"/>
        <v>815</v>
      </c>
      <c r="G17" s="145">
        <f t="shared" si="4"/>
        <v>49</v>
      </c>
      <c r="H17" s="143">
        <f t="shared" si="4"/>
        <v>319</v>
      </c>
      <c r="I17" s="145">
        <f t="shared" si="4"/>
        <v>22</v>
      </c>
      <c r="J17" s="145">
        <f t="shared" si="4"/>
        <v>44</v>
      </c>
      <c r="K17" s="145">
        <f t="shared" si="4"/>
        <v>2</v>
      </c>
      <c r="L17" s="145">
        <f t="shared" si="4"/>
        <v>0</v>
      </c>
      <c r="M17" s="145">
        <f t="shared" si="4"/>
        <v>2</v>
      </c>
      <c r="N17" s="145">
        <f t="shared" si="4"/>
        <v>34</v>
      </c>
      <c r="O17" s="145">
        <f t="shared" si="4"/>
        <v>24</v>
      </c>
      <c r="P17" s="145">
        <f t="shared" si="4"/>
        <v>3</v>
      </c>
      <c r="Q17" s="145">
        <f t="shared" si="4"/>
        <v>3</v>
      </c>
      <c r="R17" s="145">
        <f t="shared" si="4"/>
        <v>3</v>
      </c>
      <c r="S17" s="143">
        <f t="shared" si="4"/>
        <v>1</v>
      </c>
      <c r="T17" s="145">
        <f t="shared" si="4"/>
        <v>6</v>
      </c>
      <c r="U17" s="145">
        <f t="shared" si="4"/>
        <v>0</v>
      </c>
      <c r="V17" s="146">
        <f t="shared" si="4"/>
        <v>6</v>
      </c>
    </row>
    <row r="18" spans="1:22" ht="19.5" customHeight="1">
      <c r="A18" s="142"/>
      <c r="B18" s="139" t="s">
        <v>123</v>
      </c>
      <c r="C18" s="143">
        <f>SUM(D18,K18,N18,T18)</f>
        <v>925</v>
      </c>
      <c r="D18" s="143">
        <f>SUM(E18:J18)</f>
        <v>896</v>
      </c>
      <c r="E18" s="147" t="s">
        <v>45</v>
      </c>
      <c r="F18" s="147">
        <v>592</v>
      </c>
      <c r="G18" s="147">
        <v>41</v>
      </c>
      <c r="H18" s="147">
        <v>226</v>
      </c>
      <c r="I18" s="147">
        <v>14</v>
      </c>
      <c r="J18" s="147">
        <v>23</v>
      </c>
      <c r="K18" s="147">
        <f>SUM(L18:M18)</f>
        <v>1</v>
      </c>
      <c r="L18" s="147" t="s">
        <v>45</v>
      </c>
      <c r="M18" s="147">
        <v>1</v>
      </c>
      <c r="N18" s="145">
        <f>SUM(O18:S18)</f>
        <v>27</v>
      </c>
      <c r="O18" s="147">
        <v>20</v>
      </c>
      <c r="P18" s="147">
        <v>3</v>
      </c>
      <c r="Q18" s="147">
        <v>3</v>
      </c>
      <c r="R18" s="147">
        <v>1</v>
      </c>
      <c r="S18" s="147" t="s">
        <v>45</v>
      </c>
      <c r="T18" s="147">
        <f>SUM(U18:V18)</f>
        <v>1</v>
      </c>
      <c r="U18" s="147" t="s">
        <v>45</v>
      </c>
      <c r="V18" s="148">
        <v>1</v>
      </c>
    </row>
    <row r="19" spans="1:22" ht="19.5" customHeight="1">
      <c r="A19" s="142"/>
      <c r="B19" s="139" t="s">
        <v>124</v>
      </c>
      <c r="C19" s="143">
        <f>SUM(D19,K19,N19,T19)</f>
        <v>367</v>
      </c>
      <c r="D19" s="143">
        <f>SUM(E19:J19)</f>
        <v>354</v>
      </c>
      <c r="E19" s="147">
        <v>1</v>
      </c>
      <c r="F19" s="147">
        <v>223</v>
      </c>
      <c r="G19" s="147">
        <v>8</v>
      </c>
      <c r="H19" s="147">
        <v>93</v>
      </c>
      <c r="I19" s="147">
        <v>8</v>
      </c>
      <c r="J19" s="147">
        <v>21</v>
      </c>
      <c r="K19" s="147">
        <f>SUM(L19:M19)</f>
        <v>1</v>
      </c>
      <c r="L19" s="147" t="s">
        <v>45</v>
      </c>
      <c r="M19" s="147">
        <v>1</v>
      </c>
      <c r="N19" s="145">
        <f>SUM(O19:S19)</f>
        <v>7</v>
      </c>
      <c r="O19" s="147">
        <v>4</v>
      </c>
      <c r="P19" s="147" t="s">
        <v>45</v>
      </c>
      <c r="Q19" s="147" t="s">
        <v>45</v>
      </c>
      <c r="R19" s="147">
        <v>2</v>
      </c>
      <c r="S19" s="147">
        <v>1</v>
      </c>
      <c r="T19" s="147">
        <f>SUM(U19:V19)</f>
        <v>5</v>
      </c>
      <c r="U19" s="147" t="s">
        <v>45</v>
      </c>
      <c r="V19" s="148">
        <v>5</v>
      </c>
    </row>
    <row r="20" spans="1:22" ht="15" customHeight="1">
      <c r="A20" s="142"/>
      <c r="B20" s="139"/>
      <c r="C20" s="143"/>
      <c r="D20" s="143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</row>
    <row r="21" spans="1:22" ht="19.5" customHeight="1">
      <c r="A21" s="138" t="s">
        <v>131</v>
      </c>
      <c r="B21" s="139" t="s">
        <v>122</v>
      </c>
      <c r="C21" s="143">
        <f aca="true" t="shared" si="5" ref="C21:V21">SUM(C22:C23)</f>
        <v>1417</v>
      </c>
      <c r="D21" s="143">
        <f t="shared" si="5"/>
        <v>1359</v>
      </c>
      <c r="E21" s="145">
        <f t="shared" si="5"/>
        <v>3</v>
      </c>
      <c r="F21" s="143">
        <f t="shared" si="5"/>
        <v>854</v>
      </c>
      <c r="G21" s="145">
        <f t="shared" si="5"/>
        <v>145</v>
      </c>
      <c r="H21" s="143">
        <f t="shared" si="5"/>
        <v>98</v>
      </c>
      <c r="I21" s="145">
        <f t="shared" si="5"/>
        <v>129</v>
      </c>
      <c r="J21" s="145">
        <f t="shared" si="5"/>
        <v>130</v>
      </c>
      <c r="K21" s="145">
        <f t="shared" si="5"/>
        <v>4</v>
      </c>
      <c r="L21" s="145">
        <f t="shared" si="5"/>
        <v>1</v>
      </c>
      <c r="M21" s="145">
        <f t="shared" si="5"/>
        <v>3</v>
      </c>
      <c r="N21" s="145">
        <f t="shared" si="5"/>
        <v>47</v>
      </c>
      <c r="O21" s="145">
        <f t="shared" si="5"/>
        <v>28</v>
      </c>
      <c r="P21" s="145">
        <f t="shared" si="5"/>
        <v>4</v>
      </c>
      <c r="Q21" s="145">
        <f t="shared" si="5"/>
        <v>9</v>
      </c>
      <c r="R21" s="145">
        <f t="shared" si="5"/>
        <v>4</v>
      </c>
      <c r="S21" s="143">
        <f t="shared" si="5"/>
        <v>2</v>
      </c>
      <c r="T21" s="145">
        <f t="shared" si="5"/>
        <v>7</v>
      </c>
      <c r="U21" s="145">
        <f t="shared" si="5"/>
        <v>3</v>
      </c>
      <c r="V21" s="146">
        <f t="shared" si="5"/>
        <v>4</v>
      </c>
    </row>
    <row r="22" spans="1:22" ht="19.5" customHeight="1">
      <c r="A22" s="142"/>
      <c r="B22" s="139" t="s">
        <v>123</v>
      </c>
      <c r="C22" s="143">
        <f>SUM(D22,K22,N22,T22)</f>
        <v>1123</v>
      </c>
      <c r="D22" s="143">
        <f>SUM(E22:J22)</f>
        <v>1085</v>
      </c>
      <c r="E22" s="147">
        <v>2</v>
      </c>
      <c r="F22" s="147">
        <v>688</v>
      </c>
      <c r="G22" s="147">
        <v>135</v>
      </c>
      <c r="H22" s="147">
        <v>76</v>
      </c>
      <c r="I22" s="147">
        <v>104</v>
      </c>
      <c r="J22" s="147">
        <v>80</v>
      </c>
      <c r="K22" s="147">
        <f>SUM(L22:M22)</f>
        <v>0</v>
      </c>
      <c r="L22" s="147" t="s">
        <v>45</v>
      </c>
      <c r="M22" s="147" t="s">
        <v>45</v>
      </c>
      <c r="N22" s="145">
        <f>SUM(O22:S22)</f>
        <v>35</v>
      </c>
      <c r="O22" s="147">
        <v>23</v>
      </c>
      <c r="P22" s="147">
        <v>4</v>
      </c>
      <c r="Q22" s="147">
        <v>5</v>
      </c>
      <c r="R22" s="147">
        <v>3</v>
      </c>
      <c r="S22" s="147" t="s">
        <v>45</v>
      </c>
      <c r="T22" s="147">
        <f>SUM(U22:V22)</f>
        <v>3</v>
      </c>
      <c r="U22" s="147">
        <v>3</v>
      </c>
      <c r="V22" s="148" t="s">
        <v>45</v>
      </c>
    </row>
    <row r="23" spans="1:22" ht="19.5" customHeight="1">
      <c r="A23" s="142"/>
      <c r="B23" s="139" t="s">
        <v>124</v>
      </c>
      <c r="C23" s="143">
        <f>SUM(D23,K23,N23,T23)</f>
        <v>294</v>
      </c>
      <c r="D23" s="143">
        <f>SUM(E23:J23)</f>
        <v>274</v>
      </c>
      <c r="E23" s="147">
        <v>1</v>
      </c>
      <c r="F23" s="147">
        <v>166</v>
      </c>
      <c r="G23" s="147">
        <v>10</v>
      </c>
      <c r="H23" s="147">
        <v>22</v>
      </c>
      <c r="I23" s="147">
        <v>25</v>
      </c>
      <c r="J23" s="147">
        <v>50</v>
      </c>
      <c r="K23" s="147">
        <f>SUM(L23:M23)</f>
        <v>4</v>
      </c>
      <c r="L23" s="147">
        <v>1</v>
      </c>
      <c r="M23" s="147">
        <v>3</v>
      </c>
      <c r="N23" s="145">
        <f>SUM(O23:S23)</f>
        <v>12</v>
      </c>
      <c r="O23" s="147">
        <v>5</v>
      </c>
      <c r="P23" s="147" t="s">
        <v>45</v>
      </c>
      <c r="Q23" s="147">
        <v>4</v>
      </c>
      <c r="R23" s="147">
        <v>1</v>
      </c>
      <c r="S23" s="147">
        <v>2</v>
      </c>
      <c r="T23" s="147">
        <f>SUM(U23:V23)</f>
        <v>4</v>
      </c>
      <c r="U23" s="147" t="s">
        <v>45</v>
      </c>
      <c r="V23" s="148">
        <v>4</v>
      </c>
    </row>
    <row r="24" spans="1:22" ht="15" customHeight="1">
      <c r="A24" s="142"/>
      <c r="B24" s="139"/>
      <c r="C24" s="143"/>
      <c r="D24" s="143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/>
    </row>
    <row r="25" spans="1:22" ht="19.5" customHeight="1">
      <c r="A25" s="138" t="s">
        <v>132</v>
      </c>
      <c r="B25" s="139" t="s">
        <v>122</v>
      </c>
      <c r="C25" s="143">
        <f aca="true" t="shared" si="6" ref="C25:V25">SUM(C26:C27)</f>
        <v>1386</v>
      </c>
      <c r="D25" s="143">
        <f t="shared" si="6"/>
        <v>1351</v>
      </c>
      <c r="E25" s="145">
        <f t="shared" si="6"/>
        <v>3</v>
      </c>
      <c r="F25" s="143">
        <f t="shared" si="6"/>
        <v>799</v>
      </c>
      <c r="G25" s="145">
        <f t="shared" si="6"/>
        <v>103</v>
      </c>
      <c r="H25" s="143">
        <f t="shared" si="6"/>
        <v>32</v>
      </c>
      <c r="I25" s="145">
        <f t="shared" si="6"/>
        <v>288</v>
      </c>
      <c r="J25" s="145">
        <f t="shared" si="6"/>
        <v>126</v>
      </c>
      <c r="K25" s="145">
        <f t="shared" si="6"/>
        <v>4</v>
      </c>
      <c r="L25" s="145">
        <f t="shared" si="6"/>
        <v>0</v>
      </c>
      <c r="M25" s="145">
        <f t="shared" si="6"/>
        <v>4</v>
      </c>
      <c r="N25" s="145">
        <f t="shared" si="6"/>
        <v>27</v>
      </c>
      <c r="O25" s="145">
        <f t="shared" si="6"/>
        <v>9</v>
      </c>
      <c r="P25" s="145">
        <f t="shared" si="6"/>
        <v>10</v>
      </c>
      <c r="Q25" s="145">
        <f t="shared" si="6"/>
        <v>4</v>
      </c>
      <c r="R25" s="145">
        <f t="shared" si="6"/>
        <v>3</v>
      </c>
      <c r="S25" s="143">
        <f t="shared" si="6"/>
        <v>1</v>
      </c>
      <c r="T25" s="145">
        <f t="shared" si="6"/>
        <v>4</v>
      </c>
      <c r="U25" s="145">
        <f t="shared" si="6"/>
        <v>3</v>
      </c>
      <c r="V25" s="146">
        <f t="shared" si="6"/>
        <v>1</v>
      </c>
    </row>
    <row r="26" spans="1:22" ht="19.5" customHeight="1">
      <c r="A26" s="142"/>
      <c r="B26" s="139" t="s">
        <v>123</v>
      </c>
      <c r="C26" s="143">
        <f>SUM(D26,K26,N26,T26)</f>
        <v>1149</v>
      </c>
      <c r="D26" s="143">
        <f>SUM(E26:J26)</f>
        <v>1122</v>
      </c>
      <c r="E26" s="147">
        <v>2</v>
      </c>
      <c r="F26" s="147">
        <v>677</v>
      </c>
      <c r="G26" s="147">
        <v>97</v>
      </c>
      <c r="H26" s="147">
        <v>25</v>
      </c>
      <c r="I26" s="147">
        <v>243</v>
      </c>
      <c r="J26" s="147">
        <v>78</v>
      </c>
      <c r="K26" s="147">
        <f>SUM(L26:M26)</f>
        <v>3</v>
      </c>
      <c r="L26" s="147" t="s">
        <v>45</v>
      </c>
      <c r="M26" s="147">
        <v>3</v>
      </c>
      <c r="N26" s="145">
        <f>SUM(O26:S26)</f>
        <v>21</v>
      </c>
      <c r="O26" s="147">
        <v>8</v>
      </c>
      <c r="P26" s="147">
        <v>9</v>
      </c>
      <c r="Q26" s="147">
        <v>3</v>
      </c>
      <c r="R26" s="147">
        <v>1</v>
      </c>
      <c r="S26" s="147" t="s">
        <v>45</v>
      </c>
      <c r="T26" s="147">
        <f>SUM(U26:V26)</f>
        <v>3</v>
      </c>
      <c r="U26" s="147">
        <v>3</v>
      </c>
      <c r="V26" s="148" t="s">
        <v>45</v>
      </c>
    </row>
    <row r="27" spans="1:22" ht="19.5" customHeight="1">
      <c r="A27" s="142"/>
      <c r="B27" s="139" t="s">
        <v>124</v>
      </c>
      <c r="C27" s="143">
        <f>SUM(D27,K27,N27,T27)</f>
        <v>237</v>
      </c>
      <c r="D27" s="143">
        <f>SUM(E27:J27)</f>
        <v>229</v>
      </c>
      <c r="E27" s="147">
        <v>1</v>
      </c>
      <c r="F27" s="147">
        <v>122</v>
      </c>
      <c r="G27" s="147">
        <v>6</v>
      </c>
      <c r="H27" s="147">
        <v>7</v>
      </c>
      <c r="I27" s="147">
        <v>45</v>
      </c>
      <c r="J27" s="147">
        <v>48</v>
      </c>
      <c r="K27" s="147">
        <f>SUM(L27:M27)</f>
        <v>1</v>
      </c>
      <c r="L27" s="147" t="s">
        <v>45</v>
      </c>
      <c r="M27" s="147">
        <v>1</v>
      </c>
      <c r="N27" s="145">
        <f>SUM(O27:S27)</f>
        <v>6</v>
      </c>
      <c r="O27" s="147">
        <v>1</v>
      </c>
      <c r="P27" s="147">
        <v>1</v>
      </c>
      <c r="Q27" s="147">
        <v>1</v>
      </c>
      <c r="R27" s="147">
        <v>2</v>
      </c>
      <c r="S27" s="147">
        <v>1</v>
      </c>
      <c r="T27" s="147">
        <f>SUM(U27:V27)</f>
        <v>1</v>
      </c>
      <c r="U27" s="147" t="s">
        <v>45</v>
      </c>
      <c r="V27" s="148">
        <v>1</v>
      </c>
    </row>
    <row r="28" spans="1:22" ht="15" customHeight="1">
      <c r="A28" s="142"/>
      <c r="B28" s="139"/>
      <c r="C28" s="143"/>
      <c r="D28" s="143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</row>
    <row r="29" spans="1:22" ht="19.5" customHeight="1">
      <c r="A29" s="138" t="s">
        <v>133</v>
      </c>
      <c r="B29" s="139" t="s">
        <v>122</v>
      </c>
      <c r="C29" s="143">
        <f aca="true" t="shared" si="7" ref="C29:V29">SUM(C30:C31)</f>
        <v>1604</v>
      </c>
      <c r="D29" s="143">
        <f t="shared" si="7"/>
        <v>1544</v>
      </c>
      <c r="E29" s="145">
        <f t="shared" si="7"/>
        <v>15</v>
      </c>
      <c r="F29" s="143">
        <f t="shared" si="7"/>
        <v>746</v>
      </c>
      <c r="G29" s="145">
        <f t="shared" si="7"/>
        <v>94</v>
      </c>
      <c r="H29" s="143">
        <f t="shared" si="7"/>
        <v>6</v>
      </c>
      <c r="I29" s="145">
        <f t="shared" si="7"/>
        <v>548</v>
      </c>
      <c r="J29" s="145">
        <f t="shared" si="7"/>
        <v>135</v>
      </c>
      <c r="K29" s="145">
        <f t="shared" si="7"/>
        <v>10</v>
      </c>
      <c r="L29" s="145">
        <f t="shared" si="7"/>
        <v>0</v>
      </c>
      <c r="M29" s="145">
        <f t="shared" si="7"/>
        <v>10</v>
      </c>
      <c r="N29" s="145">
        <f t="shared" si="7"/>
        <v>43</v>
      </c>
      <c r="O29" s="145">
        <f t="shared" si="7"/>
        <v>21</v>
      </c>
      <c r="P29" s="145">
        <f t="shared" si="7"/>
        <v>5</v>
      </c>
      <c r="Q29" s="145">
        <f t="shared" si="7"/>
        <v>11</v>
      </c>
      <c r="R29" s="145">
        <f t="shared" si="7"/>
        <v>3</v>
      </c>
      <c r="S29" s="143">
        <f t="shared" si="7"/>
        <v>3</v>
      </c>
      <c r="T29" s="145">
        <f t="shared" si="7"/>
        <v>7</v>
      </c>
      <c r="U29" s="145">
        <f t="shared" si="7"/>
        <v>7</v>
      </c>
      <c r="V29" s="146">
        <f t="shared" si="7"/>
        <v>0</v>
      </c>
    </row>
    <row r="30" spans="1:22" ht="19.5" customHeight="1">
      <c r="A30" s="142"/>
      <c r="B30" s="139" t="s">
        <v>123</v>
      </c>
      <c r="C30" s="143">
        <f>SUM(D30,K30,N30,T30)</f>
        <v>1409</v>
      </c>
      <c r="D30" s="143">
        <f>SUM(E30:J30)</f>
        <v>1364</v>
      </c>
      <c r="E30" s="147">
        <v>15</v>
      </c>
      <c r="F30" s="147">
        <v>678</v>
      </c>
      <c r="G30" s="147">
        <v>86</v>
      </c>
      <c r="H30" s="147">
        <v>5</v>
      </c>
      <c r="I30" s="147">
        <v>501</v>
      </c>
      <c r="J30" s="147">
        <v>79</v>
      </c>
      <c r="K30" s="147">
        <f>SUM(L30:M30)</f>
        <v>7</v>
      </c>
      <c r="L30" s="147" t="s">
        <v>45</v>
      </c>
      <c r="M30" s="147">
        <v>7</v>
      </c>
      <c r="N30" s="145">
        <f>SUM(O30:S30)</f>
        <v>33</v>
      </c>
      <c r="O30" s="147">
        <v>19</v>
      </c>
      <c r="P30" s="147">
        <v>5</v>
      </c>
      <c r="Q30" s="147">
        <v>6</v>
      </c>
      <c r="R30" s="147">
        <v>1</v>
      </c>
      <c r="S30" s="147">
        <v>2</v>
      </c>
      <c r="T30" s="147">
        <f>SUM(U30:V30)</f>
        <v>5</v>
      </c>
      <c r="U30" s="147">
        <v>5</v>
      </c>
      <c r="V30" s="148" t="s">
        <v>45</v>
      </c>
    </row>
    <row r="31" spans="1:22" ht="19.5" customHeight="1">
      <c r="A31" s="142"/>
      <c r="B31" s="139" t="s">
        <v>124</v>
      </c>
      <c r="C31" s="143">
        <f>SUM(D31,K31,N31,T31)</f>
        <v>195</v>
      </c>
      <c r="D31" s="143">
        <f>SUM(E31:J31)</f>
        <v>180</v>
      </c>
      <c r="E31" s="147" t="s">
        <v>45</v>
      </c>
      <c r="F31" s="147">
        <v>68</v>
      </c>
      <c r="G31" s="147">
        <v>8</v>
      </c>
      <c r="H31" s="147">
        <v>1</v>
      </c>
      <c r="I31" s="147">
        <v>47</v>
      </c>
      <c r="J31" s="147">
        <v>56</v>
      </c>
      <c r="K31" s="147">
        <f>SUM(L31:M31)</f>
        <v>3</v>
      </c>
      <c r="L31" s="147" t="s">
        <v>45</v>
      </c>
      <c r="M31" s="147">
        <v>3</v>
      </c>
      <c r="N31" s="145">
        <f>SUM(O31:S31)</f>
        <v>10</v>
      </c>
      <c r="O31" s="147">
        <v>2</v>
      </c>
      <c r="P31" s="147" t="s">
        <v>45</v>
      </c>
      <c r="Q31" s="147">
        <v>5</v>
      </c>
      <c r="R31" s="147">
        <v>2</v>
      </c>
      <c r="S31" s="147">
        <v>1</v>
      </c>
      <c r="T31" s="147">
        <f>SUM(U31:V31)</f>
        <v>2</v>
      </c>
      <c r="U31" s="147">
        <v>2</v>
      </c>
      <c r="V31" s="148" t="s">
        <v>45</v>
      </c>
    </row>
    <row r="32" spans="1:22" ht="15" customHeight="1">
      <c r="A32" s="142"/>
      <c r="B32" s="139"/>
      <c r="C32" s="143"/>
      <c r="D32" s="143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8"/>
    </row>
    <row r="33" spans="1:22" ht="19.5" customHeight="1">
      <c r="A33" s="138" t="s">
        <v>134</v>
      </c>
      <c r="B33" s="139" t="s">
        <v>122</v>
      </c>
      <c r="C33" s="143">
        <f aca="true" t="shared" si="8" ref="C33:V33">SUM(C34:C35)</f>
        <v>1377</v>
      </c>
      <c r="D33" s="143">
        <f t="shared" si="8"/>
        <v>1323</v>
      </c>
      <c r="E33" s="145">
        <f t="shared" si="8"/>
        <v>25</v>
      </c>
      <c r="F33" s="143">
        <f t="shared" si="8"/>
        <v>518</v>
      </c>
      <c r="G33" s="145">
        <f t="shared" si="8"/>
        <v>52</v>
      </c>
      <c r="H33" s="143">
        <f t="shared" si="8"/>
        <v>4</v>
      </c>
      <c r="I33" s="145">
        <f t="shared" si="8"/>
        <v>631</v>
      </c>
      <c r="J33" s="145">
        <f t="shared" si="8"/>
        <v>93</v>
      </c>
      <c r="K33" s="145">
        <f t="shared" si="8"/>
        <v>12</v>
      </c>
      <c r="L33" s="145">
        <f t="shared" si="8"/>
        <v>1</v>
      </c>
      <c r="M33" s="145">
        <f t="shared" si="8"/>
        <v>11</v>
      </c>
      <c r="N33" s="145">
        <f t="shared" si="8"/>
        <v>41</v>
      </c>
      <c r="O33" s="145">
        <f t="shared" si="8"/>
        <v>16</v>
      </c>
      <c r="P33" s="145">
        <f t="shared" si="8"/>
        <v>9</v>
      </c>
      <c r="Q33" s="145">
        <f t="shared" si="8"/>
        <v>11</v>
      </c>
      <c r="R33" s="145">
        <f t="shared" si="8"/>
        <v>1</v>
      </c>
      <c r="S33" s="143">
        <f t="shared" si="8"/>
        <v>4</v>
      </c>
      <c r="T33" s="145">
        <f t="shared" si="8"/>
        <v>1</v>
      </c>
      <c r="U33" s="145">
        <f t="shared" si="8"/>
        <v>0</v>
      </c>
      <c r="V33" s="146">
        <f t="shared" si="8"/>
        <v>1</v>
      </c>
    </row>
    <row r="34" spans="1:22" ht="19.5" customHeight="1">
      <c r="A34" s="142"/>
      <c r="B34" s="139" t="s">
        <v>123</v>
      </c>
      <c r="C34" s="143">
        <f>SUM(D34,K34,N34,T34)</f>
        <v>1219</v>
      </c>
      <c r="D34" s="143">
        <f>SUM(E34:J34)</f>
        <v>1177</v>
      </c>
      <c r="E34" s="147">
        <v>22</v>
      </c>
      <c r="F34" s="147">
        <v>461</v>
      </c>
      <c r="G34" s="147">
        <v>49</v>
      </c>
      <c r="H34" s="147">
        <v>4</v>
      </c>
      <c r="I34" s="147">
        <v>580</v>
      </c>
      <c r="J34" s="147">
        <v>61</v>
      </c>
      <c r="K34" s="147">
        <f>SUM(L34:M34)</f>
        <v>10</v>
      </c>
      <c r="L34" s="147">
        <v>1</v>
      </c>
      <c r="M34" s="147">
        <v>9</v>
      </c>
      <c r="N34" s="145">
        <f>SUM(O34:S34)</f>
        <v>32</v>
      </c>
      <c r="O34" s="147">
        <v>14</v>
      </c>
      <c r="P34" s="147">
        <v>8</v>
      </c>
      <c r="Q34" s="147">
        <v>7</v>
      </c>
      <c r="R34" s="147">
        <v>1</v>
      </c>
      <c r="S34" s="147">
        <v>2</v>
      </c>
      <c r="T34" s="147">
        <f>SUM(U34:V34)</f>
        <v>0</v>
      </c>
      <c r="U34" s="147" t="s">
        <v>45</v>
      </c>
      <c r="V34" s="148" t="s">
        <v>45</v>
      </c>
    </row>
    <row r="35" spans="1:22" ht="19.5" customHeight="1">
      <c r="A35" s="142"/>
      <c r="B35" s="139" t="s">
        <v>124</v>
      </c>
      <c r="C35" s="143">
        <f>SUM(D35,K35,N35,T35)</f>
        <v>158</v>
      </c>
      <c r="D35" s="143">
        <f>SUM(E35:J35)</f>
        <v>146</v>
      </c>
      <c r="E35" s="147">
        <v>3</v>
      </c>
      <c r="F35" s="147">
        <v>57</v>
      </c>
      <c r="G35" s="147">
        <v>3</v>
      </c>
      <c r="H35" s="147" t="s">
        <v>45</v>
      </c>
      <c r="I35" s="147">
        <v>51</v>
      </c>
      <c r="J35" s="147">
        <v>32</v>
      </c>
      <c r="K35" s="147">
        <f>SUM(L35:M35)</f>
        <v>2</v>
      </c>
      <c r="L35" s="147" t="s">
        <v>45</v>
      </c>
      <c r="M35" s="147">
        <v>2</v>
      </c>
      <c r="N35" s="145">
        <f>SUM(O35:S35)</f>
        <v>9</v>
      </c>
      <c r="O35" s="147">
        <v>2</v>
      </c>
      <c r="P35" s="147">
        <v>1</v>
      </c>
      <c r="Q35" s="147">
        <v>4</v>
      </c>
      <c r="R35" s="147" t="s">
        <v>45</v>
      </c>
      <c r="S35" s="147">
        <v>2</v>
      </c>
      <c r="T35" s="147">
        <f>SUM(U35:V35)</f>
        <v>1</v>
      </c>
      <c r="U35" s="147" t="s">
        <v>45</v>
      </c>
      <c r="V35" s="148">
        <v>1</v>
      </c>
    </row>
    <row r="36" spans="1:22" ht="15" customHeight="1">
      <c r="A36" s="142"/>
      <c r="B36" s="139"/>
      <c r="C36" s="143"/>
      <c r="D36" s="143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</row>
    <row r="37" spans="1:22" ht="19.5" customHeight="1">
      <c r="A37" s="138" t="s">
        <v>135</v>
      </c>
      <c r="B37" s="139" t="s">
        <v>122</v>
      </c>
      <c r="C37" s="143">
        <f aca="true" t="shared" si="9" ref="C37:V37">SUM(C38:C39)</f>
        <v>1184</v>
      </c>
      <c r="D37" s="143">
        <f t="shared" si="9"/>
        <v>1138</v>
      </c>
      <c r="E37" s="145">
        <f t="shared" si="9"/>
        <v>25</v>
      </c>
      <c r="F37" s="143">
        <f t="shared" si="9"/>
        <v>360</v>
      </c>
      <c r="G37" s="145">
        <f t="shared" si="9"/>
        <v>36</v>
      </c>
      <c r="H37" s="143">
        <f t="shared" si="9"/>
        <v>0</v>
      </c>
      <c r="I37" s="145">
        <f t="shared" si="9"/>
        <v>637</v>
      </c>
      <c r="J37" s="145">
        <f t="shared" si="9"/>
        <v>80</v>
      </c>
      <c r="K37" s="145">
        <f t="shared" si="9"/>
        <v>7</v>
      </c>
      <c r="L37" s="145">
        <f t="shared" si="9"/>
        <v>2</v>
      </c>
      <c r="M37" s="145">
        <f t="shared" si="9"/>
        <v>5</v>
      </c>
      <c r="N37" s="145">
        <f t="shared" si="9"/>
        <v>39</v>
      </c>
      <c r="O37" s="145">
        <f t="shared" si="9"/>
        <v>13</v>
      </c>
      <c r="P37" s="145">
        <f t="shared" si="9"/>
        <v>5</v>
      </c>
      <c r="Q37" s="145">
        <f t="shared" si="9"/>
        <v>15</v>
      </c>
      <c r="R37" s="145">
        <f t="shared" si="9"/>
        <v>3</v>
      </c>
      <c r="S37" s="143">
        <f t="shared" si="9"/>
        <v>3</v>
      </c>
      <c r="T37" s="145">
        <f t="shared" si="9"/>
        <v>0</v>
      </c>
      <c r="U37" s="145">
        <f t="shared" si="9"/>
        <v>0</v>
      </c>
      <c r="V37" s="146">
        <f t="shared" si="9"/>
        <v>0</v>
      </c>
    </row>
    <row r="38" spans="1:22" ht="19.5" customHeight="1">
      <c r="A38" s="142"/>
      <c r="B38" s="139" t="s">
        <v>123</v>
      </c>
      <c r="C38" s="143">
        <f>SUM(D38,K38,N38,T38)</f>
        <v>1089</v>
      </c>
      <c r="D38" s="143">
        <f>SUM(E38:J38)</f>
        <v>1051</v>
      </c>
      <c r="E38" s="147">
        <v>25</v>
      </c>
      <c r="F38" s="147">
        <v>336</v>
      </c>
      <c r="G38" s="147">
        <v>36</v>
      </c>
      <c r="H38" s="147" t="s">
        <v>45</v>
      </c>
      <c r="I38" s="147">
        <v>593</v>
      </c>
      <c r="J38" s="147">
        <v>61</v>
      </c>
      <c r="K38" s="147">
        <f>SUM(L38:M38)</f>
        <v>5</v>
      </c>
      <c r="L38" s="147">
        <v>1</v>
      </c>
      <c r="M38" s="147">
        <v>4</v>
      </c>
      <c r="N38" s="145">
        <f>SUM(O38:S38)</f>
        <v>33</v>
      </c>
      <c r="O38" s="147">
        <v>11</v>
      </c>
      <c r="P38" s="147">
        <v>4</v>
      </c>
      <c r="Q38" s="147">
        <v>12</v>
      </c>
      <c r="R38" s="147">
        <v>3</v>
      </c>
      <c r="S38" s="147">
        <v>3</v>
      </c>
      <c r="T38" s="147">
        <f>SUM(U38:V38)</f>
        <v>0</v>
      </c>
      <c r="U38" s="147" t="s">
        <v>45</v>
      </c>
      <c r="V38" s="148" t="s">
        <v>45</v>
      </c>
    </row>
    <row r="39" spans="1:22" ht="19.5" customHeight="1">
      <c r="A39" s="142"/>
      <c r="B39" s="139" t="s">
        <v>124</v>
      </c>
      <c r="C39" s="143">
        <f>SUM(D39,K39,N39,T39)</f>
        <v>95</v>
      </c>
      <c r="D39" s="143">
        <f>SUM(E39:J39)</f>
        <v>87</v>
      </c>
      <c r="E39" s="147" t="s">
        <v>45</v>
      </c>
      <c r="F39" s="147">
        <v>24</v>
      </c>
      <c r="G39" s="147" t="s">
        <v>45</v>
      </c>
      <c r="H39" s="147" t="s">
        <v>45</v>
      </c>
      <c r="I39" s="147">
        <v>44</v>
      </c>
      <c r="J39" s="147">
        <v>19</v>
      </c>
      <c r="K39" s="147">
        <f>SUM(L39:M39)</f>
        <v>2</v>
      </c>
      <c r="L39" s="147">
        <v>1</v>
      </c>
      <c r="M39" s="147">
        <v>1</v>
      </c>
      <c r="N39" s="145">
        <f>SUM(O39:S39)</f>
        <v>6</v>
      </c>
      <c r="O39" s="147">
        <v>2</v>
      </c>
      <c r="P39" s="147">
        <v>1</v>
      </c>
      <c r="Q39" s="147">
        <v>3</v>
      </c>
      <c r="R39" s="147" t="s">
        <v>45</v>
      </c>
      <c r="S39" s="147" t="s">
        <v>45</v>
      </c>
      <c r="T39" s="147">
        <f>SUM(U39:V39)</f>
        <v>0</v>
      </c>
      <c r="U39" s="147" t="s">
        <v>45</v>
      </c>
      <c r="V39" s="148" t="s">
        <v>45</v>
      </c>
    </row>
    <row r="40" spans="1:22" ht="15" customHeight="1">
      <c r="A40" s="142"/>
      <c r="B40" s="139"/>
      <c r="C40" s="143"/>
      <c r="D40" s="143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8"/>
    </row>
    <row r="41" spans="1:22" ht="19.5" customHeight="1">
      <c r="A41" s="138" t="s">
        <v>136</v>
      </c>
      <c r="B41" s="139" t="s">
        <v>122</v>
      </c>
      <c r="C41" s="143">
        <f aca="true" t="shared" si="10" ref="C41:V41">SUM(C42:C43)</f>
        <v>636</v>
      </c>
      <c r="D41" s="143">
        <f t="shared" si="10"/>
        <v>596</v>
      </c>
      <c r="E41" s="145">
        <f t="shared" si="10"/>
        <v>45</v>
      </c>
      <c r="F41" s="143">
        <f t="shared" si="10"/>
        <v>148</v>
      </c>
      <c r="G41" s="145">
        <f t="shared" si="10"/>
        <v>11</v>
      </c>
      <c r="H41" s="143">
        <f t="shared" si="10"/>
        <v>0</v>
      </c>
      <c r="I41" s="145">
        <f t="shared" si="10"/>
        <v>351</v>
      </c>
      <c r="J41" s="145">
        <f t="shared" si="10"/>
        <v>41</v>
      </c>
      <c r="K41" s="145">
        <f t="shared" si="10"/>
        <v>13</v>
      </c>
      <c r="L41" s="145">
        <f t="shared" si="10"/>
        <v>3</v>
      </c>
      <c r="M41" s="145">
        <f t="shared" si="10"/>
        <v>10</v>
      </c>
      <c r="N41" s="145">
        <f t="shared" si="10"/>
        <v>22</v>
      </c>
      <c r="O41" s="145">
        <f t="shared" si="10"/>
        <v>5</v>
      </c>
      <c r="P41" s="145">
        <f t="shared" si="10"/>
        <v>6</v>
      </c>
      <c r="Q41" s="145">
        <f t="shared" si="10"/>
        <v>7</v>
      </c>
      <c r="R41" s="145">
        <f t="shared" si="10"/>
        <v>2</v>
      </c>
      <c r="S41" s="143">
        <f t="shared" si="10"/>
        <v>2</v>
      </c>
      <c r="T41" s="145">
        <f t="shared" si="10"/>
        <v>5</v>
      </c>
      <c r="U41" s="145">
        <f t="shared" si="10"/>
        <v>1</v>
      </c>
      <c r="V41" s="146">
        <f t="shared" si="10"/>
        <v>4</v>
      </c>
    </row>
    <row r="42" spans="1:22" ht="19.5" customHeight="1">
      <c r="A42" s="142"/>
      <c r="B42" s="139" t="s">
        <v>123</v>
      </c>
      <c r="C42" s="143">
        <f>SUM(D42,K42,N42,T42)</f>
        <v>563</v>
      </c>
      <c r="D42" s="143">
        <f>SUM(E42:J42)</f>
        <v>529</v>
      </c>
      <c r="E42" s="147">
        <v>45</v>
      </c>
      <c r="F42" s="147">
        <v>133</v>
      </c>
      <c r="G42" s="147">
        <v>11</v>
      </c>
      <c r="H42" s="147" t="s">
        <v>45</v>
      </c>
      <c r="I42" s="147">
        <v>317</v>
      </c>
      <c r="J42" s="147">
        <v>23</v>
      </c>
      <c r="K42" s="147">
        <f>SUM(L42:M42)</f>
        <v>11</v>
      </c>
      <c r="L42" s="147">
        <v>3</v>
      </c>
      <c r="M42" s="147">
        <v>8</v>
      </c>
      <c r="N42" s="145">
        <f>SUM(O42:S42)</f>
        <v>19</v>
      </c>
      <c r="O42" s="147">
        <v>4</v>
      </c>
      <c r="P42" s="147">
        <v>6</v>
      </c>
      <c r="Q42" s="147">
        <v>5</v>
      </c>
      <c r="R42" s="147">
        <v>2</v>
      </c>
      <c r="S42" s="147">
        <v>2</v>
      </c>
      <c r="T42" s="147">
        <f>SUM(U42:V42)</f>
        <v>4</v>
      </c>
      <c r="U42" s="147">
        <v>1</v>
      </c>
      <c r="V42" s="148">
        <v>3</v>
      </c>
    </row>
    <row r="43" spans="1:22" ht="19.5" customHeight="1">
      <c r="A43" s="142"/>
      <c r="B43" s="139" t="s">
        <v>124</v>
      </c>
      <c r="C43" s="143">
        <f>SUM(D43,K43,N43,T43)</f>
        <v>73</v>
      </c>
      <c r="D43" s="143">
        <f>SUM(E43:J43)</f>
        <v>67</v>
      </c>
      <c r="E43" s="147" t="s">
        <v>45</v>
      </c>
      <c r="F43" s="147">
        <v>15</v>
      </c>
      <c r="G43" s="147" t="s">
        <v>45</v>
      </c>
      <c r="H43" s="147" t="s">
        <v>45</v>
      </c>
      <c r="I43" s="147">
        <v>34</v>
      </c>
      <c r="J43" s="147">
        <v>18</v>
      </c>
      <c r="K43" s="147">
        <f>SUM(L43:M43)</f>
        <v>2</v>
      </c>
      <c r="L43" s="147" t="s">
        <v>45</v>
      </c>
      <c r="M43" s="147">
        <v>2</v>
      </c>
      <c r="N43" s="145">
        <f>SUM(O43:S43)</f>
        <v>3</v>
      </c>
      <c r="O43" s="147">
        <v>1</v>
      </c>
      <c r="P43" s="147" t="s">
        <v>45</v>
      </c>
      <c r="Q43" s="147">
        <v>2</v>
      </c>
      <c r="R43" s="147" t="s">
        <v>45</v>
      </c>
      <c r="S43" s="147" t="s">
        <v>45</v>
      </c>
      <c r="T43" s="147">
        <f>SUM(U43:V43)</f>
        <v>1</v>
      </c>
      <c r="U43" s="147" t="s">
        <v>45</v>
      </c>
      <c r="V43" s="148">
        <v>1</v>
      </c>
    </row>
    <row r="44" spans="1:22" ht="15" customHeight="1">
      <c r="A44" s="142"/>
      <c r="B44" s="139"/>
      <c r="C44" s="143"/>
      <c r="D44" s="143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8"/>
    </row>
    <row r="45" spans="1:22" ht="19.5" customHeight="1">
      <c r="A45" s="138" t="s">
        <v>137</v>
      </c>
      <c r="B45" s="139" t="s">
        <v>122</v>
      </c>
      <c r="C45" s="143">
        <f aca="true" t="shared" si="11" ref="C45:V45">SUM(C46:C47)</f>
        <v>571</v>
      </c>
      <c r="D45" s="143">
        <f t="shared" si="11"/>
        <v>532</v>
      </c>
      <c r="E45" s="145">
        <f t="shared" si="11"/>
        <v>39</v>
      </c>
      <c r="F45" s="143">
        <f t="shared" si="11"/>
        <v>130</v>
      </c>
      <c r="G45" s="145">
        <f t="shared" si="11"/>
        <v>5</v>
      </c>
      <c r="H45" s="143">
        <f t="shared" si="11"/>
        <v>1</v>
      </c>
      <c r="I45" s="145">
        <f t="shared" si="11"/>
        <v>311</v>
      </c>
      <c r="J45" s="145">
        <f t="shared" si="11"/>
        <v>46</v>
      </c>
      <c r="K45" s="145">
        <f t="shared" si="11"/>
        <v>10</v>
      </c>
      <c r="L45" s="145">
        <f t="shared" si="11"/>
        <v>0</v>
      </c>
      <c r="M45" s="145">
        <f t="shared" si="11"/>
        <v>10</v>
      </c>
      <c r="N45" s="145">
        <f t="shared" si="11"/>
        <v>22</v>
      </c>
      <c r="O45" s="145">
        <f t="shared" si="11"/>
        <v>2</v>
      </c>
      <c r="P45" s="145">
        <f t="shared" si="11"/>
        <v>5</v>
      </c>
      <c r="Q45" s="145">
        <f t="shared" si="11"/>
        <v>1</v>
      </c>
      <c r="R45" s="145">
        <f t="shared" si="11"/>
        <v>3</v>
      </c>
      <c r="S45" s="143">
        <f t="shared" si="11"/>
        <v>11</v>
      </c>
      <c r="T45" s="145">
        <f t="shared" si="11"/>
        <v>7</v>
      </c>
      <c r="U45" s="145">
        <f t="shared" si="11"/>
        <v>3</v>
      </c>
      <c r="V45" s="146">
        <f t="shared" si="11"/>
        <v>4</v>
      </c>
    </row>
    <row r="46" spans="1:22" ht="19.5" customHeight="1">
      <c r="A46" s="142"/>
      <c r="B46" s="139" t="s">
        <v>123</v>
      </c>
      <c r="C46" s="143">
        <f>SUM(D46,K46,N46,T46)</f>
        <v>530</v>
      </c>
      <c r="D46" s="143">
        <f>SUM(E46:J46)</f>
        <v>495</v>
      </c>
      <c r="E46" s="147">
        <v>38</v>
      </c>
      <c r="F46" s="147">
        <v>122</v>
      </c>
      <c r="G46" s="147">
        <v>5</v>
      </c>
      <c r="H46" s="147">
        <v>1</v>
      </c>
      <c r="I46" s="147">
        <v>288</v>
      </c>
      <c r="J46" s="147">
        <v>41</v>
      </c>
      <c r="K46" s="147">
        <f>SUM(L46:M46)</f>
        <v>10</v>
      </c>
      <c r="L46" s="147" t="s">
        <v>45</v>
      </c>
      <c r="M46" s="147">
        <v>10</v>
      </c>
      <c r="N46" s="145">
        <f>SUM(O46:S46)</f>
        <v>20</v>
      </c>
      <c r="O46" s="147">
        <v>2</v>
      </c>
      <c r="P46" s="147">
        <v>5</v>
      </c>
      <c r="Q46" s="147" t="s">
        <v>45</v>
      </c>
      <c r="R46" s="147">
        <v>3</v>
      </c>
      <c r="S46" s="147">
        <v>10</v>
      </c>
      <c r="T46" s="147">
        <f>SUM(U46:V46)</f>
        <v>5</v>
      </c>
      <c r="U46" s="147">
        <v>3</v>
      </c>
      <c r="V46" s="148">
        <v>2</v>
      </c>
    </row>
    <row r="47" spans="1:22" ht="19.5" customHeight="1">
      <c r="A47" s="142"/>
      <c r="B47" s="139" t="s">
        <v>124</v>
      </c>
      <c r="C47" s="143">
        <f>SUM(D47,K47,N47,T47)</f>
        <v>41</v>
      </c>
      <c r="D47" s="143">
        <f>SUM(E47:J47)</f>
        <v>37</v>
      </c>
      <c r="E47" s="147">
        <v>1</v>
      </c>
      <c r="F47" s="147">
        <v>8</v>
      </c>
      <c r="G47" s="147" t="s">
        <v>45</v>
      </c>
      <c r="H47" s="147" t="s">
        <v>45</v>
      </c>
      <c r="I47" s="147">
        <v>23</v>
      </c>
      <c r="J47" s="147">
        <v>5</v>
      </c>
      <c r="K47" s="147">
        <f>SUM(L47:M47)</f>
        <v>0</v>
      </c>
      <c r="L47" s="147" t="s">
        <v>45</v>
      </c>
      <c r="M47" s="147" t="s">
        <v>45</v>
      </c>
      <c r="N47" s="145">
        <f>SUM(O47:S47)</f>
        <v>2</v>
      </c>
      <c r="O47" s="147" t="s">
        <v>45</v>
      </c>
      <c r="P47" s="147" t="s">
        <v>45</v>
      </c>
      <c r="Q47" s="147">
        <v>1</v>
      </c>
      <c r="R47" s="147" t="s">
        <v>45</v>
      </c>
      <c r="S47" s="147">
        <v>1</v>
      </c>
      <c r="T47" s="147">
        <f>SUM(U47:V47)</f>
        <v>2</v>
      </c>
      <c r="U47" s="147" t="s">
        <v>45</v>
      </c>
      <c r="V47" s="148">
        <v>2</v>
      </c>
    </row>
    <row r="48" spans="1:22" ht="15" customHeight="1">
      <c r="A48" s="142"/>
      <c r="B48" s="139"/>
      <c r="C48" s="143"/>
      <c r="D48" s="143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8"/>
    </row>
    <row r="49" spans="1:22" ht="19.5" customHeight="1">
      <c r="A49" s="138" t="s">
        <v>138</v>
      </c>
      <c r="B49" s="139" t="s">
        <v>122</v>
      </c>
      <c r="C49" s="143">
        <f aca="true" t="shared" si="12" ref="C49:V49">SUM(C50:C51)</f>
        <v>522</v>
      </c>
      <c r="D49" s="143">
        <f t="shared" si="12"/>
        <v>473</v>
      </c>
      <c r="E49" s="145">
        <f t="shared" si="12"/>
        <v>27</v>
      </c>
      <c r="F49" s="143">
        <f t="shared" si="12"/>
        <v>69</v>
      </c>
      <c r="G49" s="145">
        <f t="shared" si="12"/>
        <v>0</v>
      </c>
      <c r="H49" s="143">
        <f t="shared" si="12"/>
        <v>0</v>
      </c>
      <c r="I49" s="145">
        <f t="shared" si="12"/>
        <v>325</v>
      </c>
      <c r="J49" s="145">
        <f t="shared" si="12"/>
        <v>52</v>
      </c>
      <c r="K49" s="145">
        <f t="shared" si="12"/>
        <v>21</v>
      </c>
      <c r="L49" s="145">
        <f t="shared" si="12"/>
        <v>2</v>
      </c>
      <c r="M49" s="145">
        <f t="shared" si="12"/>
        <v>19</v>
      </c>
      <c r="N49" s="145">
        <f t="shared" si="12"/>
        <v>13</v>
      </c>
      <c r="O49" s="145">
        <f t="shared" si="12"/>
        <v>2</v>
      </c>
      <c r="P49" s="145">
        <f t="shared" si="12"/>
        <v>4</v>
      </c>
      <c r="Q49" s="145">
        <f t="shared" si="12"/>
        <v>0</v>
      </c>
      <c r="R49" s="145">
        <f t="shared" si="12"/>
        <v>1</v>
      </c>
      <c r="S49" s="143">
        <f t="shared" si="12"/>
        <v>6</v>
      </c>
      <c r="T49" s="145">
        <f t="shared" si="12"/>
        <v>15</v>
      </c>
      <c r="U49" s="145">
        <f t="shared" si="12"/>
        <v>1</v>
      </c>
      <c r="V49" s="146">
        <f t="shared" si="12"/>
        <v>14</v>
      </c>
    </row>
    <row r="50" spans="1:22" ht="19.5" customHeight="1">
      <c r="A50" s="142"/>
      <c r="B50" s="139" t="s">
        <v>123</v>
      </c>
      <c r="C50" s="143">
        <f>SUM(D50,K50,N50,T50)</f>
        <v>484</v>
      </c>
      <c r="D50" s="143">
        <f>SUM(E50:J50)</f>
        <v>437</v>
      </c>
      <c r="E50" s="147">
        <v>26</v>
      </c>
      <c r="F50" s="147">
        <v>68</v>
      </c>
      <c r="G50" s="147" t="s">
        <v>45</v>
      </c>
      <c r="H50" s="147" t="s">
        <v>45</v>
      </c>
      <c r="I50" s="147">
        <v>299</v>
      </c>
      <c r="J50" s="147">
        <v>44</v>
      </c>
      <c r="K50" s="147">
        <f>SUM(L50:M50)</f>
        <v>21</v>
      </c>
      <c r="L50" s="147">
        <v>2</v>
      </c>
      <c r="M50" s="147">
        <v>19</v>
      </c>
      <c r="N50" s="145">
        <f>SUM(O50:S50)</f>
        <v>13</v>
      </c>
      <c r="O50" s="147">
        <v>2</v>
      </c>
      <c r="P50" s="147">
        <v>4</v>
      </c>
      <c r="Q50" s="147" t="s">
        <v>45</v>
      </c>
      <c r="R50" s="147">
        <v>1</v>
      </c>
      <c r="S50" s="147">
        <v>6</v>
      </c>
      <c r="T50" s="147">
        <f>SUM(U50:V50)</f>
        <v>13</v>
      </c>
      <c r="U50" s="147">
        <v>1</v>
      </c>
      <c r="V50" s="148">
        <v>12</v>
      </c>
    </row>
    <row r="51" spans="1:22" ht="19.5" customHeight="1">
      <c r="A51" s="142"/>
      <c r="B51" s="139" t="s">
        <v>124</v>
      </c>
      <c r="C51" s="143">
        <f>SUM(D51,K51,N51,T51)</f>
        <v>38</v>
      </c>
      <c r="D51" s="143">
        <f>SUM(E51:J51)</f>
        <v>36</v>
      </c>
      <c r="E51" s="147">
        <v>1</v>
      </c>
      <c r="F51" s="147">
        <v>1</v>
      </c>
      <c r="G51" s="147" t="s">
        <v>45</v>
      </c>
      <c r="H51" s="147" t="s">
        <v>45</v>
      </c>
      <c r="I51" s="147">
        <v>26</v>
      </c>
      <c r="J51" s="147">
        <v>8</v>
      </c>
      <c r="K51" s="147">
        <f>SUM(L51:M51)</f>
        <v>0</v>
      </c>
      <c r="L51" s="147" t="s">
        <v>45</v>
      </c>
      <c r="M51" s="147" t="s">
        <v>45</v>
      </c>
      <c r="N51" s="145">
        <f>SUM(O51:S51)</f>
        <v>0</v>
      </c>
      <c r="O51" s="147" t="s">
        <v>45</v>
      </c>
      <c r="P51" s="147" t="s">
        <v>45</v>
      </c>
      <c r="Q51" s="147" t="s">
        <v>45</v>
      </c>
      <c r="R51" s="147" t="s">
        <v>45</v>
      </c>
      <c r="S51" s="147" t="s">
        <v>45</v>
      </c>
      <c r="T51" s="147">
        <f>SUM(U51:V51)</f>
        <v>2</v>
      </c>
      <c r="U51" s="147" t="s">
        <v>45</v>
      </c>
      <c r="V51" s="148">
        <v>2</v>
      </c>
    </row>
    <row r="52" spans="1:22" ht="15" customHeight="1">
      <c r="A52" s="142"/>
      <c r="B52" s="139"/>
      <c r="C52" s="143"/>
      <c r="D52" s="143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9.5" customHeight="1">
      <c r="A53" s="138" t="s">
        <v>139</v>
      </c>
      <c r="B53" s="139" t="s">
        <v>122</v>
      </c>
      <c r="C53" s="143">
        <f aca="true" t="shared" si="13" ref="C53:V53">SUM(C54:C55)</f>
        <v>500</v>
      </c>
      <c r="D53" s="143">
        <f t="shared" si="13"/>
        <v>442</v>
      </c>
      <c r="E53" s="145">
        <f t="shared" si="13"/>
        <v>21</v>
      </c>
      <c r="F53" s="143">
        <f t="shared" si="13"/>
        <v>50</v>
      </c>
      <c r="G53" s="145">
        <f t="shared" si="13"/>
        <v>0</v>
      </c>
      <c r="H53" s="143">
        <f t="shared" si="13"/>
        <v>0</v>
      </c>
      <c r="I53" s="145">
        <f t="shared" si="13"/>
        <v>283</v>
      </c>
      <c r="J53" s="145">
        <f t="shared" si="13"/>
        <v>88</v>
      </c>
      <c r="K53" s="145">
        <f t="shared" si="13"/>
        <v>17</v>
      </c>
      <c r="L53" s="145">
        <f t="shared" si="13"/>
        <v>0</v>
      </c>
      <c r="M53" s="145">
        <f t="shared" si="13"/>
        <v>17</v>
      </c>
      <c r="N53" s="145">
        <f t="shared" si="13"/>
        <v>14</v>
      </c>
      <c r="O53" s="145">
        <f t="shared" si="13"/>
        <v>1</v>
      </c>
      <c r="P53" s="145">
        <f t="shared" si="13"/>
        <v>2</v>
      </c>
      <c r="Q53" s="145">
        <f t="shared" si="13"/>
        <v>0</v>
      </c>
      <c r="R53" s="145">
        <f t="shared" si="13"/>
        <v>3</v>
      </c>
      <c r="S53" s="143">
        <f t="shared" si="13"/>
        <v>8</v>
      </c>
      <c r="T53" s="145">
        <f t="shared" si="13"/>
        <v>27</v>
      </c>
      <c r="U53" s="145">
        <f t="shared" si="13"/>
        <v>1</v>
      </c>
      <c r="V53" s="146">
        <f t="shared" si="13"/>
        <v>26</v>
      </c>
    </row>
    <row r="54" spans="1:22" ht="19.5" customHeight="1">
      <c r="A54" s="142"/>
      <c r="B54" s="139" t="s">
        <v>123</v>
      </c>
      <c r="C54" s="143">
        <f>SUM(D54,K54,N54,T54)</f>
        <v>448</v>
      </c>
      <c r="D54" s="143">
        <f>SUM(E54:J54)</f>
        <v>395</v>
      </c>
      <c r="E54" s="147">
        <v>21</v>
      </c>
      <c r="F54" s="147">
        <v>45</v>
      </c>
      <c r="G54" s="147" t="s">
        <v>45</v>
      </c>
      <c r="H54" s="147" t="s">
        <v>45</v>
      </c>
      <c r="I54" s="147">
        <v>255</v>
      </c>
      <c r="J54" s="147">
        <v>74</v>
      </c>
      <c r="K54" s="147">
        <f>SUM(L54:M54)</f>
        <v>17</v>
      </c>
      <c r="L54" s="147" t="s">
        <v>45</v>
      </c>
      <c r="M54" s="147">
        <v>17</v>
      </c>
      <c r="N54" s="145">
        <f>SUM(O54:S54)</f>
        <v>14</v>
      </c>
      <c r="O54" s="147">
        <v>1</v>
      </c>
      <c r="P54" s="147">
        <v>2</v>
      </c>
      <c r="Q54" s="147" t="s">
        <v>45</v>
      </c>
      <c r="R54" s="147">
        <v>3</v>
      </c>
      <c r="S54" s="147">
        <v>8</v>
      </c>
      <c r="T54" s="147">
        <f>SUM(U54:V54)</f>
        <v>22</v>
      </c>
      <c r="U54" s="147">
        <v>1</v>
      </c>
      <c r="V54" s="148">
        <v>21</v>
      </c>
    </row>
    <row r="55" spans="1:22" ht="19.5" customHeight="1">
      <c r="A55" s="142"/>
      <c r="B55" s="139" t="s">
        <v>124</v>
      </c>
      <c r="C55" s="143">
        <f>SUM(D55,K55,N55,T55)</f>
        <v>52</v>
      </c>
      <c r="D55" s="143">
        <f>SUM(E55:J55)</f>
        <v>47</v>
      </c>
      <c r="E55" s="147" t="s">
        <v>45</v>
      </c>
      <c r="F55" s="147">
        <v>5</v>
      </c>
      <c r="G55" s="147" t="s">
        <v>45</v>
      </c>
      <c r="H55" s="147" t="s">
        <v>45</v>
      </c>
      <c r="I55" s="147">
        <v>28</v>
      </c>
      <c r="J55" s="147">
        <v>14</v>
      </c>
      <c r="K55" s="147">
        <f>SUM(L55:M55)</f>
        <v>0</v>
      </c>
      <c r="L55" s="147" t="s">
        <v>45</v>
      </c>
      <c r="M55" s="147" t="s">
        <v>45</v>
      </c>
      <c r="N55" s="145">
        <f>SUM(O55:S55)</f>
        <v>0</v>
      </c>
      <c r="O55" s="147" t="s">
        <v>45</v>
      </c>
      <c r="P55" s="147" t="s">
        <v>45</v>
      </c>
      <c r="Q55" s="147" t="s">
        <v>45</v>
      </c>
      <c r="R55" s="147" t="s">
        <v>45</v>
      </c>
      <c r="S55" s="147" t="s">
        <v>45</v>
      </c>
      <c r="T55" s="147">
        <f>SUM(U55:V55)</f>
        <v>5</v>
      </c>
      <c r="U55" s="147" t="s">
        <v>45</v>
      </c>
      <c r="V55" s="148">
        <v>5</v>
      </c>
    </row>
    <row r="56" spans="1:22" ht="15" customHeight="1">
      <c r="A56" s="142"/>
      <c r="B56" s="139"/>
      <c r="C56" s="143"/>
      <c r="D56" s="143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8"/>
    </row>
    <row r="57" spans="1:22" ht="19.5" customHeight="1">
      <c r="A57" s="138" t="s">
        <v>140</v>
      </c>
      <c r="B57" s="139" t="s">
        <v>122</v>
      </c>
      <c r="C57" s="143">
        <f aca="true" t="shared" si="14" ref="C57:V57">SUM(C58:C59)</f>
        <v>327</v>
      </c>
      <c r="D57" s="143">
        <f t="shared" si="14"/>
        <v>272</v>
      </c>
      <c r="E57" s="145">
        <f t="shared" si="14"/>
        <v>7</v>
      </c>
      <c r="F57" s="143">
        <f t="shared" si="14"/>
        <v>26</v>
      </c>
      <c r="G57" s="145">
        <f t="shared" si="14"/>
        <v>0</v>
      </c>
      <c r="H57" s="143">
        <f t="shared" si="14"/>
        <v>0</v>
      </c>
      <c r="I57" s="145">
        <f t="shared" si="14"/>
        <v>169</v>
      </c>
      <c r="J57" s="145">
        <f t="shared" si="14"/>
        <v>70</v>
      </c>
      <c r="K57" s="145">
        <f t="shared" si="14"/>
        <v>8</v>
      </c>
      <c r="L57" s="145">
        <f t="shared" si="14"/>
        <v>0</v>
      </c>
      <c r="M57" s="145">
        <f t="shared" si="14"/>
        <v>8</v>
      </c>
      <c r="N57" s="145">
        <f t="shared" si="14"/>
        <v>6</v>
      </c>
      <c r="O57" s="145">
        <f t="shared" si="14"/>
        <v>0</v>
      </c>
      <c r="P57" s="145">
        <f t="shared" si="14"/>
        <v>0</v>
      </c>
      <c r="Q57" s="145">
        <f t="shared" si="14"/>
        <v>0</v>
      </c>
      <c r="R57" s="145">
        <f t="shared" si="14"/>
        <v>1</v>
      </c>
      <c r="S57" s="143">
        <f t="shared" si="14"/>
        <v>5</v>
      </c>
      <c r="T57" s="145">
        <f t="shared" si="14"/>
        <v>41</v>
      </c>
      <c r="U57" s="145">
        <f t="shared" si="14"/>
        <v>3</v>
      </c>
      <c r="V57" s="146">
        <f t="shared" si="14"/>
        <v>38</v>
      </c>
    </row>
    <row r="58" spans="1:22" ht="19.5" customHeight="1">
      <c r="A58" s="142"/>
      <c r="B58" s="139" t="s">
        <v>123</v>
      </c>
      <c r="C58" s="143">
        <f>SUM(D58,K58,N58,T58)</f>
        <v>286</v>
      </c>
      <c r="D58" s="143">
        <f>SUM(E58:J58)</f>
        <v>245</v>
      </c>
      <c r="E58" s="147">
        <v>6</v>
      </c>
      <c r="F58" s="147">
        <v>22</v>
      </c>
      <c r="G58" s="147" t="s">
        <v>45</v>
      </c>
      <c r="H58" s="147" t="s">
        <v>45</v>
      </c>
      <c r="I58" s="147">
        <v>154</v>
      </c>
      <c r="J58" s="147">
        <v>63</v>
      </c>
      <c r="K58" s="147">
        <f>SUM(L58:M58)</f>
        <v>8</v>
      </c>
      <c r="L58" s="147" t="s">
        <v>45</v>
      </c>
      <c r="M58" s="147">
        <v>8</v>
      </c>
      <c r="N58" s="145">
        <f>SUM(O58:S58)</f>
        <v>4</v>
      </c>
      <c r="O58" s="147" t="s">
        <v>45</v>
      </c>
      <c r="P58" s="147" t="s">
        <v>45</v>
      </c>
      <c r="Q58" s="147" t="s">
        <v>45</v>
      </c>
      <c r="R58" s="147">
        <v>1</v>
      </c>
      <c r="S58" s="147">
        <v>3</v>
      </c>
      <c r="T58" s="147">
        <f>SUM(U58:V58)</f>
        <v>29</v>
      </c>
      <c r="U58" s="147">
        <v>1</v>
      </c>
      <c r="V58" s="148">
        <v>28</v>
      </c>
    </row>
    <row r="59" spans="1:22" ht="19.5" customHeight="1">
      <c r="A59" s="142"/>
      <c r="B59" s="139" t="s">
        <v>124</v>
      </c>
      <c r="C59" s="143">
        <f>SUM(D59,K59,N59,T59)</f>
        <v>41</v>
      </c>
      <c r="D59" s="143">
        <f>SUM(E59:J59)</f>
        <v>27</v>
      </c>
      <c r="E59" s="147">
        <v>1</v>
      </c>
      <c r="F59" s="147">
        <v>4</v>
      </c>
      <c r="G59" s="147" t="s">
        <v>45</v>
      </c>
      <c r="H59" s="147" t="s">
        <v>45</v>
      </c>
      <c r="I59" s="147">
        <v>15</v>
      </c>
      <c r="J59" s="147">
        <v>7</v>
      </c>
      <c r="K59" s="147">
        <f>SUM(L59:M59)</f>
        <v>0</v>
      </c>
      <c r="L59" s="147" t="s">
        <v>45</v>
      </c>
      <c r="M59" s="147" t="s">
        <v>45</v>
      </c>
      <c r="N59" s="145">
        <f>SUM(O59:S59)</f>
        <v>2</v>
      </c>
      <c r="O59" s="147" t="s">
        <v>45</v>
      </c>
      <c r="P59" s="147" t="s">
        <v>45</v>
      </c>
      <c r="Q59" s="147" t="s">
        <v>45</v>
      </c>
      <c r="R59" s="147" t="s">
        <v>45</v>
      </c>
      <c r="S59" s="147">
        <v>2</v>
      </c>
      <c r="T59" s="147">
        <f>SUM(U59:V59)</f>
        <v>12</v>
      </c>
      <c r="U59" s="147">
        <v>2</v>
      </c>
      <c r="V59" s="148">
        <v>10</v>
      </c>
    </row>
    <row r="60" spans="1:22" ht="15" customHeight="1">
      <c r="A60" s="142"/>
      <c r="B60" s="139"/>
      <c r="C60" s="143"/>
      <c r="D60" s="143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8"/>
    </row>
    <row r="61" spans="1:22" ht="19.5" customHeight="1">
      <c r="A61" s="138" t="s">
        <v>141</v>
      </c>
      <c r="B61" s="139" t="s">
        <v>142</v>
      </c>
      <c r="C61" s="143">
        <f aca="true" t="shared" si="15" ref="C61:V61">SUM(C62:C63)</f>
        <v>121</v>
      </c>
      <c r="D61" s="143">
        <f t="shared" si="15"/>
        <v>85</v>
      </c>
      <c r="E61" s="145">
        <f t="shared" si="15"/>
        <v>3</v>
      </c>
      <c r="F61" s="143">
        <f t="shared" si="15"/>
        <v>9</v>
      </c>
      <c r="G61" s="145">
        <f t="shared" si="15"/>
        <v>0</v>
      </c>
      <c r="H61" s="143">
        <f t="shared" si="15"/>
        <v>0</v>
      </c>
      <c r="I61" s="145">
        <f t="shared" si="15"/>
        <v>42</v>
      </c>
      <c r="J61" s="145">
        <f t="shared" si="15"/>
        <v>31</v>
      </c>
      <c r="K61" s="145">
        <f t="shared" si="15"/>
        <v>3</v>
      </c>
      <c r="L61" s="145">
        <f t="shared" si="15"/>
        <v>0</v>
      </c>
      <c r="M61" s="145">
        <f t="shared" si="15"/>
        <v>3</v>
      </c>
      <c r="N61" s="145">
        <f t="shared" si="15"/>
        <v>1</v>
      </c>
      <c r="O61" s="145">
        <f t="shared" si="15"/>
        <v>0</v>
      </c>
      <c r="P61" s="145">
        <f t="shared" si="15"/>
        <v>0</v>
      </c>
      <c r="Q61" s="145">
        <f t="shared" si="15"/>
        <v>0</v>
      </c>
      <c r="R61" s="145">
        <f t="shared" si="15"/>
        <v>0</v>
      </c>
      <c r="S61" s="143">
        <f t="shared" si="15"/>
        <v>1</v>
      </c>
      <c r="T61" s="145">
        <f t="shared" si="15"/>
        <v>32</v>
      </c>
      <c r="U61" s="145">
        <f t="shared" si="15"/>
        <v>1</v>
      </c>
      <c r="V61" s="146">
        <f t="shared" si="15"/>
        <v>31</v>
      </c>
    </row>
    <row r="62" spans="1:22" ht="19.5" customHeight="1">
      <c r="A62" s="142"/>
      <c r="B62" s="139" t="s">
        <v>143</v>
      </c>
      <c r="C62" s="143">
        <f>SUM(D62,K62,N62,T62)</f>
        <v>95</v>
      </c>
      <c r="D62" s="143">
        <f>SUM(E62:J62)</f>
        <v>66</v>
      </c>
      <c r="E62" s="147">
        <v>3</v>
      </c>
      <c r="F62" s="147">
        <v>8</v>
      </c>
      <c r="G62" s="147" t="s">
        <v>45</v>
      </c>
      <c r="H62" s="147" t="s">
        <v>45</v>
      </c>
      <c r="I62" s="147">
        <v>28</v>
      </c>
      <c r="J62" s="147">
        <v>27</v>
      </c>
      <c r="K62" s="147">
        <f>SUM(L62:M62)</f>
        <v>3</v>
      </c>
      <c r="L62" s="147" t="s">
        <v>45</v>
      </c>
      <c r="M62" s="147">
        <v>3</v>
      </c>
      <c r="N62" s="145">
        <f>SUM(O62:S62)</f>
        <v>0</v>
      </c>
      <c r="O62" s="147" t="s">
        <v>45</v>
      </c>
      <c r="P62" s="147" t="s">
        <v>45</v>
      </c>
      <c r="Q62" s="147" t="s">
        <v>45</v>
      </c>
      <c r="R62" s="147" t="s">
        <v>45</v>
      </c>
      <c r="S62" s="147" t="s">
        <v>45</v>
      </c>
      <c r="T62" s="147">
        <f>SUM(U62:V62)</f>
        <v>26</v>
      </c>
      <c r="U62" s="147">
        <v>1</v>
      </c>
      <c r="V62" s="148">
        <v>25</v>
      </c>
    </row>
    <row r="63" spans="1:22" ht="19.5" customHeight="1">
      <c r="A63" s="142"/>
      <c r="B63" s="139" t="s">
        <v>144</v>
      </c>
      <c r="C63" s="143">
        <f>SUM(D63,K63,N63,T63)</f>
        <v>26</v>
      </c>
      <c r="D63" s="143">
        <f>SUM(E63:J63)</f>
        <v>19</v>
      </c>
      <c r="E63" s="147" t="s">
        <v>45</v>
      </c>
      <c r="F63" s="147">
        <v>1</v>
      </c>
      <c r="G63" s="147" t="s">
        <v>45</v>
      </c>
      <c r="H63" s="147" t="s">
        <v>45</v>
      </c>
      <c r="I63" s="147">
        <v>14</v>
      </c>
      <c r="J63" s="147">
        <v>4</v>
      </c>
      <c r="K63" s="147">
        <f>SUM(L63:M63)</f>
        <v>0</v>
      </c>
      <c r="L63" s="147" t="s">
        <v>45</v>
      </c>
      <c r="M63" s="147" t="s">
        <v>45</v>
      </c>
      <c r="N63" s="145">
        <f>SUM(O63:S63)</f>
        <v>1</v>
      </c>
      <c r="O63" s="147" t="s">
        <v>45</v>
      </c>
      <c r="P63" s="147" t="s">
        <v>45</v>
      </c>
      <c r="Q63" s="147" t="s">
        <v>45</v>
      </c>
      <c r="R63" s="147" t="s">
        <v>45</v>
      </c>
      <c r="S63" s="147">
        <v>1</v>
      </c>
      <c r="T63" s="147">
        <f>SUM(U63:V63)</f>
        <v>6</v>
      </c>
      <c r="U63" s="147" t="s">
        <v>45</v>
      </c>
      <c r="V63" s="148">
        <v>6</v>
      </c>
    </row>
    <row r="64" spans="1:22" ht="15" customHeight="1">
      <c r="A64" s="142"/>
      <c r="B64" s="139"/>
      <c r="C64" s="143"/>
      <c r="D64" s="143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8"/>
    </row>
    <row r="65" spans="1:22" ht="19.5" customHeight="1">
      <c r="A65" s="138" t="s">
        <v>100</v>
      </c>
      <c r="B65" s="139" t="s">
        <v>142</v>
      </c>
      <c r="C65" s="149">
        <v>49.5</v>
      </c>
      <c r="D65" s="149">
        <v>48.9</v>
      </c>
      <c r="E65" s="150">
        <v>63.6</v>
      </c>
      <c r="F65" s="150">
        <v>42.9</v>
      </c>
      <c r="G65" s="150">
        <v>43.8</v>
      </c>
      <c r="H65" s="150">
        <v>32</v>
      </c>
      <c r="I65" s="150">
        <v>58.8</v>
      </c>
      <c r="J65" s="150">
        <v>55.8</v>
      </c>
      <c r="K65" s="150">
        <v>64.4</v>
      </c>
      <c r="L65" s="150">
        <v>59.5</v>
      </c>
      <c r="M65" s="150">
        <v>64.8</v>
      </c>
      <c r="N65" s="150">
        <v>50.9</v>
      </c>
      <c r="O65" s="150">
        <v>44.8</v>
      </c>
      <c r="P65" s="150">
        <v>52.7</v>
      </c>
      <c r="Q65" s="150">
        <v>49</v>
      </c>
      <c r="R65" s="150">
        <v>54.2</v>
      </c>
      <c r="S65" s="150">
        <v>65.2</v>
      </c>
      <c r="T65" s="150" t="s">
        <v>145</v>
      </c>
      <c r="U65" s="150">
        <v>57.6</v>
      </c>
      <c r="V65" s="151">
        <v>76.7</v>
      </c>
    </row>
    <row r="66" spans="1:22" ht="19.5" customHeight="1">
      <c r="A66" s="138" t="s">
        <v>101</v>
      </c>
      <c r="B66" s="139" t="s">
        <v>143</v>
      </c>
      <c r="C66" s="149">
        <v>50.7</v>
      </c>
      <c r="D66" s="149">
        <v>50.2</v>
      </c>
      <c r="E66" s="150">
        <v>64</v>
      </c>
      <c r="F66" s="150">
        <v>44.1</v>
      </c>
      <c r="G66" s="150">
        <v>44.1</v>
      </c>
      <c r="H66" s="150">
        <v>32.6</v>
      </c>
      <c r="I66" s="150">
        <v>59</v>
      </c>
      <c r="J66" s="150">
        <v>58.3</v>
      </c>
      <c r="K66" s="150">
        <v>67</v>
      </c>
      <c r="L66" s="150">
        <v>63.1</v>
      </c>
      <c r="M66" s="150">
        <v>67.3</v>
      </c>
      <c r="N66" s="150">
        <v>51.8</v>
      </c>
      <c r="O66" s="150">
        <v>45.1</v>
      </c>
      <c r="P66" s="150">
        <v>52.8</v>
      </c>
      <c r="Q66" s="150">
        <v>49.5</v>
      </c>
      <c r="R66" s="150">
        <v>59</v>
      </c>
      <c r="S66" s="150">
        <v>69.1</v>
      </c>
      <c r="T66" s="150" t="s">
        <v>145</v>
      </c>
      <c r="U66" s="150">
        <v>56</v>
      </c>
      <c r="V66" s="151">
        <v>80.9</v>
      </c>
    </row>
    <row r="67" spans="1:22" ht="19.5" customHeight="1" thickBot="1">
      <c r="A67" s="152" t="s">
        <v>101</v>
      </c>
      <c r="B67" s="153" t="s">
        <v>144</v>
      </c>
      <c r="C67" s="154">
        <v>43.2</v>
      </c>
      <c r="D67" s="154">
        <v>42.6</v>
      </c>
      <c r="E67" s="155">
        <v>54.5</v>
      </c>
      <c r="F67" s="155">
        <v>37.5</v>
      </c>
      <c r="G67" s="155">
        <v>40.6</v>
      </c>
      <c r="H67" s="155">
        <v>30.8</v>
      </c>
      <c r="I67" s="155">
        <v>57.5</v>
      </c>
      <c r="J67" s="155">
        <v>49.9</v>
      </c>
      <c r="K67" s="155">
        <v>47.8</v>
      </c>
      <c r="L67" s="155">
        <v>47</v>
      </c>
      <c r="M67" s="155">
        <v>47.9</v>
      </c>
      <c r="N67" s="155">
        <v>47</v>
      </c>
      <c r="O67" s="155">
        <v>42.9</v>
      </c>
      <c r="P67" s="155">
        <v>50.3</v>
      </c>
      <c r="Q67" s="155">
        <v>48.1</v>
      </c>
      <c r="R67" s="155">
        <v>40.7</v>
      </c>
      <c r="S67" s="155">
        <v>53.5</v>
      </c>
      <c r="T67" s="155" t="s">
        <v>145</v>
      </c>
      <c r="U67" s="155">
        <v>65.3</v>
      </c>
      <c r="V67" s="156">
        <v>66.4</v>
      </c>
    </row>
  </sheetData>
  <mergeCells count="15">
    <mergeCell ref="V3:V4"/>
    <mergeCell ref="T2:V2"/>
    <mergeCell ref="E3:F3"/>
    <mergeCell ref="G3:H3"/>
    <mergeCell ref="I3:J3"/>
    <mergeCell ref="L3:L4"/>
    <mergeCell ref="M3:M4"/>
    <mergeCell ref="O3:O4"/>
    <mergeCell ref="P3:P4"/>
    <mergeCell ref="Q3:Q4"/>
    <mergeCell ref="R3:R4"/>
    <mergeCell ref="A2:B4"/>
    <mergeCell ref="D2:J2"/>
    <mergeCell ref="K2:M2"/>
    <mergeCell ref="N2:S2"/>
  </mergeCells>
  <printOptions/>
  <pageMargins left="0.7" right="0.69" top="0.62" bottom="0.41" header="0.512" footer="0.31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3"/>
  <sheetViews>
    <sheetView workbookViewId="0" topLeftCell="A1">
      <selection activeCell="A2" sqref="A2"/>
    </sheetView>
  </sheetViews>
  <sheetFormatPr defaultColWidth="9.00390625" defaultRowHeight="13.5"/>
  <cols>
    <col min="1" max="1" width="7.00390625" style="2" customWidth="1"/>
    <col min="2" max="2" width="9.375" style="2" customWidth="1"/>
    <col min="3" max="3" width="7.625" style="158" customWidth="1"/>
    <col min="4" max="4" width="5.125" style="158" customWidth="1"/>
    <col min="5" max="14" width="4.75390625" style="158" customWidth="1"/>
    <col min="15" max="15" width="5.125" style="158" customWidth="1"/>
    <col min="16" max="20" width="4.75390625" style="158" customWidth="1"/>
    <col min="21" max="21" width="4.00390625" style="158" customWidth="1"/>
    <col min="22" max="41" width="5.00390625" style="158" customWidth="1"/>
    <col min="42" max="43" width="4.625" style="158" customWidth="1"/>
    <col min="44" max="16384" width="9.00390625" style="158" customWidth="1"/>
  </cols>
  <sheetData>
    <row r="1" spans="1:2" ht="18.75">
      <c r="A1" s="157" t="s">
        <v>146</v>
      </c>
      <c r="B1" s="16"/>
    </row>
    <row r="2" ht="14.25" thickBot="1">
      <c r="AO2" s="95" t="s">
        <v>147</v>
      </c>
    </row>
    <row r="3" spans="1:41" ht="9" customHeight="1">
      <c r="A3" s="8"/>
      <c r="B3" s="9"/>
      <c r="C3" s="159"/>
      <c r="D3" s="159"/>
      <c r="E3" s="160"/>
      <c r="F3" s="160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60"/>
      <c r="AH3" s="159"/>
      <c r="AI3" s="159"/>
      <c r="AJ3" s="159"/>
      <c r="AK3" s="159"/>
      <c r="AL3" s="159"/>
      <c r="AM3" s="159"/>
      <c r="AN3" s="159"/>
      <c r="AO3" s="161"/>
    </row>
    <row r="4" spans="1:41" ht="54.75" customHeight="1">
      <c r="A4" s="162" t="s">
        <v>148</v>
      </c>
      <c r="B4" s="163" t="s">
        <v>149</v>
      </c>
      <c r="C4" s="499" t="s">
        <v>150</v>
      </c>
      <c r="D4" s="499" t="s">
        <v>151</v>
      </c>
      <c r="E4" s="502" t="s">
        <v>152</v>
      </c>
      <c r="F4" s="502" t="s">
        <v>153</v>
      </c>
      <c r="G4" s="502" t="s">
        <v>154</v>
      </c>
      <c r="H4" s="499" t="s">
        <v>155</v>
      </c>
      <c r="I4" s="499" t="s">
        <v>156</v>
      </c>
      <c r="J4" s="503" t="s">
        <v>157</v>
      </c>
      <c r="K4" s="499" t="s">
        <v>158</v>
      </c>
      <c r="L4" s="499" t="s">
        <v>159</v>
      </c>
      <c r="M4" s="499" t="s">
        <v>160</v>
      </c>
      <c r="N4" s="499" t="s">
        <v>161</v>
      </c>
      <c r="O4" s="499" t="s">
        <v>162</v>
      </c>
      <c r="P4" s="499" t="s">
        <v>163</v>
      </c>
      <c r="Q4" s="499" t="s">
        <v>164</v>
      </c>
      <c r="R4" s="499" t="s">
        <v>165</v>
      </c>
      <c r="S4" s="499" t="s">
        <v>166</v>
      </c>
      <c r="T4" s="499" t="s">
        <v>167</v>
      </c>
      <c r="U4" s="499" t="s">
        <v>168</v>
      </c>
      <c r="V4" s="499" t="s">
        <v>169</v>
      </c>
      <c r="W4" s="499" t="s">
        <v>170</v>
      </c>
      <c r="X4" s="499" t="s">
        <v>171</v>
      </c>
      <c r="Y4" s="499" t="s">
        <v>172</v>
      </c>
      <c r="Z4" s="499" t="s">
        <v>173</v>
      </c>
      <c r="AA4" s="499" t="s">
        <v>174</v>
      </c>
      <c r="AB4" s="499" t="s">
        <v>175</v>
      </c>
      <c r="AC4" s="499" t="s">
        <v>176</v>
      </c>
      <c r="AD4" s="499" t="s">
        <v>177</v>
      </c>
      <c r="AE4" s="499" t="s">
        <v>178</v>
      </c>
      <c r="AF4" s="499" t="s">
        <v>179</v>
      </c>
      <c r="AG4" s="501" t="s">
        <v>180</v>
      </c>
      <c r="AH4" s="499" t="s">
        <v>181</v>
      </c>
      <c r="AI4" s="499" t="s">
        <v>182</v>
      </c>
      <c r="AJ4" s="499" t="s">
        <v>183</v>
      </c>
      <c r="AK4" s="499" t="s">
        <v>184</v>
      </c>
      <c r="AL4" s="499" t="s">
        <v>185</v>
      </c>
      <c r="AM4" s="499" t="s">
        <v>186</v>
      </c>
      <c r="AN4" s="499" t="s">
        <v>187</v>
      </c>
      <c r="AO4" s="500" t="s">
        <v>188</v>
      </c>
    </row>
    <row r="5" spans="1:41" ht="53.25" customHeight="1">
      <c r="A5" s="164" t="s">
        <v>189</v>
      </c>
      <c r="B5" s="165"/>
      <c r="C5" s="499"/>
      <c r="D5" s="499"/>
      <c r="E5" s="502"/>
      <c r="F5" s="502"/>
      <c r="G5" s="502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501"/>
      <c r="AH5" s="499"/>
      <c r="AI5" s="499"/>
      <c r="AJ5" s="499"/>
      <c r="AK5" s="499"/>
      <c r="AL5" s="499"/>
      <c r="AM5" s="499"/>
      <c r="AN5" s="499"/>
      <c r="AO5" s="500"/>
    </row>
    <row r="6" spans="1:41" ht="9" customHeight="1" thickBot="1">
      <c r="A6" s="14"/>
      <c r="B6" s="166"/>
      <c r="C6" s="167"/>
      <c r="D6" s="167"/>
      <c r="E6" s="168"/>
      <c r="F6" s="168"/>
      <c r="G6" s="168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7"/>
      <c r="AI6" s="167"/>
      <c r="AJ6" s="167"/>
      <c r="AK6" s="167"/>
      <c r="AL6" s="167"/>
      <c r="AM6" s="167"/>
      <c r="AN6" s="167"/>
      <c r="AO6" s="169"/>
    </row>
    <row r="7" spans="1:41" ht="15" customHeight="1">
      <c r="A7" s="39"/>
      <c r="B7" s="54" t="s">
        <v>29</v>
      </c>
      <c r="C7" s="170">
        <v>10741</v>
      </c>
      <c r="D7" s="170">
        <v>3271</v>
      </c>
      <c r="E7" s="26">
        <v>24</v>
      </c>
      <c r="F7" s="26">
        <v>87</v>
      </c>
      <c r="G7" s="26">
        <v>351</v>
      </c>
      <c r="H7" s="170">
        <v>323</v>
      </c>
      <c r="I7" s="170">
        <v>6</v>
      </c>
      <c r="J7" s="170">
        <v>21</v>
      </c>
      <c r="K7" s="170">
        <v>685</v>
      </c>
      <c r="L7" s="170">
        <v>416</v>
      </c>
      <c r="M7" s="170">
        <v>25</v>
      </c>
      <c r="N7" s="170">
        <v>109</v>
      </c>
      <c r="O7" s="170">
        <v>1165</v>
      </c>
      <c r="P7" s="170">
        <v>843</v>
      </c>
      <c r="Q7" s="170">
        <v>44</v>
      </c>
      <c r="R7" s="170">
        <v>11</v>
      </c>
      <c r="S7" s="170">
        <v>249</v>
      </c>
      <c r="T7" s="170">
        <v>36</v>
      </c>
      <c r="U7" s="170">
        <v>87</v>
      </c>
      <c r="V7" s="170">
        <v>15</v>
      </c>
      <c r="W7" s="170">
        <v>479</v>
      </c>
      <c r="X7" s="170">
        <v>19</v>
      </c>
      <c r="Y7" s="170">
        <v>60</v>
      </c>
      <c r="Z7" s="170">
        <v>611</v>
      </c>
      <c r="AA7" s="170">
        <v>412</v>
      </c>
      <c r="AB7" s="171">
        <v>0</v>
      </c>
      <c r="AC7" s="170">
        <v>325</v>
      </c>
      <c r="AD7" s="170">
        <v>256</v>
      </c>
      <c r="AE7" s="170">
        <v>1</v>
      </c>
      <c r="AF7" s="170">
        <v>11</v>
      </c>
      <c r="AG7" s="26">
        <v>76</v>
      </c>
      <c r="AH7" s="170">
        <v>218</v>
      </c>
      <c r="AI7" s="170">
        <v>222</v>
      </c>
      <c r="AJ7" s="170" t="s">
        <v>190</v>
      </c>
      <c r="AK7" s="170" t="s">
        <v>190</v>
      </c>
      <c r="AL7" s="170" t="s">
        <v>190</v>
      </c>
      <c r="AM7" s="170">
        <v>9</v>
      </c>
      <c r="AN7" s="170">
        <v>145</v>
      </c>
      <c r="AO7" s="172">
        <v>129</v>
      </c>
    </row>
    <row r="8" spans="1:41" ht="15" customHeight="1">
      <c r="A8" s="39"/>
      <c r="B8" s="55">
        <v>16</v>
      </c>
      <c r="C8" s="170">
        <v>11021</v>
      </c>
      <c r="D8" s="170">
        <v>3238</v>
      </c>
      <c r="E8" s="26">
        <v>38</v>
      </c>
      <c r="F8" s="26">
        <v>100</v>
      </c>
      <c r="G8" s="26">
        <v>396</v>
      </c>
      <c r="H8" s="170">
        <v>346</v>
      </c>
      <c r="I8" s="170">
        <v>5</v>
      </c>
      <c r="J8" s="170">
        <v>27</v>
      </c>
      <c r="K8" s="170">
        <v>667</v>
      </c>
      <c r="L8" s="170">
        <v>452</v>
      </c>
      <c r="M8" s="170">
        <v>16</v>
      </c>
      <c r="N8" s="170">
        <v>105</v>
      </c>
      <c r="O8" s="170">
        <v>1125</v>
      </c>
      <c r="P8" s="170">
        <v>861</v>
      </c>
      <c r="Q8" s="170">
        <v>59</v>
      </c>
      <c r="R8" s="170">
        <v>13</v>
      </c>
      <c r="S8" s="170">
        <v>261</v>
      </c>
      <c r="T8" s="170">
        <v>33</v>
      </c>
      <c r="U8" s="170">
        <v>95</v>
      </c>
      <c r="V8" s="170">
        <v>25</v>
      </c>
      <c r="W8" s="170">
        <v>441</v>
      </c>
      <c r="X8" s="170">
        <v>29</v>
      </c>
      <c r="Y8" s="170">
        <v>85</v>
      </c>
      <c r="Z8" s="170">
        <v>621</v>
      </c>
      <c r="AA8" s="170">
        <v>411</v>
      </c>
      <c r="AB8" s="171">
        <v>0</v>
      </c>
      <c r="AC8" s="170">
        <v>345</v>
      </c>
      <c r="AD8" s="170">
        <v>254</v>
      </c>
      <c r="AE8" s="170">
        <v>0</v>
      </c>
      <c r="AF8" s="170">
        <v>14</v>
      </c>
      <c r="AG8" s="26">
        <v>80</v>
      </c>
      <c r="AH8" s="170">
        <v>232</v>
      </c>
      <c r="AI8" s="170">
        <v>247</v>
      </c>
      <c r="AJ8" s="170" t="s">
        <v>190</v>
      </c>
      <c r="AK8" s="170" t="s">
        <v>190</v>
      </c>
      <c r="AL8" s="170" t="s">
        <v>190</v>
      </c>
      <c r="AM8" s="170">
        <v>145</v>
      </c>
      <c r="AN8" s="170">
        <v>180</v>
      </c>
      <c r="AO8" s="172">
        <v>75</v>
      </c>
    </row>
    <row r="9" spans="1:41" s="176" customFormat="1" ht="24.75" customHeight="1">
      <c r="A9" s="13"/>
      <c r="B9" s="56">
        <v>18</v>
      </c>
      <c r="C9" s="173">
        <f>SUM(C10,C20,C21,C22,C23,C24,C28,C31,C32,C37,C44,C49,C53,C57,C61,C64,C67)</f>
        <v>11371</v>
      </c>
      <c r="D9" s="173">
        <f>SUM(D10,D20,D21,D22,D23,D24,D28,D31,D32,D37,D44,D49,D53,D57,D61,D64,D67)</f>
        <v>3089</v>
      </c>
      <c r="E9" s="173">
        <f aca="true" t="shared" si="0" ref="E9:AO9">SUM(E10,E20,E21,E22,E23,E24,E28,E31,E32,E37,E44,E49,E53,E57,E61,E64,E67)</f>
        <v>44</v>
      </c>
      <c r="F9" s="173">
        <f t="shared" si="0"/>
        <v>110</v>
      </c>
      <c r="G9" s="174">
        <f t="shared" si="0"/>
        <v>433</v>
      </c>
      <c r="H9" s="173">
        <f t="shared" si="0"/>
        <v>364</v>
      </c>
      <c r="I9" s="173">
        <f t="shared" si="0"/>
        <v>6</v>
      </c>
      <c r="J9" s="173">
        <f t="shared" si="0"/>
        <v>22</v>
      </c>
      <c r="K9" s="173">
        <f t="shared" si="0"/>
        <v>652</v>
      </c>
      <c r="L9" s="173">
        <f t="shared" si="0"/>
        <v>460</v>
      </c>
      <c r="M9" s="173">
        <f t="shared" si="0"/>
        <v>16</v>
      </c>
      <c r="N9" s="173">
        <f t="shared" si="0"/>
        <v>99</v>
      </c>
      <c r="O9" s="173">
        <f t="shared" si="0"/>
        <v>1095</v>
      </c>
      <c r="P9" s="173">
        <f t="shared" si="0"/>
        <v>903</v>
      </c>
      <c r="Q9" s="173">
        <f t="shared" si="0"/>
        <v>75</v>
      </c>
      <c r="R9" s="173">
        <f t="shared" si="0"/>
        <v>16</v>
      </c>
      <c r="S9" s="173">
        <f t="shared" si="0"/>
        <v>264</v>
      </c>
      <c r="T9" s="173">
        <f t="shared" si="0"/>
        <v>33</v>
      </c>
      <c r="U9" s="173">
        <f t="shared" si="0"/>
        <v>96</v>
      </c>
      <c r="V9" s="173">
        <f t="shared" si="0"/>
        <v>24</v>
      </c>
      <c r="W9" s="173">
        <f t="shared" si="0"/>
        <v>416</v>
      </c>
      <c r="X9" s="173">
        <f t="shared" si="0"/>
        <v>26</v>
      </c>
      <c r="Y9" s="173">
        <f t="shared" si="0"/>
        <v>76</v>
      </c>
      <c r="Z9" s="173">
        <f t="shared" si="0"/>
        <v>618</v>
      </c>
      <c r="AA9" s="173">
        <f t="shared" si="0"/>
        <v>399</v>
      </c>
      <c r="AB9" s="173">
        <f t="shared" si="0"/>
        <v>0</v>
      </c>
      <c r="AC9" s="173">
        <f t="shared" si="0"/>
        <v>343</v>
      </c>
      <c r="AD9" s="173">
        <f t="shared" si="0"/>
        <v>269</v>
      </c>
      <c r="AE9" s="173">
        <f t="shared" si="0"/>
        <v>1</v>
      </c>
      <c r="AF9" s="173">
        <f t="shared" si="0"/>
        <v>15</v>
      </c>
      <c r="AG9" s="174">
        <f t="shared" si="0"/>
        <v>71</v>
      </c>
      <c r="AH9" s="173">
        <f t="shared" si="0"/>
        <v>215</v>
      </c>
      <c r="AI9" s="173">
        <f t="shared" si="0"/>
        <v>252</v>
      </c>
      <c r="AJ9" s="173">
        <f t="shared" si="0"/>
        <v>47</v>
      </c>
      <c r="AK9" s="173">
        <f t="shared" si="0"/>
        <v>56</v>
      </c>
      <c r="AL9" s="173">
        <f t="shared" si="0"/>
        <v>634</v>
      </c>
      <c r="AM9" s="173">
        <f t="shared" si="0"/>
        <v>4</v>
      </c>
      <c r="AN9" s="173">
        <f t="shared" si="0"/>
        <v>84</v>
      </c>
      <c r="AO9" s="175">
        <f t="shared" si="0"/>
        <v>44</v>
      </c>
    </row>
    <row r="10" spans="1:41" s="180" customFormat="1" ht="14.25" customHeight="1">
      <c r="A10" s="18" t="s">
        <v>191</v>
      </c>
      <c r="B10" s="25" t="s">
        <v>191</v>
      </c>
      <c r="C10" s="177">
        <f aca="true" t="shared" si="1" ref="C10:AO10">SUM(C11:C19)</f>
        <v>3937</v>
      </c>
      <c r="D10" s="177">
        <f t="shared" si="1"/>
        <v>960</v>
      </c>
      <c r="E10" s="177">
        <f t="shared" si="1"/>
        <v>14</v>
      </c>
      <c r="F10" s="177">
        <f t="shared" si="1"/>
        <v>52</v>
      </c>
      <c r="G10" s="178">
        <f>SUM(G11:G19)</f>
        <v>172</v>
      </c>
      <c r="H10" s="177">
        <f t="shared" si="1"/>
        <v>143</v>
      </c>
      <c r="I10" s="177">
        <f t="shared" si="1"/>
        <v>2</v>
      </c>
      <c r="J10" s="177">
        <f t="shared" si="1"/>
        <v>3</v>
      </c>
      <c r="K10" s="177">
        <f t="shared" si="1"/>
        <v>233</v>
      </c>
      <c r="L10" s="177">
        <f t="shared" si="1"/>
        <v>169</v>
      </c>
      <c r="M10" s="177">
        <f t="shared" si="1"/>
        <v>9</v>
      </c>
      <c r="N10" s="177">
        <f t="shared" si="1"/>
        <v>35</v>
      </c>
      <c r="O10" s="177">
        <f t="shared" si="1"/>
        <v>332</v>
      </c>
      <c r="P10" s="177">
        <f t="shared" si="1"/>
        <v>293</v>
      </c>
      <c r="Q10" s="177">
        <f t="shared" si="1"/>
        <v>35</v>
      </c>
      <c r="R10" s="177">
        <f t="shared" si="1"/>
        <v>12</v>
      </c>
      <c r="S10" s="177">
        <f t="shared" si="1"/>
        <v>85</v>
      </c>
      <c r="T10" s="177">
        <f t="shared" si="1"/>
        <v>11</v>
      </c>
      <c r="U10" s="177">
        <f t="shared" si="1"/>
        <v>36</v>
      </c>
      <c r="V10" s="177">
        <f t="shared" si="1"/>
        <v>14</v>
      </c>
      <c r="W10" s="177">
        <f t="shared" si="1"/>
        <v>139</v>
      </c>
      <c r="X10" s="177">
        <f t="shared" si="1"/>
        <v>12</v>
      </c>
      <c r="Y10" s="177">
        <f t="shared" si="1"/>
        <v>31</v>
      </c>
      <c r="Z10" s="177">
        <f t="shared" si="1"/>
        <v>209</v>
      </c>
      <c r="AA10" s="177">
        <f t="shared" si="1"/>
        <v>128</v>
      </c>
      <c r="AB10" s="177">
        <f t="shared" si="1"/>
        <v>0</v>
      </c>
      <c r="AC10" s="177">
        <f t="shared" si="1"/>
        <v>120</v>
      </c>
      <c r="AD10" s="177">
        <f t="shared" si="1"/>
        <v>101</v>
      </c>
      <c r="AE10" s="177">
        <f t="shared" si="1"/>
        <v>0</v>
      </c>
      <c r="AF10" s="177">
        <f t="shared" si="1"/>
        <v>3</v>
      </c>
      <c r="AG10" s="178">
        <f t="shared" si="1"/>
        <v>15</v>
      </c>
      <c r="AH10" s="177">
        <f t="shared" si="1"/>
        <v>89</v>
      </c>
      <c r="AI10" s="177">
        <f t="shared" si="1"/>
        <v>93</v>
      </c>
      <c r="AJ10" s="177">
        <f t="shared" si="1"/>
        <v>19</v>
      </c>
      <c r="AK10" s="177">
        <f t="shared" si="1"/>
        <v>28</v>
      </c>
      <c r="AL10" s="177">
        <f t="shared" si="1"/>
        <v>293</v>
      </c>
      <c r="AM10" s="177">
        <f t="shared" si="1"/>
        <v>0</v>
      </c>
      <c r="AN10" s="177">
        <f t="shared" si="1"/>
        <v>30</v>
      </c>
      <c r="AO10" s="179">
        <f t="shared" si="1"/>
        <v>17</v>
      </c>
    </row>
    <row r="11" spans="1:41" s="180" customFormat="1" ht="14.25" customHeight="1">
      <c r="A11" s="12"/>
      <c r="B11" s="26" t="s">
        <v>192</v>
      </c>
      <c r="C11" s="177">
        <f>SUM(D11:AO11)</f>
        <v>346</v>
      </c>
      <c r="D11" s="181">
        <v>106</v>
      </c>
      <c r="E11" s="181">
        <v>1</v>
      </c>
      <c r="F11" s="181">
        <v>1</v>
      </c>
      <c r="G11" s="182">
        <v>7</v>
      </c>
      <c r="H11" s="181">
        <v>10</v>
      </c>
      <c r="I11" s="181" t="s">
        <v>45</v>
      </c>
      <c r="J11" s="181" t="s">
        <v>45</v>
      </c>
      <c r="K11" s="181">
        <v>28</v>
      </c>
      <c r="L11" s="181">
        <v>5</v>
      </c>
      <c r="M11" s="181" t="s">
        <v>45</v>
      </c>
      <c r="N11" s="181">
        <v>3</v>
      </c>
      <c r="O11" s="181">
        <v>32</v>
      </c>
      <c r="P11" s="181">
        <v>25</v>
      </c>
      <c r="Q11" s="181">
        <v>3</v>
      </c>
      <c r="R11" s="181" t="s">
        <v>45</v>
      </c>
      <c r="S11" s="181">
        <v>4</v>
      </c>
      <c r="T11" s="181" t="s">
        <v>45</v>
      </c>
      <c r="U11" s="181">
        <v>1</v>
      </c>
      <c r="V11" s="181">
        <v>1</v>
      </c>
      <c r="W11" s="181">
        <v>16</v>
      </c>
      <c r="X11" s="181" t="s">
        <v>45</v>
      </c>
      <c r="Y11" s="181">
        <v>5</v>
      </c>
      <c r="Z11" s="181">
        <v>23</v>
      </c>
      <c r="AA11" s="181">
        <v>15</v>
      </c>
      <c r="AB11" s="181" t="s">
        <v>45</v>
      </c>
      <c r="AC11" s="181">
        <v>17</v>
      </c>
      <c r="AD11" s="181">
        <v>5</v>
      </c>
      <c r="AE11" s="181" t="s">
        <v>45</v>
      </c>
      <c r="AF11" s="181" t="s">
        <v>45</v>
      </c>
      <c r="AG11" s="182" t="s">
        <v>45</v>
      </c>
      <c r="AH11" s="181">
        <v>5</v>
      </c>
      <c r="AI11" s="181">
        <v>4</v>
      </c>
      <c r="AJ11" s="181" t="s">
        <v>45</v>
      </c>
      <c r="AK11" s="181" t="s">
        <v>45</v>
      </c>
      <c r="AL11" s="181">
        <v>20</v>
      </c>
      <c r="AM11" s="181" t="s">
        <v>45</v>
      </c>
      <c r="AN11" s="181">
        <v>4</v>
      </c>
      <c r="AO11" s="183">
        <v>5</v>
      </c>
    </row>
    <row r="12" spans="1:41" s="180" customFormat="1" ht="14.25" customHeight="1">
      <c r="A12" s="12"/>
      <c r="B12" s="26" t="s">
        <v>193</v>
      </c>
      <c r="C12" s="177">
        <f aca="true" t="shared" si="2" ref="C12:C70">SUM(D12:AO12)</f>
        <v>250</v>
      </c>
      <c r="D12" s="181">
        <v>76</v>
      </c>
      <c r="E12" s="181">
        <v>2</v>
      </c>
      <c r="F12" s="181">
        <v>2</v>
      </c>
      <c r="G12" s="182">
        <v>14</v>
      </c>
      <c r="H12" s="181">
        <v>8</v>
      </c>
      <c r="I12" s="181" t="s">
        <v>45</v>
      </c>
      <c r="J12" s="181" t="s">
        <v>45</v>
      </c>
      <c r="K12" s="181">
        <v>15</v>
      </c>
      <c r="L12" s="181">
        <v>6</v>
      </c>
      <c r="M12" s="181">
        <v>1</v>
      </c>
      <c r="N12" s="181">
        <v>1</v>
      </c>
      <c r="O12" s="181">
        <v>31</v>
      </c>
      <c r="P12" s="181">
        <v>24</v>
      </c>
      <c r="Q12" s="181">
        <v>3</v>
      </c>
      <c r="R12" s="181" t="s">
        <v>45</v>
      </c>
      <c r="S12" s="181">
        <v>2</v>
      </c>
      <c r="T12" s="181" t="s">
        <v>45</v>
      </c>
      <c r="U12" s="181" t="s">
        <v>45</v>
      </c>
      <c r="V12" s="181" t="s">
        <v>45</v>
      </c>
      <c r="W12" s="181">
        <v>10</v>
      </c>
      <c r="X12" s="181" t="s">
        <v>45</v>
      </c>
      <c r="Y12" s="181" t="s">
        <v>45</v>
      </c>
      <c r="Z12" s="181">
        <v>18</v>
      </c>
      <c r="AA12" s="181">
        <v>6</v>
      </c>
      <c r="AB12" s="181" t="s">
        <v>45</v>
      </c>
      <c r="AC12" s="181">
        <v>12</v>
      </c>
      <c r="AD12" s="181">
        <v>4</v>
      </c>
      <c r="AE12" s="181" t="s">
        <v>45</v>
      </c>
      <c r="AF12" s="181">
        <v>1</v>
      </c>
      <c r="AG12" s="182" t="s">
        <v>45</v>
      </c>
      <c r="AH12" s="181">
        <v>5</v>
      </c>
      <c r="AI12" s="181">
        <v>5</v>
      </c>
      <c r="AJ12" s="181" t="s">
        <v>45</v>
      </c>
      <c r="AK12" s="181" t="s">
        <v>45</v>
      </c>
      <c r="AL12" s="181">
        <v>1</v>
      </c>
      <c r="AM12" s="181" t="s">
        <v>45</v>
      </c>
      <c r="AN12" s="181">
        <v>3</v>
      </c>
      <c r="AO12" s="183" t="s">
        <v>45</v>
      </c>
    </row>
    <row r="13" spans="1:41" s="180" customFormat="1" ht="14.25" customHeight="1">
      <c r="A13" s="12"/>
      <c r="B13" s="27" t="s">
        <v>194</v>
      </c>
      <c r="C13" s="177">
        <f t="shared" si="2"/>
        <v>290</v>
      </c>
      <c r="D13" s="181">
        <v>96</v>
      </c>
      <c r="E13" s="181" t="s">
        <v>45</v>
      </c>
      <c r="F13" s="181">
        <v>1</v>
      </c>
      <c r="G13" s="182">
        <v>6</v>
      </c>
      <c r="H13" s="181">
        <v>9</v>
      </c>
      <c r="I13" s="181" t="s">
        <v>45</v>
      </c>
      <c r="J13" s="181" t="s">
        <v>45</v>
      </c>
      <c r="K13" s="181">
        <v>6</v>
      </c>
      <c r="L13" s="181">
        <v>16</v>
      </c>
      <c r="M13" s="181">
        <v>1</v>
      </c>
      <c r="N13" s="181">
        <v>1</v>
      </c>
      <c r="O13" s="181">
        <v>32</v>
      </c>
      <c r="P13" s="181">
        <v>22</v>
      </c>
      <c r="Q13" s="181" t="s">
        <v>45</v>
      </c>
      <c r="R13" s="181" t="s">
        <v>45</v>
      </c>
      <c r="S13" s="181">
        <v>8</v>
      </c>
      <c r="T13" s="181" t="s">
        <v>45</v>
      </c>
      <c r="U13" s="181" t="s">
        <v>45</v>
      </c>
      <c r="V13" s="181" t="s">
        <v>45</v>
      </c>
      <c r="W13" s="181">
        <v>8</v>
      </c>
      <c r="X13" s="181" t="s">
        <v>45</v>
      </c>
      <c r="Y13" s="181">
        <v>1</v>
      </c>
      <c r="Z13" s="181">
        <v>21</v>
      </c>
      <c r="AA13" s="181">
        <v>12</v>
      </c>
      <c r="AB13" s="181" t="s">
        <v>45</v>
      </c>
      <c r="AC13" s="181">
        <v>8</v>
      </c>
      <c r="AD13" s="181">
        <v>9</v>
      </c>
      <c r="AE13" s="181" t="s">
        <v>45</v>
      </c>
      <c r="AF13" s="181" t="s">
        <v>45</v>
      </c>
      <c r="AG13" s="182">
        <v>1</v>
      </c>
      <c r="AH13" s="181">
        <v>10</v>
      </c>
      <c r="AI13" s="181">
        <v>2</v>
      </c>
      <c r="AJ13" s="181">
        <v>1</v>
      </c>
      <c r="AK13" s="181" t="s">
        <v>45</v>
      </c>
      <c r="AL13" s="181">
        <v>15</v>
      </c>
      <c r="AM13" s="181" t="s">
        <v>45</v>
      </c>
      <c r="AN13" s="181">
        <v>1</v>
      </c>
      <c r="AO13" s="183">
        <v>3</v>
      </c>
    </row>
    <row r="14" spans="1:41" s="180" customFormat="1" ht="14.25" customHeight="1">
      <c r="A14" s="12"/>
      <c r="B14" s="26" t="s">
        <v>195</v>
      </c>
      <c r="C14" s="177">
        <f t="shared" si="2"/>
        <v>267</v>
      </c>
      <c r="D14" s="181">
        <v>88</v>
      </c>
      <c r="E14" s="181">
        <v>2</v>
      </c>
      <c r="F14" s="181">
        <v>2</v>
      </c>
      <c r="G14" s="182">
        <v>11</v>
      </c>
      <c r="H14" s="181">
        <v>3</v>
      </c>
      <c r="I14" s="181" t="s">
        <v>45</v>
      </c>
      <c r="J14" s="181" t="s">
        <v>45</v>
      </c>
      <c r="K14" s="181">
        <v>16</v>
      </c>
      <c r="L14" s="181">
        <v>8</v>
      </c>
      <c r="M14" s="181">
        <v>2</v>
      </c>
      <c r="N14" s="181">
        <v>4</v>
      </c>
      <c r="O14" s="181">
        <v>25</v>
      </c>
      <c r="P14" s="181">
        <v>24</v>
      </c>
      <c r="Q14" s="181" t="s">
        <v>45</v>
      </c>
      <c r="R14" s="181" t="s">
        <v>45</v>
      </c>
      <c r="S14" s="181">
        <v>2</v>
      </c>
      <c r="T14" s="181" t="s">
        <v>45</v>
      </c>
      <c r="U14" s="181" t="s">
        <v>45</v>
      </c>
      <c r="V14" s="181" t="s">
        <v>45</v>
      </c>
      <c r="W14" s="181">
        <v>7</v>
      </c>
      <c r="X14" s="181" t="s">
        <v>45</v>
      </c>
      <c r="Y14" s="181">
        <v>2</v>
      </c>
      <c r="Z14" s="181">
        <v>16</v>
      </c>
      <c r="AA14" s="181">
        <v>16</v>
      </c>
      <c r="AB14" s="181" t="s">
        <v>45</v>
      </c>
      <c r="AC14" s="181">
        <v>4</v>
      </c>
      <c r="AD14" s="181">
        <v>7</v>
      </c>
      <c r="AE14" s="181" t="s">
        <v>45</v>
      </c>
      <c r="AF14" s="181" t="s">
        <v>45</v>
      </c>
      <c r="AG14" s="182">
        <v>4</v>
      </c>
      <c r="AH14" s="181">
        <v>2</v>
      </c>
      <c r="AI14" s="181">
        <v>4</v>
      </c>
      <c r="AJ14" s="181">
        <v>2</v>
      </c>
      <c r="AK14" s="181">
        <v>1</v>
      </c>
      <c r="AL14" s="181">
        <v>14</v>
      </c>
      <c r="AM14" s="181" t="s">
        <v>45</v>
      </c>
      <c r="AN14" s="181">
        <v>1</v>
      </c>
      <c r="AO14" s="183" t="s">
        <v>45</v>
      </c>
    </row>
    <row r="15" spans="1:41" s="180" customFormat="1" ht="14.25" customHeight="1">
      <c r="A15" s="12"/>
      <c r="B15" s="26" t="s">
        <v>196</v>
      </c>
      <c r="C15" s="177">
        <f t="shared" si="2"/>
        <v>374</v>
      </c>
      <c r="D15" s="181">
        <v>84</v>
      </c>
      <c r="E15" s="181">
        <v>1</v>
      </c>
      <c r="F15" s="181">
        <v>4</v>
      </c>
      <c r="G15" s="182">
        <v>12</v>
      </c>
      <c r="H15" s="181">
        <v>13</v>
      </c>
      <c r="I15" s="181">
        <v>1</v>
      </c>
      <c r="J15" s="181">
        <v>1</v>
      </c>
      <c r="K15" s="181">
        <v>50</v>
      </c>
      <c r="L15" s="181">
        <v>3</v>
      </c>
      <c r="M15" s="181" t="s">
        <v>45</v>
      </c>
      <c r="N15" s="181">
        <v>2</v>
      </c>
      <c r="O15" s="181">
        <v>26</v>
      </c>
      <c r="P15" s="181">
        <v>27</v>
      </c>
      <c r="Q15" s="181">
        <v>4</v>
      </c>
      <c r="R15" s="181" t="s">
        <v>45</v>
      </c>
      <c r="S15" s="181">
        <v>12</v>
      </c>
      <c r="T15" s="181" t="s">
        <v>45</v>
      </c>
      <c r="U15" s="181">
        <v>7</v>
      </c>
      <c r="V15" s="181">
        <v>10</v>
      </c>
      <c r="W15" s="181">
        <v>14</v>
      </c>
      <c r="X15" s="181">
        <v>9</v>
      </c>
      <c r="Y15" s="181">
        <v>4</v>
      </c>
      <c r="Z15" s="181">
        <v>19</v>
      </c>
      <c r="AA15" s="181">
        <v>15</v>
      </c>
      <c r="AB15" s="181" t="s">
        <v>45</v>
      </c>
      <c r="AC15" s="181">
        <v>9</v>
      </c>
      <c r="AD15" s="181">
        <v>10</v>
      </c>
      <c r="AE15" s="181" t="s">
        <v>45</v>
      </c>
      <c r="AF15" s="181" t="s">
        <v>45</v>
      </c>
      <c r="AG15" s="182" t="s">
        <v>45</v>
      </c>
      <c r="AH15" s="181">
        <v>8</v>
      </c>
      <c r="AI15" s="181">
        <v>15</v>
      </c>
      <c r="AJ15" s="181">
        <v>1</v>
      </c>
      <c r="AK15" s="181" t="s">
        <v>45</v>
      </c>
      <c r="AL15" s="181">
        <v>7</v>
      </c>
      <c r="AM15" s="181" t="s">
        <v>45</v>
      </c>
      <c r="AN15" s="181">
        <v>2</v>
      </c>
      <c r="AO15" s="183">
        <v>4</v>
      </c>
    </row>
    <row r="16" spans="1:41" s="180" customFormat="1" ht="14.25" customHeight="1">
      <c r="A16" s="12"/>
      <c r="B16" s="26" t="s">
        <v>197</v>
      </c>
      <c r="C16" s="177">
        <f t="shared" si="2"/>
        <v>263</v>
      </c>
      <c r="D16" s="181">
        <v>73</v>
      </c>
      <c r="E16" s="181">
        <v>2</v>
      </c>
      <c r="F16" s="181" t="s">
        <v>45</v>
      </c>
      <c r="G16" s="182">
        <v>16</v>
      </c>
      <c r="H16" s="181">
        <v>10</v>
      </c>
      <c r="I16" s="181">
        <v>1</v>
      </c>
      <c r="J16" s="181" t="s">
        <v>45</v>
      </c>
      <c r="K16" s="181">
        <v>18</v>
      </c>
      <c r="L16" s="181">
        <v>6</v>
      </c>
      <c r="M16" s="181" t="s">
        <v>45</v>
      </c>
      <c r="N16" s="181" t="s">
        <v>45</v>
      </c>
      <c r="O16" s="181">
        <v>32</v>
      </c>
      <c r="P16" s="181">
        <v>27</v>
      </c>
      <c r="Q16" s="181" t="s">
        <v>45</v>
      </c>
      <c r="R16" s="181" t="s">
        <v>45</v>
      </c>
      <c r="S16" s="181">
        <v>6</v>
      </c>
      <c r="T16" s="181" t="s">
        <v>45</v>
      </c>
      <c r="U16" s="181">
        <v>5</v>
      </c>
      <c r="V16" s="181" t="s">
        <v>45</v>
      </c>
      <c r="W16" s="181">
        <v>12</v>
      </c>
      <c r="X16" s="181" t="s">
        <v>45</v>
      </c>
      <c r="Y16" s="181">
        <v>3</v>
      </c>
      <c r="Z16" s="181">
        <v>18</v>
      </c>
      <c r="AA16" s="181">
        <v>10</v>
      </c>
      <c r="AB16" s="181" t="s">
        <v>45</v>
      </c>
      <c r="AC16" s="181">
        <v>7</v>
      </c>
      <c r="AD16" s="181">
        <v>2</v>
      </c>
      <c r="AE16" s="181" t="s">
        <v>45</v>
      </c>
      <c r="AF16" s="181" t="s">
        <v>45</v>
      </c>
      <c r="AG16" s="182">
        <v>1</v>
      </c>
      <c r="AH16" s="181">
        <v>2</v>
      </c>
      <c r="AI16" s="181">
        <v>4</v>
      </c>
      <c r="AJ16" s="181" t="s">
        <v>45</v>
      </c>
      <c r="AK16" s="181" t="s">
        <v>45</v>
      </c>
      <c r="AL16" s="181">
        <v>7</v>
      </c>
      <c r="AM16" s="181" t="s">
        <v>45</v>
      </c>
      <c r="AN16" s="181" t="s">
        <v>45</v>
      </c>
      <c r="AO16" s="183">
        <v>1</v>
      </c>
    </row>
    <row r="17" spans="1:41" s="180" customFormat="1" ht="14.25" customHeight="1">
      <c r="A17" s="12"/>
      <c r="B17" s="26" t="s">
        <v>198</v>
      </c>
      <c r="C17" s="177">
        <f t="shared" si="2"/>
        <v>344</v>
      </c>
      <c r="D17" s="181">
        <v>89</v>
      </c>
      <c r="E17" s="181">
        <v>1</v>
      </c>
      <c r="F17" s="181">
        <v>2</v>
      </c>
      <c r="G17" s="182">
        <v>11</v>
      </c>
      <c r="H17" s="181">
        <v>13</v>
      </c>
      <c r="I17" s="181" t="s">
        <v>45</v>
      </c>
      <c r="J17" s="181" t="s">
        <v>45</v>
      </c>
      <c r="K17" s="181">
        <v>26</v>
      </c>
      <c r="L17" s="181">
        <v>41</v>
      </c>
      <c r="M17" s="181" t="s">
        <v>45</v>
      </c>
      <c r="N17" s="181">
        <v>3</v>
      </c>
      <c r="O17" s="181">
        <v>34</v>
      </c>
      <c r="P17" s="181">
        <v>24</v>
      </c>
      <c r="Q17" s="181" t="s">
        <v>45</v>
      </c>
      <c r="R17" s="181" t="s">
        <v>45</v>
      </c>
      <c r="S17" s="181">
        <v>9</v>
      </c>
      <c r="T17" s="181" t="s">
        <v>45</v>
      </c>
      <c r="U17" s="181" t="s">
        <v>45</v>
      </c>
      <c r="V17" s="181">
        <v>1</v>
      </c>
      <c r="W17" s="181">
        <v>14</v>
      </c>
      <c r="X17" s="181">
        <v>1</v>
      </c>
      <c r="Y17" s="181">
        <v>2</v>
      </c>
      <c r="Z17" s="181">
        <v>15</v>
      </c>
      <c r="AA17" s="181">
        <v>9</v>
      </c>
      <c r="AB17" s="181" t="s">
        <v>45</v>
      </c>
      <c r="AC17" s="181">
        <v>10</v>
      </c>
      <c r="AD17" s="181">
        <v>9</v>
      </c>
      <c r="AE17" s="181" t="s">
        <v>45</v>
      </c>
      <c r="AF17" s="181" t="s">
        <v>45</v>
      </c>
      <c r="AG17" s="182">
        <v>4</v>
      </c>
      <c r="AH17" s="181">
        <v>7</v>
      </c>
      <c r="AI17" s="181">
        <v>6</v>
      </c>
      <c r="AJ17" s="181">
        <v>2</v>
      </c>
      <c r="AK17" s="181" t="s">
        <v>45</v>
      </c>
      <c r="AL17" s="181">
        <v>10</v>
      </c>
      <c r="AM17" s="181" t="s">
        <v>45</v>
      </c>
      <c r="AN17" s="181">
        <v>1</v>
      </c>
      <c r="AO17" s="183" t="s">
        <v>45</v>
      </c>
    </row>
    <row r="18" spans="1:41" s="180" customFormat="1" ht="14.25" customHeight="1">
      <c r="A18" s="12"/>
      <c r="B18" s="26" t="s">
        <v>199</v>
      </c>
      <c r="C18" s="177">
        <f t="shared" si="2"/>
        <v>1446</v>
      </c>
      <c r="D18" s="181">
        <v>277</v>
      </c>
      <c r="E18" s="181">
        <v>4</v>
      </c>
      <c r="F18" s="181">
        <v>32</v>
      </c>
      <c r="G18" s="182">
        <v>78</v>
      </c>
      <c r="H18" s="181">
        <v>67</v>
      </c>
      <c r="I18" s="181" t="s">
        <v>45</v>
      </c>
      <c r="J18" s="181">
        <v>2</v>
      </c>
      <c r="K18" s="181">
        <v>53</v>
      </c>
      <c r="L18" s="181">
        <v>44</v>
      </c>
      <c r="M18" s="181">
        <v>2</v>
      </c>
      <c r="N18" s="181">
        <v>14</v>
      </c>
      <c r="O18" s="181">
        <v>78</v>
      </c>
      <c r="P18" s="181">
        <v>82</v>
      </c>
      <c r="Q18" s="181">
        <v>25</v>
      </c>
      <c r="R18" s="181">
        <v>12</v>
      </c>
      <c r="S18" s="181">
        <v>37</v>
      </c>
      <c r="T18" s="181">
        <v>7</v>
      </c>
      <c r="U18" s="181">
        <v>23</v>
      </c>
      <c r="V18" s="181">
        <v>2</v>
      </c>
      <c r="W18" s="181">
        <v>49</v>
      </c>
      <c r="X18" s="181">
        <v>2</v>
      </c>
      <c r="Y18" s="181">
        <v>12</v>
      </c>
      <c r="Z18" s="181">
        <v>64</v>
      </c>
      <c r="AA18" s="181">
        <v>35</v>
      </c>
      <c r="AB18" s="181" t="s">
        <v>45</v>
      </c>
      <c r="AC18" s="181">
        <v>43</v>
      </c>
      <c r="AD18" s="181">
        <v>45</v>
      </c>
      <c r="AE18" s="181" t="s">
        <v>45</v>
      </c>
      <c r="AF18" s="181">
        <v>1</v>
      </c>
      <c r="AG18" s="182">
        <v>2</v>
      </c>
      <c r="AH18" s="181">
        <v>46</v>
      </c>
      <c r="AI18" s="181">
        <v>45</v>
      </c>
      <c r="AJ18" s="181">
        <v>12</v>
      </c>
      <c r="AK18" s="181">
        <v>27</v>
      </c>
      <c r="AL18" s="181">
        <v>202</v>
      </c>
      <c r="AM18" s="181" t="s">
        <v>45</v>
      </c>
      <c r="AN18" s="181">
        <v>18</v>
      </c>
      <c r="AO18" s="183">
        <v>4</v>
      </c>
    </row>
    <row r="19" spans="1:41" s="189" customFormat="1" ht="14.25" customHeight="1">
      <c r="A19" s="23"/>
      <c r="B19" s="28" t="s">
        <v>200</v>
      </c>
      <c r="C19" s="184">
        <f t="shared" si="2"/>
        <v>357</v>
      </c>
      <c r="D19" s="185">
        <v>71</v>
      </c>
      <c r="E19" s="185">
        <v>1</v>
      </c>
      <c r="F19" s="185">
        <v>8</v>
      </c>
      <c r="G19" s="186">
        <v>17</v>
      </c>
      <c r="H19" s="185">
        <v>10</v>
      </c>
      <c r="I19" s="185" t="s">
        <v>45</v>
      </c>
      <c r="J19" s="185" t="s">
        <v>45</v>
      </c>
      <c r="K19" s="185">
        <v>21</v>
      </c>
      <c r="L19" s="185">
        <v>40</v>
      </c>
      <c r="M19" s="185">
        <v>3</v>
      </c>
      <c r="N19" s="185">
        <v>7</v>
      </c>
      <c r="O19" s="185">
        <v>42</v>
      </c>
      <c r="P19" s="185">
        <v>38</v>
      </c>
      <c r="Q19" s="185" t="s">
        <v>45</v>
      </c>
      <c r="R19" s="185" t="s">
        <v>45</v>
      </c>
      <c r="S19" s="185">
        <v>5</v>
      </c>
      <c r="T19" s="185">
        <v>4</v>
      </c>
      <c r="U19" s="185" t="s">
        <v>45</v>
      </c>
      <c r="V19" s="185" t="s">
        <v>45</v>
      </c>
      <c r="W19" s="185">
        <v>9</v>
      </c>
      <c r="X19" s="185" t="s">
        <v>45</v>
      </c>
      <c r="Y19" s="185">
        <v>2</v>
      </c>
      <c r="Z19" s="185">
        <v>15</v>
      </c>
      <c r="AA19" s="185">
        <v>10</v>
      </c>
      <c r="AB19" s="185" t="s">
        <v>45</v>
      </c>
      <c r="AC19" s="185">
        <v>10</v>
      </c>
      <c r="AD19" s="185">
        <v>10</v>
      </c>
      <c r="AE19" s="185" t="s">
        <v>45</v>
      </c>
      <c r="AF19" s="185">
        <v>1</v>
      </c>
      <c r="AG19" s="187">
        <v>3</v>
      </c>
      <c r="AH19" s="185">
        <v>4</v>
      </c>
      <c r="AI19" s="185">
        <v>8</v>
      </c>
      <c r="AJ19" s="185">
        <v>1</v>
      </c>
      <c r="AK19" s="185" t="s">
        <v>45</v>
      </c>
      <c r="AL19" s="185">
        <v>17</v>
      </c>
      <c r="AM19" s="185" t="s">
        <v>45</v>
      </c>
      <c r="AN19" s="185" t="s">
        <v>45</v>
      </c>
      <c r="AO19" s="188" t="s">
        <v>45</v>
      </c>
    </row>
    <row r="20" spans="1:41" s="5" customFormat="1" ht="12.75" customHeight="1">
      <c r="A20" s="58" t="s">
        <v>6</v>
      </c>
      <c r="B20" s="59" t="s">
        <v>201</v>
      </c>
      <c r="C20" s="190">
        <f t="shared" si="2"/>
        <v>987</v>
      </c>
      <c r="D20" s="190">
        <v>251</v>
      </c>
      <c r="E20" s="191">
        <v>3</v>
      </c>
      <c r="F20" s="104">
        <v>9</v>
      </c>
      <c r="G20" s="104">
        <v>34</v>
      </c>
      <c r="H20" s="104">
        <v>43</v>
      </c>
      <c r="I20" s="104" t="s">
        <v>45</v>
      </c>
      <c r="J20" s="104" t="s">
        <v>45</v>
      </c>
      <c r="K20" s="104">
        <v>56</v>
      </c>
      <c r="L20" s="104">
        <v>34</v>
      </c>
      <c r="M20" s="104" t="s">
        <v>45</v>
      </c>
      <c r="N20" s="104">
        <v>16</v>
      </c>
      <c r="O20" s="104">
        <v>107</v>
      </c>
      <c r="P20" s="104">
        <v>68</v>
      </c>
      <c r="Q20" s="104">
        <v>9</v>
      </c>
      <c r="R20" s="104">
        <v>2</v>
      </c>
      <c r="S20" s="104">
        <v>35</v>
      </c>
      <c r="T20" s="192">
        <v>6</v>
      </c>
      <c r="U20" s="191">
        <v>14</v>
      </c>
      <c r="V20" s="104">
        <v>2</v>
      </c>
      <c r="W20" s="104">
        <v>34</v>
      </c>
      <c r="X20" s="104">
        <v>3</v>
      </c>
      <c r="Y20" s="104">
        <v>5</v>
      </c>
      <c r="Z20" s="104">
        <v>52</v>
      </c>
      <c r="AA20" s="104">
        <v>41</v>
      </c>
      <c r="AB20" s="104" t="s">
        <v>45</v>
      </c>
      <c r="AC20" s="104">
        <v>22</v>
      </c>
      <c r="AD20" s="104">
        <v>21</v>
      </c>
      <c r="AE20" s="104" t="s">
        <v>45</v>
      </c>
      <c r="AF20" s="104">
        <v>1</v>
      </c>
      <c r="AG20" s="104">
        <v>8</v>
      </c>
      <c r="AH20" s="104">
        <v>22</v>
      </c>
      <c r="AI20" s="104">
        <v>26</v>
      </c>
      <c r="AJ20" s="104">
        <v>4</v>
      </c>
      <c r="AK20" s="104">
        <v>2</v>
      </c>
      <c r="AL20" s="104">
        <v>49</v>
      </c>
      <c r="AM20" s="104" t="s">
        <v>45</v>
      </c>
      <c r="AN20" s="104">
        <v>6</v>
      </c>
      <c r="AO20" s="193">
        <v>2</v>
      </c>
    </row>
    <row r="21" spans="1:41" s="5" customFormat="1" ht="12.75" customHeight="1">
      <c r="A21" s="58" t="s">
        <v>7</v>
      </c>
      <c r="B21" s="59" t="s">
        <v>202</v>
      </c>
      <c r="C21" s="190">
        <f t="shared" si="2"/>
        <v>1047</v>
      </c>
      <c r="D21" s="194">
        <v>309</v>
      </c>
      <c r="E21" s="194">
        <v>6</v>
      </c>
      <c r="F21" s="194">
        <v>7</v>
      </c>
      <c r="G21" s="194">
        <v>32</v>
      </c>
      <c r="H21" s="194">
        <v>36</v>
      </c>
      <c r="I21" s="194">
        <v>1</v>
      </c>
      <c r="J21" s="194">
        <v>1</v>
      </c>
      <c r="K21" s="194">
        <v>63</v>
      </c>
      <c r="L21" s="194">
        <v>18</v>
      </c>
      <c r="M21" s="194">
        <v>2</v>
      </c>
      <c r="N21" s="194">
        <v>8</v>
      </c>
      <c r="O21" s="194">
        <v>106</v>
      </c>
      <c r="P21" s="194">
        <v>106</v>
      </c>
      <c r="Q21" s="194">
        <v>9</v>
      </c>
      <c r="R21" s="194" t="s">
        <v>45</v>
      </c>
      <c r="S21" s="194">
        <v>27</v>
      </c>
      <c r="T21" s="195">
        <v>1</v>
      </c>
      <c r="U21" s="196">
        <v>11</v>
      </c>
      <c r="V21" s="194">
        <v>1</v>
      </c>
      <c r="W21" s="194">
        <v>37</v>
      </c>
      <c r="X21" s="194">
        <v>1</v>
      </c>
      <c r="Y21" s="194">
        <v>6</v>
      </c>
      <c r="Z21" s="194">
        <v>58</v>
      </c>
      <c r="AA21" s="194">
        <v>37</v>
      </c>
      <c r="AB21" s="194" t="s">
        <v>45</v>
      </c>
      <c r="AC21" s="194">
        <v>31</v>
      </c>
      <c r="AD21" s="194">
        <v>17</v>
      </c>
      <c r="AE21" s="194">
        <v>1</v>
      </c>
      <c r="AF21" s="194">
        <v>1</v>
      </c>
      <c r="AG21" s="194">
        <v>11</v>
      </c>
      <c r="AH21" s="194">
        <v>21</v>
      </c>
      <c r="AI21" s="194">
        <v>15</v>
      </c>
      <c r="AJ21" s="194">
        <v>5</v>
      </c>
      <c r="AK21" s="194">
        <v>4</v>
      </c>
      <c r="AL21" s="194">
        <v>46</v>
      </c>
      <c r="AM21" s="194" t="s">
        <v>45</v>
      </c>
      <c r="AN21" s="194">
        <v>7</v>
      </c>
      <c r="AO21" s="197">
        <v>5</v>
      </c>
    </row>
    <row r="22" spans="1:41" s="5" customFormat="1" ht="12.75" customHeight="1">
      <c r="A22" s="58" t="s">
        <v>8</v>
      </c>
      <c r="B22" s="59" t="s">
        <v>203</v>
      </c>
      <c r="C22" s="190">
        <f t="shared" si="2"/>
        <v>1249</v>
      </c>
      <c r="D22" s="190">
        <v>288</v>
      </c>
      <c r="E22" s="190">
        <v>3</v>
      </c>
      <c r="F22" s="190">
        <v>11</v>
      </c>
      <c r="G22" s="190">
        <v>62</v>
      </c>
      <c r="H22" s="190">
        <v>39</v>
      </c>
      <c r="I22" s="190">
        <v>1</v>
      </c>
      <c r="J22" s="190">
        <v>6</v>
      </c>
      <c r="K22" s="190">
        <v>73</v>
      </c>
      <c r="L22" s="190">
        <v>57</v>
      </c>
      <c r="M22" s="190">
        <v>2</v>
      </c>
      <c r="N22" s="190">
        <v>11</v>
      </c>
      <c r="O22" s="190">
        <v>117</v>
      </c>
      <c r="P22" s="190">
        <v>75</v>
      </c>
      <c r="Q22" s="190">
        <v>8</v>
      </c>
      <c r="R22" s="190" t="s">
        <v>45</v>
      </c>
      <c r="S22" s="190">
        <v>29</v>
      </c>
      <c r="T22" s="195">
        <v>4</v>
      </c>
      <c r="U22" s="198">
        <v>14</v>
      </c>
      <c r="V22" s="190">
        <v>2</v>
      </c>
      <c r="W22" s="190">
        <v>38</v>
      </c>
      <c r="X22" s="190">
        <v>4</v>
      </c>
      <c r="Y22" s="190">
        <v>4</v>
      </c>
      <c r="Z22" s="190">
        <v>76</v>
      </c>
      <c r="AA22" s="190">
        <v>46</v>
      </c>
      <c r="AB22" s="190" t="s">
        <v>45</v>
      </c>
      <c r="AC22" s="190">
        <v>40</v>
      </c>
      <c r="AD22" s="190">
        <v>29</v>
      </c>
      <c r="AE22" s="190" t="s">
        <v>45</v>
      </c>
      <c r="AF22" s="190">
        <v>2</v>
      </c>
      <c r="AG22" s="190">
        <v>14</v>
      </c>
      <c r="AH22" s="190">
        <v>20</v>
      </c>
      <c r="AI22" s="190">
        <v>35</v>
      </c>
      <c r="AJ22" s="190">
        <v>9</v>
      </c>
      <c r="AK22" s="190">
        <v>19</v>
      </c>
      <c r="AL22" s="190">
        <v>87</v>
      </c>
      <c r="AM22" s="190" t="s">
        <v>45</v>
      </c>
      <c r="AN22" s="190">
        <v>22</v>
      </c>
      <c r="AO22" s="197">
        <v>2</v>
      </c>
    </row>
    <row r="23" spans="1:41" s="5" customFormat="1" ht="12.75" customHeight="1">
      <c r="A23" s="58" t="s">
        <v>30</v>
      </c>
      <c r="B23" s="59" t="s">
        <v>204</v>
      </c>
      <c r="C23" s="199">
        <f t="shared" si="2"/>
        <v>145</v>
      </c>
      <c r="D23" s="200">
        <v>58</v>
      </c>
      <c r="E23" s="200">
        <v>3</v>
      </c>
      <c r="F23" s="200">
        <v>1</v>
      </c>
      <c r="G23" s="200">
        <v>1</v>
      </c>
      <c r="H23" s="200">
        <v>1</v>
      </c>
      <c r="I23" s="200" t="s">
        <v>45</v>
      </c>
      <c r="J23" s="200" t="s">
        <v>45</v>
      </c>
      <c r="K23" s="200">
        <v>7</v>
      </c>
      <c r="L23" s="200">
        <v>4</v>
      </c>
      <c r="M23" s="200" t="s">
        <v>45</v>
      </c>
      <c r="N23" s="200" t="s">
        <v>45</v>
      </c>
      <c r="O23" s="200">
        <v>7</v>
      </c>
      <c r="P23" s="200">
        <v>11</v>
      </c>
      <c r="Q23" s="200">
        <v>3</v>
      </c>
      <c r="R23" s="200" t="s">
        <v>45</v>
      </c>
      <c r="S23" s="200">
        <v>2</v>
      </c>
      <c r="T23" s="201" t="s">
        <v>45</v>
      </c>
      <c r="U23" s="202" t="s">
        <v>45</v>
      </c>
      <c r="V23" s="200">
        <v>1</v>
      </c>
      <c r="W23" s="200">
        <v>7</v>
      </c>
      <c r="X23" s="200" t="s">
        <v>45</v>
      </c>
      <c r="Y23" s="200">
        <v>1</v>
      </c>
      <c r="Z23" s="200">
        <v>10</v>
      </c>
      <c r="AA23" s="200">
        <v>7</v>
      </c>
      <c r="AB23" s="200" t="s">
        <v>45</v>
      </c>
      <c r="AC23" s="200">
        <v>9</v>
      </c>
      <c r="AD23" s="200">
        <v>2</v>
      </c>
      <c r="AE23" s="200" t="s">
        <v>45</v>
      </c>
      <c r="AF23" s="200">
        <v>1</v>
      </c>
      <c r="AG23" s="200" t="s">
        <v>45</v>
      </c>
      <c r="AH23" s="200">
        <v>1</v>
      </c>
      <c r="AI23" s="200">
        <v>3</v>
      </c>
      <c r="AJ23" s="200" t="s">
        <v>45</v>
      </c>
      <c r="AK23" s="200" t="s">
        <v>45</v>
      </c>
      <c r="AL23" s="200">
        <v>5</v>
      </c>
      <c r="AM23" s="200" t="s">
        <v>45</v>
      </c>
      <c r="AN23" s="200" t="s">
        <v>45</v>
      </c>
      <c r="AO23" s="203" t="s">
        <v>45</v>
      </c>
    </row>
    <row r="24" spans="1:41" s="5" customFormat="1" ht="12.75" customHeight="1">
      <c r="A24" s="64" t="s">
        <v>205</v>
      </c>
      <c r="B24" s="65"/>
      <c r="C24" s="199">
        <f>SUM(C25:C27)</f>
        <v>625</v>
      </c>
      <c r="D24" s="199">
        <f aca="true" t="shared" si="3" ref="D24:AO24">SUM(D25:D27)</f>
        <v>216</v>
      </c>
      <c r="E24" s="199">
        <f t="shared" si="3"/>
        <v>1</v>
      </c>
      <c r="F24" s="199">
        <f t="shared" si="3"/>
        <v>5</v>
      </c>
      <c r="G24" s="199">
        <f t="shared" si="3"/>
        <v>18</v>
      </c>
      <c r="H24" s="199">
        <f t="shared" si="3"/>
        <v>13</v>
      </c>
      <c r="I24" s="199">
        <f t="shared" si="3"/>
        <v>0</v>
      </c>
      <c r="J24" s="199">
        <f t="shared" si="3"/>
        <v>2</v>
      </c>
      <c r="K24" s="199">
        <f t="shared" si="3"/>
        <v>43</v>
      </c>
      <c r="L24" s="199">
        <f t="shared" si="3"/>
        <v>14</v>
      </c>
      <c r="M24" s="199">
        <f t="shared" si="3"/>
        <v>0</v>
      </c>
      <c r="N24" s="199">
        <f t="shared" si="3"/>
        <v>2</v>
      </c>
      <c r="O24" s="199">
        <f t="shared" si="3"/>
        <v>59</v>
      </c>
      <c r="P24" s="199">
        <f t="shared" si="3"/>
        <v>49</v>
      </c>
      <c r="Q24" s="199">
        <f t="shared" si="3"/>
        <v>1</v>
      </c>
      <c r="R24" s="199">
        <f t="shared" si="3"/>
        <v>0</v>
      </c>
      <c r="S24" s="199">
        <f t="shared" si="3"/>
        <v>9</v>
      </c>
      <c r="T24" s="201">
        <f t="shared" si="3"/>
        <v>0</v>
      </c>
      <c r="U24" s="204">
        <f t="shared" si="3"/>
        <v>0</v>
      </c>
      <c r="V24" s="199">
        <f t="shared" si="3"/>
        <v>0</v>
      </c>
      <c r="W24" s="199">
        <f t="shared" si="3"/>
        <v>24</v>
      </c>
      <c r="X24" s="199">
        <f t="shared" si="3"/>
        <v>1</v>
      </c>
      <c r="Y24" s="199">
        <f t="shared" si="3"/>
        <v>1</v>
      </c>
      <c r="Z24" s="199">
        <f t="shared" si="3"/>
        <v>37</v>
      </c>
      <c r="AA24" s="199">
        <f t="shared" si="3"/>
        <v>24</v>
      </c>
      <c r="AB24" s="199">
        <f t="shared" si="3"/>
        <v>0</v>
      </c>
      <c r="AC24" s="199">
        <f t="shared" si="3"/>
        <v>26</v>
      </c>
      <c r="AD24" s="199">
        <f t="shared" si="3"/>
        <v>20</v>
      </c>
      <c r="AE24" s="199">
        <f t="shared" si="3"/>
        <v>0</v>
      </c>
      <c r="AF24" s="199">
        <f t="shared" si="3"/>
        <v>1</v>
      </c>
      <c r="AG24" s="199">
        <f t="shared" si="3"/>
        <v>3</v>
      </c>
      <c r="AH24" s="199">
        <f t="shared" si="3"/>
        <v>8</v>
      </c>
      <c r="AI24" s="199">
        <f t="shared" si="3"/>
        <v>10</v>
      </c>
      <c r="AJ24" s="199">
        <f t="shared" si="3"/>
        <v>0</v>
      </c>
      <c r="AK24" s="199">
        <f t="shared" si="3"/>
        <v>1</v>
      </c>
      <c r="AL24" s="199">
        <f t="shared" si="3"/>
        <v>27</v>
      </c>
      <c r="AM24" s="199">
        <f t="shared" si="3"/>
        <v>0</v>
      </c>
      <c r="AN24" s="199">
        <f t="shared" si="3"/>
        <v>2</v>
      </c>
      <c r="AO24" s="203">
        <f t="shared" si="3"/>
        <v>8</v>
      </c>
    </row>
    <row r="25" spans="1:41" s="5" customFormat="1" ht="12.75" customHeight="1">
      <c r="A25" s="66"/>
      <c r="B25" s="67" t="s">
        <v>206</v>
      </c>
      <c r="C25" s="99">
        <f t="shared" si="2"/>
        <v>342</v>
      </c>
      <c r="D25" s="99">
        <v>99</v>
      </c>
      <c r="E25" s="205">
        <v>1</v>
      </c>
      <c r="F25" s="99">
        <v>5</v>
      </c>
      <c r="G25" s="99">
        <v>11</v>
      </c>
      <c r="H25" s="99">
        <v>8</v>
      </c>
      <c r="I25" s="99" t="s">
        <v>45</v>
      </c>
      <c r="J25" s="99">
        <v>1</v>
      </c>
      <c r="K25" s="99">
        <v>28</v>
      </c>
      <c r="L25" s="99">
        <v>6</v>
      </c>
      <c r="M25" s="99" t="s">
        <v>45</v>
      </c>
      <c r="N25" s="99">
        <v>1</v>
      </c>
      <c r="O25" s="99">
        <v>31</v>
      </c>
      <c r="P25" s="99">
        <v>24</v>
      </c>
      <c r="Q25" s="99">
        <v>1</v>
      </c>
      <c r="R25" s="99" t="s">
        <v>45</v>
      </c>
      <c r="S25" s="99">
        <v>4</v>
      </c>
      <c r="T25" s="206" t="s">
        <v>45</v>
      </c>
      <c r="U25" s="205" t="s">
        <v>45</v>
      </c>
      <c r="V25" s="99" t="s">
        <v>45</v>
      </c>
      <c r="W25" s="99">
        <v>14</v>
      </c>
      <c r="X25" s="99" t="s">
        <v>45</v>
      </c>
      <c r="Y25" s="99">
        <v>1</v>
      </c>
      <c r="Z25" s="99">
        <v>22</v>
      </c>
      <c r="AA25" s="99">
        <v>13</v>
      </c>
      <c r="AB25" s="99" t="s">
        <v>45</v>
      </c>
      <c r="AC25" s="99">
        <v>19</v>
      </c>
      <c r="AD25" s="99">
        <v>12</v>
      </c>
      <c r="AE25" s="99" t="s">
        <v>45</v>
      </c>
      <c r="AF25" s="99" t="s">
        <v>45</v>
      </c>
      <c r="AG25" s="99">
        <v>1</v>
      </c>
      <c r="AH25" s="99">
        <v>4</v>
      </c>
      <c r="AI25" s="99">
        <v>4</v>
      </c>
      <c r="AJ25" s="99" t="s">
        <v>45</v>
      </c>
      <c r="AK25" s="99">
        <v>1</v>
      </c>
      <c r="AL25" s="99">
        <v>22</v>
      </c>
      <c r="AM25" s="99" t="s">
        <v>45</v>
      </c>
      <c r="AN25" s="99">
        <v>1</v>
      </c>
      <c r="AO25" s="207">
        <v>8</v>
      </c>
    </row>
    <row r="26" spans="1:41" s="5" customFormat="1" ht="12.75" customHeight="1">
      <c r="A26" s="66"/>
      <c r="B26" s="67" t="s">
        <v>207</v>
      </c>
      <c r="C26" s="99">
        <f t="shared" si="2"/>
        <v>255</v>
      </c>
      <c r="D26" s="99">
        <v>101</v>
      </c>
      <c r="E26" s="205" t="s">
        <v>45</v>
      </c>
      <c r="F26" s="99" t="s">
        <v>45</v>
      </c>
      <c r="G26" s="99">
        <v>5</v>
      </c>
      <c r="H26" s="99">
        <v>4</v>
      </c>
      <c r="I26" s="99" t="s">
        <v>45</v>
      </c>
      <c r="J26" s="99" t="s">
        <v>45</v>
      </c>
      <c r="K26" s="99">
        <v>13</v>
      </c>
      <c r="L26" s="99">
        <v>8</v>
      </c>
      <c r="M26" s="99" t="s">
        <v>45</v>
      </c>
      <c r="N26" s="99">
        <v>1</v>
      </c>
      <c r="O26" s="99">
        <v>26</v>
      </c>
      <c r="P26" s="99">
        <v>24</v>
      </c>
      <c r="Q26" s="99" t="s">
        <v>45</v>
      </c>
      <c r="R26" s="99" t="s">
        <v>45</v>
      </c>
      <c r="S26" s="99">
        <v>5</v>
      </c>
      <c r="T26" s="206" t="s">
        <v>45</v>
      </c>
      <c r="U26" s="205" t="s">
        <v>45</v>
      </c>
      <c r="V26" s="99" t="s">
        <v>45</v>
      </c>
      <c r="W26" s="99">
        <v>10</v>
      </c>
      <c r="X26" s="99">
        <v>1</v>
      </c>
      <c r="Y26" s="99" t="s">
        <v>45</v>
      </c>
      <c r="Z26" s="99">
        <v>14</v>
      </c>
      <c r="AA26" s="99">
        <v>9</v>
      </c>
      <c r="AB26" s="99" t="s">
        <v>45</v>
      </c>
      <c r="AC26" s="99">
        <v>7</v>
      </c>
      <c r="AD26" s="99">
        <v>8</v>
      </c>
      <c r="AE26" s="99" t="s">
        <v>45</v>
      </c>
      <c r="AF26" s="99">
        <v>1</v>
      </c>
      <c r="AG26" s="99">
        <v>2</v>
      </c>
      <c r="AH26" s="99">
        <v>4</v>
      </c>
      <c r="AI26" s="99">
        <v>6</v>
      </c>
      <c r="AJ26" s="99" t="s">
        <v>45</v>
      </c>
      <c r="AK26" s="99" t="s">
        <v>45</v>
      </c>
      <c r="AL26" s="99">
        <v>5</v>
      </c>
      <c r="AM26" s="99" t="s">
        <v>45</v>
      </c>
      <c r="AN26" s="99">
        <v>1</v>
      </c>
      <c r="AO26" s="207" t="s">
        <v>45</v>
      </c>
    </row>
    <row r="27" spans="1:41" s="5" customFormat="1" ht="12.75" customHeight="1">
      <c r="A27" s="70"/>
      <c r="B27" s="71" t="s">
        <v>9</v>
      </c>
      <c r="C27" s="208">
        <f t="shared" si="2"/>
        <v>28</v>
      </c>
      <c r="D27" s="208">
        <v>16</v>
      </c>
      <c r="E27" s="209" t="s">
        <v>45</v>
      </c>
      <c r="F27" s="108" t="s">
        <v>45</v>
      </c>
      <c r="G27" s="108">
        <v>2</v>
      </c>
      <c r="H27" s="108">
        <v>1</v>
      </c>
      <c r="I27" s="108" t="s">
        <v>45</v>
      </c>
      <c r="J27" s="108">
        <v>1</v>
      </c>
      <c r="K27" s="108">
        <v>2</v>
      </c>
      <c r="L27" s="108" t="s">
        <v>45</v>
      </c>
      <c r="M27" s="108" t="s">
        <v>45</v>
      </c>
      <c r="N27" s="108" t="s">
        <v>45</v>
      </c>
      <c r="O27" s="108">
        <v>2</v>
      </c>
      <c r="P27" s="108">
        <v>1</v>
      </c>
      <c r="Q27" s="108" t="s">
        <v>45</v>
      </c>
      <c r="R27" s="108" t="s">
        <v>45</v>
      </c>
      <c r="S27" s="108" t="s">
        <v>45</v>
      </c>
      <c r="T27" s="210" t="s">
        <v>45</v>
      </c>
      <c r="U27" s="211" t="s">
        <v>45</v>
      </c>
      <c r="V27" s="108" t="s">
        <v>45</v>
      </c>
      <c r="W27" s="108" t="s">
        <v>45</v>
      </c>
      <c r="X27" s="108" t="s">
        <v>45</v>
      </c>
      <c r="Y27" s="108" t="s">
        <v>45</v>
      </c>
      <c r="Z27" s="108">
        <v>1</v>
      </c>
      <c r="AA27" s="108">
        <v>2</v>
      </c>
      <c r="AB27" s="108" t="s">
        <v>45</v>
      </c>
      <c r="AC27" s="108" t="s">
        <v>45</v>
      </c>
      <c r="AD27" s="108" t="s">
        <v>45</v>
      </c>
      <c r="AE27" s="108" t="s">
        <v>45</v>
      </c>
      <c r="AF27" s="108" t="s">
        <v>45</v>
      </c>
      <c r="AG27" s="108" t="s">
        <v>45</v>
      </c>
      <c r="AH27" s="108" t="s">
        <v>45</v>
      </c>
      <c r="AI27" s="108" t="s">
        <v>45</v>
      </c>
      <c r="AJ27" s="108" t="s">
        <v>45</v>
      </c>
      <c r="AK27" s="108" t="s">
        <v>45</v>
      </c>
      <c r="AL27" s="108" t="s">
        <v>45</v>
      </c>
      <c r="AM27" s="108" t="s">
        <v>45</v>
      </c>
      <c r="AN27" s="108" t="s">
        <v>45</v>
      </c>
      <c r="AO27" s="212" t="s">
        <v>45</v>
      </c>
    </row>
    <row r="28" spans="1:41" s="5" customFormat="1" ht="12.75" customHeight="1">
      <c r="A28" s="64" t="s">
        <v>208</v>
      </c>
      <c r="B28" s="65"/>
      <c r="C28" s="213">
        <f aca="true" t="shared" si="4" ref="C28:AO28">SUM(C29:C30)</f>
        <v>527</v>
      </c>
      <c r="D28" s="213">
        <f t="shared" si="4"/>
        <v>138</v>
      </c>
      <c r="E28" s="213">
        <f t="shared" si="4"/>
        <v>4</v>
      </c>
      <c r="F28" s="213">
        <f t="shared" si="4"/>
        <v>5</v>
      </c>
      <c r="G28" s="213">
        <f t="shared" si="4"/>
        <v>19</v>
      </c>
      <c r="H28" s="213">
        <f t="shared" si="4"/>
        <v>22</v>
      </c>
      <c r="I28" s="213">
        <f t="shared" si="4"/>
        <v>1</v>
      </c>
      <c r="J28" s="213">
        <f t="shared" si="4"/>
        <v>1</v>
      </c>
      <c r="K28" s="213">
        <f t="shared" si="4"/>
        <v>32</v>
      </c>
      <c r="L28" s="213">
        <f t="shared" si="4"/>
        <v>28</v>
      </c>
      <c r="M28" s="213">
        <f t="shared" si="4"/>
        <v>0</v>
      </c>
      <c r="N28" s="213">
        <f t="shared" si="4"/>
        <v>11</v>
      </c>
      <c r="O28" s="213">
        <f t="shared" si="4"/>
        <v>49</v>
      </c>
      <c r="P28" s="213">
        <f t="shared" si="4"/>
        <v>41</v>
      </c>
      <c r="Q28" s="213">
        <f t="shared" si="4"/>
        <v>1</v>
      </c>
      <c r="R28" s="213">
        <f t="shared" si="4"/>
        <v>1</v>
      </c>
      <c r="S28" s="213">
        <f t="shared" si="4"/>
        <v>14</v>
      </c>
      <c r="T28" s="214">
        <f t="shared" si="4"/>
        <v>5</v>
      </c>
      <c r="U28" s="215">
        <f t="shared" si="4"/>
        <v>7</v>
      </c>
      <c r="V28" s="213">
        <f t="shared" si="4"/>
        <v>0</v>
      </c>
      <c r="W28" s="213">
        <f t="shared" si="4"/>
        <v>17</v>
      </c>
      <c r="X28" s="213">
        <f t="shared" si="4"/>
        <v>2</v>
      </c>
      <c r="Y28" s="213">
        <f t="shared" si="4"/>
        <v>5</v>
      </c>
      <c r="Z28" s="213">
        <f t="shared" si="4"/>
        <v>30</v>
      </c>
      <c r="AA28" s="213">
        <f t="shared" si="4"/>
        <v>20</v>
      </c>
      <c r="AB28" s="213">
        <f t="shared" si="4"/>
        <v>0</v>
      </c>
      <c r="AC28" s="213">
        <f t="shared" si="4"/>
        <v>20</v>
      </c>
      <c r="AD28" s="213">
        <f t="shared" si="4"/>
        <v>14</v>
      </c>
      <c r="AE28" s="213">
        <f t="shared" si="4"/>
        <v>0</v>
      </c>
      <c r="AF28" s="213">
        <f t="shared" si="4"/>
        <v>0</v>
      </c>
      <c r="AG28" s="213">
        <f t="shared" si="4"/>
        <v>1</v>
      </c>
      <c r="AH28" s="213">
        <f t="shared" si="4"/>
        <v>5</v>
      </c>
      <c r="AI28" s="213">
        <f t="shared" si="4"/>
        <v>11</v>
      </c>
      <c r="AJ28" s="213">
        <f t="shared" si="4"/>
        <v>2</v>
      </c>
      <c r="AK28" s="213">
        <f t="shared" si="4"/>
        <v>0</v>
      </c>
      <c r="AL28" s="213">
        <f t="shared" si="4"/>
        <v>12</v>
      </c>
      <c r="AM28" s="213">
        <f t="shared" si="4"/>
        <v>0</v>
      </c>
      <c r="AN28" s="213">
        <f t="shared" si="4"/>
        <v>8</v>
      </c>
      <c r="AO28" s="216">
        <f t="shared" si="4"/>
        <v>1</v>
      </c>
    </row>
    <row r="29" spans="1:41" s="5" customFormat="1" ht="12.75" customHeight="1">
      <c r="A29" s="66"/>
      <c r="B29" s="67" t="s">
        <v>209</v>
      </c>
      <c r="C29" s="99">
        <f t="shared" si="2"/>
        <v>326</v>
      </c>
      <c r="D29" s="217">
        <v>91</v>
      </c>
      <c r="E29" s="99">
        <v>4</v>
      </c>
      <c r="F29" s="99">
        <v>2</v>
      </c>
      <c r="G29" s="99">
        <v>12</v>
      </c>
      <c r="H29" s="99">
        <v>16</v>
      </c>
      <c r="I29" s="99">
        <v>1</v>
      </c>
      <c r="J29" s="99">
        <v>1</v>
      </c>
      <c r="K29" s="99">
        <v>16</v>
      </c>
      <c r="L29" s="99">
        <v>4</v>
      </c>
      <c r="M29" s="99" t="s">
        <v>45</v>
      </c>
      <c r="N29" s="99" t="s">
        <v>45</v>
      </c>
      <c r="O29" s="99">
        <v>31</v>
      </c>
      <c r="P29" s="99">
        <v>23</v>
      </c>
      <c r="Q29" s="99">
        <v>1</v>
      </c>
      <c r="R29" s="99">
        <v>1</v>
      </c>
      <c r="S29" s="99">
        <v>10</v>
      </c>
      <c r="T29" s="206">
        <v>3</v>
      </c>
      <c r="U29" s="205">
        <v>7</v>
      </c>
      <c r="V29" s="99" t="s">
        <v>45</v>
      </c>
      <c r="W29" s="99">
        <v>12</v>
      </c>
      <c r="X29" s="99">
        <v>2</v>
      </c>
      <c r="Y29" s="99">
        <v>3</v>
      </c>
      <c r="Z29" s="99">
        <v>21</v>
      </c>
      <c r="AA29" s="99">
        <v>13</v>
      </c>
      <c r="AB29" s="99" t="s">
        <v>45</v>
      </c>
      <c r="AC29" s="99">
        <v>15</v>
      </c>
      <c r="AD29" s="99">
        <v>10</v>
      </c>
      <c r="AE29" s="99" t="s">
        <v>45</v>
      </c>
      <c r="AF29" s="99" t="s">
        <v>45</v>
      </c>
      <c r="AG29" s="99">
        <v>1</v>
      </c>
      <c r="AH29" s="99">
        <v>3</v>
      </c>
      <c r="AI29" s="99">
        <v>8</v>
      </c>
      <c r="AJ29" s="99">
        <v>1</v>
      </c>
      <c r="AK29" s="99" t="s">
        <v>45</v>
      </c>
      <c r="AL29" s="99">
        <v>6</v>
      </c>
      <c r="AM29" s="99" t="s">
        <v>45</v>
      </c>
      <c r="AN29" s="99">
        <v>7</v>
      </c>
      <c r="AO29" s="207">
        <v>1</v>
      </c>
    </row>
    <row r="30" spans="1:41" s="5" customFormat="1" ht="12.75" customHeight="1">
      <c r="A30" s="70"/>
      <c r="B30" s="71" t="s">
        <v>210</v>
      </c>
      <c r="C30" s="208">
        <f t="shared" si="2"/>
        <v>201</v>
      </c>
      <c r="D30" s="218">
        <v>47</v>
      </c>
      <c r="E30" s="99" t="s">
        <v>45</v>
      </c>
      <c r="F30" s="99">
        <v>3</v>
      </c>
      <c r="G30" s="99">
        <v>7</v>
      </c>
      <c r="H30" s="99">
        <v>6</v>
      </c>
      <c r="I30" s="99" t="s">
        <v>45</v>
      </c>
      <c r="J30" s="99" t="s">
        <v>45</v>
      </c>
      <c r="K30" s="99">
        <v>16</v>
      </c>
      <c r="L30" s="99">
        <v>24</v>
      </c>
      <c r="M30" s="99" t="s">
        <v>45</v>
      </c>
      <c r="N30" s="99">
        <v>11</v>
      </c>
      <c r="O30" s="99">
        <v>18</v>
      </c>
      <c r="P30" s="99">
        <v>18</v>
      </c>
      <c r="Q30" s="99" t="s">
        <v>45</v>
      </c>
      <c r="R30" s="99" t="s">
        <v>45</v>
      </c>
      <c r="S30" s="99">
        <v>4</v>
      </c>
      <c r="T30" s="206">
        <v>2</v>
      </c>
      <c r="U30" s="205" t="s">
        <v>45</v>
      </c>
      <c r="V30" s="99" t="s">
        <v>45</v>
      </c>
      <c r="W30" s="99">
        <v>5</v>
      </c>
      <c r="X30" s="99" t="s">
        <v>45</v>
      </c>
      <c r="Y30" s="99">
        <v>2</v>
      </c>
      <c r="Z30" s="99">
        <v>9</v>
      </c>
      <c r="AA30" s="99">
        <v>7</v>
      </c>
      <c r="AB30" s="99" t="s">
        <v>45</v>
      </c>
      <c r="AC30" s="99">
        <v>5</v>
      </c>
      <c r="AD30" s="99">
        <v>4</v>
      </c>
      <c r="AE30" s="99" t="s">
        <v>45</v>
      </c>
      <c r="AF30" s="99" t="s">
        <v>45</v>
      </c>
      <c r="AG30" s="99" t="s">
        <v>45</v>
      </c>
      <c r="AH30" s="99">
        <v>2</v>
      </c>
      <c r="AI30" s="99">
        <v>3</v>
      </c>
      <c r="AJ30" s="99">
        <v>1</v>
      </c>
      <c r="AK30" s="99" t="s">
        <v>45</v>
      </c>
      <c r="AL30" s="99">
        <v>6</v>
      </c>
      <c r="AM30" s="99" t="s">
        <v>45</v>
      </c>
      <c r="AN30" s="99">
        <v>1</v>
      </c>
      <c r="AO30" s="207" t="s">
        <v>45</v>
      </c>
    </row>
    <row r="31" spans="1:41" s="5" customFormat="1" ht="12.75" customHeight="1">
      <c r="A31" s="58" t="s">
        <v>31</v>
      </c>
      <c r="B31" s="59" t="s">
        <v>211</v>
      </c>
      <c r="C31" s="190">
        <f t="shared" si="2"/>
        <v>568</v>
      </c>
      <c r="D31" s="190">
        <v>143</v>
      </c>
      <c r="E31" s="191">
        <v>5</v>
      </c>
      <c r="F31" s="104">
        <v>8</v>
      </c>
      <c r="G31" s="104">
        <v>32</v>
      </c>
      <c r="H31" s="104">
        <v>15</v>
      </c>
      <c r="I31" s="104" t="s">
        <v>45</v>
      </c>
      <c r="J31" s="104" t="s">
        <v>45</v>
      </c>
      <c r="K31" s="104">
        <v>21</v>
      </c>
      <c r="L31" s="104">
        <v>20</v>
      </c>
      <c r="M31" s="104" t="s">
        <v>45</v>
      </c>
      <c r="N31" s="104">
        <v>2</v>
      </c>
      <c r="O31" s="104">
        <v>71</v>
      </c>
      <c r="P31" s="104">
        <v>37</v>
      </c>
      <c r="Q31" s="104">
        <v>3</v>
      </c>
      <c r="R31" s="104">
        <v>1</v>
      </c>
      <c r="S31" s="104">
        <v>18</v>
      </c>
      <c r="T31" s="192">
        <v>5</v>
      </c>
      <c r="U31" s="191">
        <v>4</v>
      </c>
      <c r="V31" s="104" t="s">
        <v>45</v>
      </c>
      <c r="W31" s="104">
        <v>26</v>
      </c>
      <c r="X31" s="104" t="s">
        <v>45</v>
      </c>
      <c r="Y31" s="104">
        <v>16</v>
      </c>
      <c r="Z31" s="104">
        <v>27</v>
      </c>
      <c r="AA31" s="104">
        <v>20</v>
      </c>
      <c r="AB31" s="104" t="s">
        <v>45</v>
      </c>
      <c r="AC31" s="104">
        <v>15</v>
      </c>
      <c r="AD31" s="104">
        <v>17</v>
      </c>
      <c r="AE31" s="104" t="s">
        <v>45</v>
      </c>
      <c r="AF31" s="104">
        <v>1</v>
      </c>
      <c r="AG31" s="104" t="s">
        <v>45</v>
      </c>
      <c r="AH31" s="104">
        <v>15</v>
      </c>
      <c r="AI31" s="104">
        <v>13</v>
      </c>
      <c r="AJ31" s="104">
        <v>4</v>
      </c>
      <c r="AK31" s="104" t="s">
        <v>45</v>
      </c>
      <c r="AL31" s="104">
        <v>23</v>
      </c>
      <c r="AM31" s="104" t="s">
        <v>45</v>
      </c>
      <c r="AN31" s="104">
        <v>3</v>
      </c>
      <c r="AO31" s="193">
        <v>3</v>
      </c>
    </row>
    <row r="32" spans="1:41" s="5" customFormat="1" ht="12.75" customHeight="1">
      <c r="A32" s="64" t="s">
        <v>10</v>
      </c>
      <c r="B32" s="65"/>
      <c r="C32" s="99">
        <f>SUM(C33:C36)</f>
        <v>601</v>
      </c>
      <c r="D32" s="99">
        <f aca="true" t="shared" si="5" ref="D32:AO32">SUM(D33:D36)</f>
        <v>177</v>
      </c>
      <c r="E32" s="99">
        <f t="shared" si="5"/>
        <v>2</v>
      </c>
      <c r="F32" s="99">
        <f t="shared" si="5"/>
        <v>1</v>
      </c>
      <c r="G32" s="99">
        <f t="shared" si="5"/>
        <v>14</v>
      </c>
      <c r="H32" s="99">
        <f t="shared" si="5"/>
        <v>9</v>
      </c>
      <c r="I32" s="99">
        <f t="shared" si="5"/>
        <v>1</v>
      </c>
      <c r="J32" s="99">
        <f t="shared" si="5"/>
        <v>5</v>
      </c>
      <c r="K32" s="99">
        <f t="shared" si="5"/>
        <v>45</v>
      </c>
      <c r="L32" s="99">
        <f t="shared" si="5"/>
        <v>30</v>
      </c>
      <c r="M32" s="99">
        <f t="shared" si="5"/>
        <v>1</v>
      </c>
      <c r="N32" s="99">
        <f t="shared" si="5"/>
        <v>1</v>
      </c>
      <c r="O32" s="99">
        <f t="shared" si="5"/>
        <v>58</v>
      </c>
      <c r="P32" s="99">
        <f t="shared" si="5"/>
        <v>63</v>
      </c>
      <c r="Q32" s="99">
        <f t="shared" si="5"/>
        <v>2</v>
      </c>
      <c r="R32" s="99">
        <f t="shared" si="5"/>
        <v>0</v>
      </c>
      <c r="S32" s="99">
        <f t="shared" si="5"/>
        <v>13</v>
      </c>
      <c r="T32" s="206">
        <f t="shared" si="5"/>
        <v>0</v>
      </c>
      <c r="U32" s="205">
        <f t="shared" si="5"/>
        <v>2</v>
      </c>
      <c r="V32" s="99">
        <f t="shared" si="5"/>
        <v>2</v>
      </c>
      <c r="W32" s="99">
        <f t="shared" si="5"/>
        <v>29</v>
      </c>
      <c r="X32" s="99">
        <f t="shared" si="5"/>
        <v>1</v>
      </c>
      <c r="Y32" s="99">
        <f t="shared" si="5"/>
        <v>2</v>
      </c>
      <c r="Z32" s="99">
        <f t="shared" si="5"/>
        <v>34</v>
      </c>
      <c r="AA32" s="99">
        <f t="shared" si="5"/>
        <v>24</v>
      </c>
      <c r="AB32" s="99">
        <f t="shared" si="5"/>
        <v>0</v>
      </c>
      <c r="AC32" s="99">
        <f t="shared" si="5"/>
        <v>23</v>
      </c>
      <c r="AD32" s="99">
        <f t="shared" si="5"/>
        <v>12</v>
      </c>
      <c r="AE32" s="99">
        <f t="shared" si="5"/>
        <v>0</v>
      </c>
      <c r="AF32" s="99">
        <f t="shared" si="5"/>
        <v>1</v>
      </c>
      <c r="AG32" s="99">
        <f t="shared" si="5"/>
        <v>6</v>
      </c>
      <c r="AH32" s="99">
        <f t="shared" si="5"/>
        <v>8</v>
      </c>
      <c r="AI32" s="99">
        <f t="shared" si="5"/>
        <v>10</v>
      </c>
      <c r="AJ32" s="99">
        <f t="shared" si="5"/>
        <v>2</v>
      </c>
      <c r="AK32" s="99">
        <f t="shared" si="5"/>
        <v>0</v>
      </c>
      <c r="AL32" s="99">
        <f t="shared" si="5"/>
        <v>19</v>
      </c>
      <c r="AM32" s="99">
        <f t="shared" si="5"/>
        <v>0</v>
      </c>
      <c r="AN32" s="99">
        <f t="shared" si="5"/>
        <v>3</v>
      </c>
      <c r="AO32" s="207">
        <f t="shared" si="5"/>
        <v>1</v>
      </c>
    </row>
    <row r="33" spans="1:41" s="5" customFormat="1" ht="12.75" customHeight="1">
      <c r="A33" s="66"/>
      <c r="B33" s="67" t="s">
        <v>11</v>
      </c>
      <c r="C33" s="99">
        <f t="shared" si="2"/>
        <v>412</v>
      </c>
      <c r="D33" s="217">
        <v>121</v>
      </c>
      <c r="E33" s="99">
        <v>2</v>
      </c>
      <c r="F33" s="99">
        <v>1</v>
      </c>
      <c r="G33" s="99">
        <v>8</v>
      </c>
      <c r="H33" s="99">
        <v>5</v>
      </c>
      <c r="I33" s="99">
        <v>1</v>
      </c>
      <c r="J33" s="99">
        <v>5</v>
      </c>
      <c r="K33" s="99">
        <v>31</v>
      </c>
      <c r="L33" s="99">
        <v>15</v>
      </c>
      <c r="M33" s="99">
        <v>1</v>
      </c>
      <c r="N33" s="99" t="s">
        <v>45</v>
      </c>
      <c r="O33" s="99">
        <v>41</v>
      </c>
      <c r="P33" s="99">
        <v>46</v>
      </c>
      <c r="Q33" s="99" t="s">
        <v>45</v>
      </c>
      <c r="R33" s="99" t="s">
        <v>45</v>
      </c>
      <c r="S33" s="99">
        <v>11</v>
      </c>
      <c r="T33" s="206" t="s">
        <v>45</v>
      </c>
      <c r="U33" s="205">
        <v>2</v>
      </c>
      <c r="V33" s="99">
        <v>2</v>
      </c>
      <c r="W33" s="99">
        <v>22</v>
      </c>
      <c r="X33" s="99">
        <v>1</v>
      </c>
      <c r="Y33" s="99" t="s">
        <v>45</v>
      </c>
      <c r="Z33" s="99">
        <v>23</v>
      </c>
      <c r="AA33" s="99">
        <v>14</v>
      </c>
      <c r="AB33" s="99" t="s">
        <v>45</v>
      </c>
      <c r="AC33" s="99">
        <v>15</v>
      </c>
      <c r="AD33" s="99">
        <v>8</v>
      </c>
      <c r="AE33" s="99" t="s">
        <v>45</v>
      </c>
      <c r="AF33" s="99">
        <v>1</v>
      </c>
      <c r="AG33" s="99">
        <v>6</v>
      </c>
      <c r="AH33" s="99">
        <v>6</v>
      </c>
      <c r="AI33" s="99">
        <v>8</v>
      </c>
      <c r="AJ33" s="99">
        <v>2</v>
      </c>
      <c r="AK33" s="99" t="s">
        <v>45</v>
      </c>
      <c r="AL33" s="99">
        <v>14</v>
      </c>
      <c r="AM33" s="99" t="s">
        <v>45</v>
      </c>
      <c r="AN33" s="99" t="s">
        <v>45</v>
      </c>
      <c r="AO33" s="207" t="s">
        <v>45</v>
      </c>
    </row>
    <row r="34" spans="1:41" s="5" customFormat="1" ht="12.75" customHeight="1">
      <c r="A34" s="66"/>
      <c r="B34" s="67" t="s">
        <v>212</v>
      </c>
      <c r="C34" s="99">
        <f t="shared" si="2"/>
        <v>136</v>
      </c>
      <c r="D34" s="217">
        <v>43</v>
      </c>
      <c r="E34" s="99" t="s">
        <v>45</v>
      </c>
      <c r="F34" s="99" t="s">
        <v>45</v>
      </c>
      <c r="G34" s="99">
        <v>3</v>
      </c>
      <c r="H34" s="99">
        <v>3</v>
      </c>
      <c r="I34" s="99" t="s">
        <v>45</v>
      </c>
      <c r="J34" s="99" t="s">
        <v>45</v>
      </c>
      <c r="K34" s="99">
        <v>10</v>
      </c>
      <c r="L34" s="99">
        <v>5</v>
      </c>
      <c r="M34" s="99" t="s">
        <v>45</v>
      </c>
      <c r="N34" s="99">
        <v>1</v>
      </c>
      <c r="O34" s="99">
        <v>13</v>
      </c>
      <c r="P34" s="99">
        <v>14</v>
      </c>
      <c r="Q34" s="99">
        <v>2</v>
      </c>
      <c r="R34" s="99" t="s">
        <v>45</v>
      </c>
      <c r="S34" s="99">
        <v>1</v>
      </c>
      <c r="T34" s="206" t="s">
        <v>45</v>
      </c>
      <c r="U34" s="205" t="s">
        <v>45</v>
      </c>
      <c r="V34" s="99" t="s">
        <v>45</v>
      </c>
      <c r="W34" s="99">
        <v>6</v>
      </c>
      <c r="X34" s="99" t="s">
        <v>45</v>
      </c>
      <c r="Y34" s="99">
        <v>1</v>
      </c>
      <c r="Z34" s="99">
        <v>7</v>
      </c>
      <c r="AA34" s="99">
        <v>6</v>
      </c>
      <c r="AB34" s="99" t="s">
        <v>45</v>
      </c>
      <c r="AC34" s="99">
        <v>5</v>
      </c>
      <c r="AD34" s="99">
        <v>3</v>
      </c>
      <c r="AE34" s="99" t="s">
        <v>45</v>
      </c>
      <c r="AF34" s="99" t="s">
        <v>45</v>
      </c>
      <c r="AG34" s="99" t="s">
        <v>45</v>
      </c>
      <c r="AH34" s="99">
        <v>2</v>
      </c>
      <c r="AI34" s="99">
        <v>2</v>
      </c>
      <c r="AJ34" s="99" t="s">
        <v>45</v>
      </c>
      <c r="AK34" s="99" t="s">
        <v>45</v>
      </c>
      <c r="AL34" s="99">
        <v>5</v>
      </c>
      <c r="AM34" s="99" t="s">
        <v>45</v>
      </c>
      <c r="AN34" s="99">
        <v>3</v>
      </c>
      <c r="AO34" s="207">
        <v>1</v>
      </c>
    </row>
    <row r="35" spans="1:41" s="5" customFormat="1" ht="12.75" customHeight="1">
      <c r="A35" s="66"/>
      <c r="B35" s="67" t="s">
        <v>213</v>
      </c>
      <c r="C35" s="99">
        <f t="shared" si="2"/>
        <v>28</v>
      </c>
      <c r="D35" s="217">
        <v>4</v>
      </c>
      <c r="E35" s="99" t="s">
        <v>45</v>
      </c>
      <c r="F35" s="99" t="s">
        <v>45</v>
      </c>
      <c r="G35" s="99">
        <v>3</v>
      </c>
      <c r="H35" s="99" t="s">
        <v>45</v>
      </c>
      <c r="I35" s="99" t="s">
        <v>45</v>
      </c>
      <c r="J35" s="99" t="s">
        <v>45</v>
      </c>
      <c r="K35" s="99">
        <v>2</v>
      </c>
      <c r="L35" s="99">
        <v>8</v>
      </c>
      <c r="M35" s="99" t="s">
        <v>45</v>
      </c>
      <c r="N35" s="99" t="s">
        <v>45</v>
      </c>
      <c r="O35" s="99">
        <v>2</v>
      </c>
      <c r="P35" s="99">
        <v>2</v>
      </c>
      <c r="Q35" s="99" t="s">
        <v>45</v>
      </c>
      <c r="R35" s="99" t="s">
        <v>45</v>
      </c>
      <c r="S35" s="99">
        <v>1</v>
      </c>
      <c r="T35" s="206" t="s">
        <v>45</v>
      </c>
      <c r="U35" s="205" t="s">
        <v>45</v>
      </c>
      <c r="V35" s="99" t="s">
        <v>45</v>
      </c>
      <c r="W35" s="99">
        <v>1</v>
      </c>
      <c r="X35" s="99" t="s">
        <v>45</v>
      </c>
      <c r="Y35" s="99">
        <v>1</v>
      </c>
      <c r="Z35" s="99">
        <v>2</v>
      </c>
      <c r="AA35" s="99">
        <v>1</v>
      </c>
      <c r="AB35" s="99" t="s">
        <v>45</v>
      </c>
      <c r="AC35" s="99">
        <v>1</v>
      </c>
      <c r="AD35" s="99" t="s">
        <v>45</v>
      </c>
      <c r="AE35" s="99" t="s">
        <v>45</v>
      </c>
      <c r="AF35" s="99" t="s">
        <v>45</v>
      </c>
      <c r="AG35" s="99" t="s">
        <v>45</v>
      </c>
      <c r="AH35" s="99" t="s">
        <v>45</v>
      </c>
      <c r="AI35" s="99" t="s">
        <v>45</v>
      </c>
      <c r="AJ35" s="99" t="s">
        <v>45</v>
      </c>
      <c r="AK35" s="99" t="s">
        <v>45</v>
      </c>
      <c r="AL35" s="99" t="s">
        <v>45</v>
      </c>
      <c r="AM35" s="99" t="s">
        <v>45</v>
      </c>
      <c r="AN35" s="99" t="s">
        <v>45</v>
      </c>
      <c r="AO35" s="207" t="s">
        <v>45</v>
      </c>
    </row>
    <row r="36" spans="1:41" s="5" customFormat="1" ht="12.75" customHeight="1">
      <c r="A36" s="70"/>
      <c r="B36" s="77" t="s">
        <v>214</v>
      </c>
      <c r="C36" s="108">
        <f t="shared" si="2"/>
        <v>25</v>
      </c>
      <c r="D36" s="219">
        <v>9</v>
      </c>
      <c r="E36" s="108" t="s">
        <v>45</v>
      </c>
      <c r="F36" s="108" t="s">
        <v>45</v>
      </c>
      <c r="G36" s="108" t="s">
        <v>45</v>
      </c>
      <c r="H36" s="108">
        <v>1</v>
      </c>
      <c r="I36" s="108" t="s">
        <v>45</v>
      </c>
      <c r="J36" s="108" t="s">
        <v>45</v>
      </c>
      <c r="K36" s="108">
        <v>2</v>
      </c>
      <c r="L36" s="108">
        <v>2</v>
      </c>
      <c r="M36" s="108" t="s">
        <v>45</v>
      </c>
      <c r="N36" s="108" t="s">
        <v>45</v>
      </c>
      <c r="O36" s="108">
        <v>2</v>
      </c>
      <c r="P36" s="108">
        <v>1</v>
      </c>
      <c r="Q36" s="108" t="s">
        <v>45</v>
      </c>
      <c r="R36" s="108" t="s">
        <v>45</v>
      </c>
      <c r="S36" s="108" t="s">
        <v>45</v>
      </c>
      <c r="T36" s="210" t="s">
        <v>45</v>
      </c>
      <c r="U36" s="211" t="s">
        <v>45</v>
      </c>
      <c r="V36" s="108" t="s">
        <v>45</v>
      </c>
      <c r="W36" s="108" t="s">
        <v>45</v>
      </c>
      <c r="X36" s="108" t="s">
        <v>45</v>
      </c>
      <c r="Y36" s="108" t="s">
        <v>45</v>
      </c>
      <c r="Z36" s="108">
        <v>2</v>
      </c>
      <c r="AA36" s="108">
        <v>3</v>
      </c>
      <c r="AB36" s="108" t="s">
        <v>45</v>
      </c>
      <c r="AC36" s="108">
        <v>2</v>
      </c>
      <c r="AD36" s="108">
        <v>1</v>
      </c>
      <c r="AE36" s="108" t="s">
        <v>45</v>
      </c>
      <c r="AF36" s="108" t="s">
        <v>45</v>
      </c>
      <c r="AG36" s="108" t="s">
        <v>45</v>
      </c>
      <c r="AH36" s="108" t="s">
        <v>45</v>
      </c>
      <c r="AI36" s="108" t="s">
        <v>45</v>
      </c>
      <c r="AJ36" s="108" t="s">
        <v>45</v>
      </c>
      <c r="AK36" s="108" t="s">
        <v>45</v>
      </c>
      <c r="AL36" s="108" t="s">
        <v>45</v>
      </c>
      <c r="AM36" s="108" t="s">
        <v>45</v>
      </c>
      <c r="AN36" s="108" t="s">
        <v>45</v>
      </c>
      <c r="AO36" s="212" t="s">
        <v>45</v>
      </c>
    </row>
    <row r="37" spans="1:41" s="5" customFormat="1" ht="12.75" customHeight="1">
      <c r="A37" s="64" t="s">
        <v>215</v>
      </c>
      <c r="B37" s="67"/>
      <c r="C37" s="99">
        <f>SUM(C38:C43)</f>
        <v>470</v>
      </c>
      <c r="D37" s="99">
        <f aca="true" t="shared" si="6" ref="D37:AO37">SUM(D38:D43)</f>
        <v>156</v>
      </c>
      <c r="E37" s="99">
        <f t="shared" si="6"/>
        <v>1</v>
      </c>
      <c r="F37" s="99">
        <f t="shared" si="6"/>
        <v>1</v>
      </c>
      <c r="G37" s="99">
        <f t="shared" si="6"/>
        <v>21</v>
      </c>
      <c r="H37" s="99">
        <f t="shared" si="6"/>
        <v>18</v>
      </c>
      <c r="I37" s="99">
        <f t="shared" si="6"/>
        <v>0</v>
      </c>
      <c r="J37" s="99">
        <f t="shared" si="6"/>
        <v>2</v>
      </c>
      <c r="K37" s="99">
        <f t="shared" si="6"/>
        <v>24</v>
      </c>
      <c r="L37" s="99">
        <f t="shared" si="6"/>
        <v>23</v>
      </c>
      <c r="M37" s="99">
        <f t="shared" si="6"/>
        <v>1</v>
      </c>
      <c r="N37" s="99">
        <f t="shared" si="6"/>
        <v>7</v>
      </c>
      <c r="O37" s="99">
        <f t="shared" si="6"/>
        <v>52</v>
      </c>
      <c r="P37" s="99">
        <f t="shared" si="6"/>
        <v>46</v>
      </c>
      <c r="Q37" s="99">
        <f t="shared" si="6"/>
        <v>0</v>
      </c>
      <c r="R37" s="99">
        <f t="shared" si="6"/>
        <v>0</v>
      </c>
      <c r="S37" s="99">
        <f t="shared" si="6"/>
        <v>8</v>
      </c>
      <c r="T37" s="206">
        <f t="shared" si="6"/>
        <v>0</v>
      </c>
      <c r="U37" s="205">
        <f t="shared" si="6"/>
        <v>3</v>
      </c>
      <c r="V37" s="99">
        <f t="shared" si="6"/>
        <v>1</v>
      </c>
      <c r="W37" s="99">
        <f t="shared" si="6"/>
        <v>16</v>
      </c>
      <c r="X37" s="99">
        <f t="shared" si="6"/>
        <v>0</v>
      </c>
      <c r="Y37" s="99">
        <f t="shared" si="6"/>
        <v>1</v>
      </c>
      <c r="Z37" s="99">
        <f t="shared" si="6"/>
        <v>19</v>
      </c>
      <c r="AA37" s="99">
        <f t="shared" si="6"/>
        <v>16</v>
      </c>
      <c r="AB37" s="99">
        <f t="shared" si="6"/>
        <v>0</v>
      </c>
      <c r="AC37" s="99">
        <f t="shared" si="6"/>
        <v>14</v>
      </c>
      <c r="AD37" s="99">
        <f t="shared" si="6"/>
        <v>9</v>
      </c>
      <c r="AE37" s="99">
        <f t="shared" si="6"/>
        <v>0</v>
      </c>
      <c r="AF37" s="99">
        <f t="shared" si="6"/>
        <v>0</v>
      </c>
      <c r="AG37" s="99">
        <f t="shared" si="6"/>
        <v>2</v>
      </c>
      <c r="AH37" s="99">
        <f t="shared" si="6"/>
        <v>6</v>
      </c>
      <c r="AI37" s="99">
        <f t="shared" si="6"/>
        <v>5</v>
      </c>
      <c r="AJ37" s="99">
        <f t="shared" si="6"/>
        <v>0</v>
      </c>
      <c r="AK37" s="99">
        <f t="shared" si="6"/>
        <v>0</v>
      </c>
      <c r="AL37" s="99">
        <f t="shared" si="6"/>
        <v>16</v>
      </c>
      <c r="AM37" s="99">
        <f t="shared" si="6"/>
        <v>0</v>
      </c>
      <c r="AN37" s="99">
        <f t="shared" si="6"/>
        <v>1</v>
      </c>
      <c r="AO37" s="207">
        <f t="shared" si="6"/>
        <v>1</v>
      </c>
    </row>
    <row r="38" spans="1:41" s="6" customFormat="1" ht="12.75" customHeight="1">
      <c r="A38" s="66"/>
      <c r="B38" s="67" t="s">
        <v>216</v>
      </c>
      <c r="C38" s="99">
        <f t="shared" si="2"/>
        <v>80</v>
      </c>
      <c r="D38" s="205">
        <v>22</v>
      </c>
      <c r="E38" s="205" t="s">
        <v>45</v>
      </c>
      <c r="F38" s="99" t="s">
        <v>45</v>
      </c>
      <c r="G38" s="99">
        <v>3</v>
      </c>
      <c r="H38" s="99">
        <v>4</v>
      </c>
      <c r="I38" s="99" t="s">
        <v>45</v>
      </c>
      <c r="J38" s="99" t="s">
        <v>45</v>
      </c>
      <c r="K38" s="99">
        <v>4</v>
      </c>
      <c r="L38" s="99">
        <v>1</v>
      </c>
      <c r="M38" s="99" t="s">
        <v>45</v>
      </c>
      <c r="N38" s="99" t="s">
        <v>45</v>
      </c>
      <c r="O38" s="99">
        <v>9</v>
      </c>
      <c r="P38" s="99">
        <v>8</v>
      </c>
      <c r="Q38" s="99" t="s">
        <v>45</v>
      </c>
      <c r="R38" s="99" t="s">
        <v>45</v>
      </c>
      <c r="S38" s="206">
        <v>6</v>
      </c>
      <c r="T38" s="220" t="s">
        <v>45</v>
      </c>
      <c r="U38" s="205" t="s">
        <v>45</v>
      </c>
      <c r="V38" s="99" t="s">
        <v>45</v>
      </c>
      <c r="W38" s="99">
        <v>5</v>
      </c>
      <c r="X38" s="99" t="s">
        <v>45</v>
      </c>
      <c r="Y38" s="99" t="s">
        <v>45</v>
      </c>
      <c r="Z38" s="99">
        <v>2</v>
      </c>
      <c r="AA38" s="99">
        <v>5</v>
      </c>
      <c r="AB38" s="99" t="s">
        <v>45</v>
      </c>
      <c r="AC38" s="99">
        <v>4</v>
      </c>
      <c r="AD38" s="99">
        <v>3</v>
      </c>
      <c r="AE38" s="99" t="s">
        <v>45</v>
      </c>
      <c r="AF38" s="99" t="s">
        <v>45</v>
      </c>
      <c r="AG38" s="206" t="s">
        <v>45</v>
      </c>
      <c r="AH38" s="205">
        <v>1</v>
      </c>
      <c r="AI38" s="206">
        <v>1</v>
      </c>
      <c r="AJ38" s="206" t="s">
        <v>45</v>
      </c>
      <c r="AK38" s="206" t="s">
        <v>45</v>
      </c>
      <c r="AL38" s="206">
        <v>1</v>
      </c>
      <c r="AM38" s="205" t="s">
        <v>45</v>
      </c>
      <c r="AN38" s="99">
        <v>1</v>
      </c>
      <c r="AO38" s="207" t="s">
        <v>45</v>
      </c>
    </row>
    <row r="39" spans="1:41" s="6" customFormat="1" ht="12.75" customHeight="1">
      <c r="A39" s="66"/>
      <c r="B39" s="67" t="s">
        <v>217</v>
      </c>
      <c r="C39" s="99">
        <f t="shared" si="2"/>
        <v>144</v>
      </c>
      <c r="D39" s="205">
        <v>44</v>
      </c>
      <c r="E39" s="205">
        <v>1</v>
      </c>
      <c r="F39" s="99" t="s">
        <v>45</v>
      </c>
      <c r="G39" s="99">
        <v>12</v>
      </c>
      <c r="H39" s="99">
        <v>9</v>
      </c>
      <c r="I39" s="99" t="s">
        <v>45</v>
      </c>
      <c r="J39" s="99" t="s">
        <v>45</v>
      </c>
      <c r="K39" s="99">
        <v>5</v>
      </c>
      <c r="L39" s="99">
        <v>11</v>
      </c>
      <c r="M39" s="99" t="s">
        <v>45</v>
      </c>
      <c r="N39" s="99">
        <v>2</v>
      </c>
      <c r="O39" s="99">
        <v>13</v>
      </c>
      <c r="P39" s="99">
        <v>14</v>
      </c>
      <c r="Q39" s="99" t="s">
        <v>45</v>
      </c>
      <c r="R39" s="99" t="s">
        <v>45</v>
      </c>
      <c r="S39" s="206">
        <v>2</v>
      </c>
      <c r="T39" s="220" t="s">
        <v>45</v>
      </c>
      <c r="U39" s="205">
        <v>3</v>
      </c>
      <c r="V39" s="99" t="s">
        <v>45</v>
      </c>
      <c r="W39" s="99">
        <v>2</v>
      </c>
      <c r="X39" s="99" t="s">
        <v>45</v>
      </c>
      <c r="Y39" s="99">
        <v>1</v>
      </c>
      <c r="Z39" s="99">
        <v>4</v>
      </c>
      <c r="AA39" s="99">
        <v>5</v>
      </c>
      <c r="AB39" s="99" t="s">
        <v>45</v>
      </c>
      <c r="AC39" s="99">
        <v>4</v>
      </c>
      <c r="AD39" s="99">
        <v>4</v>
      </c>
      <c r="AE39" s="99" t="s">
        <v>45</v>
      </c>
      <c r="AF39" s="99" t="s">
        <v>45</v>
      </c>
      <c r="AG39" s="206">
        <v>2</v>
      </c>
      <c r="AH39" s="205">
        <v>3</v>
      </c>
      <c r="AI39" s="206">
        <v>2</v>
      </c>
      <c r="AJ39" s="206" t="s">
        <v>45</v>
      </c>
      <c r="AK39" s="206" t="s">
        <v>45</v>
      </c>
      <c r="AL39" s="206">
        <v>1</v>
      </c>
      <c r="AM39" s="205" t="s">
        <v>45</v>
      </c>
      <c r="AN39" s="99" t="s">
        <v>45</v>
      </c>
      <c r="AO39" s="207" t="s">
        <v>45</v>
      </c>
    </row>
    <row r="40" spans="1:41" s="6" customFormat="1" ht="12.75" customHeight="1">
      <c r="A40" s="66"/>
      <c r="B40" s="67" t="s">
        <v>218</v>
      </c>
      <c r="C40" s="99">
        <f t="shared" si="2"/>
        <v>98</v>
      </c>
      <c r="D40" s="205">
        <v>36</v>
      </c>
      <c r="E40" s="205" t="s">
        <v>45</v>
      </c>
      <c r="F40" s="99" t="s">
        <v>45</v>
      </c>
      <c r="G40" s="99">
        <v>3</v>
      </c>
      <c r="H40" s="99">
        <v>3</v>
      </c>
      <c r="I40" s="99" t="s">
        <v>45</v>
      </c>
      <c r="J40" s="99" t="s">
        <v>45</v>
      </c>
      <c r="K40" s="99">
        <v>10</v>
      </c>
      <c r="L40" s="99" t="s">
        <v>45</v>
      </c>
      <c r="M40" s="99" t="s">
        <v>45</v>
      </c>
      <c r="N40" s="99">
        <v>1</v>
      </c>
      <c r="O40" s="99">
        <v>11</v>
      </c>
      <c r="P40" s="99">
        <v>10</v>
      </c>
      <c r="Q40" s="99" t="s">
        <v>45</v>
      </c>
      <c r="R40" s="99" t="s">
        <v>45</v>
      </c>
      <c r="S40" s="206" t="s">
        <v>45</v>
      </c>
      <c r="T40" s="220" t="s">
        <v>45</v>
      </c>
      <c r="U40" s="205" t="s">
        <v>45</v>
      </c>
      <c r="V40" s="99">
        <v>1</v>
      </c>
      <c r="W40" s="99">
        <v>6</v>
      </c>
      <c r="X40" s="99" t="s">
        <v>45</v>
      </c>
      <c r="Y40" s="99" t="s">
        <v>45</v>
      </c>
      <c r="Z40" s="99">
        <v>7</v>
      </c>
      <c r="AA40" s="99">
        <v>3</v>
      </c>
      <c r="AB40" s="99" t="s">
        <v>45</v>
      </c>
      <c r="AC40" s="99">
        <v>2</v>
      </c>
      <c r="AD40" s="99" t="s">
        <v>45</v>
      </c>
      <c r="AE40" s="99" t="s">
        <v>45</v>
      </c>
      <c r="AF40" s="99" t="s">
        <v>45</v>
      </c>
      <c r="AG40" s="206" t="s">
        <v>45</v>
      </c>
      <c r="AH40" s="205" t="s">
        <v>45</v>
      </c>
      <c r="AI40" s="206" t="s">
        <v>45</v>
      </c>
      <c r="AJ40" s="206" t="s">
        <v>45</v>
      </c>
      <c r="AK40" s="206" t="s">
        <v>45</v>
      </c>
      <c r="AL40" s="206">
        <v>4</v>
      </c>
      <c r="AM40" s="205" t="s">
        <v>45</v>
      </c>
      <c r="AN40" s="99" t="s">
        <v>45</v>
      </c>
      <c r="AO40" s="207">
        <v>1</v>
      </c>
    </row>
    <row r="41" spans="1:41" s="6" customFormat="1" ht="12.75" customHeight="1">
      <c r="A41" s="75"/>
      <c r="B41" s="67" t="s">
        <v>219</v>
      </c>
      <c r="C41" s="99">
        <f t="shared" si="2"/>
        <v>78</v>
      </c>
      <c r="D41" s="205">
        <v>30</v>
      </c>
      <c r="E41" s="205" t="s">
        <v>45</v>
      </c>
      <c r="F41" s="99">
        <v>1</v>
      </c>
      <c r="G41" s="99" t="s">
        <v>45</v>
      </c>
      <c r="H41" s="99" t="s">
        <v>45</v>
      </c>
      <c r="I41" s="99" t="s">
        <v>45</v>
      </c>
      <c r="J41" s="99" t="s">
        <v>45</v>
      </c>
      <c r="K41" s="99">
        <v>3</v>
      </c>
      <c r="L41" s="99">
        <v>3</v>
      </c>
      <c r="M41" s="99">
        <v>1</v>
      </c>
      <c r="N41" s="99">
        <v>2</v>
      </c>
      <c r="O41" s="99">
        <v>6</v>
      </c>
      <c r="P41" s="99">
        <v>7</v>
      </c>
      <c r="Q41" s="99" t="s">
        <v>45</v>
      </c>
      <c r="R41" s="99" t="s">
        <v>45</v>
      </c>
      <c r="S41" s="206" t="s">
        <v>45</v>
      </c>
      <c r="T41" s="220" t="s">
        <v>45</v>
      </c>
      <c r="U41" s="205" t="s">
        <v>45</v>
      </c>
      <c r="V41" s="99" t="s">
        <v>45</v>
      </c>
      <c r="W41" s="99">
        <v>1</v>
      </c>
      <c r="X41" s="99" t="s">
        <v>45</v>
      </c>
      <c r="Y41" s="99" t="s">
        <v>45</v>
      </c>
      <c r="Z41" s="99">
        <v>4</v>
      </c>
      <c r="AA41" s="99">
        <v>2</v>
      </c>
      <c r="AB41" s="99" t="s">
        <v>45</v>
      </c>
      <c r="AC41" s="99">
        <v>4</v>
      </c>
      <c r="AD41" s="99">
        <v>1</v>
      </c>
      <c r="AE41" s="99" t="s">
        <v>45</v>
      </c>
      <c r="AF41" s="99" t="s">
        <v>45</v>
      </c>
      <c r="AG41" s="206" t="s">
        <v>45</v>
      </c>
      <c r="AH41" s="205">
        <v>1</v>
      </c>
      <c r="AI41" s="206">
        <v>2</v>
      </c>
      <c r="AJ41" s="206" t="s">
        <v>45</v>
      </c>
      <c r="AK41" s="206" t="s">
        <v>45</v>
      </c>
      <c r="AL41" s="206">
        <v>10</v>
      </c>
      <c r="AM41" s="205" t="s">
        <v>45</v>
      </c>
      <c r="AN41" s="99" t="s">
        <v>45</v>
      </c>
      <c r="AO41" s="207" t="s">
        <v>45</v>
      </c>
    </row>
    <row r="42" spans="1:41" s="6" customFormat="1" ht="12.75" customHeight="1">
      <c r="A42" s="66"/>
      <c r="B42" s="67" t="s">
        <v>220</v>
      </c>
      <c r="C42" s="99">
        <f t="shared" si="2"/>
        <v>49</v>
      </c>
      <c r="D42" s="205">
        <v>15</v>
      </c>
      <c r="E42" s="205" t="s">
        <v>45</v>
      </c>
      <c r="F42" s="99" t="s">
        <v>45</v>
      </c>
      <c r="G42" s="99">
        <v>3</v>
      </c>
      <c r="H42" s="99">
        <v>2</v>
      </c>
      <c r="I42" s="99" t="s">
        <v>45</v>
      </c>
      <c r="J42" s="99">
        <v>2</v>
      </c>
      <c r="K42" s="99">
        <v>1</v>
      </c>
      <c r="L42" s="99">
        <v>8</v>
      </c>
      <c r="M42" s="99" t="s">
        <v>45</v>
      </c>
      <c r="N42" s="99">
        <v>2</v>
      </c>
      <c r="O42" s="99">
        <v>6</v>
      </c>
      <c r="P42" s="99">
        <v>5</v>
      </c>
      <c r="Q42" s="99" t="s">
        <v>45</v>
      </c>
      <c r="R42" s="99" t="s">
        <v>45</v>
      </c>
      <c r="S42" s="206" t="s">
        <v>45</v>
      </c>
      <c r="T42" s="220" t="s">
        <v>45</v>
      </c>
      <c r="U42" s="205" t="s">
        <v>45</v>
      </c>
      <c r="V42" s="99" t="s">
        <v>45</v>
      </c>
      <c r="W42" s="99" t="s">
        <v>45</v>
      </c>
      <c r="X42" s="99" t="s">
        <v>45</v>
      </c>
      <c r="Y42" s="99" t="s">
        <v>45</v>
      </c>
      <c r="Z42" s="99">
        <v>2</v>
      </c>
      <c r="AA42" s="99">
        <v>1</v>
      </c>
      <c r="AB42" s="99" t="s">
        <v>45</v>
      </c>
      <c r="AC42" s="99" t="s">
        <v>45</v>
      </c>
      <c r="AD42" s="99">
        <v>1</v>
      </c>
      <c r="AE42" s="99" t="s">
        <v>45</v>
      </c>
      <c r="AF42" s="99" t="s">
        <v>45</v>
      </c>
      <c r="AG42" s="206" t="s">
        <v>45</v>
      </c>
      <c r="AH42" s="205">
        <v>1</v>
      </c>
      <c r="AI42" s="206" t="s">
        <v>45</v>
      </c>
      <c r="AJ42" s="206" t="s">
        <v>45</v>
      </c>
      <c r="AK42" s="206" t="s">
        <v>45</v>
      </c>
      <c r="AL42" s="206" t="s">
        <v>45</v>
      </c>
      <c r="AM42" s="205" t="s">
        <v>45</v>
      </c>
      <c r="AN42" s="99" t="s">
        <v>45</v>
      </c>
      <c r="AO42" s="207" t="s">
        <v>45</v>
      </c>
    </row>
    <row r="43" spans="1:41" s="6" customFormat="1" ht="12.75" customHeight="1">
      <c r="A43" s="70"/>
      <c r="B43" s="67" t="s">
        <v>221</v>
      </c>
      <c r="C43" s="208">
        <f t="shared" si="2"/>
        <v>21</v>
      </c>
      <c r="D43" s="221">
        <v>9</v>
      </c>
      <c r="E43" s="209" t="s">
        <v>45</v>
      </c>
      <c r="F43" s="108" t="s">
        <v>45</v>
      </c>
      <c r="G43" s="108" t="s">
        <v>45</v>
      </c>
      <c r="H43" s="108" t="s">
        <v>45</v>
      </c>
      <c r="I43" s="108" t="s">
        <v>45</v>
      </c>
      <c r="J43" s="108" t="s">
        <v>45</v>
      </c>
      <c r="K43" s="108">
        <v>1</v>
      </c>
      <c r="L43" s="108" t="s">
        <v>45</v>
      </c>
      <c r="M43" s="108" t="s">
        <v>45</v>
      </c>
      <c r="N43" s="108" t="s">
        <v>45</v>
      </c>
      <c r="O43" s="108">
        <v>7</v>
      </c>
      <c r="P43" s="108">
        <v>2</v>
      </c>
      <c r="Q43" s="108" t="s">
        <v>45</v>
      </c>
      <c r="R43" s="108" t="s">
        <v>45</v>
      </c>
      <c r="S43" s="210" t="s">
        <v>45</v>
      </c>
      <c r="T43" s="222" t="s">
        <v>45</v>
      </c>
      <c r="U43" s="211" t="s">
        <v>45</v>
      </c>
      <c r="V43" s="108" t="s">
        <v>45</v>
      </c>
      <c r="W43" s="108">
        <v>2</v>
      </c>
      <c r="X43" s="108" t="s">
        <v>45</v>
      </c>
      <c r="Y43" s="108" t="s">
        <v>45</v>
      </c>
      <c r="Z43" s="108" t="s">
        <v>45</v>
      </c>
      <c r="AA43" s="108" t="s">
        <v>45</v>
      </c>
      <c r="AB43" s="108" t="s">
        <v>45</v>
      </c>
      <c r="AC43" s="108" t="s">
        <v>45</v>
      </c>
      <c r="AD43" s="108" t="s">
        <v>45</v>
      </c>
      <c r="AE43" s="108" t="s">
        <v>45</v>
      </c>
      <c r="AF43" s="108" t="s">
        <v>45</v>
      </c>
      <c r="AG43" s="210" t="s">
        <v>45</v>
      </c>
      <c r="AH43" s="209" t="s">
        <v>45</v>
      </c>
      <c r="AI43" s="210" t="s">
        <v>45</v>
      </c>
      <c r="AJ43" s="210" t="s">
        <v>45</v>
      </c>
      <c r="AK43" s="210" t="s">
        <v>45</v>
      </c>
      <c r="AL43" s="210" t="s">
        <v>45</v>
      </c>
      <c r="AM43" s="209" t="s">
        <v>45</v>
      </c>
      <c r="AN43" s="108" t="s">
        <v>45</v>
      </c>
      <c r="AO43" s="212" t="s">
        <v>45</v>
      </c>
    </row>
    <row r="44" spans="1:41" s="6" customFormat="1" ht="12.75" customHeight="1">
      <c r="A44" s="64" t="s">
        <v>32</v>
      </c>
      <c r="B44" s="65"/>
      <c r="C44" s="99">
        <f aca="true" t="shared" si="7" ref="C44:AO44">SUM(C45:C48)</f>
        <v>199</v>
      </c>
      <c r="D44" s="99">
        <f t="shared" si="7"/>
        <v>67</v>
      </c>
      <c r="E44" s="99">
        <f t="shared" si="7"/>
        <v>0</v>
      </c>
      <c r="F44" s="99">
        <f t="shared" si="7"/>
        <v>0</v>
      </c>
      <c r="G44" s="99">
        <f t="shared" si="7"/>
        <v>2</v>
      </c>
      <c r="H44" s="99">
        <f t="shared" si="7"/>
        <v>5</v>
      </c>
      <c r="I44" s="99">
        <f t="shared" si="7"/>
        <v>0</v>
      </c>
      <c r="J44" s="99">
        <f t="shared" si="7"/>
        <v>1</v>
      </c>
      <c r="K44" s="99">
        <f t="shared" si="7"/>
        <v>2</v>
      </c>
      <c r="L44" s="99">
        <f t="shared" si="7"/>
        <v>9</v>
      </c>
      <c r="M44" s="99">
        <f t="shared" si="7"/>
        <v>0</v>
      </c>
      <c r="N44" s="99">
        <f t="shared" si="7"/>
        <v>2</v>
      </c>
      <c r="O44" s="99">
        <f t="shared" si="7"/>
        <v>25</v>
      </c>
      <c r="P44" s="99">
        <f t="shared" si="7"/>
        <v>33</v>
      </c>
      <c r="Q44" s="99">
        <f t="shared" si="7"/>
        <v>0</v>
      </c>
      <c r="R44" s="99">
        <f t="shared" si="7"/>
        <v>0</v>
      </c>
      <c r="S44" s="99">
        <f t="shared" si="7"/>
        <v>1</v>
      </c>
      <c r="T44" s="206">
        <f t="shared" si="7"/>
        <v>0</v>
      </c>
      <c r="U44" s="205">
        <f t="shared" si="7"/>
        <v>0</v>
      </c>
      <c r="V44" s="99">
        <f t="shared" si="7"/>
        <v>1</v>
      </c>
      <c r="W44" s="99">
        <f t="shared" si="7"/>
        <v>6</v>
      </c>
      <c r="X44" s="99">
        <f t="shared" si="7"/>
        <v>0</v>
      </c>
      <c r="Y44" s="99">
        <f t="shared" si="7"/>
        <v>0</v>
      </c>
      <c r="Z44" s="99">
        <f t="shared" si="7"/>
        <v>13</v>
      </c>
      <c r="AA44" s="99">
        <f t="shared" si="7"/>
        <v>5</v>
      </c>
      <c r="AB44" s="99">
        <f t="shared" si="7"/>
        <v>0</v>
      </c>
      <c r="AC44" s="99">
        <f t="shared" si="7"/>
        <v>4</v>
      </c>
      <c r="AD44" s="99">
        <f t="shared" si="7"/>
        <v>3</v>
      </c>
      <c r="AE44" s="99">
        <f t="shared" si="7"/>
        <v>0</v>
      </c>
      <c r="AF44" s="99">
        <f t="shared" si="7"/>
        <v>1</v>
      </c>
      <c r="AG44" s="99">
        <f t="shared" si="7"/>
        <v>3</v>
      </c>
      <c r="AH44" s="99">
        <f t="shared" si="7"/>
        <v>7</v>
      </c>
      <c r="AI44" s="99">
        <f t="shared" si="7"/>
        <v>5</v>
      </c>
      <c r="AJ44" s="99">
        <f t="shared" si="7"/>
        <v>0</v>
      </c>
      <c r="AK44" s="99">
        <f t="shared" si="7"/>
        <v>0</v>
      </c>
      <c r="AL44" s="99">
        <f t="shared" si="7"/>
        <v>1</v>
      </c>
      <c r="AM44" s="99">
        <f t="shared" si="7"/>
        <v>2</v>
      </c>
      <c r="AN44" s="99">
        <f t="shared" si="7"/>
        <v>0</v>
      </c>
      <c r="AO44" s="207">
        <f t="shared" si="7"/>
        <v>1</v>
      </c>
    </row>
    <row r="45" spans="1:41" s="6" customFormat="1" ht="12.75" customHeight="1">
      <c r="A45" s="66"/>
      <c r="B45" s="67" t="s">
        <v>222</v>
      </c>
      <c r="C45" s="99">
        <f t="shared" si="2"/>
        <v>50</v>
      </c>
      <c r="D45" s="223">
        <v>21</v>
      </c>
      <c r="E45" s="99" t="s">
        <v>45</v>
      </c>
      <c r="F45" s="99" t="s">
        <v>45</v>
      </c>
      <c r="G45" s="99">
        <v>1</v>
      </c>
      <c r="H45" s="99" t="s">
        <v>45</v>
      </c>
      <c r="I45" s="99" t="s">
        <v>45</v>
      </c>
      <c r="J45" s="99" t="s">
        <v>45</v>
      </c>
      <c r="K45" s="99" t="s">
        <v>45</v>
      </c>
      <c r="L45" s="99" t="s">
        <v>45</v>
      </c>
      <c r="M45" s="99" t="s">
        <v>45</v>
      </c>
      <c r="N45" s="99" t="s">
        <v>45</v>
      </c>
      <c r="O45" s="99">
        <v>5</v>
      </c>
      <c r="P45" s="99">
        <v>9</v>
      </c>
      <c r="Q45" s="99" t="s">
        <v>45</v>
      </c>
      <c r="R45" s="99" t="s">
        <v>45</v>
      </c>
      <c r="S45" s="206" t="s">
        <v>45</v>
      </c>
      <c r="T45" s="220" t="s">
        <v>45</v>
      </c>
      <c r="U45" s="205" t="s">
        <v>45</v>
      </c>
      <c r="V45" s="99">
        <v>1</v>
      </c>
      <c r="W45" s="99">
        <v>3</v>
      </c>
      <c r="X45" s="99" t="s">
        <v>45</v>
      </c>
      <c r="Y45" s="99" t="s">
        <v>45</v>
      </c>
      <c r="Z45" s="99">
        <v>2</v>
      </c>
      <c r="AA45" s="99">
        <v>1</v>
      </c>
      <c r="AB45" s="99" t="s">
        <v>45</v>
      </c>
      <c r="AC45" s="99">
        <v>1</v>
      </c>
      <c r="AD45" s="99">
        <v>2</v>
      </c>
      <c r="AE45" s="99" t="s">
        <v>45</v>
      </c>
      <c r="AF45" s="99" t="s">
        <v>45</v>
      </c>
      <c r="AG45" s="206" t="s">
        <v>45</v>
      </c>
      <c r="AH45" s="205">
        <v>1</v>
      </c>
      <c r="AI45" s="206" t="s">
        <v>45</v>
      </c>
      <c r="AJ45" s="206" t="s">
        <v>45</v>
      </c>
      <c r="AK45" s="206" t="s">
        <v>45</v>
      </c>
      <c r="AL45" s="206">
        <v>1</v>
      </c>
      <c r="AM45" s="205">
        <v>2</v>
      </c>
      <c r="AN45" s="99" t="s">
        <v>45</v>
      </c>
      <c r="AO45" s="207" t="s">
        <v>45</v>
      </c>
    </row>
    <row r="46" spans="1:41" s="6" customFormat="1" ht="12.75" customHeight="1">
      <c r="A46" s="66"/>
      <c r="B46" s="67" t="s">
        <v>223</v>
      </c>
      <c r="C46" s="99">
        <f t="shared" si="2"/>
        <v>103</v>
      </c>
      <c r="D46" s="223">
        <v>27</v>
      </c>
      <c r="E46" s="99" t="s">
        <v>45</v>
      </c>
      <c r="F46" s="99" t="s">
        <v>45</v>
      </c>
      <c r="G46" s="99">
        <v>1</v>
      </c>
      <c r="H46" s="99">
        <v>5</v>
      </c>
      <c r="I46" s="99" t="s">
        <v>45</v>
      </c>
      <c r="J46" s="99">
        <v>1</v>
      </c>
      <c r="K46" s="99">
        <v>1</v>
      </c>
      <c r="L46" s="99">
        <v>8</v>
      </c>
      <c r="M46" s="99" t="s">
        <v>45</v>
      </c>
      <c r="N46" s="99">
        <v>2</v>
      </c>
      <c r="O46" s="99">
        <v>10</v>
      </c>
      <c r="P46" s="99">
        <v>19</v>
      </c>
      <c r="Q46" s="99" t="s">
        <v>45</v>
      </c>
      <c r="R46" s="99" t="s">
        <v>45</v>
      </c>
      <c r="S46" s="206" t="s">
        <v>45</v>
      </c>
      <c r="T46" s="220" t="s">
        <v>45</v>
      </c>
      <c r="U46" s="205" t="s">
        <v>45</v>
      </c>
      <c r="V46" s="99" t="s">
        <v>45</v>
      </c>
      <c r="W46" s="99">
        <v>1</v>
      </c>
      <c r="X46" s="99" t="s">
        <v>45</v>
      </c>
      <c r="Y46" s="99" t="s">
        <v>45</v>
      </c>
      <c r="Z46" s="99">
        <v>7</v>
      </c>
      <c r="AA46" s="99">
        <v>2</v>
      </c>
      <c r="AB46" s="99" t="s">
        <v>45</v>
      </c>
      <c r="AC46" s="99">
        <v>2</v>
      </c>
      <c r="AD46" s="99">
        <v>1</v>
      </c>
      <c r="AE46" s="99" t="s">
        <v>45</v>
      </c>
      <c r="AF46" s="99">
        <v>1</v>
      </c>
      <c r="AG46" s="206">
        <v>3</v>
      </c>
      <c r="AH46" s="205">
        <v>6</v>
      </c>
      <c r="AI46" s="206">
        <v>5</v>
      </c>
      <c r="AJ46" s="206" t="s">
        <v>45</v>
      </c>
      <c r="AK46" s="206" t="s">
        <v>45</v>
      </c>
      <c r="AL46" s="206" t="s">
        <v>45</v>
      </c>
      <c r="AM46" s="205" t="s">
        <v>45</v>
      </c>
      <c r="AN46" s="99" t="s">
        <v>45</v>
      </c>
      <c r="AO46" s="207">
        <v>1</v>
      </c>
    </row>
    <row r="47" spans="1:41" s="6" customFormat="1" ht="12.75" customHeight="1">
      <c r="A47" s="66"/>
      <c r="B47" s="67" t="s">
        <v>35</v>
      </c>
      <c r="C47" s="99">
        <f t="shared" si="2"/>
        <v>23</v>
      </c>
      <c r="D47" s="223">
        <v>9</v>
      </c>
      <c r="E47" s="99" t="s">
        <v>45</v>
      </c>
      <c r="F47" s="99" t="s">
        <v>45</v>
      </c>
      <c r="G47" s="99" t="s">
        <v>45</v>
      </c>
      <c r="H47" s="99" t="s">
        <v>45</v>
      </c>
      <c r="I47" s="99" t="s">
        <v>45</v>
      </c>
      <c r="J47" s="99" t="s">
        <v>45</v>
      </c>
      <c r="K47" s="99" t="s">
        <v>45</v>
      </c>
      <c r="L47" s="99">
        <v>1</v>
      </c>
      <c r="M47" s="99" t="s">
        <v>45</v>
      </c>
      <c r="N47" s="99" t="s">
        <v>45</v>
      </c>
      <c r="O47" s="99">
        <v>7</v>
      </c>
      <c r="P47" s="99" t="s">
        <v>45</v>
      </c>
      <c r="Q47" s="99" t="s">
        <v>45</v>
      </c>
      <c r="R47" s="99" t="s">
        <v>45</v>
      </c>
      <c r="S47" s="206" t="s">
        <v>45</v>
      </c>
      <c r="T47" s="220" t="s">
        <v>45</v>
      </c>
      <c r="U47" s="205" t="s">
        <v>45</v>
      </c>
      <c r="V47" s="99" t="s">
        <v>45</v>
      </c>
      <c r="W47" s="99">
        <v>2</v>
      </c>
      <c r="X47" s="99" t="s">
        <v>45</v>
      </c>
      <c r="Y47" s="99" t="s">
        <v>45</v>
      </c>
      <c r="Z47" s="99">
        <v>3</v>
      </c>
      <c r="AA47" s="99">
        <v>1</v>
      </c>
      <c r="AB47" s="99" t="s">
        <v>45</v>
      </c>
      <c r="AC47" s="99" t="s">
        <v>45</v>
      </c>
      <c r="AD47" s="99" t="s">
        <v>45</v>
      </c>
      <c r="AE47" s="99" t="s">
        <v>45</v>
      </c>
      <c r="AF47" s="99" t="s">
        <v>45</v>
      </c>
      <c r="AG47" s="206" t="s">
        <v>45</v>
      </c>
      <c r="AH47" s="205" t="s">
        <v>45</v>
      </c>
      <c r="AI47" s="206" t="s">
        <v>45</v>
      </c>
      <c r="AJ47" s="206" t="s">
        <v>45</v>
      </c>
      <c r="AK47" s="206" t="s">
        <v>45</v>
      </c>
      <c r="AL47" s="206" t="s">
        <v>45</v>
      </c>
      <c r="AM47" s="205" t="s">
        <v>45</v>
      </c>
      <c r="AN47" s="99" t="s">
        <v>45</v>
      </c>
      <c r="AO47" s="207" t="s">
        <v>45</v>
      </c>
    </row>
    <row r="48" spans="1:41" s="6" customFormat="1" ht="12.75" customHeight="1">
      <c r="A48" s="76"/>
      <c r="B48" s="77" t="s">
        <v>38</v>
      </c>
      <c r="C48" s="208">
        <f t="shared" si="2"/>
        <v>23</v>
      </c>
      <c r="D48" s="224">
        <v>10</v>
      </c>
      <c r="E48" s="108" t="s">
        <v>45</v>
      </c>
      <c r="F48" s="108" t="s">
        <v>45</v>
      </c>
      <c r="G48" s="108" t="s">
        <v>45</v>
      </c>
      <c r="H48" s="108" t="s">
        <v>45</v>
      </c>
      <c r="I48" s="108" t="s">
        <v>45</v>
      </c>
      <c r="J48" s="108" t="s">
        <v>45</v>
      </c>
      <c r="K48" s="108">
        <v>1</v>
      </c>
      <c r="L48" s="108" t="s">
        <v>45</v>
      </c>
      <c r="M48" s="108" t="s">
        <v>45</v>
      </c>
      <c r="N48" s="108" t="s">
        <v>45</v>
      </c>
      <c r="O48" s="108">
        <v>3</v>
      </c>
      <c r="P48" s="108">
        <v>5</v>
      </c>
      <c r="Q48" s="108" t="s">
        <v>45</v>
      </c>
      <c r="R48" s="108" t="s">
        <v>45</v>
      </c>
      <c r="S48" s="210">
        <v>1</v>
      </c>
      <c r="T48" s="222" t="s">
        <v>45</v>
      </c>
      <c r="U48" s="211" t="s">
        <v>45</v>
      </c>
      <c r="V48" s="108" t="s">
        <v>45</v>
      </c>
      <c r="W48" s="108" t="s">
        <v>45</v>
      </c>
      <c r="X48" s="108" t="s">
        <v>45</v>
      </c>
      <c r="Y48" s="108" t="s">
        <v>45</v>
      </c>
      <c r="Z48" s="108">
        <v>1</v>
      </c>
      <c r="AA48" s="108">
        <v>1</v>
      </c>
      <c r="AB48" s="108" t="s">
        <v>45</v>
      </c>
      <c r="AC48" s="108">
        <v>1</v>
      </c>
      <c r="AD48" s="108" t="s">
        <v>45</v>
      </c>
      <c r="AE48" s="108" t="s">
        <v>45</v>
      </c>
      <c r="AF48" s="108" t="s">
        <v>45</v>
      </c>
      <c r="AG48" s="210" t="s">
        <v>45</v>
      </c>
      <c r="AH48" s="209" t="s">
        <v>45</v>
      </c>
      <c r="AI48" s="210" t="s">
        <v>45</v>
      </c>
      <c r="AJ48" s="210" t="s">
        <v>45</v>
      </c>
      <c r="AK48" s="210" t="s">
        <v>45</v>
      </c>
      <c r="AL48" s="210" t="s">
        <v>45</v>
      </c>
      <c r="AM48" s="209" t="s">
        <v>45</v>
      </c>
      <c r="AN48" s="108" t="s">
        <v>45</v>
      </c>
      <c r="AO48" s="212" t="s">
        <v>45</v>
      </c>
    </row>
    <row r="49" spans="1:41" s="6" customFormat="1" ht="12.75" customHeight="1">
      <c r="A49" s="66" t="s">
        <v>33</v>
      </c>
      <c r="B49" s="67"/>
      <c r="C49" s="199">
        <f aca="true" t="shared" si="8" ref="C49:AO49">SUM(C50:C52)</f>
        <v>201</v>
      </c>
      <c r="D49" s="199">
        <f t="shared" si="8"/>
        <v>54</v>
      </c>
      <c r="E49" s="199">
        <f t="shared" si="8"/>
        <v>0</v>
      </c>
      <c r="F49" s="199">
        <f t="shared" si="8"/>
        <v>4</v>
      </c>
      <c r="G49" s="199">
        <f t="shared" si="8"/>
        <v>7</v>
      </c>
      <c r="H49" s="199">
        <f t="shared" si="8"/>
        <v>8</v>
      </c>
      <c r="I49" s="199">
        <f t="shared" si="8"/>
        <v>0</v>
      </c>
      <c r="J49" s="199">
        <f t="shared" si="8"/>
        <v>0</v>
      </c>
      <c r="K49" s="199">
        <f t="shared" si="8"/>
        <v>11</v>
      </c>
      <c r="L49" s="199">
        <f t="shared" si="8"/>
        <v>12</v>
      </c>
      <c r="M49" s="199">
        <f t="shared" si="8"/>
        <v>0</v>
      </c>
      <c r="N49" s="199">
        <f t="shared" si="8"/>
        <v>0</v>
      </c>
      <c r="O49" s="199">
        <f t="shared" si="8"/>
        <v>23</v>
      </c>
      <c r="P49" s="199">
        <f t="shared" si="8"/>
        <v>14</v>
      </c>
      <c r="Q49" s="199">
        <f t="shared" si="8"/>
        <v>1</v>
      </c>
      <c r="R49" s="199">
        <f t="shared" si="8"/>
        <v>0</v>
      </c>
      <c r="S49" s="199">
        <f t="shared" si="8"/>
        <v>5</v>
      </c>
      <c r="T49" s="201">
        <f t="shared" si="8"/>
        <v>0</v>
      </c>
      <c r="U49" s="204">
        <f t="shared" si="8"/>
        <v>2</v>
      </c>
      <c r="V49" s="199">
        <f t="shared" si="8"/>
        <v>0</v>
      </c>
      <c r="W49" s="199">
        <f t="shared" si="8"/>
        <v>7</v>
      </c>
      <c r="X49" s="199">
        <f t="shared" si="8"/>
        <v>0</v>
      </c>
      <c r="Y49" s="199">
        <f t="shared" si="8"/>
        <v>2</v>
      </c>
      <c r="Z49" s="199">
        <f t="shared" si="8"/>
        <v>9</v>
      </c>
      <c r="AA49" s="199">
        <f t="shared" si="8"/>
        <v>7</v>
      </c>
      <c r="AB49" s="199">
        <f t="shared" si="8"/>
        <v>0</v>
      </c>
      <c r="AC49" s="199">
        <f t="shared" si="8"/>
        <v>4</v>
      </c>
      <c r="AD49" s="199">
        <f t="shared" si="8"/>
        <v>4</v>
      </c>
      <c r="AE49" s="199">
        <f t="shared" si="8"/>
        <v>0</v>
      </c>
      <c r="AF49" s="199">
        <f t="shared" si="8"/>
        <v>1</v>
      </c>
      <c r="AG49" s="199">
        <f t="shared" si="8"/>
        <v>3</v>
      </c>
      <c r="AH49" s="199">
        <f t="shared" si="8"/>
        <v>2</v>
      </c>
      <c r="AI49" s="199">
        <f t="shared" si="8"/>
        <v>5</v>
      </c>
      <c r="AJ49" s="199">
        <f t="shared" si="8"/>
        <v>0</v>
      </c>
      <c r="AK49" s="199">
        <f t="shared" si="8"/>
        <v>0</v>
      </c>
      <c r="AL49" s="199">
        <f t="shared" si="8"/>
        <v>15</v>
      </c>
      <c r="AM49" s="199">
        <f t="shared" si="8"/>
        <v>0</v>
      </c>
      <c r="AN49" s="199">
        <f t="shared" si="8"/>
        <v>1</v>
      </c>
      <c r="AO49" s="203">
        <f t="shared" si="8"/>
        <v>0</v>
      </c>
    </row>
    <row r="50" spans="1:41" s="6" customFormat="1" ht="12.75" customHeight="1">
      <c r="A50" s="66"/>
      <c r="B50" s="67" t="s">
        <v>224</v>
      </c>
      <c r="C50" s="99">
        <f t="shared" si="2"/>
        <v>51</v>
      </c>
      <c r="D50" s="99">
        <v>22</v>
      </c>
      <c r="E50" s="205" t="s">
        <v>45</v>
      </c>
      <c r="F50" s="99" t="s">
        <v>45</v>
      </c>
      <c r="G50" s="99" t="s">
        <v>45</v>
      </c>
      <c r="H50" s="99" t="s">
        <v>45</v>
      </c>
      <c r="I50" s="99" t="s">
        <v>45</v>
      </c>
      <c r="J50" s="99" t="s">
        <v>45</v>
      </c>
      <c r="K50" s="99">
        <v>1</v>
      </c>
      <c r="L50" s="99">
        <v>5</v>
      </c>
      <c r="M50" s="99" t="s">
        <v>45</v>
      </c>
      <c r="N50" s="99" t="s">
        <v>45</v>
      </c>
      <c r="O50" s="99">
        <v>8</v>
      </c>
      <c r="P50" s="99">
        <v>4</v>
      </c>
      <c r="Q50" s="99" t="s">
        <v>45</v>
      </c>
      <c r="R50" s="99" t="s">
        <v>45</v>
      </c>
      <c r="S50" s="99">
        <v>1</v>
      </c>
      <c r="T50" s="206" t="s">
        <v>45</v>
      </c>
      <c r="U50" s="205" t="s">
        <v>45</v>
      </c>
      <c r="V50" s="99" t="s">
        <v>45</v>
      </c>
      <c r="W50" s="99">
        <v>1</v>
      </c>
      <c r="X50" s="99" t="s">
        <v>45</v>
      </c>
      <c r="Y50" s="99">
        <v>1</v>
      </c>
      <c r="Z50" s="99">
        <v>2</v>
      </c>
      <c r="AA50" s="99">
        <v>2</v>
      </c>
      <c r="AB50" s="99" t="s">
        <v>45</v>
      </c>
      <c r="AC50" s="99">
        <v>1</v>
      </c>
      <c r="AD50" s="99">
        <v>1</v>
      </c>
      <c r="AE50" s="99" t="s">
        <v>45</v>
      </c>
      <c r="AF50" s="99" t="s">
        <v>45</v>
      </c>
      <c r="AG50" s="99">
        <v>2</v>
      </c>
      <c r="AH50" s="99" t="s">
        <v>45</v>
      </c>
      <c r="AI50" s="99" t="s">
        <v>45</v>
      </c>
      <c r="AJ50" s="99" t="s">
        <v>45</v>
      </c>
      <c r="AK50" s="99" t="s">
        <v>45</v>
      </c>
      <c r="AL50" s="99" t="s">
        <v>45</v>
      </c>
      <c r="AM50" s="99" t="s">
        <v>45</v>
      </c>
      <c r="AN50" s="99" t="s">
        <v>45</v>
      </c>
      <c r="AO50" s="207" t="s">
        <v>45</v>
      </c>
    </row>
    <row r="51" spans="1:41" s="6" customFormat="1" ht="12.75" customHeight="1">
      <c r="A51" s="66"/>
      <c r="B51" s="67" t="s">
        <v>225</v>
      </c>
      <c r="C51" s="99">
        <f t="shared" si="2"/>
        <v>133</v>
      </c>
      <c r="D51" s="99">
        <v>25</v>
      </c>
      <c r="E51" s="205" t="s">
        <v>45</v>
      </c>
      <c r="F51" s="99">
        <v>4</v>
      </c>
      <c r="G51" s="99">
        <v>7</v>
      </c>
      <c r="H51" s="99">
        <v>8</v>
      </c>
      <c r="I51" s="99" t="s">
        <v>45</v>
      </c>
      <c r="J51" s="99" t="s">
        <v>45</v>
      </c>
      <c r="K51" s="99">
        <v>10</v>
      </c>
      <c r="L51" s="99">
        <v>7</v>
      </c>
      <c r="M51" s="99" t="s">
        <v>45</v>
      </c>
      <c r="N51" s="99" t="s">
        <v>45</v>
      </c>
      <c r="O51" s="99">
        <v>13</v>
      </c>
      <c r="P51" s="99">
        <v>8</v>
      </c>
      <c r="Q51" s="99">
        <v>1</v>
      </c>
      <c r="R51" s="99" t="s">
        <v>45</v>
      </c>
      <c r="S51" s="99">
        <v>4</v>
      </c>
      <c r="T51" s="206" t="s">
        <v>45</v>
      </c>
      <c r="U51" s="205">
        <v>2</v>
      </c>
      <c r="V51" s="99" t="s">
        <v>45</v>
      </c>
      <c r="W51" s="99">
        <v>5</v>
      </c>
      <c r="X51" s="99" t="s">
        <v>45</v>
      </c>
      <c r="Y51" s="99" t="s">
        <v>45</v>
      </c>
      <c r="Z51" s="99">
        <v>5</v>
      </c>
      <c r="AA51" s="99">
        <v>3</v>
      </c>
      <c r="AB51" s="99" t="s">
        <v>45</v>
      </c>
      <c r="AC51" s="99">
        <v>3</v>
      </c>
      <c r="AD51" s="99">
        <v>3</v>
      </c>
      <c r="AE51" s="99" t="s">
        <v>45</v>
      </c>
      <c r="AF51" s="99">
        <v>1</v>
      </c>
      <c r="AG51" s="99">
        <v>1</v>
      </c>
      <c r="AH51" s="99">
        <v>2</v>
      </c>
      <c r="AI51" s="99">
        <v>5</v>
      </c>
      <c r="AJ51" s="99" t="s">
        <v>45</v>
      </c>
      <c r="AK51" s="99" t="s">
        <v>45</v>
      </c>
      <c r="AL51" s="99">
        <v>15</v>
      </c>
      <c r="AM51" s="99" t="s">
        <v>45</v>
      </c>
      <c r="AN51" s="99">
        <v>1</v>
      </c>
      <c r="AO51" s="207" t="s">
        <v>45</v>
      </c>
    </row>
    <row r="52" spans="1:41" s="6" customFormat="1" ht="12.75" customHeight="1">
      <c r="A52" s="70"/>
      <c r="B52" s="71" t="s">
        <v>226</v>
      </c>
      <c r="C52" s="208">
        <f t="shared" si="2"/>
        <v>17</v>
      </c>
      <c r="D52" s="208">
        <v>7</v>
      </c>
      <c r="E52" s="209" t="s">
        <v>45</v>
      </c>
      <c r="F52" s="108" t="s">
        <v>45</v>
      </c>
      <c r="G52" s="108" t="s">
        <v>45</v>
      </c>
      <c r="H52" s="108" t="s">
        <v>45</v>
      </c>
      <c r="I52" s="108" t="s">
        <v>45</v>
      </c>
      <c r="J52" s="108" t="s">
        <v>45</v>
      </c>
      <c r="K52" s="108" t="s">
        <v>45</v>
      </c>
      <c r="L52" s="108" t="s">
        <v>45</v>
      </c>
      <c r="M52" s="108" t="s">
        <v>45</v>
      </c>
      <c r="N52" s="108" t="s">
        <v>45</v>
      </c>
      <c r="O52" s="108">
        <v>2</v>
      </c>
      <c r="P52" s="108">
        <v>2</v>
      </c>
      <c r="Q52" s="108" t="s">
        <v>45</v>
      </c>
      <c r="R52" s="108" t="s">
        <v>45</v>
      </c>
      <c r="S52" s="108" t="s">
        <v>45</v>
      </c>
      <c r="T52" s="210" t="s">
        <v>45</v>
      </c>
      <c r="U52" s="211" t="s">
        <v>45</v>
      </c>
      <c r="V52" s="108" t="s">
        <v>45</v>
      </c>
      <c r="W52" s="108">
        <v>1</v>
      </c>
      <c r="X52" s="108" t="s">
        <v>45</v>
      </c>
      <c r="Y52" s="108">
        <v>1</v>
      </c>
      <c r="Z52" s="108">
        <v>2</v>
      </c>
      <c r="AA52" s="108">
        <v>2</v>
      </c>
      <c r="AB52" s="108" t="s">
        <v>45</v>
      </c>
      <c r="AC52" s="108" t="s">
        <v>45</v>
      </c>
      <c r="AD52" s="108" t="s">
        <v>45</v>
      </c>
      <c r="AE52" s="108" t="s">
        <v>45</v>
      </c>
      <c r="AF52" s="108" t="s">
        <v>45</v>
      </c>
      <c r="AG52" s="108" t="s">
        <v>45</v>
      </c>
      <c r="AH52" s="108" t="s">
        <v>45</v>
      </c>
      <c r="AI52" s="108" t="s">
        <v>45</v>
      </c>
      <c r="AJ52" s="108" t="s">
        <v>45</v>
      </c>
      <c r="AK52" s="108" t="s">
        <v>45</v>
      </c>
      <c r="AL52" s="108" t="s">
        <v>45</v>
      </c>
      <c r="AM52" s="108" t="s">
        <v>45</v>
      </c>
      <c r="AN52" s="108" t="s">
        <v>45</v>
      </c>
      <c r="AO52" s="212" t="s">
        <v>45</v>
      </c>
    </row>
    <row r="53" spans="1:41" s="6" customFormat="1" ht="12.75" customHeight="1">
      <c r="A53" s="64" t="s">
        <v>34</v>
      </c>
      <c r="B53" s="65"/>
      <c r="C53" s="199">
        <f aca="true" t="shared" si="9" ref="C53:AO53">SUM(C54:C56)</f>
        <v>50</v>
      </c>
      <c r="D53" s="199">
        <f t="shared" si="9"/>
        <v>21</v>
      </c>
      <c r="E53" s="199">
        <f t="shared" si="9"/>
        <v>0</v>
      </c>
      <c r="F53" s="199">
        <f t="shared" si="9"/>
        <v>0</v>
      </c>
      <c r="G53" s="199">
        <f t="shared" si="9"/>
        <v>1</v>
      </c>
      <c r="H53" s="199">
        <f t="shared" si="9"/>
        <v>0</v>
      </c>
      <c r="I53" s="199">
        <f t="shared" si="9"/>
        <v>0</v>
      </c>
      <c r="J53" s="199">
        <f t="shared" si="9"/>
        <v>0</v>
      </c>
      <c r="K53" s="199">
        <f t="shared" si="9"/>
        <v>1</v>
      </c>
      <c r="L53" s="199">
        <f t="shared" si="9"/>
        <v>8</v>
      </c>
      <c r="M53" s="199">
        <f t="shared" si="9"/>
        <v>0</v>
      </c>
      <c r="N53" s="199">
        <f t="shared" si="9"/>
        <v>0</v>
      </c>
      <c r="O53" s="199">
        <f t="shared" si="9"/>
        <v>5</v>
      </c>
      <c r="P53" s="199">
        <f t="shared" si="9"/>
        <v>5</v>
      </c>
      <c r="Q53" s="199">
        <f t="shared" si="9"/>
        <v>0</v>
      </c>
      <c r="R53" s="199">
        <f t="shared" si="9"/>
        <v>0</v>
      </c>
      <c r="S53" s="199">
        <f t="shared" si="9"/>
        <v>0</v>
      </c>
      <c r="T53" s="201">
        <f t="shared" si="9"/>
        <v>0</v>
      </c>
      <c r="U53" s="204">
        <f t="shared" si="9"/>
        <v>0</v>
      </c>
      <c r="V53" s="199">
        <f t="shared" si="9"/>
        <v>0</v>
      </c>
      <c r="W53" s="199">
        <f t="shared" si="9"/>
        <v>2</v>
      </c>
      <c r="X53" s="199">
        <f t="shared" si="9"/>
        <v>1</v>
      </c>
      <c r="Y53" s="199">
        <f t="shared" si="9"/>
        <v>0</v>
      </c>
      <c r="Z53" s="199">
        <f t="shared" si="9"/>
        <v>3</v>
      </c>
      <c r="AA53" s="199">
        <f t="shared" si="9"/>
        <v>0</v>
      </c>
      <c r="AB53" s="199">
        <f t="shared" si="9"/>
        <v>0</v>
      </c>
      <c r="AC53" s="199">
        <f t="shared" si="9"/>
        <v>1</v>
      </c>
      <c r="AD53" s="199">
        <f t="shared" si="9"/>
        <v>0</v>
      </c>
      <c r="AE53" s="199">
        <f t="shared" si="9"/>
        <v>0</v>
      </c>
      <c r="AF53" s="199">
        <f t="shared" si="9"/>
        <v>0</v>
      </c>
      <c r="AG53" s="199">
        <f t="shared" si="9"/>
        <v>0</v>
      </c>
      <c r="AH53" s="199">
        <f t="shared" si="9"/>
        <v>0</v>
      </c>
      <c r="AI53" s="199">
        <f t="shared" si="9"/>
        <v>1</v>
      </c>
      <c r="AJ53" s="199">
        <f t="shared" si="9"/>
        <v>0</v>
      </c>
      <c r="AK53" s="199">
        <f t="shared" si="9"/>
        <v>0</v>
      </c>
      <c r="AL53" s="199">
        <f t="shared" si="9"/>
        <v>0</v>
      </c>
      <c r="AM53" s="199">
        <f t="shared" si="9"/>
        <v>0</v>
      </c>
      <c r="AN53" s="199">
        <f t="shared" si="9"/>
        <v>0</v>
      </c>
      <c r="AO53" s="203">
        <f t="shared" si="9"/>
        <v>1</v>
      </c>
    </row>
    <row r="54" spans="1:41" s="6" customFormat="1" ht="12.75" customHeight="1">
      <c r="A54" s="66"/>
      <c r="B54" s="67" t="s">
        <v>36</v>
      </c>
      <c r="C54" s="99">
        <f t="shared" si="2"/>
        <v>6</v>
      </c>
      <c r="D54" s="217">
        <v>5</v>
      </c>
      <c r="E54" s="99" t="s">
        <v>45</v>
      </c>
      <c r="F54" s="99" t="s">
        <v>45</v>
      </c>
      <c r="G54" s="99" t="s">
        <v>45</v>
      </c>
      <c r="H54" s="99" t="s">
        <v>45</v>
      </c>
      <c r="I54" s="99" t="s">
        <v>45</v>
      </c>
      <c r="J54" s="99" t="s">
        <v>45</v>
      </c>
      <c r="K54" s="99" t="s">
        <v>45</v>
      </c>
      <c r="L54" s="99" t="s">
        <v>45</v>
      </c>
      <c r="M54" s="99" t="s">
        <v>45</v>
      </c>
      <c r="N54" s="99" t="s">
        <v>45</v>
      </c>
      <c r="O54" s="99" t="s">
        <v>45</v>
      </c>
      <c r="P54" s="99">
        <v>1</v>
      </c>
      <c r="Q54" s="99" t="s">
        <v>45</v>
      </c>
      <c r="R54" s="99" t="s">
        <v>45</v>
      </c>
      <c r="S54" s="99" t="s">
        <v>45</v>
      </c>
      <c r="T54" s="206" t="s">
        <v>45</v>
      </c>
      <c r="U54" s="205" t="s">
        <v>45</v>
      </c>
      <c r="V54" s="99" t="s">
        <v>45</v>
      </c>
      <c r="W54" s="99" t="s">
        <v>45</v>
      </c>
      <c r="X54" s="99" t="s">
        <v>45</v>
      </c>
      <c r="Y54" s="99" t="s">
        <v>45</v>
      </c>
      <c r="Z54" s="99" t="s">
        <v>45</v>
      </c>
      <c r="AA54" s="99" t="s">
        <v>45</v>
      </c>
      <c r="AB54" s="99" t="s">
        <v>45</v>
      </c>
      <c r="AC54" s="99" t="s">
        <v>45</v>
      </c>
      <c r="AD54" s="99" t="s">
        <v>45</v>
      </c>
      <c r="AE54" s="99" t="s">
        <v>45</v>
      </c>
      <c r="AF54" s="99" t="s">
        <v>45</v>
      </c>
      <c r="AG54" s="99" t="s">
        <v>45</v>
      </c>
      <c r="AH54" s="99" t="s">
        <v>45</v>
      </c>
      <c r="AI54" s="99" t="s">
        <v>45</v>
      </c>
      <c r="AJ54" s="99" t="s">
        <v>45</v>
      </c>
      <c r="AK54" s="99" t="s">
        <v>45</v>
      </c>
      <c r="AL54" s="99" t="s">
        <v>45</v>
      </c>
      <c r="AM54" s="99" t="s">
        <v>45</v>
      </c>
      <c r="AN54" s="99" t="s">
        <v>45</v>
      </c>
      <c r="AO54" s="207" t="s">
        <v>45</v>
      </c>
    </row>
    <row r="55" spans="1:41" s="6" customFormat="1" ht="12.75" customHeight="1">
      <c r="A55" s="66"/>
      <c r="B55" s="67" t="s">
        <v>37</v>
      </c>
      <c r="C55" s="99">
        <f t="shared" si="2"/>
        <v>41</v>
      </c>
      <c r="D55" s="217">
        <v>14</v>
      </c>
      <c r="E55" s="99" t="s">
        <v>45</v>
      </c>
      <c r="F55" s="99" t="s">
        <v>45</v>
      </c>
      <c r="G55" s="99">
        <v>1</v>
      </c>
      <c r="H55" s="99" t="s">
        <v>45</v>
      </c>
      <c r="I55" s="99" t="s">
        <v>45</v>
      </c>
      <c r="J55" s="99" t="s">
        <v>45</v>
      </c>
      <c r="K55" s="99">
        <v>1</v>
      </c>
      <c r="L55" s="99">
        <v>8</v>
      </c>
      <c r="M55" s="99" t="s">
        <v>45</v>
      </c>
      <c r="N55" s="99" t="s">
        <v>45</v>
      </c>
      <c r="O55" s="99">
        <v>5</v>
      </c>
      <c r="P55" s="99">
        <v>4</v>
      </c>
      <c r="Q55" s="99" t="s">
        <v>45</v>
      </c>
      <c r="R55" s="99" t="s">
        <v>45</v>
      </c>
      <c r="S55" s="99" t="s">
        <v>45</v>
      </c>
      <c r="T55" s="206" t="s">
        <v>45</v>
      </c>
      <c r="U55" s="205" t="s">
        <v>45</v>
      </c>
      <c r="V55" s="99" t="s">
        <v>45</v>
      </c>
      <c r="W55" s="99">
        <v>2</v>
      </c>
      <c r="X55" s="99">
        <v>1</v>
      </c>
      <c r="Y55" s="99" t="s">
        <v>45</v>
      </c>
      <c r="Z55" s="99">
        <v>2</v>
      </c>
      <c r="AA55" s="99" t="s">
        <v>45</v>
      </c>
      <c r="AB55" s="99" t="s">
        <v>45</v>
      </c>
      <c r="AC55" s="99">
        <v>1</v>
      </c>
      <c r="AD55" s="99" t="s">
        <v>45</v>
      </c>
      <c r="AE55" s="99" t="s">
        <v>45</v>
      </c>
      <c r="AF55" s="99" t="s">
        <v>45</v>
      </c>
      <c r="AG55" s="99" t="s">
        <v>45</v>
      </c>
      <c r="AH55" s="99" t="s">
        <v>45</v>
      </c>
      <c r="AI55" s="99">
        <v>1</v>
      </c>
      <c r="AJ55" s="99" t="s">
        <v>45</v>
      </c>
      <c r="AK55" s="99" t="s">
        <v>45</v>
      </c>
      <c r="AL55" s="99" t="s">
        <v>45</v>
      </c>
      <c r="AM55" s="99" t="s">
        <v>45</v>
      </c>
      <c r="AN55" s="99" t="s">
        <v>45</v>
      </c>
      <c r="AO55" s="207">
        <v>1</v>
      </c>
    </row>
    <row r="56" spans="1:41" s="2" customFormat="1" ht="12.75" customHeight="1">
      <c r="A56" s="66"/>
      <c r="B56" s="67" t="s">
        <v>227</v>
      </c>
      <c r="C56" s="99">
        <f t="shared" si="2"/>
        <v>3</v>
      </c>
      <c r="D56" s="217">
        <v>2</v>
      </c>
      <c r="E56" s="99" t="s">
        <v>45</v>
      </c>
      <c r="F56" s="99" t="s">
        <v>45</v>
      </c>
      <c r="G56" s="99" t="s">
        <v>45</v>
      </c>
      <c r="H56" s="99" t="s">
        <v>45</v>
      </c>
      <c r="I56" s="99" t="s">
        <v>45</v>
      </c>
      <c r="J56" s="99" t="s">
        <v>45</v>
      </c>
      <c r="K56" s="99" t="s">
        <v>45</v>
      </c>
      <c r="L56" s="99" t="s">
        <v>45</v>
      </c>
      <c r="M56" s="99" t="s">
        <v>45</v>
      </c>
      <c r="N56" s="99" t="s">
        <v>45</v>
      </c>
      <c r="O56" s="99" t="s">
        <v>45</v>
      </c>
      <c r="P56" s="99" t="s">
        <v>45</v>
      </c>
      <c r="Q56" s="99" t="s">
        <v>45</v>
      </c>
      <c r="R56" s="99" t="s">
        <v>45</v>
      </c>
      <c r="S56" s="99" t="s">
        <v>45</v>
      </c>
      <c r="T56" s="206" t="s">
        <v>45</v>
      </c>
      <c r="U56" s="205" t="s">
        <v>45</v>
      </c>
      <c r="V56" s="99" t="s">
        <v>45</v>
      </c>
      <c r="W56" s="99" t="s">
        <v>45</v>
      </c>
      <c r="X56" s="99" t="s">
        <v>45</v>
      </c>
      <c r="Y56" s="99" t="s">
        <v>45</v>
      </c>
      <c r="Z56" s="99">
        <v>1</v>
      </c>
      <c r="AA56" s="99" t="s">
        <v>45</v>
      </c>
      <c r="AB56" s="99" t="s">
        <v>45</v>
      </c>
      <c r="AC56" s="99" t="s">
        <v>45</v>
      </c>
      <c r="AD56" s="99" t="s">
        <v>45</v>
      </c>
      <c r="AE56" s="99" t="s">
        <v>45</v>
      </c>
      <c r="AF56" s="99" t="s">
        <v>45</v>
      </c>
      <c r="AG56" s="99" t="s">
        <v>45</v>
      </c>
      <c r="AH56" s="99" t="s">
        <v>45</v>
      </c>
      <c r="AI56" s="99" t="s">
        <v>45</v>
      </c>
      <c r="AJ56" s="99" t="s">
        <v>45</v>
      </c>
      <c r="AK56" s="99" t="s">
        <v>45</v>
      </c>
      <c r="AL56" s="99" t="s">
        <v>45</v>
      </c>
      <c r="AM56" s="99" t="s">
        <v>45</v>
      </c>
      <c r="AN56" s="99" t="s">
        <v>45</v>
      </c>
      <c r="AO56" s="207" t="s">
        <v>45</v>
      </c>
    </row>
    <row r="57" spans="1:41" s="2" customFormat="1" ht="12.75" customHeight="1">
      <c r="A57" s="94" t="s">
        <v>228</v>
      </c>
      <c r="B57" s="92"/>
      <c r="C57" s="199">
        <f aca="true" t="shared" si="10" ref="C57:AO57">SUM(C58:C60)</f>
        <v>207</v>
      </c>
      <c r="D57" s="199">
        <f t="shared" si="10"/>
        <v>61</v>
      </c>
      <c r="E57" s="199">
        <f t="shared" si="10"/>
        <v>0</v>
      </c>
      <c r="F57" s="199">
        <f t="shared" si="10"/>
        <v>2</v>
      </c>
      <c r="G57" s="199">
        <f t="shared" si="10"/>
        <v>8</v>
      </c>
      <c r="H57" s="199">
        <f t="shared" si="10"/>
        <v>8</v>
      </c>
      <c r="I57" s="199">
        <f t="shared" si="10"/>
        <v>0</v>
      </c>
      <c r="J57" s="199">
        <f t="shared" si="10"/>
        <v>1</v>
      </c>
      <c r="K57" s="199">
        <f t="shared" si="10"/>
        <v>10</v>
      </c>
      <c r="L57" s="199">
        <f t="shared" si="10"/>
        <v>6</v>
      </c>
      <c r="M57" s="199">
        <f t="shared" si="10"/>
        <v>0</v>
      </c>
      <c r="N57" s="199">
        <f t="shared" si="10"/>
        <v>1</v>
      </c>
      <c r="O57" s="199">
        <f t="shared" si="10"/>
        <v>19</v>
      </c>
      <c r="P57" s="199">
        <f t="shared" si="10"/>
        <v>15</v>
      </c>
      <c r="Q57" s="199">
        <f t="shared" si="10"/>
        <v>3</v>
      </c>
      <c r="R57" s="199">
        <f t="shared" si="10"/>
        <v>0</v>
      </c>
      <c r="S57" s="199">
        <f t="shared" si="10"/>
        <v>4</v>
      </c>
      <c r="T57" s="201">
        <f t="shared" si="10"/>
        <v>0</v>
      </c>
      <c r="U57" s="204">
        <f t="shared" si="10"/>
        <v>2</v>
      </c>
      <c r="V57" s="199">
        <f t="shared" si="10"/>
        <v>0</v>
      </c>
      <c r="W57" s="199">
        <f t="shared" si="10"/>
        <v>10</v>
      </c>
      <c r="X57" s="199">
        <f t="shared" si="10"/>
        <v>0</v>
      </c>
      <c r="Y57" s="199">
        <f t="shared" si="10"/>
        <v>0</v>
      </c>
      <c r="Z57" s="199">
        <f t="shared" si="10"/>
        <v>11</v>
      </c>
      <c r="AA57" s="199">
        <f t="shared" si="10"/>
        <v>7</v>
      </c>
      <c r="AB57" s="199">
        <f t="shared" si="10"/>
        <v>0</v>
      </c>
      <c r="AC57" s="199">
        <f t="shared" si="10"/>
        <v>6</v>
      </c>
      <c r="AD57" s="199">
        <f t="shared" si="10"/>
        <v>6</v>
      </c>
      <c r="AE57" s="199">
        <f t="shared" si="10"/>
        <v>0</v>
      </c>
      <c r="AF57" s="199">
        <f t="shared" si="10"/>
        <v>0</v>
      </c>
      <c r="AG57" s="199">
        <f t="shared" si="10"/>
        <v>0</v>
      </c>
      <c r="AH57" s="199">
        <f t="shared" si="10"/>
        <v>3</v>
      </c>
      <c r="AI57" s="199">
        <f t="shared" si="10"/>
        <v>6</v>
      </c>
      <c r="AJ57" s="199">
        <f t="shared" si="10"/>
        <v>1</v>
      </c>
      <c r="AK57" s="199">
        <f t="shared" si="10"/>
        <v>2</v>
      </c>
      <c r="AL57" s="199">
        <f t="shared" si="10"/>
        <v>14</v>
      </c>
      <c r="AM57" s="199">
        <f t="shared" si="10"/>
        <v>1</v>
      </c>
      <c r="AN57" s="199">
        <f t="shared" si="10"/>
        <v>0</v>
      </c>
      <c r="AO57" s="203">
        <f t="shared" si="10"/>
        <v>0</v>
      </c>
    </row>
    <row r="58" spans="1:41" s="2" customFormat="1" ht="12.75" customHeight="1">
      <c r="A58" s="66"/>
      <c r="B58" s="67" t="s">
        <v>229</v>
      </c>
      <c r="C58" s="99">
        <f t="shared" si="2"/>
        <v>169</v>
      </c>
      <c r="D58" s="99">
        <v>38</v>
      </c>
      <c r="E58" s="205" t="s">
        <v>45</v>
      </c>
      <c r="F58" s="99">
        <v>2</v>
      </c>
      <c r="G58" s="99">
        <v>7</v>
      </c>
      <c r="H58" s="99">
        <v>8</v>
      </c>
      <c r="I58" s="99" t="s">
        <v>45</v>
      </c>
      <c r="J58" s="99">
        <v>1</v>
      </c>
      <c r="K58" s="99">
        <v>9</v>
      </c>
      <c r="L58" s="99">
        <v>6</v>
      </c>
      <c r="M58" s="99" t="s">
        <v>45</v>
      </c>
      <c r="N58" s="99">
        <v>1</v>
      </c>
      <c r="O58" s="99">
        <v>13</v>
      </c>
      <c r="P58" s="99">
        <v>12</v>
      </c>
      <c r="Q58" s="99">
        <v>3</v>
      </c>
      <c r="R58" s="99" t="s">
        <v>45</v>
      </c>
      <c r="S58" s="99">
        <v>4</v>
      </c>
      <c r="T58" s="206" t="s">
        <v>45</v>
      </c>
      <c r="U58" s="205">
        <v>2</v>
      </c>
      <c r="V58" s="99" t="s">
        <v>45</v>
      </c>
      <c r="W58" s="99">
        <v>10</v>
      </c>
      <c r="X58" s="99" t="s">
        <v>45</v>
      </c>
      <c r="Y58" s="99" t="s">
        <v>45</v>
      </c>
      <c r="Z58" s="99">
        <v>10</v>
      </c>
      <c r="AA58" s="99">
        <v>7</v>
      </c>
      <c r="AB58" s="99" t="s">
        <v>45</v>
      </c>
      <c r="AC58" s="99">
        <v>5</v>
      </c>
      <c r="AD58" s="99">
        <v>5</v>
      </c>
      <c r="AE58" s="99" t="s">
        <v>45</v>
      </c>
      <c r="AF58" s="99" t="s">
        <v>45</v>
      </c>
      <c r="AG58" s="99" t="s">
        <v>45</v>
      </c>
      <c r="AH58" s="99">
        <v>3</v>
      </c>
      <c r="AI58" s="99">
        <v>5</v>
      </c>
      <c r="AJ58" s="99">
        <v>1</v>
      </c>
      <c r="AK58" s="99">
        <v>2</v>
      </c>
      <c r="AL58" s="99">
        <v>14</v>
      </c>
      <c r="AM58" s="99">
        <v>1</v>
      </c>
      <c r="AN58" s="99" t="s">
        <v>45</v>
      </c>
      <c r="AO58" s="207" t="s">
        <v>45</v>
      </c>
    </row>
    <row r="59" spans="1:41" s="2" customFormat="1" ht="12.75" customHeight="1">
      <c r="A59" s="66"/>
      <c r="B59" s="67" t="s">
        <v>43</v>
      </c>
      <c r="C59" s="99">
        <f t="shared" si="2"/>
        <v>19</v>
      </c>
      <c r="D59" s="99">
        <v>11</v>
      </c>
      <c r="E59" s="205" t="s">
        <v>45</v>
      </c>
      <c r="F59" s="99" t="s">
        <v>45</v>
      </c>
      <c r="G59" s="99">
        <v>1</v>
      </c>
      <c r="H59" s="99" t="s">
        <v>45</v>
      </c>
      <c r="I59" s="99" t="s">
        <v>45</v>
      </c>
      <c r="J59" s="99" t="s">
        <v>45</v>
      </c>
      <c r="K59" s="99" t="s">
        <v>45</v>
      </c>
      <c r="L59" s="99" t="s">
        <v>45</v>
      </c>
      <c r="M59" s="99" t="s">
        <v>45</v>
      </c>
      <c r="N59" s="99" t="s">
        <v>45</v>
      </c>
      <c r="O59" s="99">
        <v>4</v>
      </c>
      <c r="P59" s="99">
        <v>2</v>
      </c>
      <c r="Q59" s="99" t="s">
        <v>45</v>
      </c>
      <c r="R59" s="99" t="s">
        <v>45</v>
      </c>
      <c r="S59" s="99" t="s">
        <v>45</v>
      </c>
      <c r="T59" s="206" t="s">
        <v>45</v>
      </c>
      <c r="U59" s="205" t="s">
        <v>45</v>
      </c>
      <c r="V59" s="99" t="s">
        <v>45</v>
      </c>
      <c r="W59" s="99" t="s">
        <v>45</v>
      </c>
      <c r="X59" s="99" t="s">
        <v>45</v>
      </c>
      <c r="Y59" s="99" t="s">
        <v>45</v>
      </c>
      <c r="Z59" s="99" t="s">
        <v>45</v>
      </c>
      <c r="AA59" s="99" t="s">
        <v>45</v>
      </c>
      <c r="AB59" s="99" t="s">
        <v>45</v>
      </c>
      <c r="AC59" s="99" t="s">
        <v>45</v>
      </c>
      <c r="AD59" s="99">
        <v>1</v>
      </c>
      <c r="AE59" s="99" t="s">
        <v>45</v>
      </c>
      <c r="AF59" s="99" t="s">
        <v>45</v>
      </c>
      <c r="AG59" s="99" t="s">
        <v>45</v>
      </c>
      <c r="AH59" s="99" t="s">
        <v>45</v>
      </c>
      <c r="AI59" s="99" t="s">
        <v>45</v>
      </c>
      <c r="AJ59" s="99" t="s">
        <v>45</v>
      </c>
      <c r="AK59" s="99" t="s">
        <v>45</v>
      </c>
      <c r="AL59" s="99" t="s">
        <v>45</v>
      </c>
      <c r="AM59" s="99" t="s">
        <v>45</v>
      </c>
      <c r="AN59" s="99" t="s">
        <v>45</v>
      </c>
      <c r="AO59" s="207" t="s">
        <v>45</v>
      </c>
    </row>
    <row r="60" spans="1:41" s="2" customFormat="1" ht="12.75" customHeight="1">
      <c r="A60" s="76"/>
      <c r="B60" s="77" t="s">
        <v>42</v>
      </c>
      <c r="C60" s="108">
        <f t="shared" si="2"/>
        <v>19</v>
      </c>
      <c r="D60" s="108">
        <v>12</v>
      </c>
      <c r="E60" s="209" t="s">
        <v>45</v>
      </c>
      <c r="F60" s="108" t="s">
        <v>45</v>
      </c>
      <c r="G60" s="108" t="s">
        <v>45</v>
      </c>
      <c r="H60" s="108" t="s">
        <v>45</v>
      </c>
      <c r="I60" s="108" t="s">
        <v>45</v>
      </c>
      <c r="J60" s="108" t="s">
        <v>45</v>
      </c>
      <c r="K60" s="108">
        <v>1</v>
      </c>
      <c r="L60" s="108" t="s">
        <v>45</v>
      </c>
      <c r="M60" s="108" t="s">
        <v>45</v>
      </c>
      <c r="N60" s="108" t="s">
        <v>45</v>
      </c>
      <c r="O60" s="108">
        <v>2</v>
      </c>
      <c r="P60" s="108">
        <v>1</v>
      </c>
      <c r="Q60" s="108" t="s">
        <v>45</v>
      </c>
      <c r="R60" s="108" t="s">
        <v>45</v>
      </c>
      <c r="S60" s="108" t="s">
        <v>45</v>
      </c>
      <c r="T60" s="210" t="s">
        <v>45</v>
      </c>
      <c r="U60" s="211" t="s">
        <v>45</v>
      </c>
      <c r="V60" s="108" t="s">
        <v>45</v>
      </c>
      <c r="W60" s="108" t="s">
        <v>45</v>
      </c>
      <c r="X60" s="108" t="s">
        <v>45</v>
      </c>
      <c r="Y60" s="108" t="s">
        <v>45</v>
      </c>
      <c r="Z60" s="108">
        <v>1</v>
      </c>
      <c r="AA60" s="108" t="s">
        <v>45</v>
      </c>
      <c r="AB60" s="108" t="s">
        <v>45</v>
      </c>
      <c r="AC60" s="108">
        <v>1</v>
      </c>
      <c r="AD60" s="108" t="s">
        <v>45</v>
      </c>
      <c r="AE60" s="108" t="s">
        <v>45</v>
      </c>
      <c r="AF60" s="108" t="s">
        <v>45</v>
      </c>
      <c r="AG60" s="108" t="s">
        <v>45</v>
      </c>
      <c r="AH60" s="108" t="s">
        <v>45</v>
      </c>
      <c r="AI60" s="108">
        <v>1</v>
      </c>
      <c r="AJ60" s="108" t="s">
        <v>45</v>
      </c>
      <c r="AK60" s="108" t="s">
        <v>45</v>
      </c>
      <c r="AL60" s="108" t="s">
        <v>45</v>
      </c>
      <c r="AM60" s="108" t="s">
        <v>45</v>
      </c>
      <c r="AN60" s="108" t="s">
        <v>45</v>
      </c>
      <c r="AO60" s="212" t="s">
        <v>45</v>
      </c>
    </row>
    <row r="61" spans="1:41" s="2" customFormat="1" ht="12.75" customHeight="1">
      <c r="A61" s="66" t="s">
        <v>12</v>
      </c>
      <c r="B61" s="67"/>
      <c r="C61" s="213">
        <f aca="true" t="shared" si="11" ref="C61:AO61">SUM(C62:C63)</f>
        <v>111</v>
      </c>
      <c r="D61" s="213">
        <f t="shared" si="11"/>
        <v>41</v>
      </c>
      <c r="E61" s="213">
        <f t="shared" si="11"/>
        <v>0</v>
      </c>
      <c r="F61" s="213">
        <f t="shared" si="11"/>
        <v>0</v>
      </c>
      <c r="G61" s="213">
        <f t="shared" si="11"/>
        <v>1</v>
      </c>
      <c r="H61" s="213">
        <f t="shared" si="11"/>
        <v>1</v>
      </c>
      <c r="I61" s="213">
        <f t="shared" si="11"/>
        <v>0</v>
      </c>
      <c r="J61" s="213">
        <f t="shared" si="11"/>
        <v>0</v>
      </c>
      <c r="K61" s="213">
        <f t="shared" si="11"/>
        <v>5</v>
      </c>
      <c r="L61" s="213">
        <f t="shared" si="11"/>
        <v>9</v>
      </c>
      <c r="M61" s="213">
        <f t="shared" si="11"/>
        <v>0</v>
      </c>
      <c r="N61" s="213">
        <f t="shared" si="11"/>
        <v>2</v>
      </c>
      <c r="O61" s="213">
        <f t="shared" si="11"/>
        <v>11</v>
      </c>
      <c r="P61" s="213">
        <f t="shared" si="11"/>
        <v>8</v>
      </c>
      <c r="Q61" s="213">
        <f t="shared" si="11"/>
        <v>0</v>
      </c>
      <c r="R61" s="213">
        <f t="shared" si="11"/>
        <v>0</v>
      </c>
      <c r="S61" s="213">
        <f t="shared" si="11"/>
        <v>4</v>
      </c>
      <c r="T61" s="214">
        <f t="shared" si="11"/>
        <v>0</v>
      </c>
      <c r="U61" s="215">
        <f t="shared" si="11"/>
        <v>0</v>
      </c>
      <c r="V61" s="213">
        <f t="shared" si="11"/>
        <v>0</v>
      </c>
      <c r="W61" s="213">
        <f t="shared" si="11"/>
        <v>3</v>
      </c>
      <c r="X61" s="213">
        <f t="shared" si="11"/>
        <v>0</v>
      </c>
      <c r="Y61" s="213">
        <f t="shared" si="11"/>
        <v>0</v>
      </c>
      <c r="Z61" s="213">
        <f t="shared" si="11"/>
        <v>6</v>
      </c>
      <c r="AA61" s="213">
        <f t="shared" si="11"/>
        <v>2</v>
      </c>
      <c r="AB61" s="213">
        <f t="shared" si="11"/>
        <v>0</v>
      </c>
      <c r="AC61" s="213">
        <f t="shared" si="11"/>
        <v>2</v>
      </c>
      <c r="AD61" s="213">
        <f t="shared" si="11"/>
        <v>2</v>
      </c>
      <c r="AE61" s="213">
        <f t="shared" si="11"/>
        <v>0</v>
      </c>
      <c r="AF61" s="213">
        <f t="shared" si="11"/>
        <v>0</v>
      </c>
      <c r="AG61" s="213">
        <f t="shared" si="11"/>
        <v>1</v>
      </c>
      <c r="AH61" s="213">
        <f t="shared" si="11"/>
        <v>2</v>
      </c>
      <c r="AI61" s="213">
        <f t="shared" si="11"/>
        <v>4</v>
      </c>
      <c r="AJ61" s="213">
        <f t="shared" si="11"/>
        <v>0</v>
      </c>
      <c r="AK61" s="213">
        <f t="shared" si="11"/>
        <v>0</v>
      </c>
      <c r="AL61" s="213">
        <f t="shared" si="11"/>
        <v>6</v>
      </c>
      <c r="AM61" s="213">
        <f t="shared" si="11"/>
        <v>0</v>
      </c>
      <c r="AN61" s="213">
        <f t="shared" si="11"/>
        <v>1</v>
      </c>
      <c r="AO61" s="216">
        <f t="shared" si="11"/>
        <v>0</v>
      </c>
    </row>
    <row r="62" spans="1:41" s="2" customFormat="1" ht="12.75" customHeight="1">
      <c r="A62" s="66"/>
      <c r="B62" s="67" t="s">
        <v>39</v>
      </c>
      <c r="C62" s="99">
        <f t="shared" si="2"/>
        <v>65</v>
      </c>
      <c r="D62" s="217">
        <v>20</v>
      </c>
      <c r="E62" s="99" t="s">
        <v>45</v>
      </c>
      <c r="F62" s="99" t="s">
        <v>45</v>
      </c>
      <c r="G62" s="99">
        <v>1</v>
      </c>
      <c r="H62" s="99">
        <v>1</v>
      </c>
      <c r="I62" s="99" t="s">
        <v>45</v>
      </c>
      <c r="J62" s="99" t="s">
        <v>45</v>
      </c>
      <c r="K62" s="99">
        <v>1</v>
      </c>
      <c r="L62" s="99">
        <v>2</v>
      </c>
      <c r="M62" s="99" t="s">
        <v>45</v>
      </c>
      <c r="N62" s="99">
        <v>2</v>
      </c>
      <c r="O62" s="99">
        <v>8</v>
      </c>
      <c r="P62" s="99">
        <v>3</v>
      </c>
      <c r="Q62" s="99" t="s">
        <v>45</v>
      </c>
      <c r="R62" s="99" t="s">
        <v>45</v>
      </c>
      <c r="S62" s="99">
        <v>3</v>
      </c>
      <c r="T62" s="206" t="s">
        <v>45</v>
      </c>
      <c r="U62" s="205" t="s">
        <v>45</v>
      </c>
      <c r="V62" s="99" t="s">
        <v>45</v>
      </c>
      <c r="W62" s="99">
        <v>3</v>
      </c>
      <c r="X62" s="99" t="s">
        <v>45</v>
      </c>
      <c r="Y62" s="99" t="s">
        <v>45</v>
      </c>
      <c r="Z62" s="99">
        <v>3</v>
      </c>
      <c r="AA62" s="99">
        <v>1</v>
      </c>
      <c r="AB62" s="99" t="s">
        <v>45</v>
      </c>
      <c r="AC62" s="99">
        <v>1</v>
      </c>
      <c r="AD62" s="99">
        <v>2</v>
      </c>
      <c r="AE62" s="99" t="s">
        <v>45</v>
      </c>
      <c r="AF62" s="99" t="s">
        <v>45</v>
      </c>
      <c r="AG62" s="99">
        <v>1</v>
      </c>
      <c r="AH62" s="99">
        <v>2</v>
      </c>
      <c r="AI62" s="99">
        <v>4</v>
      </c>
      <c r="AJ62" s="99" t="s">
        <v>45</v>
      </c>
      <c r="AK62" s="99" t="s">
        <v>45</v>
      </c>
      <c r="AL62" s="99">
        <v>6</v>
      </c>
      <c r="AM62" s="99" t="s">
        <v>45</v>
      </c>
      <c r="AN62" s="99">
        <v>1</v>
      </c>
      <c r="AO62" s="207" t="s">
        <v>45</v>
      </c>
    </row>
    <row r="63" spans="1:41" s="2" customFormat="1" ht="12.75" customHeight="1">
      <c r="A63" s="70"/>
      <c r="B63" s="67" t="s">
        <v>41</v>
      </c>
      <c r="C63" s="99">
        <f t="shared" si="2"/>
        <v>46</v>
      </c>
      <c r="D63" s="217">
        <v>21</v>
      </c>
      <c r="E63" s="99" t="s">
        <v>45</v>
      </c>
      <c r="F63" s="99" t="s">
        <v>45</v>
      </c>
      <c r="G63" s="99" t="s">
        <v>45</v>
      </c>
      <c r="H63" s="99" t="s">
        <v>45</v>
      </c>
      <c r="I63" s="99" t="s">
        <v>45</v>
      </c>
      <c r="J63" s="99" t="s">
        <v>45</v>
      </c>
      <c r="K63" s="99">
        <v>4</v>
      </c>
      <c r="L63" s="99">
        <v>7</v>
      </c>
      <c r="M63" s="99" t="s">
        <v>45</v>
      </c>
      <c r="N63" s="99" t="s">
        <v>45</v>
      </c>
      <c r="O63" s="99">
        <v>3</v>
      </c>
      <c r="P63" s="99">
        <v>5</v>
      </c>
      <c r="Q63" s="99" t="s">
        <v>45</v>
      </c>
      <c r="R63" s="99" t="s">
        <v>45</v>
      </c>
      <c r="S63" s="99">
        <v>1</v>
      </c>
      <c r="T63" s="206" t="s">
        <v>45</v>
      </c>
      <c r="U63" s="205" t="s">
        <v>45</v>
      </c>
      <c r="V63" s="99" t="s">
        <v>45</v>
      </c>
      <c r="W63" s="99" t="s">
        <v>45</v>
      </c>
      <c r="X63" s="99" t="s">
        <v>45</v>
      </c>
      <c r="Y63" s="99" t="s">
        <v>45</v>
      </c>
      <c r="Z63" s="99">
        <v>3</v>
      </c>
      <c r="AA63" s="99">
        <v>1</v>
      </c>
      <c r="AB63" s="99" t="s">
        <v>45</v>
      </c>
      <c r="AC63" s="99">
        <v>1</v>
      </c>
      <c r="AD63" s="99" t="s">
        <v>45</v>
      </c>
      <c r="AE63" s="99" t="s">
        <v>45</v>
      </c>
      <c r="AF63" s="99" t="s">
        <v>45</v>
      </c>
      <c r="AG63" s="99" t="s">
        <v>45</v>
      </c>
      <c r="AH63" s="99" t="s">
        <v>45</v>
      </c>
      <c r="AI63" s="99" t="s">
        <v>45</v>
      </c>
      <c r="AJ63" s="99" t="s">
        <v>45</v>
      </c>
      <c r="AK63" s="99" t="s">
        <v>45</v>
      </c>
      <c r="AL63" s="99" t="s">
        <v>45</v>
      </c>
      <c r="AM63" s="99" t="s">
        <v>45</v>
      </c>
      <c r="AN63" s="99" t="s">
        <v>45</v>
      </c>
      <c r="AO63" s="207" t="s">
        <v>45</v>
      </c>
    </row>
    <row r="64" spans="1:41" s="2" customFormat="1" ht="12.75" customHeight="1">
      <c r="A64" s="64" t="s">
        <v>230</v>
      </c>
      <c r="B64" s="225"/>
      <c r="C64" s="213">
        <f>SUM(C65:C66)</f>
        <v>183</v>
      </c>
      <c r="D64" s="213">
        <f aca="true" t="shared" si="12" ref="D64:AO64">SUM(D65:D66)</f>
        <v>59</v>
      </c>
      <c r="E64" s="213">
        <f t="shared" si="12"/>
        <v>1</v>
      </c>
      <c r="F64" s="213">
        <f t="shared" si="12"/>
        <v>0</v>
      </c>
      <c r="G64" s="213">
        <f t="shared" si="12"/>
        <v>4</v>
      </c>
      <c r="H64" s="213">
        <f t="shared" si="12"/>
        <v>1</v>
      </c>
      <c r="I64" s="213">
        <f t="shared" si="12"/>
        <v>0</v>
      </c>
      <c r="J64" s="213">
        <f t="shared" si="12"/>
        <v>0</v>
      </c>
      <c r="K64" s="213">
        <f t="shared" si="12"/>
        <v>11</v>
      </c>
      <c r="L64" s="213">
        <f t="shared" si="12"/>
        <v>6</v>
      </c>
      <c r="M64" s="213">
        <f t="shared" si="12"/>
        <v>1</v>
      </c>
      <c r="N64" s="213">
        <f t="shared" si="12"/>
        <v>0</v>
      </c>
      <c r="O64" s="213">
        <f t="shared" si="12"/>
        <v>23</v>
      </c>
      <c r="P64" s="213">
        <f t="shared" si="12"/>
        <v>19</v>
      </c>
      <c r="Q64" s="213">
        <f t="shared" si="12"/>
        <v>0</v>
      </c>
      <c r="R64" s="213">
        <f t="shared" si="12"/>
        <v>0</v>
      </c>
      <c r="S64" s="213">
        <f t="shared" si="12"/>
        <v>5</v>
      </c>
      <c r="T64" s="214">
        <f t="shared" si="12"/>
        <v>0</v>
      </c>
      <c r="U64" s="215">
        <f t="shared" si="12"/>
        <v>0</v>
      </c>
      <c r="V64" s="213">
        <f t="shared" si="12"/>
        <v>0</v>
      </c>
      <c r="W64" s="213">
        <f t="shared" si="12"/>
        <v>10</v>
      </c>
      <c r="X64" s="213">
        <f t="shared" si="12"/>
        <v>1</v>
      </c>
      <c r="Y64" s="213">
        <f t="shared" si="12"/>
        <v>0</v>
      </c>
      <c r="Z64" s="213">
        <f t="shared" si="12"/>
        <v>12</v>
      </c>
      <c r="AA64" s="213">
        <f t="shared" si="12"/>
        <v>6</v>
      </c>
      <c r="AB64" s="213">
        <f t="shared" si="12"/>
        <v>0</v>
      </c>
      <c r="AC64" s="213">
        <f t="shared" si="12"/>
        <v>2</v>
      </c>
      <c r="AD64" s="213">
        <f t="shared" si="12"/>
        <v>5</v>
      </c>
      <c r="AE64" s="213">
        <f t="shared" si="12"/>
        <v>0</v>
      </c>
      <c r="AF64" s="213">
        <f t="shared" si="12"/>
        <v>1</v>
      </c>
      <c r="AG64" s="213">
        <f t="shared" si="12"/>
        <v>3</v>
      </c>
      <c r="AH64" s="213">
        <f t="shared" si="12"/>
        <v>3</v>
      </c>
      <c r="AI64" s="213">
        <f t="shared" si="12"/>
        <v>4</v>
      </c>
      <c r="AJ64" s="213">
        <f t="shared" si="12"/>
        <v>0</v>
      </c>
      <c r="AK64" s="213">
        <f t="shared" si="12"/>
        <v>0</v>
      </c>
      <c r="AL64" s="213">
        <f t="shared" si="12"/>
        <v>6</v>
      </c>
      <c r="AM64" s="213">
        <f t="shared" si="12"/>
        <v>0</v>
      </c>
      <c r="AN64" s="213">
        <f t="shared" si="12"/>
        <v>0</v>
      </c>
      <c r="AO64" s="216">
        <f t="shared" si="12"/>
        <v>0</v>
      </c>
    </row>
    <row r="65" spans="1:41" s="2" customFormat="1" ht="12.75" customHeight="1">
      <c r="A65" s="66"/>
      <c r="B65" s="81" t="s">
        <v>231</v>
      </c>
      <c r="C65" s="99">
        <f t="shared" si="2"/>
        <v>70</v>
      </c>
      <c r="D65" s="217">
        <v>21</v>
      </c>
      <c r="E65" s="99">
        <v>1</v>
      </c>
      <c r="F65" s="99" t="s">
        <v>45</v>
      </c>
      <c r="G65" s="99" t="s">
        <v>45</v>
      </c>
      <c r="H65" s="99" t="s">
        <v>45</v>
      </c>
      <c r="I65" s="99" t="s">
        <v>45</v>
      </c>
      <c r="J65" s="99" t="s">
        <v>45</v>
      </c>
      <c r="K65" s="99">
        <v>4</v>
      </c>
      <c r="L65" s="99" t="s">
        <v>45</v>
      </c>
      <c r="M65" s="99" t="s">
        <v>45</v>
      </c>
      <c r="N65" s="99" t="s">
        <v>45</v>
      </c>
      <c r="O65" s="99">
        <v>9</v>
      </c>
      <c r="P65" s="99">
        <v>11</v>
      </c>
      <c r="Q65" s="99" t="s">
        <v>45</v>
      </c>
      <c r="R65" s="99" t="s">
        <v>45</v>
      </c>
      <c r="S65" s="99">
        <v>1</v>
      </c>
      <c r="T65" s="206" t="s">
        <v>45</v>
      </c>
      <c r="U65" s="205" t="s">
        <v>45</v>
      </c>
      <c r="V65" s="99" t="s">
        <v>45</v>
      </c>
      <c r="W65" s="99">
        <v>2</v>
      </c>
      <c r="X65" s="99">
        <v>1</v>
      </c>
      <c r="Y65" s="99" t="s">
        <v>45</v>
      </c>
      <c r="Z65" s="99">
        <v>6</v>
      </c>
      <c r="AA65" s="99">
        <v>3</v>
      </c>
      <c r="AB65" s="99" t="s">
        <v>45</v>
      </c>
      <c r="AC65" s="99">
        <v>1</v>
      </c>
      <c r="AD65" s="99">
        <v>2</v>
      </c>
      <c r="AE65" s="99" t="s">
        <v>45</v>
      </c>
      <c r="AF65" s="99" t="s">
        <v>45</v>
      </c>
      <c r="AG65" s="99">
        <v>3</v>
      </c>
      <c r="AH65" s="99">
        <v>1</v>
      </c>
      <c r="AI65" s="99">
        <v>3</v>
      </c>
      <c r="AJ65" s="99" t="s">
        <v>45</v>
      </c>
      <c r="AK65" s="99" t="s">
        <v>45</v>
      </c>
      <c r="AL65" s="99">
        <v>1</v>
      </c>
      <c r="AM65" s="99" t="s">
        <v>45</v>
      </c>
      <c r="AN65" s="99" t="s">
        <v>45</v>
      </c>
      <c r="AO65" s="207" t="s">
        <v>45</v>
      </c>
    </row>
    <row r="66" spans="1:41" s="2" customFormat="1" ht="12.75" customHeight="1">
      <c r="A66" s="70"/>
      <c r="B66" s="82" t="s">
        <v>232</v>
      </c>
      <c r="C66" s="108">
        <f t="shared" si="2"/>
        <v>113</v>
      </c>
      <c r="D66" s="219">
        <v>38</v>
      </c>
      <c r="E66" s="108" t="s">
        <v>45</v>
      </c>
      <c r="F66" s="108" t="s">
        <v>45</v>
      </c>
      <c r="G66" s="108">
        <v>4</v>
      </c>
      <c r="H66" s="108">
        <v>1</v>
      </c>
      <c r="I66" s="108" t="s">
        <v>45</v>
      </c>
      <c r="J66" s="108" t="s">
        <v>45</v>
      </c>
      <c r="K66" s="108">
        <v>7</v>
      </c>
      <c r="L66" s="108">
        <v>6</v>
      </c>
      <c r="M66" s="108">
        <v>1</v>
      </c>
      <c r="N66" s="108" t="s">
        <v>45</v>
      </c>
      <c r="O66" s="108">
        <v>14</v>
      </c>
      <c r="P66" s="108">
        <v>8</v>
      </c>
      <c r="Q66" s="108" t="s">
        <v>45</v>
      </c>
      <c r="R66" s="108" t="s">
        <v>45</v>
      </c>
      <c r="S66" s="108">
        <v>4</v>
      </c>
      <c r="T66" s="210" t="s">
        <v>45</v>
      </c>
      <c r="U66" s="211" t="s">
        <v>45</v>
      </c>
      <c r="V66" s="108" t="s">
        <v>45</v>
      </c>
      <c r="W66" s="108">
        <v>8</v>
      </c>
      <c r="X66" s="108" t="s">
        <v>45</v>
      </c>
      <c r="Y66" s="108" t="s">
        <v>45</v>
      </c>
      <c r="Z66" s="108">
        <v>6</v>
      </c>
      <c r="AA66" s="108">
        <v>3</v>
      </c>
      <c r="AB66" s="108" t="s">
        <v>45</v>
      </c>
      <c r="AC66" s="108">
        <v>1</v>
      </c>
      <c r="AD66" s="108">
        <v>3</v>
      </c>
      <c r="AE66" s="108" t="s">
        <v>45</v>
      </c>
      <c r="AF66" s="108">
        <v>1</v>
      </c>
      <c r="AG66" s="108" t="s">
        <v>45</v>
      </c>
      <c r="AH66" s="108">
        <v>2</v>
      </c>
      <c r="AI66" s="108">
        <v>1</v>
      </c>
      <c r="AJ66" s="108" t="s">
        <v>45</v>
      </c>
      <c r="AK66" s="108" t="s">
        <v>45</v>
      </c>
      <c r="AL66" s="108">
        <v>5</v>
      </c>
      <c r="AM66" s="108" t="s">
        <v>45</v>
      </c>
      <c r="AN66" s="108" t="s">
        <v>45</v>
      </c>
      <c r="AO66" s="212" t="s">
        <v>45</v>
      </c>
    </row>
    <row r="67" spans="1:41" s="2" customFormat="1" ht="12.75" customHeight="1">
      <c r="A67" s="64" t="s">
        <v>233</v>
      </c>
      <c r="B67" s="67"/>
      <c r="C67" s="199">
        <f aca="true" t="shared" si="13" ref="C67:AO67">SUM(C68:C70)</f>
        <v>264</v>
      </c>
      <c r="D67" s="199">
        <f t="shared" si="13"/>
        <v>90</v>
      </c>
      <c r="E67" s="199">
        <f t="shared" si="13"/>
        <v>1</v>
      </c>
      <c r="F67" s="199">
        <f t="shared" si="13"/>
        <v>4</v>
      </c>
      <c r="G67" s="199">
        <f t="shared" si="13"/>
        <v>5</v>
      </c>
      <c r="H67" s="199">
        <f t="shared" si="13"/>
        <v>2</v>
      </c>
      <c r="I67" s="199">
        <f t="shared" si="13"/>
        <v>0</v>
      </c>
      <c r="J67" s="199">
        <f t="shared" si="13"/>
        <v>0</v>
      </c>
      <c r="K67" s="199">
        <f t="shared" si="13"/>
        <v>15</v>
      </c>
      <c r="L67" s="199">
        <f t="shared" si="13"/>
        <v>13</v>
      </c>
      <c r="M67" s="199">
        <f t="shared" si="13"/>
        <v>0</v>
      </c>
      <c r="N67" s="199">
        <f t="shared" si="13"/>
        <v>1</v>
      </c>
      <c r="O67" s="199">
        <f t="shared" si="13"/>
        <v>31</v>
      </c>
      <c r="P67" s="199">
        <f t="shared" si="13"/>
        <v>20</v>
      </c>
      <c r="Q67" s="199">
        <f t="shared" si="13"/>
        <v>0</v>
      </c>
      <c r="R67" s="199">
        <f t="shared" si="13"/>
        <v>0</v>
      </c>
      <c r="S67" s="199">
        <f t="shared" si="13"/>
        <v>5</v>
      </c>
      <c r="T67" s="201">
        <f t="shared" si="13"/>
        <v>1</v>
      </c>
      <c r="U67" s="204">
        <f t="shared" si="13"/>
        <v>1</v>
      </c>
      <c r="V67" s="199">
        <f t="shared" si="13"/>
        <v>0</v>
      </c>
      <c r="W67" s="199">
        <f t="shared" si="13"/>
        <v>11</v>
      </c>
      <c r="X67" s="199">
        <f t="shared" si="13"/>
        <v>0</v>
      </c>
      <c r="Y67" s="199">
        <f t="shared" si="13"/>
        <v>2</v>
      </c>
      <c r="Z67" s="199">
        <f t="shared" si="13"/>
        <v>12</v>
      </c>
      <c r="AA67" s="199">
        <f t="shared" si="13"/>
        <v>9</v>
      </c>
      <c r="AB67" s="199">
        <f t="shared" si="13"/>
        <v>0</v>
      </c>
      <c r="AC67" s="199">
        <f t="shared" si="13"/>
        <v>4</v>
      </c>
      <c r="AD67" s="199">
        <f t="shared" si="13"/>
        <v>7</v>
      </c>
      <c r="AE67" s="199">
        <f t="shared" si="13"/>
        <v>0</v>
      </c>
      <c r="AF67" s="199">
        <f t="shared" si="13"/>
        <v>1</v>
      </c>
      <c r="AG67" s="199">
        <f t="shared" si="13"/>
        <v>1</v>
      </c>
      <c r="AH67" s="199">
        <f t="shared" si="13"/>
        <v>3</v>
      </c>
      <c r="AI67" s="199">
        <f t="shared" si="13"/>
        <v>6</v>
      </c>
      <c r="AJ67" s="199">
        <f t="shared" si="13"/>
        <v>1</v>
      </c>
      <c r="AK67" s="199">
        <f t="shared" si="13"/>
        <v>0</v>
      </c>
      <c r="AL67" s="199">
        <f t="shared" si="13"/>
        <v>15</v>
      </c>
      <c r="AM67" s="199">
        <f t="shared" si="13"/>
        <v>1</v>
      </c>
      <c r="AN67" s="199">
        <f t="shared" si="13"/>
        <v>0</v>
      </c>
      <c r="AO67" s="203">
        <f t="shared" si="13"/>
        <v>2</v>
      </c>
    </row>
    <row r="68" spans="1:41" s="2" customFormat="1" ht="12.75" customHeight="1">
      <c r="A68" s="66"/>
      <c r="B68" s="67" t="s">
        <v>234</v>
      </c>
      <c r="C68" s="99">
        <f t="shared" si="2"/>
        <v>152</v>
      </c>
      <c r="D68" s="217">
        <v>41</v>
      </c>
      <c r="E68" s="99">
        <v>1</v>
      </c>
      <c r="F68" s="99">
        <v>2</v>
      </c>
      <c r="G68" s="99">
        <v>2</v>
      </c>
      <c r="H68" s="99">
        <v>2</v>
      </c>
      <c r="I68" s="99" t="s">
        <v>45</v>
      </c>
      <c r="J68" s="99" t="s">
        <v>45</v>
      </c>
      <c r="K68" s="99">
        <v>8</v>
      </c>
      <c r="L68" s="99">
        <v>12</v>
      </c>
      <c r="M68" s="99" t="s">
        <v>45</v>
      </c>
      <c r="N68" s="99" t="s">
        <v>45</v>
      </c>
      <c r="O68" s="99">
        <v>13</v>
      </c>
      <c r="P68" s="99">
        <v>11</v>
      </c>
      <c r="Q68" s="99" t="s">
        <v>45</v>
      </c>
      <c r="R68" s="99" t="s">
        <v>45</v>
      </c>
      <c r="S68" s="99">
        <v>5</v>
      </c>
      <c r="T68" s="206">
        <v>1</v>
      </c>
      <c r="U68" s="205">
        <v>1</v>
      </c>
      <c r="V68" s="99" t="s">
        <v>45</v>
      </c>
      <c r="W68" s="99">
        <v>9</v>
      </c>
      <c r="X68" s="99" t="s">
        <v>45</v>
      </c>
      <c r="Y68" s="99">
        <v>1</v>
      </c>
      <c r="Z68" s="99">
        <v>6</v>
      </c>
      <c r="AA68" s="99">
        <v>5</v>
      </c>
      <c r="AB68" s="99" t="s">
        <v>45</v>
      </c>
      <c r="AC68" s="99">
        <v>2</v>
      </c>
      <c r="AD68" s="99">
        <v>4</v>
      </c>
      <c r="AE68" s="99" t="s">
        <v>45</v>
      </c>
      <c r="AF68" s="99" t="s">
        <v>45</v>
      </c>
      <c r="AG68" s="99" t="s">
        <v>45</v>
      </c>
      <c r="AH68" s="99">
        <v>2</v>
      </c>
      <c r="AI68" s="99">
        <v>6</v>
      </c>
      <c r="AJ68" s="99">
        <v>1</v>
      </c>
      <c r="AK68" s="99" t="s">
        <v>45</v>
      </c>
      <c r="AL68" s="99">
        <v>15</v>
      </c>
      <c r="AM68" s="99" t="s">
        <v>45</v>
      </c>
      <c r="AN68" s="99" t="s">
        <v>45</v>
      </c>
      <c r="AO68" s="207">
        <v>2</v>
      </c>
    </row>
    <row r="69" spans="1:41" s="2" customFormat="1" ht="12.75" customHeight="1">
      <c r="A69" s="66"/>
      <c r="B69" s="67" t="s">
        <v>40</v>
      </c>
      <c r="C69" s="99">
        <f t="shared" si="2"/>
        <v>53</v>
      </c>
      <c r="D69" s="217">
        <v>26</v>
      </c>
      <c r="E69" s="99" t="s">
        <v>45</v>
      </c>
      <c r="F69" s="99">
        <v>1</v>
      </c>
      <c r="G69" s="99">
        <v>1</v>
      </c>
      <c r="H69" s="99" t="s">
        <v>45</v>
      </c>
      <c r="I69" s="99" t="s">
        <v>45</v>
      </c>
      <c r="J69" s="99" t="s">
        <v>45</v>
      </c>
      <c r="K69" s="99">
        <v>2</v>
      </c>
      <c r="L69" s="99">
        <v>1</v>
      </c>
      <c r="M69" s="99" t="s">
        <v>45</v>
      </c>
      <c r="N69" s="99" t="s">
        <v>45</v>
      </c>
      <c r="O69" s="99">
        <v>7</v>
      </c>
      <c r="P69" s="99">
        <v>4</v>
      </c>
      <c r="Q69" s="99" t="s">
        <v>45</v>
      </c>
      <c r="R69" s="99" t="s">
        <v>45</v>
      </c>
      <c r="S69" s="99" t="s">
        <v>45</v>
      </c>
      <c r="T69" s="206" t="s">
        <v>45</v>
      </c>
      <c r="U69" s="205" t="s">
        <v>45</v>
      </c>
      <c r="V69" s="99" t="s">
        <v>45</v>
      </c>
      <c r="W69" s="99">
        <v>2</v>
      </c>
      <c r="X69" s="99" t="s">
        <v>45</v>
      </c>
      <c r="Y69" s="99" t="s">
        <v>45</v>
      </c>
      <c r="Z69" s="99">
        <v>2</v>
      </c>
      <c r="AA69" s="99">
        <v>2</v>
      </c>
      <c r="AB69" s="99" t="s">
        <v>45</v>
      </c>
      <c r="AC69" s="99">
        <v>1</v>
      </c>
      <c r="AD69" s="99">
        <v>1</v>
      </c>
      <c r="AE69" s="99" t="s">
        <v>45</v>
      </c>
      <c r="AF69" s="99">
        <v>1</v>
      </c>
      <c r="AG69" s="99">
        <v>1</v>
      </c>
      <c r="AH69" s="99" t="s">
        <v>45</v>
      </c>
      <c r="AI69" s="99" t="s">
        <v>45</v>
      </c>
      <c r="AJ69" s="99" t="s">
        <v>45</v>
      </c>
      <c r="AK69" s="99" t="s">
        <v>45</v>
      </c>
      <c r="AL69" s="99" t="s">
        <v>45</v>
      </c>
      <c r="AM69" s="99">
        <v>1</v>
      </c>
      <c r="AN69" s="99" t="s">
        <v>45</v>
      </c>
      <c r="AO69" s="207" t="s">
        <v>45</v>
      </c>
    </row>
    <row r="70" spans="1:41" s="2" customFormat="1" ht="12.75" customHeight="1" thickBot="1">
      <c r="A70" s="78"/>
      <c r="B70" s="79" t="s">
        <v>44</v>
      </c>
      <c r="C70" s="116">
        <f t="shared" si="2"/>
        <v>59</v>
      </c>
      <c r="D70" s="226">
        <v>23</v>
      </c>
      <c r="E70" s="116" t="s">
        <v>45</v>
      </c>
      <c r="F70" s="116">
        <v>1</v>
      </c>
      <c r="G70" s="116">
        <v>2</v>
      </c>
      <c r="H70" s="116" t="s">
        <v>45</v>
      </c>
      <c r="I70" s="116" t="s">
        <v>45</v>
      </c>
      <c r="J70" s="116" t="s">
        <v>45</v>
      </c>
      <c r="K70" s="116">
        <v>5</v>
      </c>
      <c r="L70" s="116" t="s">
        <v>45</v>
      </c>
      <c r="M70" s="116" t="s">
        <v>45</v>
      </c>
      <c r="N70" s="116">
        <v>1</v>
      </c>
      <c r="O70" s="116">
        <v>11</v>
      </c>
      <c r="P70" s="116">
        <v>5</v>
      </c>
      <c r="Q70" s="116" t="s">
        <v>45</v>
      </c>
      <c r="R70" s="116" t="s">
        <v>45</v>
      </c>
      <c r="S70" s="116" t="s">
        <v>45</v>
      </c>
      <c r="T70" s="227" t="s">
        <v>45</v>
      </c>
      <c r="U70" s="228" t="s">
        <v>45</v>
      </c>
      <c r="V70" s="116" t="s">
        <v>45</v>
      </c>
      <c r="W70" s="116" t="s">
        <v>45</v>
      </c>
      <c r="X70" s="116" t="s">
        <v>45</v>
      </c>
      <c r="Y70" s="116">
        <v>1</v>
      </c>
      <c r="Z70" s="116">
        <v>4</v>
      </c>
      <c r="AA70" s="116">
        <v>2</v>
      </c>
      <c r="AB70" s="116" t="s">
        <v>45</v>
      </c>
      <c r="AC70" s="116">
        <v>1</v>
      </c>
      <c r="AD70" s="116">
        <v>2</v>
      </c>
      <c r="AE70" s="116" t="s">
        <v>45</v>
      </c>
      <c r="AF70" s="116" t="s">
        <v>45</v>
      </c>
      <c r="AG70" s="116" t="s">
        <v>45</v>
      </c>
      <c r="AH70" s="116">
        <v>1</v>
      </c>
      <c r="AI70" s="116" t="s">
        <v>45</v>
      </c>
      <c r="AJ70" s="116" t="s">
        <v>45</v>
      </c>
      <c r="AK70" s="116" t="s">
        <v>45</v>
      </c>
      <c r="AL70" s="116" t="s">
        <v>45</v>
      </c>
      <c r="AM70" s="116" t="s">
        <v>45</v>
      </c>
      <c r="AN70" s="116" t="s">
        <v>45</v>
      </c>
      <c r="AO70" s="229" t="s">
        <v>45</v>
      </c>
    </row>
    <row r="71" spans="23:25" s="6" customFormat="1" ht="12">
      <c r="W71" s="4"/>
      <c r="X71" s="4"/>
      <c r="Y71" s="4"/>
    </row>
    <row r="72" spans="23:25" s="6" customFormat="1" ht="12">
      <c r="W72" s="4"/>
      <c r="X72" s="4"/>
      <c r="Y72" s="4"/>
    </row>
    <row r="73" spans="21:28" s="6" customFormat="1" ht="12">
      <c r="U73" s="21"/>
      <c r="W73" s="4"/>
      <c r="X73" s="4"/>
      <c r="Y73" s="4"/>
      <c r="Z73" s="4"/>
      <c r="AA73" s="4"/>
      <c r="AB73" s="4"/>
    </row>
    <row r="74" spans="21:28" s="6" customFormat="1" ht="12">
      <c r="U74" s="21"/>
      <c r="W74" s="4"/>
      <c r="X74" s="4"/>
      <c r="Y74" s="4"/>
      <c r="Z74" s="4"/>
      <c r="AA74" s="4"/>
      <c r="AB74" s="4"/>
    </row>
    <row r="75" spans="21:28" s="6" customFormat="1" ht="12">
      <c r="U75" s="21"/>
      <c r="W75" s="4"/>
      <c r="X75" s="4"/>
      <c r="Y75" s="4"/>
      <c r="Z75" s="4"/>
      <c r="AA75" s="4"/>
      <c r="AB75" s="4"/>
    </row>
    <row r="76" spans="21:28" s="6" customFormat="1" ht="12">
      <c r="U76" s="21"/>
      <c r="W76" s="4"/>
      <c r="X76" s="4"/>
      <c r="Y76" s="4"/>
      <c r="Z76" s="4"/>
      <c r="AA76" s="4"/>
      <c r="AB76" s="4"/>
    </row>
    <row r="77" spans="21:28" s="6" customFormat="1" ht="12">
      <c r="U77" s="21"/>
      <c r="W77" s="4"/>
      <c r="X77" s="4"/>
      <c r="Y77" s="4"/>
      <c r="Z77" s="4"/>
      <c r="AA77" s="4"/>
      <c r="AB77" s="4"/>
    </row>
    <row r="78" spans="21:28" s="2" customFormat="1" ht="12">
      <c r="U78" s="22"/>
      <c r="W78" s="4"/>
      <c r="X78" s="4"/>
      <c r="Y78" s="4"/>
      <c r="Z78" s="4"/>
      <c r="AA78" s="4"/>
      <c r="AB78" s="4"/>
    </row>
    <row r="79" spans="21:28" s="2" customFormat="1" ht="12">
      <c r="U79" s="22"/>
      <c r="W79" s="4"/>
      <c r="X79" s="4"/>
      <c r="Y79" s="4"/>
      <c r="Z79" s="4"/>
      <c r="AA79" s="4"/>
      <c r="AB79" s="4"/>
    </row>
    <row r="80" spans="21:28" s="2" customFormat="1" ht="12">
      <c r="U80" s="22"/>
      <c r="W80" s="4"/>
      <c r="X80" s="4"/>
      <c r="Y80" s="4"/>
      <c r="Z80" s="4"/>
      <c r="AA80" s="4"/>
      <c r="AB80" s="4"/>
    </row>
    <row r="81" spans="21:28" s="2" customFormat="1" ht="12">
      <c r="U81" s="22"/>
      <c r="W81" s="4"/>
      <c r="X81" s="4"/>
      <c r="Y81" s="4"/>
      <c r="Z81" s="4"/>
      <c r="AA81" s="4"/>
      <c r="AB81" s="4"/>
    </row>
    <row r="82" spans="21:28" s="2" customFormat="1" ht="12">
      <c r="U82" s="22"/>
      <c r="W82" s="4"/>
      <c r="X82" s="4"/>
      <c r="Y82" s="4"/>
      <c r="Z82" s="4"/>
      <c r="AA82" s="4"/>
      <c r="AB82" s="4"/>
    </row>
    <row r="83" spans="21:28" s="2" customFormat="1" ht="12">
      <c r="U83" s="22"/>
      <c r="W83" s="4"/>
      <c r="X83" s="4"/>
      <c r="Y83" s="4"/>
      <c r="Z83" s="4"/>
      <c r="AA83" s="4"/>
      <c r="AB83" s="4"/>
    </row>
    <row r="84" spans="21:28" s="2" customFormat="1" ht="12">
      <c r="U84" s="22"/>
      <c r="W84" s="4"/>
      <c r="X84" s="4"/>
      <c r="Y84" s="4"/>
      <c r="Z84" s="4"/>
      <c r="AA84" s="4"/>
      <c r="AB84" s="4"/>
    </row>
    <row r="85" spans="21:28" s="2" customFormat="1" ht="12">
      <c r="U85" s="22"/>
      <c r="W85" s="4"/>
      <c r="X85" s="4"/>
      <c r="Y85" s="4"/>
      <c r="Z85" s="4"/>
      <c r="AA85" s="4"/>
      <c r="AB85" s="4"/>
    </row>
    <row r="86" spans="21:28" s="2" customFormat="1" ht="12">
      <c r="U86" s="22"/>
      <c r="W86" s="4"/>
      <c r="X86" s="4"/>
      <c r="Y86" s="4"/>
      <c r="Z86" s="4"/>
      <c r="AA86" s="4"/>
      <c r="AB86" s="4"/>
    </row>
    <row r="87" spans="21:28" s="2" customFormat="1" ht="12">
      <c r="U87" s="22"/>
      <c r="W87" s="4"/>
      <c r="X87" s="4"/>
      <c r="Y87" s="4"/>
      <c r="Z87" s="4"/>
      <c r="AA87" s="4"/>
      <c r="AB87" s="4"/>
    </row>
    <row r="88" spans="21:28" s="2" customFormat="1" ht="12">
      <c r="U88" s="22"/>
      <c r="W88" s="4"/>
      <c r="X88" s="4"/>
      <c r="Y88" s="4"/>
      <c r="Z88" s="4"/>
      <c r="AA88" s="4"/>
      <c r="AB88" s="4"/>
    </row>
    <row r="89" spans="21:28" s="2" customFormat="1" ht="12">
      <c r="U89" s="22"/>
      <c r="W89" s="4"/>
      <c r="X89" s="4"/>
      <c r="Y89" s="4"/>
      <c r="Z89" s="4"/>
      <c r="AA89" s="4"/>
      <c r="AB89" s="4"/>
    </row>
    <row r="90" spans="21:28" s="2" customFormat="1" ht="12">
      <c r="U90" s="22"/>
      <c r="W90" s="4"/>
      <c r="X90" s="4"/>
      <c r="Y90" s="4"/>
      <c r="Z90" s="4"/>
      <c r="AA90" s="4"/>
      <c r="AB90" s="4"/>
    </row>
    <row r="91" spans="21:28" s="2" customFormat="1" ht="12">
      <c r="U91" s="22"/>
      <c r="W91" s="4"/>
      <c r="X91" s="4"/>
      <c r="Y91" s="4"/>
      <c r="Z91" s="4"/>
      <c r="AA91" s="4"/>
      <c r="AB91" s="4"/>
    </row>
    <row r="92" spans="21:28" s="2" customFormat="1" ht="12">
      <c r="U92" s="22"/>
      <c r="W92" s="4"/>
      <c r="X92" s="4"/>
      <c r="Y92" s="4"/>
      <c r="Z92" s="4"/>
      <c r="AA92" s="4"/>
      <c r="AB92" s="4"/>
    </row>
    <row r="93" spans="21:28" s="2" customFormat="1" ht="12">
      <c r="U93" s="22"/>
      <c r="W93" s="4"/>
      <c r="X93" s="4"/>
      <c r="Y93" s="4"/>
      <c r="Z93" s="4"/>
      <c r="AA93" s="4"/>
      <c r="AB93" s="4"/>
    </row>
    <row r="94" spans="21:28" s="2" customFormat="1" ht="12">
      <c r="U94" s="22"/>
      <c r="W94" s="4"/>
      <c r="X94" s="4"/>
      <c r="Y94" s="4"/>
      <c r="Z94" s="4"/>
      <c r="AA94" s="4"/>
      <c r="AB94" s="4"/>
    </row>
    <row r="95" spans="21:28" s="2" customFormat="1" ht="12">
      <c r="U95" s="22"/>
      <c r="W95" s="4"/>
      <c r="X95" s="4"/>
      <c r="Y95" s="4"/>
      <c r="Z95" s="4"/>
      <c r="AA95" s="4"/>
      <c r="AB95" s="4"/>
    </row>
    <row r="96" spans="21:28" s="2" customFormat="1" ht="12">
      <c r="U96" s="22"/>
      <c r="W96" s="4"/>
      <c r="X96" s="4"/>
      <c r="Y96" s="4"/>
      <c r="Z96" s="4"/>
      <c r="AA96" s="4"/>
      <c r="AB96" s="4"/>
    </row>
    <row r="97" spans="21:28" s="2" customFormat="1" ht="12">
      <c r="U97" s="22"/>
      <c r="W97" s="4"/>
      <c r="X97" s="4"/>
      <c r="Y97" s="4"/>
      <c r="Z97" s="4"/>
      <c r="AA97" s="4"/>
      <c r="AB97" s="4"/>
    </row>
    <row r="98" spans="21:28" s="2" customFormat="1" ht="12">
      <c r="U98" s="22"/>
      <c r="W98" s="4"/>
      <c r="X98" s="4"/>
      <c r="Y98" s="4"/>
      <c r="Z98" s="4"/>
      <c r="AA98" s="4"/>
      <c r="AB98" s="4"/>
    </row>
    <row r="99" spans="21:28" s="2" customFormat="1" ht="12">
      <c r="U99" s="22"/>
      <c r="W99" s="4"/>
      <c r="X99" s="4"/>
      <c r="Y99" s="4"/>
      <c r="Z99" s="4"/>
      <c r="AA99" s="4"/>
      <c r="AB99" s="4"/>
    </row>
    <row r="100" spans="21:28" s="2" customFormat="1" ht="12">
      <c r="U100" s="22"/>
      <c r="W100" s="4"/>
      <c r="X100" s="4"/>
      <c r="Y100" s="4"/>
      <c r="Z100" s="4"/>
      <c r="AA100" s="4"/>
      <c r="AB100" s="4"/>
    </row>
    <row r="101" spans="21:28" s="2" customFormat="1" ht="12">
      <c r="U101" s="22"/>
      <c r="W101" s="4"/>
      <c r="X101" s="4"/>
      <c r="Y101" s="4"/>
      <c r="Z101" s="4"/>
      <c r="AA101" s="4"/>
      <c r="AB101" s="4"/>
    </row>
    <row r="102" spans="21:28" s="2" customFormat="1" ht="12">
      <c r="U102" s="22"/>
      <c r="W102" s="4"/>
      <c r="X102" s="4"/>
      <c r="Y102" s="4"/>
      <c r="Z102" s="4"/>
      <c r="AA102" s="4"/>
      <c r="AB102" s="4"/>
    </row>
    <row r="103" spans="21:28" s="2" customFormat="1" ht="12">
      <c r="U103" s="22"/>
      <c r="W103" s="4"/>
      <c r="X103" s="4"/>
      <c r="Y103" s="4"/>
      <c r="Z103" s="4"/>
      <c r="AA103" s="4"/>
      <c r="AB103" s="4"/>
    </row>
    <row r="104" spans="21:28" s="2" customFormat="1" ht="12">
      <c r="U104" s="22"/>
      <c r="W104" s="4"/>
      <c r="X104" s="4"/>
      <c r="Y104" s="4"/>
      <c r="Z104" s="4"/>
      <c r="AA104" s="4"/>
      <c r="AB104" s="4"/>
    </row>
    <row r="105" spans="21:28" s="2" customFormat="1" ht="12">
      <c r="U105" s="22"/>
      <c r="W105" s="4"/>
      <c r="X105" s="4"/>
      <c r="Y105" s="4"/>
      <c r="Z105" s="4"/>
      <c r="AA105" s="4"/>
      <c r="AB105" s="4"/>
    </row>
    <row r="106" spans="21:28" s="2" customFormat="1" ht="12">
      <c r="U106" s="22"/>
      <c r="W106" s="4"/>
      <c r="X106" s="4"/>
      <c r="Y106" s="4"/>
      <c r="Z106" s="4"/>
      <c r="AA106" s="4"/>
      <c r="AB106" s="4"/>
    </row>
    <row r="107" spans="21:28" s="2" customFormat="1" ht="12">
      <c r="U107" s="22"/>
      <c r="W107" s="4"/>
      <c r="X107" s="4"/>
      <c r="Y107" s="4"/>
      <c r="Z107" s="4"/>
      <c r="AA107" s="4"/>
      <c r="AB107" s="4"/>
    </row>
    <row r="108" spans="21:28" s="2" customFormat="1" ht="12">
      <c r="U108" s="22"/>
      <c r="W108" s="4"/>
      <c r="X108" s="4"/>
      <c r="Y108" s="4"/>
      <c r="Z108" s="4"/>
      <c r="AA108" s="4"/>
      <c r="AB108" s="4"/>
    </row>
    <row r="109" spans="21:28" s="2" customFormat="1" ht="12">
      <c r="U109" s="22"/>
      <c r="W109" s="4"/>
      <c r="X109" s="4"/>
      <c r="Y109" s="4"/>
      <c r="Z109" s="4"/>
      <c r="AA109" s="4"/>
      <c r="AB109" s="4"/>
    </row>
    <row r="110" spans="21:28" s="2" customFormat="1" ht="12">
      <c r="U110" s="22"/>
      <c r="W110" s="4"/>
      <c r="X110" s="4"/>
      <c r="Y110" s="4"/>
      <c r="Z110" s="4"/>
      <c r="AA110" s="4"/>
      <c r="AB110" s="4"/>
    </row>
    <row r="111" spans="21:28" s="2" customFormat="1" ht="12">
      <c r="U111" s="22"/>
      <c r="W111" s="4"/>
      <c r="X111" s="4"/>
      <c r="Y111" s="4"/>
      <c r="Z111" s="4"/>
      <c r="AA111" s="4"/>
      <c r="AB111" s="4"/>
    </row>
    <row r="112" spans="21:28" s="2" customFormat="1" ht="12">
      <c r="U112" s="22"/>
      <c r="W112" s="4"/>
      <c r="X112" s="4"/>
      <c r="Y112" s="4"/>
      <c r="Z112" s="4"/>
      <c r="AA112" s="4"/>
      <c r="AB112" s="4"/>
    </row>
    <row r="113" spans="21:28" s="2" customFormat="1" ht="12">
      <c r="U113" s="22"/>
      <c r="W113" s="4"/>
      <c r="X113" s="4"/>
      <c r="Y113" s="4"/>
      <c r="Z113" s="4"/>
      <c r="AA113" s="4"/>
      <c r="AB113" s="4"/>
    </row>
    <row r="114" spans="21:28" s="2" customFormat="1" ht="12">
      <c r="U114" s="22"/>
      <c r="W114" s="4"/>
      <c r="X114" s="4"/>
      <c r="Y114" s="4"/>
      <c r="Z114" s="4"/>
      <c r="AA114" s="4"/>
      <c r="AB114" s="4"/>
    </row>
    <row r="115" spans="21:28" s="2" customFormat="1" ht="12">
      <c r="U115" s="22"/>
      <c r="W115" s="4"/>
      <c r="X115" s="4"/>
      <c r="Y115" s="4"/>
      <c r="Z115" s="4"/>
      <c r="AA115" s="4"/>
      <c r="AB115" s="4"/>
    </row>
    <row r="116" spans="6:28" s="2" customFormat="1" ht="21">
      <c r="F116" s="57"/>
      <c r="U116" s="22"/>
      <c r="W116" s="4"/>
      <c r="X116" s="4"/>
      <c r="Y116" s="4"/>
      <c r="Z116" s="4"/>
      <c r="AA116" s="4"/>
      <c r="AB116" s="4"/>
    </row>
    <row r="117" spans="21:28" s="2" customFormat="1" ht="12">
      <c r="U117" s="22"/>
      <c r="W117" s="4"/>
      <c r="X117" s="4"/>
      <c r="Y117" s="4"/>
      <c r="Z117" s="4"/>
      <c r="AA117" s="4"/>
      <c r="AB117" s="4"/>
    </row>
    <row r="118" spans="21:28" s="2" customFormat="1" ht="12">
      <c r="U118" s="22"/>
      <c r="W118" s="4"/>
      <c r="X118" s="4"/>
      <c r="Y118" s="4"/>
      <c r="Z118" s="4"/>
      <c r="AA118" s="4"/>
      <c r="AB118" s="4"/>
    </row>
    <row r="119" spans="21:28" s="2" customFormat="1" ht="12">
      <c r="U119" s="22"/>
      <c r="W119" s="4"/>
      <c r="X119" s="4"/>
      <c r="Y119" s="4"/>
      <c r="Z119" s="4"/>
      <c r="AA119" s="4"/>
      <c r="AB119" s="4"/>
    </row>
    <row r="120" spans="21:28" s="2" customFormat="1" ht="12">
      <c r="U120" s="22"/>
      <c r="W120" s="4"/>
      <c r="X120" s="4"/>
      <c r="Y120" s="4"/>
      <c r="Z120" s="4"/>
      <c r="AA120" s="4"/>
      <c r="AB120" s="4"/>
    </row>
    <row r="121" spans="21:28" s="2" customFormat="1" ht="12">
      <c r="U121" s="22"/>
      <c r="W121" s="4"/>
      <c r="X121" s="4"/>
      <c r="Y121" s="4"/>
      <c r="Z121" s="4"/>
      <c r="AA121" s="4"/>
      <c r="AB121" s="4"/>
    </row>
    <row r="122" spans="21:28" s="2" customFormat="1" ht="12">
      <c r="U122" s="22"/>
      <c r="W122" s="4"/>
      <c r="X122" s="4"/>
      <c r="Y122" s="4"/>
      <c r="Z122" s="4"/>
      <c r="AA122" s="4"/>
      <c r="AB122" s="4"/>
    </row>
    <row r="123" spans="21:28" s="2" customFormat="1" ht="12">
      <c r="U123" s="22"/>
      <c r="W123" s="4"/>
      <c r="X123" s="4"/>
      <c r="Y123" s="4"/>
      <c r="Z123" s="4"/>
      <c r="AA123" s="4"/>
      <c r="AB123" s="4"/>
    </row>
    <row r="124" spans="21:28" s="2" customFormat="1" ht="12">
      <c r="U124" s="22"/>
      <c r="W124" s="4"/>
      <c r="X124" s="4"/>
      <c r="Y124" s="4"/>
      <c r="Z124" s="4"/>
      <c r="AA124" s="4"/>
      <c r="AB124" s="4"/>
    </row>
    <row r="125" spans="21:28" s="2" customFormat="1" ht="12">
      <c r="U125" s="22"/>
      <c r="W125" s="4"/>
      <c r="X125" s="4"/>
      <c r="Y125" s="4"/>
      <c r="Z125" s="4"/>
      <c r="AA125" s="4"/>
      <c r="AB125" s="4"/>
    </row>
    <row r="126" spans="21:28" s="2" customFormat="1" ht="12">
      <c r="U126" s="22"/>
      <c r="W126" s="4"/>
      <c r="X126" s="4"/>
      <c r="Y126" s="4"/>
      <c r="Z126" s="4"/>
      <c r="AA126" s="4"/>
      <c r="AB126" s="4"/>
    </row>
    <row r="127" spans="21:28" s="2" customFormat="1" ht="12">
      <c r="U127" s="22"/>
      <c r="W127" s="4"/>
      <c r="X127" s="4"/>
      <c r="Y127" s="4"/>
      <c r="Z127" s="4"/>
      <c r="AA127" s="4"/>
      <c r="AB127" s="4"/>
    </row>
    <row r="128" spans="21:28" s="2" customFormat="1" ht="12">
      <c r="U128" s="22"/>
      <c r="W128" s="4"/>
      <c r="X128" s="4"/>
      <c r="Y128" s="4"/>
      <c r="Z128" s="4"/>
      <c r="AA128" s="4"/>
      <c r="AB128" s="4"/>
    </row>
    <row r="129" spans="21:28" s="2" customFormat="1" ht="12">
      <c r="U129" s="22"/>
      <c r="W129" s="4"/>
      <c r="X129" s="4"/>
      <c r="Y129" s="4"/>
      <c r="Z129" s="4"/>
      <c r="AA129" s="4"/>
      <c r="AB129" s="4"/>
    </row>
    <row r="130" spans="21:28" s="2" customFormat="1" ht="12">
      <c r="U130" s="22"/>
      <c r="W130" s="4"/>
      <c r="X130" s="4"/>
      <c r="Y130" s="4"/>
      <c r="Z130" s="4"/>
      <c r="AA130" s="4"/>
      <c r="AB130" s="4"/>
    </row>
    <row r="131" spans="21:28" s="2" customFormat="1" ht="12">
      <c r="U131" s="22"/>
      <c r="W131" s="4"/>
      <c r="X131" s="4"/>
      <c r="Y131" s="4"/>
      <c r="Z131" s="4"/>
      <c r="AA131" s="4"/>
      <c r="AB131" s="4"/>
    </row>
    <row r="132" spans="21:28" s="2" customFormat="1" ht="12">
      <c r="U132" s="22"/>
      <c r="W132" s="4"/>
      <c r="X132" s="4"/>
      <c r="Y132" s="4"/>
      <c r="Z132" s="4"/>
      <c r="AA132" s="4"/>
      <c r="AB132" s="4"/>
    </row>
    <row r="133" spans="21:28" s="2" customFormat="1" ht="12">
      <c r="U133" s="22"/>
      <c r="W133" s="4"/>
      <c r="X133" s="4"/>
      <c r="Y133" s="4"/>
      <c r="Z133" s="4"/>
      <c r="AA133" s="4"/>
      <c r="AB133" s="4"/>
    </row>
    <row r="134" spans="21:28" s="2" customFormat="1" ht="12">
      <c r="U134" s="22"/>
      <c r="W134" s="4"/>
      <c r="X134" s="4"/>
      <c r="Y134" s="4"/>
      <c r="Z134" s="4"/>
      <c r="AA134" s="4"/>
      <c r="AB134" s="4"/>
    </row>
    <row r="135" spans="21:28" s="2" customFormat="1" ht="12">
      <c r="U135" s="22"/>
      <c r="W135" s="4"/>
      <c r="X135" s="4"/>
      <c r="Y135" s="4"/>
      <c r="Z135" s="4"/>
      <c r="AA135" s="4"/>
      <c r="AB135" s="4"/>
    </row>
    <row r="136" spans="21:28" s="2" customFormat="1" ht="12">
      <c r="U136" s="22"/>
      <c r="W136" s="4"/>
      <c r="X136" s="4"/>
      <c r="Y136" s="4"/>
      <c r="Z136" s="4"/>
      <c r="AA136" s="4"/>
      <c r="AB136" s="4"/>
    </row>
    <row r="137" spans="21:28" s="2" customFormat="1" ht="12">
      <c r="U137" s="22"/>
      <c r="W137" s="4"/>
      <c r="X137" s="4"/>
      <c r="Y137" s="4"/>
      <c r="Z137" s="4"/>
      <c r="AA137" s="4"/>
      <c r="AB137" s="4"/>
    </row>
    <row r="138" spans="21:28" s="2" customFormat="1" ht="12">
      <c r="U138" s="22"/>
      <c r="W138" s="4"/>
      <c r="X138" s="4"/>
      <c r="Y138" s="4"/>
      <c r="Z138" s="4"/>
      <c r="AA138" s="4"/>
      <c r="AB138" s="4"/>
    </row>
    <row r="139" spans="21:28" s="2" customFormat="1" ht="12">
      <c r="U139" s="22"/>
      <c r="W139" s="4"/>
      <c r="X139" s="4"/>
      <c r="Y139" s="4"/>
      <c r="Z139" s="4"/>
      <c r="AA139" s="4"/>
      <c r="AB139" s="4"/>
    </row>
    <row r="140" spans="21:28" s="2" customFormat="1" ht="12">
      <c r="U140" s="22"/>
      <c r="W140" s="4"/>
      <c r="X140" s="4"/>
      <c r="Y140" s="4"/>
      <c r="Z140" s="4"/>
      <c r="AA140" s="4"/>
      <c r="AB140" s="4"/>
    </row>
    <row r="141" spans="21:28" s="2" customFormat="1" ht="12">
      <c r="U141" s="22"/>
      <c r="W141" s="4"/>
      <c r="X141" s="4"/>
      <c r="Y141" s="4"/>
      <c r="Z141" s="4"/>
      <c r="AA141" s="4"/>
      <c r="AB141" s="4"/>
    </row>
    <row r="142" spans="21:28" s="2" customFormat="1" ht="12">
      <c r="U142" s="22"/>
      <c r="W142" s="4"/>
      <c r="X142" s="4"/>
      <c r="Y142" s="4"/>
      <c r="Z142" s="4"/>
      <c r="AA142" s="4"/>
      <c r="AB142" s="4"/>
    </row>
    <row r="143" spans="21:28" s="2" customFormat="1" ht="12">
      <c r="U143" s="22"/>
      <c r="W143" s="4"/>
      <c r="X143" s="4"/>
      <c r="Y143" s="4"/>
      <c r="Z143" s="4"/>
      <c r="AA143" s="4"/>
      <c r="AB143" s="4"/>
    </row>
    <row r="144" spans="21:28" s="2" customFormat="1" ht="12">
      <c r="U144" s="22"/>
      <c r="W144" s="4"/>
      <c r="X144" s="4"/>
      <c r="Y144" s="4"/>
      <c r="Z144" s="4"/>
      <c r="AA144" s="4"/>
      <c r="AB144" s="4"/>
    </row>
    <row r="145" spans="21:28" s="2" customFormat="1" ht="12">
      <c r="U145" s="22"/>
      <c r="W145" s="4"/>
      <c r="X145" s="4"/>
      <c r="Y145" s="4"/>
      <c r="Z145" s="4"/>
      <c r="AA145" s="4"/>
      <c r="AB145" s="4"/>
    </row>
    <row r="146" spans="21:28" s="2" customFormat="1" ht="12">
      <c r="U146" s="22"/>
      <c r="W146" s="4"/>
      <c r="X146" s="4"/>
      <c r="Y146" s="4"/>
      <c r="Z146" s="4"/>
      <c r="AA146" s="4"/>
      <c r="AB146" s="4"/>
    </row>
    <row r="147" spans="21:28" s="2" customFormat="1" ht="12">
      <c r="U147" s="22"/>
      <c r="W147" s="4"/>
      <c r="X147" s="4"/>
      <c r="Y147" s="4"/>
      <c r="Z147" s="4"/>
      <c r="AA147" s="4"/>
      <c r="AB147" s="4"/>
    </row>
    <row r="148" spans="21:28" s="2" customFormat="1" ht="12">
      <c r="U148" s="22"/>
      <c r="W148" s="4"/>
      <c r="X148" s="4"/>
      <c r="Y148" s="4"/>
      <c r="Z148" s="4"/>
      <c r="AA148" s="4"/>
      <c r="AB148" s="4"/>
    </row>
    <row r="149" spans="21:28" s="2" customFormat="1" ht="12">
      <c r="U149" s="22"/>
      <c r="W149" s="4"/>
      <c r="X149" s="4"/>
      <c r="Y149" s="4"/>
      <c r="Z149" s="4"/>
      <c r="AA149" s="4"/>
      <c r="AB149" s="4"/>
    </row>
    <row r="150" spans="21:28" s="2" customFormat="1" ht="12">
      <c r="U150" s="22"/>
      <c r="W150" s="4"/>
      <c r="X150" s="4"/>
      <c r="Y150" s="4"/>
      <c r="Z150" s="4"/>
      <c r="AA150" s="4"/>
      <c r="AB150" s="4"/>
    </row>
    <row r="151" spans="21:28" s="2" customFormat="1" ht="12">
      <c r="U151" s="22"/>
      <c r="W151" s="4"/>
      <c r="X151" s="4"/>
      <c r="Y151" s="4"/>
      <c r="Z151" s="4"/>
      <c r="AA151" s="4"/>
      <c r="AB151" s="4"/>
    </row>
    <row r="152" spans="21:28" s="2" customFormat="1" ht="12">
      <c r="U152" s="22"/>
      <c r="W152" s="4"/>
      <c r="X152" s="4"/>
      <c r="Y152" s="4"/>
      <c r="Z152" s="4"/>
      <c r="AA152" s="4"/>
      <c r="AB152" s="4"/>
    </row>
    <row r="153" spans="21:28" s="2" customFormat="1" ht="12">
      <c r="U153" s="22"/>
      <c r="W153" s="4"/>
      <c r="X153" s="4"/>
      <c r="Y153" s="4"/>
      <c r="Z153" s="4"/>
      <c r="AA153" s="4"/>
      <c r="AB153" s="4"/>
    </row>
  </sheetData>
  <mergeCells count="39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I4:AI5"/>
    <mergeCell ref="AJ4:AJ5"/>
    <mergeCell ref="AK4:AK5"/>
    <mergeCell ref="AL4:AL5"/>
  </mergeCells>
  <printOptions/>
  <pageMargins left="0.71" right="0.75" top="0.54" bottom="0.2" header="0.512" footer="0.24"/>
  <pageSetup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35"/>
  <sheetViews>
    <sheetView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8.375" style="158" customWidth="1"/>
    <col min="4" max="4" width="5.375" style="158" customWidth="1"/>
    <col min="5" max="6" width="4.75390625" style="158" customWidth="1"/>
    <col min="7" max="7" width="5.125" style="158" customWidth="1"/>
    <col min="8" max="10" width="4.75390625" style="158" customWidth="1"/>
    <col min="11" max="11" width="5.125" style="158" customWidth="1"/>
    <col min="12" max="14" width="4.75390625" style="158" customWidth="1"/>
    <col min="15" max="15" width="5.125" style="158" customWidth="1"/>
    <col min="16" max="16" width="5.25390625" style="158" customWidth="1"/>
    <col min="17" max="20" width="4.75390625" style="158" customWidth="1"/>
    <col min="21" max="41" width="5.00390625" style="158" customWidth="1"/>
    <col min="42" max="43" width="4.625" style="158" customWidth="1"/>
    <col min="44" max="16384" width="9.00390625" style="158" customWidth="1"/>
  </cols>
  <sheetData>
    <row r="1" spans="1:2" ht="18.75">
      <c r="A1" s="157" t="s">
        <v>235</v>
      </c>
      <c r="B1" s="16"/>
    </row>
    <row r="2" ht="14.25" thickBot="1">
      <c r="AO2" s="95" t="s">
        <v>236</v>
      </c>
    </row>
    <row r="3" spans="1:41" ht="9" customHeight="1">
      <c r="A3" s="8"/>
      <c r="B3" s="9"/>
      <c r="C3" s="159"/>
      <c r="D3" s="159"/>
      <c r="E3" s="160"/>
      <c r="F3" s="160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60"/>
      <c r="AH3" s="159"/>
      <c r="AI3" s="159"/>
      <c r="AJ3" s="159"/>
      <c r="AK3" s="159"/>
      <c r="AL3" s="159"/>
      <c r="AM3" s="159"/>
      <c r="AN3" s="159"/>
      <c r="AO3" s="161"/>
    </row>
    <row r="4" spans="1:41" ht="54.75" customHeight="1">
      <c r="A4" s="162" t="s">
        <v>148</v>
      </c>
      <c r="B4" s="163" t="s">
        <v>149</v>
      </c>
      <c r="C4" s="499" t="s">
        <v>150</v>
      </c>
      <c r="D4" s="499" t="s">
        <v>151</v>
      </c>
      <c r="E4" s="502" t="s">
        <v>152</v>
      </c>
      <c r="F4" s="502" t="s">
        <v>153</v>
      </c>
      <c r="G4" s="502" t="s">
        <v>154</v>
      </c>
      <c r="H4" s="499" t="s">
        <v>155</v>
      </c>
      <c r="I4" s="499" t="s">
        <v>156</v>
      </c>
      <c r="J4" s="503" t="s">
        <v>157</v>
      </c>
      <c r="K4" s="499" t="s">
        <v>158</v>
      </c>
      <c r="L4" s="499" t="s">
        <v>159</v>
      </c>
      <c r="M4" s="499" t="s">
        <v>160</v>
      </c>
      <c r="N4" s="499" t="s">
        <v>161</v>
      </c>
      <c r="O4" s="499" t="s">
        <v>162</v>
      </c>
      <c r="P4" s="499" t="s">
        <v>163</v>
      </c>
      <c r="Q4" s="499" t="s">
        <v>164</v>
      </c>
      <c r="R4" s="499" t="s">
        <v>165</v>
      </c>
      <c r="S4" s="499" t="s">
        <v>166</v>
      </c>
      <c r="T4" s="499" t="s">
        <v>167</v>
      </c>
      <c r="U4" s="499" t="s">
        <v>168</v>
      </c>
      <c r="V4" s="499" t="s">
        <v>169</v>
      </c>
      <c r="W4" s="499" t="s">
        <v>170</v>
      </c>
      <c r="X4" s="499" t="s">
        <v>171</v>
      </c>
      <c r="Y4" s="499" t="s">
        <v>172</v>
      </c>
      <c r="Z4" s="499" t="s">
        <v>173</v>
      </c>
      <c r="AA4" s="499" t="s">
        <v>174</v>
      </c>
      <c r="AB4" s="499" t="s">
        <v>175</v>
      </c>
      <c r="AC4" s="499" t="s">
        <v>176</v>
      </c>
      <c r="AD4" s="499" t="s">
        <v>177</v>
      </c>
      <c r="AE4" s="499" t="s">
        <v>178</v>
      </c>
      <c r="AF4" s="499" t="s">
        <v>179</v>
      </c>
      <c r="AG4" s="501" t="s">
        <v>180</v>
      </c>
      <c r="AH4" s="499" t="s">
        <v>181</v>
      </c>
      <c r="AI4" s="499" t="s">
        <v>182</v>
      </c>
      <c r="AJ4" s="499" t="s">
        <v>183</v>
      </c>
      <c r="AK4" s="499" t="s">
        <v>184</v>
      </c>
      <c r="AL4" s="499" t="s">
        <v>185</v>
      </c>
      <c r="AM4" s="499" t="s">
        <v>186</v>
      </c>
      <c r="AN4" s="499" t="s">
        <v>187</v>
      </c>
      <c r="AO4" s="500" t="s">
        <v>188</v>
      </c>
    </row>
    <row r="5" spans="1:41" ht="53.25" customHeight="1">
      <c r="A5" s="164" t="s">
        <v>189</v>
      </c>
      <c r="B5" s="165"/>
      <c r="C5" s="499"/>
      <c r="D5" s="499"/>
      <c r="E5" s="502"/>
      <c r="F5" s="502"/>
      <c r="G5" s="502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501"/>
      <c r="AH5" s="499"/>
      <c r="AI5" s="499"/>
      <c r="AJ5" s="499"/>
      <c r="AK5" s="499"/>
      <c r="AL5" s="499"/>
      <c r="AM5" s="499"/>
      <c r="AN5" s="499"/>
      <c r="AO5" s="500"/>
    </row>
    <row r="6" spans="1:41" ht="9" customHeight="1" thickBot="1">
      <c r="A6" s="14"/>
      <c r="B6" s="166"/>
      <c r="C6" s="167"/>
      <c r="D6" s="167"/>
      <c r="E6" s="168"/>
      <c r="F6" s="168"/>
      <c r="G6" s="168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7"/>
      <c r="AI6" s="167"/>
      <c r="AJ6" s="167"/>
      <c r="AK6" s="167"/>
      <c r="AL6" s="167"/>
      <c r="AM6" s="167"/>
      <c r="AN6" s="167"/>
      <c r="AO6" s="169"/>
    </row>
    <row r="7" spans="1:41" ht="15" customHeight="1">
      <c r="A7" s="39"/>
      <c r="B7" s="54" t="s">
        <v>29</v>
      </c>
      <c r="C7" s="230">
        <v>10741</v>
      </c>
      <c r="D7" s="230">
        <v>4150</v>
      </c>
      <c r="E7" s="231">
        <v>114</v>
      </c>
      <c r="F7" s="231">
        <v>369</v>
      </c>
      <c r="G7" s="231">
        <v>1279</v>
      </c>
      <c r="H7" s="230">
        <v>877</v>
      </c>
      <c r="I7" s="230">
        <v>154</v>
      </c>
      <c r="J7" s="230">
        <v>201</v>
      </c>
      <c r="K7" s="230">
        <v>1371</v>
      </c>
      <c r="L7" s="230">
        <v>487</v>
      </c>
      <c r="M7" s="230">
        <v>300</v>
      </c>
      <c r="N7" s="230">
        <v>212</v>
      </c>
      <c r="O7" s="230">
        <v>1639</v>
      </c>
      <c r="P7" s="230">
        <v>1150</v>
      </c>
      <c r="Q7" s="230">
        <v>89</v>
      </c>
      <c r="R7" s="230">
        <v>17</v>
      </c>
      <c r="S7" s="230">
        <v>279</v>
      </c>
      <c r="T7" s="230">
        <v>67</v>
      </c>
      <c r="U7" s="230">
        <v>108</v>
      </c>
      <c r="V7" s="230">
        <v>32</v>
      </c>
      <c r="W7" s="230">
        <v>491</v>
      </c>
      <c r="X7" s="230">
        <v>37</v>
      </c>
      <c r="Y7" s="230">
        <v>104</v>
      </c>
      <c r="Z7" s="230">
        <v>620</v>
      </c>
      <c r="AA7" s="230">
        <v>421</v>
      </c>
      <c r="AB7" s="230">
        <v>59</v>
      </c>
      <c r="AC7" s="230">
        <v>543</v>
      </c>
      <c r="AD7" s="230">
        <v>335</v>
      </c>
      <c r="AE7" s="230">
        <v>16</v>
      </c>
      <c r="AF7" s="230">
        <v>184</v>
      </c>
      <c r="AG7" s="231">
        <v>891</v>
      </c>
      <c r="AH7" s="230">
        <v>571</v>
      </c>
      <c r="AI7" s="230">
        <v>345</v>
      </c>
      <c r="AJ7" s="170" t="s">
        <v>190</v>
      </c>
      <c r="AK7" s="170" t="s">
        <v>190</v>
      </c>
      <c r="AL7" s="170" t="s">
        <v>190</v>
      </c>
      <c r="AM7" s="230">
        <v>9</v>
      </c>
      <c r="AN7" s="230">
        <v>171</v>
      </c>
      <c r="AO7" s="232">
        <v>30</v>
      </c>
    </row>
    <row r="8" spans="1:41" ht="15" customHeight="1">
      <c r="A8" s="39"/>
      <c r="B8" s="55">
        <v>16</v>
      </c>
      <c r="C8" s="230">
        <v>11021</v>
      </c>
      <c r="D8" s="230">
        <v>4113</v>
      </c>
      <c r="E8" s="231">
        <v>151</v>
      </c>
      <c r="F8" s="231">
        <v>385</v>
      </c>
      <c r="G8" s="231">
        <v>1324</v>
      </c>
      <c r="H8" s="230">
        <v>924</v>
      </c>
      <c r="I8" s="230">
        <v>171</v>
      </c>
      <c r="J8" s="230">
        <v>229</v>
      </c>
      <c r="K8" s="230">
        <v>1313</v>
      </c>
      <c r="L8" s="230">
        <v>516</v>
      </c>
      <c r="M8" s="230">
        <v>304</v>
      </c>
      <c r="N8" s="230">
        <v>209</v>
      </c>
      <c r="O8" s="230">
        <v>1608</v>
      </c>
      <c r="P8" s="230">
        <v>1126</v>
      </c>
      <c r="Q8" s="230">
        <v>110</v>
      </c>
      <c r="R8" s="230">
        <v>24</v>
      </c>
      <c r="S8" s="230">
        <v>288</v>
      </c>
      <c r="T8" s="230">
        <v>55</v>
      </c>
      <c r="U8" s="230">
        <v>111</v>
      </c>
      <c r="V8" s="230">
        <v>33</v>
      </c>
      <c r="W8" s="230">
        <v>455</v>
      </c>
      <c r="X8" s="230">
        <v>52</v>
      </c>
      <c r="Y8" s="230">
        <v>141</v>
      </c>
      <c r="Z8" s="230">
        <v>629</v>
      </c>
      <c r="AA8" s="230">
        <v>420</v>
      </c>
      <c r="AB8" s="230">
        <v>88</v>
      </c>
      <c r="AC8" s="230">
        <v>562</v>
      </c>
      <c r="AD8" s="230">
        <v>326</v>
      </c>
      <c r="AE8" s="230">
        <v>18</v>
      </c>
      <c r="AF8" s="230">
        <v>213</v>
      </c>
      <c r="AG8" s="231">
        <v>877</v>
      </c>
      <c r="AH8" s="230">
        <v>546</v>
      </c>
      <c r="AI8" s="230">
        <v>375</v>
      </c>
      <c r="AJ8" s="170" t="s">
        <v>190</v>
      </c>
      <c r="AK8" s="170" t="s">
        <v>190</v>
      </c>
      <c r="AL8" s="170" t="s">
        <v>190</v>
      </c>
      <c r="AM8" s="230">
        <v>145</v>
      </c>
      <c r="AN8" s="230">
        <v>233</v>
      </c>
      <c r="AO8" s="232">
        <v>13</v>
      </c>
    </row>
    <row r="9" spans="1:41" s="176" customFormat="1" ht="24.75" customHeight="1">
      <c r="A9" s="13"/>
      <c r="B9" s="56">
        <v>18</v>
      </c>
      <c r="C9" s="173">
        <v>11371</v>
      </c>
      <c r="D9" s="173">
        <f aca="true" t="shared" si="0" ref="D9:AO9">SUM(D10,D20,D21,D22,D23,D24,D28,D31,D32,D37,D44,D49,D53,D57,D61,D64,D67)</f>
        <v>3920</v>
      </c>
      <c r="E9" s="173">
        <f t="shared" si="0"/>
        <v>174</v>
      </c>
      <c r="F9" s="173">
        <f t="shared" si="0"/>
        <v>367</v>
      </c>
      <c r="G9" s="174">
        <f t="shared" si="0"/>
        <v>1355</v>
      </c>
      <c r="H9" s="173">
        <f t="shared" si="0"/>
        <v>921</v>
      </c>
      <c r="I9" s="173">
        <f t="shared" si="0"/>
        <v>185</v>
      </c>
      <c r="J9" s="173">
        <f t="shared" si="0"/>
        <v>259</v>
      </c>
      <c r="K9" s="173">
        <f t="shared" si="0"/>
        <v>1244</v>
      </c>
      <c r="L9" s="173">
        <f t="shared" si="0"/>
        <v>518</v>
      </c>
      <c r="M9" s="173">
        <f t="shared" si="0"/>
        <v>269</v>
      </c>
      <c r="N9" s="173">
        <f t="shared" si="0"/>
        <v>222</v>
      </c>
      <c r="O9" s="173">
        <f t="shared" si="0"/>
        <v>1576</v>
      </c>
      <c r="P9" s="173">
        <f t="shared" si="0"/>
        <v>1159</v>
      </c>
      <c r="Q9" s="173">
        <f t="shared" si="0"/>
        <v>136</v>
      </c>
      <c r="R9" s="173">
        <f t="shared" si="0"/>
        <v>32</v>
      </c>
      <c r="S9" s="173">
        <f t="shared" si="0"/>
        <v>290</v>
      </c>
      <c r="T9" s="173">
        <f t="shared" si="0"/>
        <v>42</v>
      </c>
      <c r="U9" s="173">
        <f t="shared" si="0"/>
        <v>115</v>
      </c>
      <c r="V9" s="173">
        <f t="shared" si="0"/>
        <v>38</v>
      </c>
      <c r="W9" s="173">
        <f t="shared" si="0"/>
        <v>423</v>
      </c>
      <c r="X9" s="173">
        <f t="shared" si="0"/>
        <v>38</v>
      </c>
      <c r="Y9" s="173">
        <f t="shared" si="0"/>
        <v>120</v>
      </c>
      <c r="Z9" s="173">
        <f t="shared" si="0"/>
        <v>623</v>
      </c>
      <c r="AA9" s="173">
        <f t="shared" si="0"/>
        <v>407</v>
      </c>
      <c r="AB9" s="173">
        <f t="shared" si="0"/>
        <v>69</v>
      </c>
      <c r="AC9" s="173">
        <f t="shared" si="0"/>
        <v>553</v>
      </c>
      <c r="AD9" s="173">
        <f t="shared" si="0"/>
        <v>323</v>
      </c>
      <c r="AE9" s="173">
        <f t="shared" si="0"/>
        <v>14</v>
      </c>
      <c r="AF9" s="173">
        <f t="shared" si="0"/>
        <v>210</v>
      </c>
      <c r="AG9" s="174">
        <f t="shared" si="0"/>
        <v>897</v>
      </c>
      <c r="AH9" s="173">
        <f t="shared" si="0"/>
        <v>504</v>
      </c>
      <c r="AI9" s="173">
        <f t="shared" si="0"/>
        <v>357</v>
      </c>
      <c r="AJ9" s="173">
        <f t="shared" si="0"/>
        <v>48</v>
      </c>
      <c r="AK9" s="173">
        <f t="shared" si="0"/>
        <v>68</v>
      </c>
      <c r="AL9" s="173">
        <f t="shared" si="0"/>
        <v>634</v>
      </c>
      <c r="AM9" s="173">
        <f t="shared" si="0"/>
        <v>4</v>
      </c>
      <c r="AN9" s="173">
        <f t="shared" si="0"/>
        <v>122</v>
      </c>
      <c r="AO9" s="175">
        <f t="shared" si="0"/>
        <v>3</v>
      </c>
    </row>
    <row r="10" spans="1:41" s="180" customFormat="1" ht="14.25" customHeight="1">
      <c r="A10" s="18" t="s">
        <v>191</v>
      </c>
      <c r="B10" s="25" t="s">
        <v>191</v>
      </c>
      <c r="C10" s="177">
        <v>3937</v>
      </c>
      <c r="D10" s="177">
        <f aca="true" t="shared" si="1" ref="D10:AO10">SUM(D11:D19)</f>
        <v>1246</v>
      </c>
      <c r="E10" s="177">
        <f t="shared" si="1"/>
        <v>51</v>
      </c>
      <c r="F10" s="177">
        <f t="shared" si="1"/>
        <v>128</v>
      </c>
      <c r="G10" s="178">
        <f>SUM(G11:G19)</f>
        <v>428</v>
      </c>
      <c r="H10" s="177">
        <f t="shared" si="1"/>
        <v>320</v>
      </c>
      <c r="I10" s="177">
        <f t="shared" si="1"/>
        <v>40</v>
      </c>
      <c r="J10" s="177">
        <f t="shared" si="1"/>
        <v>68</v>
      </c>
      <c r="K10" s="177">
        <f t="shared" si="1"/>
        <v>402</v>
      </c>
      <c r="L10" s="177">
        <f t="shared" si="1"/>
        <v>187</v>
      </c>
      <c r="M10" s="177">
        <f t="shared" si="1"/>
        <v>105</v>
      </c>
      <c r="N10" s="177">
        <f t="shared" si="1"/>
        <v>74</v>
      </c>
      <c r="O10" s="177">
        <f t="shared" si="1"/>
        <v>474</v>
      </c>
      <c r="P10" s="177">
        <f t="shared" si="1"/>
        <v>372</v>
      </c>
      <c r="Q10" s="177">
        <f t="shared" si="1"/>
        <v>59</v>
      </c>
      <c r="R10" s="177">
        <f t="shared" si="1"/>
        <v>14</v>
      </c>
      <c r="S10" s="177">
        <f t="shared" si="1"/>
        <v>87</v>
      </c>
      <c r="T10" s="177">
        <f t="shared" si="1"/>
        <v>14</v>
      </c>
      <c r="U10" s="177">
        <f t="shared" si="1"/>
        <v>45</v>
      </c>
      <c r="V10" s="177">
        <f t="shared" si="1"/>
        <v>18</v>
      </c>
      <c r="W10" s="177">
        <f t="shared" si="1"/>
        <v>140</v>
      </c>
      <c r="X10" s="177">
        <f t="shared" si="1"/>
        <v>17</v>
      </c>
      <c r="Y10" s="177">
        <f t="shared" si="1"/>
        <v>40</v>
      </c>
      <c r="Z10" s="177">
        <f t="shared" si="1"/>
        <v>211</v>
      </c>
      <c r="AA10" s="177">
        <f t="shared" si="1"/>
        <v>131</v>
      </c>
      <c r="AB10" s="177">
        <f t="shared" si="1"/>
        <v>47</v>
      </c>
      <c r="AC10" s="177">
        <f t="shared" si="1"/>
        <v>194</v>
      </c>
      <c r="AD10" s="177">
        <f t="shared" si="1"/>
        <v>117</v>
      </c>
      <c r="AE10" s="177">
        <f t="shared" si="1"/>
        <v>5</v>
      </c>
      <c r="AF10" s="177">
        <f t="shared" si="1"/>
        <v>51</v>
      </c>
      <c r="AG10" s="178">
        <f t="shared" si="1"/>
        <v>257</v>
      </c>
      <c r="AH10" s="177">
        <f t="shared" si="1"/>
        <v>147</v>
      </c>
      <c r="AI10" s="177">
        <f t="shared" si="1"/>
        <v>118</v>
      </c>
      <c r="AJ10" s="177">
        <f t="shared" si="1"/>
        <v>19</v>
      </c>
      <c r="AK10" s="177">
        <f t="shared" si="1"/>
        <v>32</v>
      </c>
      <c r="AL10" s="177">
        <f t="shared" si="1"/>
        <v>293</v>
      </c>
      <c r="AM10" s="177">
        <f t="shared" si="1"/>
        <v>0</v>
      </c>
      <c r="AN10" s="177">
        <f t="shared" si="1"/>
        <v>44</v>
      </c>
      <c r="AO10" s="179">
        <f t="shared" si="1"/>
        <v>1</v>
      </c>
    </row>
    <row r="11" spans="1:41" s="180" customFormat="1" ht="14.25" customHeight="1">
      <c r="A11" s="12"/>
      <c r="B11" s="26" t="s">
        <v>192</v>
      </c>
      <c r="C11" s="177">
        <v>346</v>
      </c>
      <c r="D11" s="181">
        <v>133</v>
      </c>
      <c r="E11" s="181">
        <v>4</v>
      </c>
      <c r="F11" s="181">
        <v>9</v>
      </c>
      <c r="G11" s="182">
        <v>35</v>
      </c>
      <c r="H11" s="181">
        <v>28</v>
      </c>
      <c r="I11" s="181">
        <v>5</v>
      </c>
      <c r="J11" s="181">
        <v>5</v>
      </c>
      <c r="K11" s="181">
        <v>44</v>
      </c>
      <c r="L11" s="181">
        <v>5</v>
      </c>
      <c r="M11" s="181">
        <v>5</v>
      </c>
      <c r="N11" s="181">
        <v>6</v>
      </c>
      <c r="O11" s="181">
        <v>48</v>
      </c>
      <c r="P11" s="181">
        <v>33</v>
      </c>
      <c r="Q11" s="181">
        <v>4</v>
      </c>
      <c r="R11" s="181" t="s">
        <v>45</v>
      </c>
      <c r="S11" s="181">
        <v>4</v>
      </c>
      <c r="T11" s="181" t="s">
        <v>45</v>
      </c>
      <c r="U11" s="181">
        <v>1</v>
      </c>
      <c r="V11" s="181">
        <v>2</v>
      </c>
      <c r="W11" s="181">
        <v>16</v>
      </c>
      <c r="X11" s="181">
        <v>1</v>
      </c>
      <c r="Y11" s="181">
        <v>5</v>
      </c>
      <c r="Z11" s="181">
        <v>24</v>
      </c>
      <c r="AA11" s="181">
        <v>15</v>
      </c>
      <c r="AB11" s="181" t="s">
        <v>45</v>
      </c>
      <c r="AC11" s="181">
        <v>25</v>
      </c>
      <c r="AD11" s="181">
        <v>8</v>
      </c>
      <c r="AE11" s="181">
        <v>1</v>
      </c>
      <c r="AF11" s="181">
        <v>5</v>
      </c>
      <c r="AG11" s="182">
        <v>20</v>
      </c>
      <c r="AH11" s="181">
        <v>10</v>
      </c>
      <c r="AI11" s="181">
        <v>4</v>
      </c>
      <c r="AJ11" s="181" t="s">
        <v>45</v>
      </c>
      <c r="AK11" s="181" t="s">
        <v>45</v>
      </c>
      <c r="AL11" s="181">
        <v>20</v>
      </c>
      <c r="AM11" s="181" t="s">
        <v>45</v>
      </c>
      <c r="AN11" s="181">
        <v>7</v>
      </c>
      <c r="AO11" s="183" t="s">
        <v>45</v>
      </c>
    </row>
    <row r="12" spans="1:41" s="180" customFormat="1" ht="14.25" customHeight="1">
      <c r="A12" s="12"/>
      <c r="B12" s="26" t="s">
        <v>193</v>
      </c>
      <c r="C12" s="177">
        <v>250</v>
      </c>
      <c r="D12" s="181">
        <v>106</v>
      </c>
      <c r="E12" s="181">
        <v>5</v>
      </c>
      <c r="F12" s="181">
        <v>15</v>
      </c>
      <c r="G12" s="182">
        <v>49</v>
      </c>
      <c r="H12" s="181">
        <v>33</v>
      </c>
      <c r="I12" s="181">
        <v>5</v>
      </c>
      <c r="J12" s="181">
        <v>8</v>
      </c>
      <c r="K12" s="181">
        <v>30</v>
      </c>
      <c r="L12" s="181">
        <v>9</v>
      </c>
      <c r="M12" s="181">
        <v>5</v>
      </c>
      <c r="N12" s="181">
        <v>3</v>
      </c>
      <c r="O12" s="181">
        <v>42</v>
      </c>
      <c r="P12" s="181">
        <v>33</v>
      </c>
      <c r="Q12" s="181">
        <v>5</v>
      </c>
      <c r="R12" s="181" t="s">
        <v>45</v>
      </c>
      <c r="S12" s="181">
        <v>2</v>
      </c>
      <c r="T12" s="181" t="s">
        <v>45</v>
      </c>
      <c r="U12" s="181">
        <v>2</v>
      </c>
      <c r="V12" s="181" t="s">
        <v>45</v>
      </c>
      <c r="W12" s="181">
        <v>10</v>
      </c>
      <c r="X12" s="181" t="s">
        <v>45</v>
      </c>
      <c r="Y12" s="181" t="s">
        <v>45</v>
      </c>
      <c r="Z12" s="181">
        <v>18</v>
      </c>
      <c r="AA12" s="181">
        <v>8</v>
      </c>
      <c r="AB12" s="181">
        <v>1</v>
      </c>
      <c r="AC12" s="181">
        <v>21</v>
      </c>
      <c r="AD12" s="181">
        <v>4</v>
      </c>
      <c r="AE12" s="181" t="s">
        <v>45</v>
      </c>
      <c r="AF12" s="181">
        <v>7</v>
      </c>
      <c r="AG12" s="182">
        <v>27</v>
      </c>
      <c r="AH12" s="181">
        <v>17</v>
      </c>
      <c r="AI12" s="181">
        <v>7</v>
      </c>
      <c r="AJ12" s="181" t="s">
        <v>45</v>
      </c>
      <c r="AK12" s="181" t="s">
        <v>45</v>
      </c>
      <c r="AL12" s="181">
        <v>1</v>
      </c>
      <c r="AM12" s="181" t="s">
        <v>45</v>
      </c>
      <c r="AN12" s="181">
        <v>4</v>
      </c>
      <c r="AO12" s="183" t="s">
        <v>45</v>
      </c>
    </row>
    <row r="13" spans="1:41" s="180" customFormat="1" ht="14.25" customHeight="1">
      <c r="A13" s="12"/>
      <c r="B13" s="27" t="s">
        <v>194</v>
      </c>
      <c r="C13" s="177">
        <v>290</v>
      </c>
      <c r="D13" s="181">
        <v>116</v>
      </c>
      <c r="E13" s="181">
        <v>4</v>
      </c>
      <c r="F13" s="181">
        <v>5</v>
      </c>
      <c r="G13" s="182">
        <v>27</v>
      </c>
      <c r="H13" s="181">
        <v>21</v>
      </c>
      <c r="I13" s="181">
        <v>1</v>
      </c>
      <c r="J13" s="181">
        <v>6</v>
      </c>
      <c r="K13" s="181">
        <v>18</v>
      </c>
      <c r="L13" s="181">
        <v>16</v>
      </c>
      <c r="M13" s="181">
        <v>5</v>
      </c>
      <c r="N13" s="181">
        <v>4</v>
      </c>
      <c r="O13" s="181">
        <v>40</v>
      </c>
      <c r="P13" s="181">
        <v>27</v>
      </c>
      <c r="Q13" s="181">
        <v>1</v>
      </c>
      <c r="R13" s="181" t="s">
        <v>45</v>
      </c>
      <c r="S13" s="181">
        <v>8</v>
      </c>
      <c r="T13" s="181" t="s">
        <v>45</v>
      </c>
      <c r="U13" s="181" t="s">
        <v>45</v>
      </c>
      <c r="V13" s="181" t="s">
        <v>45</v>
      </c>
      <c r="W13" s="181">
        <v>8</v>
      </c>
      <c r="X13" s="181" t="s">
        <v>45</v>
      </c>
      <c r="Y13" s="181">
        <v>2</v>
      </c>
      <c r="Z13" s="181">
        <v>21</v>
      </c>
      <c r="AA13" s="181">
        <v>13</v>
      </c>
      <c r="AB13" s="181" t="s">
        <v>45</v>
      </c>
      <c r="AC13" s="181">
        <v>17</v>
      </c>
      <c r="AD13" s="181">
        <v>10</v>
      </c>
      <c r="AE13" s="181" t="s">
        <v>45</v>
      </c>
      <c r="AF13" s="181">
        <v>5</v>
      </c>
      <c r="AG13" s="182">
        <v>21</v>
      </c>
      <c r="AH13" s="181">
        <v>15</v>
      </c>
      <c r="AI13" s="181">
        <v>3</v>
      </c>
      <c r="AJ13" s="181">
        <v>1</v>
      </c>
      <c r="AK13" s="181" t="s">
        <v>45</v>
      </c>
      <c r="AL13" s="181">
        <v>15</v>
      </c>
      <c r="AM13" s="181" t="s">
        <v>45</v>
      </c>
      <c r="AN13" s="181">
        <v>2</v>
      </c>
      <c r="AO13" s="183" t="s">
        <v>45</v>
      </c>
    </row>
    <row r="14" spans="1:41" s="180" customFormat="1" ht="14.25" customHeight="1">
      <c r="A14" s="12"/>
      <c r="B14" s="26" t="s">
        <v>195</v>
      </c>
      <c r="C14" s="177">
        <v>267</v>
      </c>
      <c r="D14" s="181">
        <v>116</v>
      </c>
      <c r="E14" s="181">
        <v>6</v>
      </c>
      <c r="F14" s="181">
        <v>6</v>
      </c>
      <c r="G14" s="182">
        <v>29</v>
      </c>
      <c r="H14" s="181">
        <v>11</v>
      </c>
      <c r="I14" s="181">
        <v>6</v>
      </c>
      <c r="J14" s="181">
        <v>5</v>
      </c>
      <c r="K14" s="181">
        <v>35</v>
      </c>
      <c r="L14" s="181">
        <v>11</v>
      </c>
      <c r="M14" s="181">
        <v>7</v>
      </c>
      <c r="N14" s="181">
        <v>4</v>
      </c>
      <c r="O14" s="181">
        <v>43</v>
      </c>
      <c r="P14" s="181">
        <v>35</v>
      </c>
      <c r="Q14" s="181" t="s">
        <v>45</v>
      </c>
      <c r="R14" s="181" t="s">
        <v>45</v>
      </c>
      <c r="S14" s="181">
        <v>2</v>
      </c>
      <c r="T14" s="181" t="s">
        <v>45</v>
      </c>
      <c r="U14" s="181" t="s">
        <v>45</v>
      </c>
      <c r="V14" s="181">
        <v>1</v>
      </c>
      <c r="W14" s="181">
        <v>7</v>
      </c>
      <c r="X14" s="181" t="s">
        <v>45</v>
      </c>
      <c r="Y14" s="181">
        <v>2</v>
      </c>
      <c r="Z14" s="181">
        <v>16</v>
      </c>
      <c r="AA14" s="181">
        <v>16</v>
      </c>
      <c r="AB14" s="181">
        <v>2</v>
      </c>
      <c r="AC14" s="181">
        <v>13</v>
      </c>
      <c r="AD14" s="181">
        <v>8</v>
      </c>
      <c r="AE14" s="181" t="s">
        <v>45</v>
      </c>
      <c r="AF14" s="181">
        <v>4</v>
      </c>
      <c r="AG14" s="182">
        <v>30</v>
      </c>
      <c r="AH14" s="181">
        <v>6</v>
      </c>
      <c r="AI14" s="181">
        <v>9</v>
      </c>
      <c r="AJ14" s="181">
        <v>2</v>
      </c>
      <c r="AK14" s="181">
        <v>1</v>
      </c>
      <c r="AL14" s="181">
        <v>14</v>
      </c>
      <c r="AM14" s="181" t="s">
        <v>45</v>
      </c>
      <c r="AN14" s="181">
        <v>3</v>
      </c>
      <c r="AO14" s="183" t="s">
        <v>45</v>
      </c>
    </row>
    <row r="15" spans="1:41" s="180" customFormat="1" ht="14.25" customHeight="1">
      <c r="A15" s="12"/>
      <c r="B15" s="26" t="s">
        <v>196</v>
      </c>
      <c r="C15" s="177">
        <v>374</v>
      </c>
      <c r="D15" s="181">
        <v>110</v>
      </c>
      <c r="E15" s="181">
        <v>2</v>
      </c>
      <c r="F15" s="181">
        <v>12</v>
      </c>
      <c r="G15" s="182">
        <v>37</v>
      </c>
      <c r="H15" s="181">
        <v>43</v>
      </c>
      <c r="I15" s="181">
        <v>7</v>
      </c>
      <c r="J15" s="181">
        <v>2</v>
      </c>
      <c r="K15" s="181">
        <v>78</v>
      </c>
      <c r="L15" s="181">
        <v>4</v>
      </c>
      <c r="M15" s="181">
        <v>3</v>
      </c>
      <c r="N15" s="181">
        <v>4</v>
      </c>
      <c r="O15" s="181">
        <v>36</v>
      </c>
      <c r="P15" s="181">
        <v>40</v>
      </c>
      <c r="Q15" s="181">
        <v>6</v>
      </c>
      <c r="R15" s="181" t="s">
        <v>45</v>
      </c>
      <c r="S15" s="181">
        <v>12</v>
      </c>
      <c r="T15" s="181">
        <v>1</v>
      </c>
      <c r="U15" s="181">
        <v>9</v>
      </c>
      <c r="V15" s="181">
        <v>10</v>
      </c>
      <c r="W15" s="181">
        <v>14</v>
      </c>
      <c r="X15" s="181">
        <v>10</v>
      </c>
      <c r="Y15" s="181">
        <v>7</v>
      </c>
      <c r="Z15" s="181">
        <v>19</v>
      </c>
      <c r="AA15" s="181">
        <v>15</v>
      </c>
      <c r="AB15" s="181">
        <v>2</v>
      </c>
      <c r="AC15" s="181">
        <v>17</v>
      </c>
      <c r="AD15" s="181">
        <v>13</v>
      </c>
      <c r="AE15" s="181">
        <v>1</v>
      </c>
      <c r="AF15" s="181">
        <v>4</v>
      </c>
      <c r="AG15" s="182">
        <v>18</v>
      </c>
      <c r="AH15" s="181">
        <v>13</v>
      </c>
      <c r="AI15" s="181">
        <v>20</v>
      </c>
      <c r="AJ15" s="181">
        <v>1</v>
      </c>
      <c r="AK15" s="181">
        <v>1</v>
      </c>
      <c r="AL15" s="181">
        <v>7</v>
      </c>
      <c r="AM15" s="181" t="s">
        <v>45</v>
      </c>
      <c r="AN15" s="181">
        <v>3</v>
      </c>
      <c r="AO15" s="183" t="s">
        <v>45</v>
      </c>
    </row>
    <row r="16" spans="1:41" s="180" customFormat="1" ht="14.25" customHeight="1">
      <c r="A16" s="12"/>
      <c r="B16" s="26" t="s">
        <v>197</v>
      </c>
      <c r="C16" s="177">
        <v>263</v>
      </c>
      <c r="D16" s="181">
        <v>93</v>
      </c>
      <c r="E16" s="181">
        <v>5</v>
      </c>
      <c r="F16" s="181">
        <v>5</v>
      </c>
      <c r="G16" s="182">
        <v>39</v>
      </c>
      <c r="H16" s="181">
        <v>28</v>
      </c>
      <c r="I16" s="181">
        <v>3</v>
      </c>
      <c r="J16" s="181">
        <v>9</v>
      </c>
      <c r="K16" s="181">
        <v>42</v>
      </c>
      <c r="L16" s="181">
        <v>7</v>
      </c>
      <c r="M16" s="181">
        <v>8</v>
      </c>
      <c r="N16" s="181">
        <v>4</v>
      </c>
      <c r="O16" s="181">
        <v>49</v>
      </c>
      <c r="P16" s="181">
        <v>32</v>
      </c>
      <c r="Q16" s="181" t="s">
        <v>45</v>
      </c>
      <c r="R16" s="181" t="s">
        <v>45</v>
      </c>
      <c r="S16" s="181">
        <v>6</v>
      </c>
      <c r="T16" s="181" t="s">
        <v>45</v>
      </c>
      <c r="U16" s="181">
        <v>5</v>
      </c>
      <c r="V16" s="181" t="s">
        <v>45</v>
      </c>
      <c r="W16" s="181">
        <v>13</v>
      </c>
      <c r="X16" s="181">
        <v>1</v>
      </c>
      <c r="Y16" s="181">
        <v>3</v>
      </c>
      <c r="Z16" s="181">
        <v>18</v>
      </c>
      <c r="AA16" s="181">
        <v>10</v>
      </c>
      <c r="AB16" s="181">
        <v>1</v>
      </c>
      <c r="AC16" s="181">
        <v>10</v>
      </c>
      <c r="AD16" s="181">
        <v>2</v>
      </c>
      <c r="AE16" s="181" t="s">
        <v>45</v>
      </c>
      <c r="AF16" s="181">
        <v>7</v>
      </c>
      <c r="AG16" s="182">
        <v>25</v>
      </c>
      <c r="AH16" s="181">
        <v>7</v>
      </c>
      <c r="AI16" s="181">
        <v>5</v>
      </c>
      <c r="AJ16" s="181" t="s">
        <v>45</v>
      </c>
      <c r="AK16" s="181">
        <v>1</v>
      </c>
      <c r="AL16" s="181">
        <v>7</v>
      </c>
      <c r="AM16" s="181" t="s">
        <v>45</v>
      </c>
      <c r="AN16" s="181">
        <v>2</v>
      </c>
      <c r="AO16" s="183" t="s">
        <v>45</v>
      </c>
    </row>
    <row r="17" spans="1:41" s="180" customFormat="1" ht="14.25" customHeight="1">
      <c r="A17" s="12"/>
      <c r="B17" s="26" t="s">
        <v>198</v>
      </c>
      <c r="C17" s="177">
        <v>344</v>
      </c>
      <c r="D17" s="181">
        <v>130</v>
      </c>
      <c r="E17" s="181">
        <v>3</v>
      </c>
      <c r="F17" s="181">
        <v>11</v>
      </c>
      <c r="G17" s="182">
        <v>42</v>
      </c>
      <c r="H17" s="181">
        <v>35</v>
      </c>
      <c r="I17" s="181">
        <v>5</v>
      </c>
      <c r="J17" s="181">
        <v>6</v>
      </c>
      <c r="K17" s="181">
        <v>50</v>
      </c>
      <c r="L17" s="181">
        <v>43</v>
      </c>
      <c r="M17" s="181">
        <v>20</v>
      </c>
      <c r="N17" s="181">
        <v>15</v>
      </c>
      <c r="O17" s="181">
        <v>46</v>
      </c>
      <c r="P17" s="181">
        <v>31</v>
      </c>
      <c r="Q17" s="181" t="s">
        <v>45</v>
      </c>
      <c r="R17" s="181" t="s">
        <v>45</v>
      </c>
      <c r="S17" s="181">
        <v>10</v>
      </c>
      <c r="T17" s="181" t="s">
        <v>45</v>
      </c>
      <c r="U17" s="181">
        <v>2</v>
      </c>
      <c r="V17" s="181">
        <v>1</v>
      </c>
      <c r="W17" s="181">
        <v>14</v>
      </c>
      <c r="X17" s="181">
        <v>1</v>
      </c>
      <c r="Y17" s="181">
        <v>4</v>
      </c>
      <c r="Z17" s="181">
        <v>15</v>
      </c>
      <c r="AA17" s="181">
        <v>9</v>
      </c>
      <c r="AB17" s="181">
        <v>2</v>
      </c>
      <c r="AC17" s="181">
        <v>14</v>
      </c>
      <c r="AD17" s="181">
        <v>9</v>
      </c>
      <c r="AE17" s="181" t="s">
        <v>45</v>
      </c>
      <c r="AF17" s="181">
        <v>6</v>
      </c>
      <c r="AG17" s="182">
        <v>37</v>
      </c>
      <c r="AH17" s="181">
        <v>17</v>
      </c>
      <c r="AI17" s="181">
        <v>7</v>
      </c>
      <c r="AJ17" s="181">
        <v>2</v>
      </c>
      <c r="AK17" s="181">
        <v>1</v>
      </c>
      <c r="AL17" s="181">
        <v>10</v>
      </c>
      <c r="AM17" s="181" t="s">
        <v>45</v>
      </c>
      <c r="AN17" s="181">
        <v>3</v>
      </c>
      <c r="AO17" s="183" t="s">
        <v>45</v>
      </c>
    </row>
    <row r="18" spans="1:41" s="180" customFormat="1" ht="14.25" customHeight="1">
      <c r="A18" s="12"/>
      <c r="B18" s="26" t="s">
        <v>199</v>
      </c>
      <c r="C18" s="177">
        <v>1446</v>
      </c>
      <c r="D18" s="181">
        <v>354</v>
      </c>
      <c r="E18" s="181">
        <v>18</v>
      </c>
      <c r="F18" s="181">
        <v>50</v>
      </c>
      <c r="G18" s="182">
        <v>117</v>
      </c>
      <c r="H18" s="181">
        <v>104</v>
      </c>
      <c r="I18" s="181">
        <v>5</v>
      </c>
      <c r="J18" s="181">
        <v>17</v>
      </c>
      <c r="K18" s="181">
        <v>70</v>
      </c>
      <c r="L18" s="181">
        <v>48</v>
      </c>
      <c r="M18" s="181">
        <v>21</v>
      </c>
      <c r="N18" s="181">
        <v>18</v>
      </c>
      <c r="O18" s="181">
        <v>119</v>
      </c>
      <c r="P18" s="181">
        <v>93</v>
      </c>
      <c r="Q18" s="181">
        <v>43</v>
      </c>
      <c r="R18" s="181">
        <v>14</v>
      </c>
      <c r="S18" s="181">
        <v>37</v>
      </c>
      <c r="T18" s="181">
        <v>8</v>
      </c>
      <c r="U18" s="181">
        <v>25</v>
      </c>
      <c r="V18" s="181">
        <v>4</v>
      </c>
      <c r="W18" s="181">
        <v>49</v>
      </c>
      <c r="X18" s="181">
        <v>4</v>
      </c>
      <c r="Y18" s="181">
        <v>15</v>
      </c>
      <c r="Z18" s="181">
        <v>65</v>
      </c>
      <c r="AA18" s="181">
        <v>35</v>
      </c>
      <c r="AB18" s="181">
        <v>39</v>
      </c>
      <c r="AC18" s="181">
        <v>65</v>
      </c>
      <c r="AD18" s="181">
        <v>52</v>
      </c>
      <c r="AE18" s="181">
        <v>3</v>
      </c>
      <c r="AF18" s="181">
        <v>6</v>
      </c>
      <c r="AG18" s="182">
        <v>31</v>
      </c>
      <c r="AH18" s="181">
        <v>58</v>
      </c>
      <c r="AI18" s="181">
        <v>53</v>
      </c>
      <c r="AJ18" s="181">
        <v>12</v>
      </c>
      <c r="AK18" s="181">
        <v>28</v>
      </c>
      <c r="AL18" s="181">
        <v>202</v>
      </c>
      <c r="AM18" s="181" t="s">
        <v>45</v>
      </c>
      <c r="AN18" s="181">
        <v>19</v>
      </c>
      <c r="AO18" s="183">
        <v>1</v>
      </c>
    </row>
    <row r="19" spans="1:41" s="189" customFormat="1" ht="14.25" customHeight="1">
      <c r="A19" s="23"/>
      <c r="B19" s="28" t="s">
        <v>200</v>
      </c>
      <c r="C19" s="184">
        <v>357</v>
      </c>
      <c r="D19" s="185">
        <v>88</v>
      </c>
      <c r="E19" s="185">
        <v>4</v>
      </c>
      <c r="F19" s="185">
        <v>15</v>
      </c>
      <c r="G19" s="186">
        <v>53</v>
      </c>
      <c r="H19" s="185">
        <v>17</v>
      </c>
      <c r="I19" s="185">
        <v>3</v>
      </c>
      <c r="J19" s="185">
        <v>10</v>
      </c>
      <c r="K19" s="185">
        <v>35</v>
      </c>
      <c r="L19" s="185">
        <v>44</v>
      </c>
      <c r="M19" s="185">
        <v>31</v>
      </c>
      <c r="N19" s="185">
        <v>16</v>
      </c>
      <c r="O19" s="185">
        <v>51</v>
      </c>
      <c r="P19" s="185">
        <v>48</v>
      </c>
      <c r="Q19" s="185" t="s">
        <v>45</v>
      </c>
      <c r="R19" s="185" t="s">
        <v>45</v>
      </c>
      <c r="S19" s="185">
        <v>6</v>
      </c>
      <c r="T19" s="185">
        <v>5</v>
      </c>
      <c r="U19" s="185">
        <v>1</v>
      </c>
      <c r="V19" s="185" t="s">
        <v>45</v>
      </c>
      <c r="W19" s="185">
        <v>9</v>
      </c>
      <c r="X19" s="185" t="s">
        <v>45</v>
      </c>
      <c r="Y19" s="185">
        <v>2</v>
      </c>
      <c r="Z19" s="185">
        <v>15</v>
      </c>
      <c r="AA19" s="185">
        <v>10</v>
      </c>
      <c r="AB19" s="185" t="s">
        <v>45</v>
      </c>
      <c r="AC19" s="185">
        <v>12</v>
      </c>
      <c r="AD19" s="185">
        <v>11</v>
      </c>
      <c r="AE19" s="185" t="s">
        <v>45</v>
      </c>
      <c r="AF19" s="185">
        <v>7</v>
      </c>
      <c r="AG19" s="187">
        <v>48</v>
      </c>
      <c r="AH19" s="185">
        <v>4</v>
      </c>
      <c r="AI19" s="185">
        <v>10</v>
      </c>
      <c r="AJ19" s="185">
        <v>1</v>
      </c>
      <c r="AK19" s="185" t="s">
        <v>45</v>
      </c>
      <c r="AL19" s="185">
        <v>17</v>
      </c>
      <c r="AM19" s="185" t="s">
        <v>45</v>
      </c>
      <c r="AN19" s="185">
        <v>1</v>
      </c>
      <c r="AO19" s="188" t="s">
        <v>45</v>
      </c>
    </row>
    <row r="20" spans="1:41" s="5" customFormat="1" ht="12.75" customHeight="1">
      <c r="A20" s="58" t="s">
        <v>6</v>
      </c>
      <c r="B20" s="59" t="s">
        <v>201</v>
      </c>
      <c r="C20" s="190">
        <v>987</v>
      </c>
      <c r="D20" s="190">
        <v>313</v>
      </c>
      <c r="E20" s="191">
        <v>12</v>
      </c>
      <c r="F20" s="104">
        <v>33</v>
      </c>
      <c r="G20" s="104">
        <v>122</v>
      </c>
      <c r="H20" s="104">
        <v>90</v>
      </c>
      <c r="I20" s="104">
        <v>10</v>
      </c>
      <c r="J20" s="104">
        <v>30</v>
      </c>
      <c r="K20" s="104">
        <v>87</v>
      </c>
      <c r="L20" s="104">
        <v>38</v>
      </c>
      <c r="M20" s="104">
        <v>15</v>
      </c>
      <c r="N20" s="104">
        <v>26</v>
      </c>
      <c r="O20" s="104">
        <v>153</v>
      </c>
      <c r="P20" s="104">
        <v>87</v>
      </c>
      <c r="Q20" s="104">
        <v>18</v>
      </c>
      <c r="R20" s="104">
        <v>4</v>
      </c>
      <c r="S20" s="104">
        <v>39</v>
      </c>
      <c r="T20" s="192">
        <v>7</v>
      </c>
      <c r="U20" s="191">
        <v>15</v>
      </c>
      <c r="V20" s="104">
        <v>3</v>
      </c>
      <c r="W20" s="104">
        <v>35</v>
      </c>
      <c r="X20" s="104">
        <v>5</v>
      </c>
      <c r="Y20" s="104">
        <v>11</v>
      </c>
      <c r="Z20" s="104">
        <v>52</v>
      </c>
      <c r="AA20" s="104">
        <v>42</v>
      </c>
      <c r="AB20" s="104">
        <v>4</v>
      </c>
      <c r="AC20" s="104">
        <v>32</v>
      </c>
      <c r="AD20" s="104">
        <v>24</v>
      </c>
      <c r="AE20" s="104">
        <v>1</v>
      </c>
      <c r="AF20" s="104">
        <v>22</v>
      </c>
      <c r="AG20" s="104">
        <v>86</v>
      </c>
      <c r="AH20" s="104">
        <v>55</v>
      </c>
      <c r="AI20" s="104">
        <v>38</v>
      </c>
      <c r="AJ20" s="104">
        <v>5</v>
      </c>
      <c r="AK20" s="104">
        <v>4</v>
      </c>
      <c r="AL20" s="104">
        <v>49</v>
      </c>
      <c r="AM20" s="104" t="s">
        <v>45</v>
      </c>
      <c r="AN20" s="104">
        <v>10</v>
      </c>
      <c r="AO20" s="193" t="s">
        <v>45</v>
      </c>
    </row>
    <row r="21" spans="1:41" s="5" customFormat="1" ht="12.75" customHeight="1">
      <c r="A21" s="58" t="s">
        <v>7</v>
      </c>
      <c r="B21" s="59" t="s">
        <v>202</v>
      </c>
      <c r="C21" s="190">
        <v>1047</v>
      </c>
      <c r="D21" s="194">
        <v>396</v>
      </c>
      <c r="E21" s="194">
        <v>18</v>
      </c>
      <c r="F21" s="194">
        <v>29</v>
      </c>
      <c r="G21" s="194">
        <v>112</v>
      </c>
      <c r="H21" s="194">
        <v>92</v>
      </c>
      <c r="I21" s="194">
        <v>25</v>
      </c>
      <c r="J21" s="194">
        <v>17</v>
      </c>
      <c r="K21" s="194">
        <v>117</v>
      </c>
      <c r="L21" s="194">
        <v>23</v>
      </c>
      <c r="M21" s="194">
        <v>13</v>
      </c>
      <c r="N21" s="194">
        <v>19</v>
      </c>
      <c r="O21" s="194">
        <v>154</v>
      </c>
      <c r="P21" s="194">
        <v>133</v>
      </c>
      <c r="Q21" s="194">
        <v>13</v>
      </c>
      <c r="R21" s="194">
        <v>1</v>
      </c>
      <c r="S21" s="194">
        <v>30</v>
      </c>
      <c r="T21" s="195">
        <v>2</v>
      </c>
      <c r="U21" s="196">
        <v>14</v>
      </c>
      <c r="V21" s="194">
        <v>3</v>
      </c>
      <c r="W21" s="194">
        <v>38</v>
      </c>
      <c r="X21" s="194">
        <v>1</v>
      </c>
      <c r="Y21" s="194">
        <v>10</v>
      </c>
      <c r="Z21" s="194">
        <v>58</v>
      </c>
      <c r="AA21" s="194">
        <v>37</v>
      </c>
      <c r="AB21" s="194">
        <v>2</v>
      </c>
      <c r="AC21" s="194">
        <v>64</v>
      </c>
      <c r="AD21" s="194">
        <v>23</v>
      </c>
      <c r="AE21" s="194">
        <v>3</v>
      </c>
      <c r="AF21" s="194">
        <v>14</v>
      </c>
      <c r="AG21" s="194">
        <v>91</v>
      </c>
      <c r="AH21" s="194">
        <v>48</v>
      </c>
      <c r="AI21" s="194">
        <v>22</v>
      </c>
      <c r="AJ21" s="194">
        <v>5</v>
      </c>
      <c r="AK21" s="194">
        <v>4</v>
      </c>
      <c r="AL21" s="194">
        <v>46</v>
      </c>
      <c r="AM21" s="194" t="s">
        <v>45</v>
      </c>
      <c r="AN21" s="194">
        <v>10</v>
      </c>
      <c r="AO21" s="197" t="s">
        <v>45</v>
      </c>
    </row>
    <row r="22" spans="1:41" s="5" customFormat="1" ht="12.75" customHeight="1">
      <c r="A22" s="58" t="s">
        <v>8</v>
      </c>
      <c r="B22" s="59" t="s">
        <v>203</v>
      </c>
      <c r="C22" s="190">
        <v>1249</v>
      </c>
      <c r="D22" s="190">
        <v>377</v>
      </c>
      <c r="E22" s="190">
        <v>20</v>
      </c>
      <c r="F22" s="190">
        <v>29</v>
      </c>
      <c r="G22" s="190">
        <v>150</v>
      </c>
      <c r="H22" s="190">
        <v>83</v>
      </c>
      <c r="I22" s="190">
        <v>29</v>
      </c>
      <c r="J22" s="190">
        <v>39</v>
      </c>
      <c r="K22" s="190">
        <v>123</v>
      </c>
      <c r="L22" s="190">
        <v>62</v>
      </c>
      <c r="M22" s="190">
        <v>42</v>
      </c>
      <c r="N22" s="190">
        <v>21</v>
      </c>
      <c r="O22" s="190">
        <v>181</v>
      </c>
      <c r="P22" s="190">
        <v>96</v>
      </c>
      <c r="Q22" s="190">
        <v>8</v>
      </c>
      <c r="R22" s="190">
        <v>1</v>
      </c>
      <c r="S22" s="190">
        <v>31</v>
      </c>
      <c r="T22" s="195">
        <v>4</v>
      </c>
      <c r="U22" s="198">
        <v>15</v>
      </c>
      <c r="V22" s="190">
        <v>3</v>
      </c>
      <c r="W22" s="190">
        <v>39</v>
      </c>
      <c r="X22" s="190">
        <v>5</v>
      </c>
      <c r="Y22" s="190">
        <v>8</v>
      </c>
      <c r="Z22" s="190">
        <v>76</v>
      </c>
      <c r="AA22" s="190">
        <v>46</v>
      </c>
      <c r="AB22" s="190">
        <v>3</v>
      </c>
      <c r="AC22" s="190">
        <v>54</v>
      </c>
      <c r="AD22" s="190">
        <v>34</v>
      </c>
      <c r="AE22" s="190">
        <v>2</v>
      </c>
      <c r="AF22" s="190">
        <v>47</v>
      </c>
      <c r="AG22" s="190">
        <v>88</v>
      </c>
      <c r="AH22" s="190">
        <v>46</v>
      </c>
      <c r="AI22" s="190">
        <v>50</v>
      </c>
      <c r="AJ22" s="190">
        <v>9</v>
      </c>
      <c r="AK22" s="190">
        <v>22</v>
      </c>
      <c r="AL22" s="190">
        <v>87</v>
      </c>
      <c r="AM22" s="190" t="s">
        <v>45</v>
      </c>
      <c r="AN22" s="190">
        <v>25</v>
      </c>
      <c r="AO22" s="197" t="s">
        <v>45</v>
      </c>
    </row>
    <row r="23" spans="1:41" s="5" customFormat="1" ht="12.75" customHeight="1">
      <c r="A23" s="58" t="s">
        <v>30</v>
      </c>
      <c r="B23" s="59" t="s">
        <v>204</v>
      </c>
      <c r="C23" s="199">
        <v>145</v>
      </c>
      <c r="D23" s="200">
        <v>64</v>
      </c>
      <c r="E23" s="200">
        <v>6</v>
      </c>
      <c r="F23" s="200">
        <v>5</v>
      </c>
      <c r="G23" s="200">
        <v>18</v>
      </c>
      <c r="H23" s="200">
        <v>12</v>
      </c>
      <c r="I23" s="200">
        <v>8</v>
      </c>
      <c r="J23" s="200">
        <v>6</v>
      </c>
      <c r="K23" s="200">
        <v>15</v>
      </c>
      <c r="L23" s="200">
        <v>6</v>
      </c>
      <c r="M23" s="200">
        <v>3</v>
      </c>
      <c r="N23" s="200">
        <v>1</v>
      </c>
      <c r="O23" s="200">
        <v>14</v>
      </c>
      <c r="P23" s="200">
        <v>14</v>
      </c>
      <c r="Q23" s="200">
        <v>5</v>
      </c>
      <c r="R23" s="200">
        <v>4</v>
      </c>
      <c r="S23" s="200">
        <v>2</v>
      </c>
      <c r="T23" s="201" t="s">
        <v>45</v>
      </c>
      <c r="U23" s="202" t="s">
        <v>45</v>
      </c>
      <c r="V23" s="200">
        <v>1</v>
      </c>
      <c r="W23" s="200">
        <v>7</v>
      </c>
      <c r="X23" s="200" t="s">
        <v>45</v>
      </c>
      <c r="Y23" s="200">
        <v>2</v>
      </c>
      <c r="Z23" s="200">
        <v>10</v>
      </c>
      <c r="AA23" s="200">
        <v>7</v>
      </c>
      <c r="AB23" s="200">
        <v>1</v>
      </c>
      <c r="AC23" s="200">
        <v>14</v>
      </c>
      <c r="AD23" s="200">
        <v>3</v>
      </c>
      <c r="AE23" s="200" t="s">
        <v>45</v>
      </c>
      <c r="AF23" s="200">
        <v>3</v>
      </c>
      <c r="AG23" s="200">
        <v>9</v>
      </c>
      <c r="AH23" s="200">
        <v>8</v>
      </c>
      <c r="AI23" s="200">
        <v>6</v>
      </c>
      <c r="AJ23" s="200" t="s">
        <v>45</v>
      </c>
      <c r="AK23" s="200" t="s">
        <v>45</v>
      </c>
      <c r="AL23" s="200">
        <v>5</v>
      </c>
      <c r="AM23" s="200" t="s">
        <v>45</v>
      </c>
      <c r="AN23" s="200" t="s">
        <v>45</v>
      </c>
      <c r="AO23" s="203" t="s">
        <v>45</v>
      </c>
    </row>
    <row r="24" spans="1:41" s="5" customFormat="1" ht="12.75" customHeight="1">
      <c r="A24" s="64" t="s">
        <v>205</v>
      </c>
      <c r="B24" s="65"/>
      <c r="C24" s="199">
        <v>625</v>
      </c>
      <c r="D24" s="199">
        <f aca="true" t="shared" si="2" ref="D24:AO24">SUM(D25:D27)</f>
        <v>274</v>
      </c>
      <c r="E24" s="199">
        <f t="shared" si="2"/>
        <v>12</v>
      </c>
      <c r="F24" s="199">
        <f t="shared" si="2"/>
        <v>19</v>
      </c>
      <c r="G24" s="199">
        <f t="shared" si="2"/>
        <v>75</v>
      </c>
      <c r="H24" s="199">
        <f t="shared" si="2"/>
        <v>49</v>
      </c>
      <c r="I24" s="199">
        <f t="shared" si="2"/>
        <v>10</v>
      </c>
      <c r="J24" s="199">
        <f t="shared" si="2"/>
        <v>11</v>
      </c>
      <c r="K24" s="199">
        <f t="shared" si="2"/>
        <v>91</v>
      </c>
      <c r="L24" s="199">
        <f t="shared" si="2"/>
        <v>16</v>
      </c>
      <c r="M24" s="199">
        <f t="shared" si="2"/>
        <v>12</v>
      </c>
      <c r="N24" s="199">
        <f t="shared" si="2"/>
        <v>13</v>
      </c>
      <c r="O24" s="199">
        <f t="shared" si="2"/>
        <v>84</v>
      </c>
      <c r="P24" s="199">
        <f t="shared" si="2"/>
        <v>67</v>
      </c>
      <c r="Q24" s="199">
        <f t="shared" si="2"/>
        <v>6</v>
      </c>
      <c r="R24" s="199">
        <f t="shared" si="2"/>
        <v>4</v>
      </c>
      <c r="S24" s="199">
        <f t="shared" si="2"/>
        <v>12</v>
      </c>
      <c r="T24" s="201">
        <f t="shared" si="2"/>
        <v>0</v>
      </c>
      <c r="U24" s="204">
        <f t="shared" si="2"/>
        <v>1</v>
      </c>
      <c r="V24" s="199">
        <f t="shared" si="2"/>
        <v>0</v>
      </c>
      <c r="W24" s="199">
        <f t="shared" si="2"/>
        <v>24</v>
      </c>
      <c r="X24" s="199">
        <f t="shared" si="2"/>
        <v>1</v>
      </c>
      <c r="Y24" s="199">
        <f t="shared" si="2"/>
        <v>4</v>
      </c>
      <c r="Z24" s="199">
        <f t="shared" si="2"/>
        <v>37</v>
      </c>
      <c r="AA24" s="199">
        <f t="shared" si="2"/>
        <v>24</v>
      </c>
      <c r="AB24" s="199">
        <f t="shared" si="2"/>
        <v>0</v>
      </c>
      <c r="AC24" s="199">
        <f t="shared" si="2"/>
        <v>34</v>
      </c>
      <c r="AD24" s="199">
        <f t="shared" si="2"/>
        <v>22</v>
      </c>
      <c r="AE24" s="199">
        <f t="shared" si="2"/>
        <v>1</v>
      </c>
      <c r="AF24" s="199">
        <f t="shared" si="2"/>
        <v>10</v>
      </c>
      <c r="AG24" s="199">
        <f t="shared" si="2"/>
        <v>47</v>
      </c>
      <c r="AH24" s="199">
        <f t="shared" si="2"/>
        <v>26</v>
      </c>
      <c r="AI24" s="199">
        <f t="shared" si="2"/>
        <v>16</v>
      </c>
      <c r="AJ24" s="199">
        <f t="shared" si="2"/>
        <v>0</v>
      </c>
      <c r="AK24" s="199">
        <f t="shared" si="2"/>
        <v>1</v>
      </c>
      <c r="AL24" s="199">
        <f t="shared" si="2"/>
        <v>27</v>
      </c>
      <c r="AM24" s="199">
        <f t="shared" si="2"/>
        <v>0</v>
      </c>
      <c r="AN24" s="199">
        <f t="shared" si="2"/>
        <v>2</v>
      </c>
      <c r="AO24" s="203">
        <f t="shared" si="2"/>
        <v>2</v>
      </c>
    </row>
    <row r="25" spans="1:41" s="5" customFormat="1" ht="12.75" customHeight="1">
      <c r="A25" s="66"/>
      <c r="B25" s="67" t="s">
        <v>206</v>
      </c>
      <c r="C25" s="99">
        <v>342</v>
      </c>
      <c r="D25" s="99">
        <v>139</v>
      </c>
      <c r="E25" s="205">
        <v>8</v>
      </c>
      <c r="F25" s="99">
        <v>13</v>
      </c>
      <c r="G25" s="99">
        <v>47</v>
      </c>
      <c r="H25" s="99">
        <v>29</v>
      </c>
      <c r="I25" s="99">
        <v>8</v>
      </c>
      <c r="J25" s="99">
        <v>3</v>
      </c>
      <c r="K25" s="99">
        <v>59</v>
      </c>
      <c r="L25" s="99">
        <v>8</v>
      </c>
      <c r="M25" s="99">
        <v>8</v>
      </c>
      <c r="N25" s="99">
        <v>9</v>
      </c>
      <c r="O25" s="99">
        <v>46</v>
      </c>
      <c r="P25" s="99">
        <v>36</v>
      </c>
      <c r="Q25" s="99">
        <v>5</v>
      </c>
      <c r="R25" s="99">
        <v>4</v>
      </c>
      <c r="S25" s="99">
        <v>6</v>
      </c>
      <c r="T25" s="206" t="s">
        <v>45</v>
      </c>
      <c r="U25" s="205" t="s">
        <v>45</v>
      </c>
      <c r="V25" s="99" t="s">
        <v>45</v>
      </c>
      <c r="W25" s="99">
        <v>14</v>
      </c>
      <c r="X25" s="99" t="s">
        <v>45</v>
      </c>
      <c r="Y25" s="99">
        <v>1</v>
      </c>
      <c r="Z25" s="99">
        <v>22</v>
      </c>
      <c r="AA25" s="99">
        <v>13</v>
      </c>
      <c r="AB25" s="99" t="s">
        <v>45</v>
      </c>
      <c r="AC25" s="99">
        <v>24</v>
      </c>
      <c r="AD25" s="99">
        <v>13</v>
      </c>
      <c r="AE25" s="99">
        <v>1</v>
      </c>
      <c r="AF25" s="99">
        <v>9</v>
      </c>
      <c r="AG25" s="99">
        <v>26</v>
      </c>
      <c r="AH25" s="99">
        <v>16</v>
      </c>
      <c r="AI25" s="99">
        <v>9</v>
      </c>
      <c r="AJ25" s="99" t="s">
        <v>45</v>
      </c>
      <c r="AK25" s="99">
        <v>1</v>
      </c>
      <c r="AL25" s="99">
        <v>22</v>
      </c>
      <c r="AM25" s="99" t="s">
        <v>45</v>
      </c>
      <c r="AN25" s="99">
        <v>1</v>
      </c>
      <c r="AO25" s="207">
        <v>2</v>
      </c>
    </row>
    <row r="26" spans="1:41" s="5" customFormat="1" ht="12.75" customHeight="1">
      <c r="A26" s="66"/>
      <c r="B26" s="67" t="s">
        <v>207</v>
      </c>
      <c r="C26" s="99">
        <v>255</v>
      </c>
      <c r="D26" s="99">
        <v>116</v>
      </c>
      <c r="E26" s="205">
        <v>4</v>
      </c>
      <c r="F26" s="99">
        <v>3</v>
      </c>
      <c r="G26" s="99">
        <v>25</v>
      </c>
      <c r="H26" s="99">
        <v>17</v>
      </c>
      <c r="I26" s="99">
        <v>2</v>
      </c>
      <c r="J26" s="99">
        <v>7</v>
      </c>
      <c r="K26" s="99">
        <v>28</v>
      </c>
      <c r="L26" s="99">
        <v>8</v>
      </c>
      <c r="M26" s="99">
        <v>4</v>
      </c>
      <c r="N26" s="99">
        <v>4</v>
      </c>
      <c r="O26" s="99">
        <v>34</v>
      </c>
      <c r="P26" s="99">
        <v>29</v>
      </c>
      <c r="Q26" s="99">
        <v>1</v>
      </c>
      <c r="R26" s="99" t="s">
        <v>45</v>
      </c>
      <c r="S26" s="99">
        <v>6</v>
      </c>
      <c r="T26" s="206" t="s">
        <v>45</v>
      </c>
      <c r="U26" s="205">
        <v>1</v>
      </c>
      <c r="V26" s="99" t="s">
        <v>45</v>
      </c>
      <c r="W26" s="99">
        <v>10</v>
      </c>
      <c r="X26" s="99">
        <v>1</v>
      </c>
      <c r="Y26" s="99">
        <v>3</v>
      </c>
      <c r="Z26" s="99">
        <v>14</v>
      </c>
      <c r="AA26" s="99">
        <v>9</v>
      </c>
      <c r="AB26" s="99" t="s">
        <v>45</v>
      </c>
      <c r="AC26" s="99">
        <v>10</v>
      </c>
      <c r="AD26" s="99">
        <v>9</v>
      </c>
      <c r="AE26" s="99" t="s">
        <v>45</v>
      </c>
      <c r="AF26" s="99">
        <v>1</v>
      </c>
      <c r="AG26" s="99">
        <v>16</v>
      </c>
      <c r="AH26" s="99">
        <v>9</v>
      </c>
      <c r="AI26" s="99">
        <v>6</v>
      </c>
      <c r="AJ26" s="99" t="s">
        <v>45</v>
      </c>
      <c r="AK26" s="99" t="s">
        <v>45</v>
      </c>
      <c r="AL26" s="99">
        <v>5</v>
      </c>
      <c r="AM26" s="99" t="s">
        <v>45</v>
      </c>
      <c r="AN26" s="99">
        <v>1</v>
      </c>
      <c r="AO26" s="207" t="s">
        <v>45</v>
      </c>
    </row>
    <row r="27" spans="1:41" s="5" customFormat="1" ht="12.75" customHeight="1">
      <c r="A27" s="70"/>
      <c r="B27" s="71" t="s">
        <v>9</v>
      </c>
      <c r="C27" s="208">
        <v>28</v>
      </c>
      <c r="D27" s="208">
        <v>19</v>
      </c>
      <c r="E27" s="209" t="s">
        <v>45</v>
      </c>
      <c r="F27" s="108">
        <v>3</v>
      </c>
      <c r="G27" s="108">
        <v>3</v>
      </c>
      <c r="H27" s="108">
        <v>3</v>
      </c>
      <c r="I27" s="108" t="s">
        <v>45</v>
      </c>
      <c r="J27" s="108">
        <v>1</v>
      </c>
      <c r="K27" s="108">
        <v>4</v>
      </c>
      <c r="L27" s="108" t="s">
        <v>45</v>
      </c>
      <c r="M27" s="108" t="s">
        <v>45</v>
      </c>
      <c r="N27" s="108" t="s">
        <v>45</v>
      </c>
      <c r="O27" s="108">
        <v>4</v>
      </c>
      <c r="P27" s="108">
        <v>2</v>
      </c>
      <c r="Q27" s="108" t="s">
        <v>45</v>
      </c>
      <c r="R27" s="108" t="s">
        <v>45</v>
      </c>
      <c r="S27" s="108" t="s">
        <v>45</v>
      </c>
      <c r="T27" s="210" t="s">
        <v>45</v>
      </c>
      <c r="U27" s="211" t="s">
        <v>45</v>
      </c>
      <c r="V27" s="108" t="s">
        <v>45</v>
      </c>
      <c r="W27" s="108" t="s">
        <v>45</v>
      </c>
      <c r="X27" s="108" t="s">
        <v>45</v>
      </c>
      <c r="Y27" s="108" t="s">
        <v>45</v>
      </c>
      <c r="Z27" s="108">
        <v>1</v>
      </c>
      <c r="AA27" s="108">
        <v>2</v>
      </c>
      <c r="AB27" s="108" t="s">
        <v>45</v>
      </c>
      <c r="AC27" s="108" t="s">
        <v>45</v>
      </c>
      <c r="AD27" s="108" t="s">
        <v>45</v>
      </c>
      <c r="AE27" s="108" t="s">
        <v>45</v>
      </c>
      <c r="AF27" s="108" t="s">
        <v>45</v>
      </c>
      <c r="AG27" s="108">
        <v>5</v>
      </c>
      <c r="AH27" s="108">
        <v>1</v>
      </c>
      <c r="AI27" s="108">
        <v>1</v>
      </c>
      <c r="AJ27" s="108" t="s">
        <v>45</v>
      </c>
      <c r="AK27" s="108" t="s">
        <v>45</v>
      </c>
      <c r="AL27" s="108" t="s">
        <v>45</v>
      </c>
      <c r="AM27" s="108" t="s">
        <v>45</v>
      </c>
      <c r="AN27" s="108" t="s">
        <v>45</v>
      </c>
      <c r="AO27" s="212" t="s">
        <v>45</v>
      </c>
    </row>
    <row r="28" spans="1:41" s="5" customFormat="1" ht="12.75" customHeight="1">
      <c r="A28" s="64" t="s">
        <v>208</v>
      </c>
      <c r="B28" s="65"/>
      <c r="C28" s="213">
        <v>527</v>
      </c>
      <c r="D28" s="213">
        <f aca="true" t="shared" si="3" ref="D28:AO28">SUM(D29:D30)</f>
        <v>174</v>
      </c>
      <c r="E28" s="213">
        <f t="shared" si="3"/>
        <v>11</v>
      </c>
      <c r="F28" s="213">
        <f t="shared" si="3"/>
        <v>17</v>
      </c>
      <c r="G28" s="213">
        <f t="shared" si="3"/>
        <v>71</v>
      </c>
      <c r="H28" s="213">
        <f t="shared" si="3"/>
        <v>57</v>
      </c>
      <c r="I28" s="213">
        <f t="shared" si="3"/>
        <v>11</v>
      </c>
      <c r="J28" s="213">
        <f t="shared" si="3"/>
        <v>17</v>
      </c>
      <c r="K28" s="213">
        <f t="shared" si="3"/>
        <v>70</v>
      </c>
      <c r="L28" s="213">
        <f t="shared" si="3"/>
        <v>36</v>
      </c>
      <c r="M28" s="213">
        <f t="shared" si="3"/>
        <v>13</v>
      </c>
      <c r="N28" s="213">
        <f t="shared" si="3"/>
        <v>27</v>
      </c>
      <c r="O28" s="213">
        <f t="shared" si="3"/>
        <v>69</v>
      </c>
      <c r="P28" s="213">
        <f t="shared" si="3"/>
        <v>52</v>
      </c>
      <c r="Q28" s="213">
        <f t="shared" si="3"/>
        <v>4</v>
      </c>
      <c r="R28" s="213">
        <f t="shared" si="3"/>
        <v>2</v>
      </c>
      <c r="S28" s="213">
        <f t="shared" si="3"/>
        <v>16</v>
      </c>
      <c r="T28" s="214">
        <f t="shared" si="3"/>
        <v>5</v>
      </c>
      <c r="U28" s="215">
        <f t="shared" si="3"/>
        <v>7</v>
      </c>
      <c r="V28" s="213">
        <f t="shared" si="3"/>
        <v>2</v>
      </c>
      <c r="W28" s="213">
        <f t="shared" si="3"/>
        <v>17</v>
      </c>
      <c r="X28" s="213">
        <f t="shared" si="3"/>
        <v>5</v>
      </c>
      <c r="Y28" s="213">
        <f t="shared" si="3"/>
        <v>9</v>
      </c>
      <c r="Z28" s="213">
        <f t="shared" si="3"/>
        <v>30</v>
      </c>
      <c r="AA28" s="213">
        <f t="shared" si="3"/>
        <v>20</v>
      </c>
      <c r="AB28" s="213">
        <f t="shared" si="3"/>
        <v>1</v>
      </c>
      <c r="AC28" s="213">
        <f t="shared" si="3"/>
        <v>27</v>
      </c>
      <c r="AD28" s="213">
        <f t="shared" si="3"/>
        <v>18</v>
      </c>
      <c r="AE28" s="213">
        <f t="shared" si="3"/>
        <v>0</v>
      </c>
      <c r="AF28" s="213">
        <f t="shared" si="3"/>
        <v>13</v>
      </c>
      <c r="AG28" s="213">
        <f t="shared" si="3"/>
        <v>44</v>
      </c>
      <c r="AH28" s="213">
        <f t="shared" si="3"/>
        <v>24</v>
      </c>
      <c r="AI28" s="213">
        <f t="shared" si="3"/>
        <v>17</v>
      </c>
      <c r="AJ28" s="213">
        <f t="shared" si="3"/>
        <v>2</v>
      </c>
      <c r="AK28" s="213">
        <f t="shared" si="3"/>
        <v>1</v>
      </c>
      <c r="AL28" s="213">
        <f t="shared" si="3"/>
        <v>12</v>
      </c>
      <c r="AM28" s="213">
        <f t="shared" si="3"/>
        <v>0</v>
      </c>
      <c r="AN28" s="213">
        <f t="shared" si="3"/>
        <v>11</v>
      </c>
      <c r="AO28" s="216">
        <f t="shared" si="3"/>
        <v>0</v>
      </c>
    </row>
    <row r="29" spans="1:41" s="5" customFormat="1" ht="12.75" customHeight="1">
      <c r="A29" s="66"/>
      <c r="B29" s="67" t="s">
        <v>209</v>
      </c>
      <c r="C29" s="99">
        <v>326</v>
      </c>
      <c r="D29" s="217">
        <v>114</v>
      </c>
      <c r="E29" s="99">
        <v>8</v>
      </c>
      <c r="F29" s="99">
        <v>9</v>
      </c>
      <c r="G29" s="99">
        <v>46</v>
      </c>
      <c r="H29" s="99">
        <v>45</v>
      </c>
      <c r="I29" s="99">
        <v>6</v>
      </c>
      <c r="J29" s="99">
        <v>12</v>
      </c>
      <c r="K29" s="99">
        <v>46</v>
      </c>
      <c r="L29" s="99">
        <v>11</v>
      </c>
      <c r="M29" s="99">
        <v>6</v>
      </c>
      <c r="N29" s="99">
        <v>15</v>
      </c>
      <c r="O29" s="99">
        <v>49</v>
      </c>
      <c r="P29" s="99">
        <v>32</v>
      </c>
      <c r="Q29" s="99">
        <v>3</v>
      </c>
      <c r="R29" s="99">
        <v>1</v>
      </c>
      <c r="S29" s="99">
        <v>12</v>
      </c>
      <c r="T29" s="206">
        <v>3</v>
      </c>
      <c r="U29" s="205">
        <v>7</v>
      </c>
      <c r="V29" s="99">
        <v>1</v>
      </c>
      <c r="W29" s="99">
        <v>12</v>
      </c>
      <c r="X29" s="99">
        <v>4</v>
      </c>
      <c r="Y29" s="99">
        <v>6</v>
      </c>
      <c r="Z29" s="99">
        <v>21</v>
      </c>
      <c r="AA29" s="99">
        <v>13</v>
      </c>
      <c r="AB29" s="99" t="s">
        <v>45</v>
      </c>
      <c r="AC29" s="99">
        <v>20</v>
      </c>
      <c r="AD29" s="99">
        <v>13</v>
      </c>
      <c r="AE29" s="99" t="s">
        <v>45</v>
      </c>
      <c r="AF29" s="99">
        <v>7</v>
      </c>
      <c r="AG29" s="99">
        <v>29</v>
      </c>
      <c r="AH29" s="99">
        <v>18</v>
      </c>
      <c r="AI29" s="99">
        <v>14</v>
      </c>
      <c r="AJ29" s="99">
        <v>1</v>
      </c>
      <c r="AK29" s="99">
        <v>1</v>
      </c>
      <c r="AL29" s="99">
        <v>6</v>
      </c>
      <c r="AM29" s="99" t="s">
        <v>45</v>
      </c>
      <c r="AN29" s="99">
        <v>9</v>
      </c>
      <c r="AO29" s="207" t="s">
        <v>45</v>
      </c>
    </row>
    <row r="30" spans="1:41" s="5" customFormat="1" ht="12.75" customHeight="1">
      <c r="A30" s="70"/>
      <c r="B30" s="71" t="s">
        <v>210</v>
      </c>
      <c r="C30" s="208">
        <v>201</v>
      </c>
      <c r="D30" s="218">
        <v>60</v>
      </c>
      <c r="E30" s="99">
        <v>3</v>
      </c>
      <c r="F30" s="99">
        <v>8</v>
      </c>
      <c r="G30" s="99">
        <v>25</v>
      </c>
      <c r="H30" s="99">
        <v>12</v>
      </c>
      <c r="I30" s="99">
        <v>5</v>
      </c>
      <c r="J30" s="99">
        <v>5</v>
      </c>
      <c r="K30" s="99">
        <v>24</v>
      </c>
      <c r="L30" s="99">
        <v>25</v>
      </c>
      <c r="M30" s="99">
        <v>7</v>
      </c>
      <c r="N30" s="99">
        <v>12</v>
      </c>
      <c r="O30" s="99">
        <v>20</v>
      </c>
      <c r="P30" s="99">
        <v>20</v>
      </c>
      <c r="Q30" s="99">
        <v>1</v>
      </c>
      <c r="R30" s="99">
        <v>1</v>
      </c>
      <c r="S30" s="99">
        <v>4</v>
      </c>
      <c r="T30" s="206">
        <v>2</v>
      </c>
      <c r="U30" s="205" t="s">
        <v>45</v>
      </c>
      <c r="V30" s="99">
        <v>1</v>
      </c>
      <c r="W30" s="99">
        <v>5</v>
      </c>
      <c r="X30" s="99">
        <v>1</v>
      </c>
      <c r="Y30" s="99">
        <v>3</v>
      </c>
      <c r="Z30" s="99">
        <v>9</v>
      </c>
      <c r="AA30" s="99">
        <v>7</v>
      </c>
      <c r="AB30" s="99">
        <v>1</v>
      </c>
      <c r="AC30" s="99">
        <v>7</v>
      </c>
      <c r="AD30" s="99">
        <v>5</v>
      </c>
      <c r="AE30" s="99" t="s">
        <v>45</v>
      </c>
      <c r="AF30" s="99">
        <v>6</v>
      </c>
      <c r="AG30" s="99">
        <v>15</v>
      </c>
      <c r="AH30" s="99">
        <v>6</v>
      </c>
      <c r="AI30" s="99">
        <v>3</v>
      </c>
      <c r="AJ30" s="99">
        <v>1</v>
      </c>
      <c r="AK30" s="99" t="s">
        <v>45</v>
      </c>
      <c r="AL30" s="99">
        <v>6</v>
      </c>
      <c r="AM30" s="99" t="s">
        <v>45</v>
      </c>
      <c r="AN30" s="99">
        <v>2</v>
      </c>
      <c r="AO30" s="207" t="s">
        <v>45</v>
      </c>
    </row>
    <row r="31" spans="1:41" s="5" customFormat="1" ht="12.75" customHeight="1">
      <c r="A31" s="58" t="s">
        <v>31</v>
      </c>
      <c r="B31" s="59" t="s">
        <v>211</v>
      </c>
      <c r="C31" s="190">
        <v>568</v>
      </c>
      <c r="D31" s="190">
        <v>172</v>
      </c>
      <c r="E31" s="191">
        <v>10</v>
      </c>
      <c r="F31" s="104">
        <v>22</v>
      </c>
      <c r="G31" s="104">
        <v>88</v>
      </c>
      <c r="H31" s="104">
        <v>39</v>
      </c>
      <c r="I31" s="104">
        <v>10</v>
      </c>
      <c r="J31" s="104">
        <v>8</v>
      </c>
      <c r="K31" s="104">
        <v>47</v>
      </c>
      <c r="L31" s="104">
        <v>22</v>
      </c>
      <c r="M31" s="104">
        <v>1</v>
      </c>
      <c r="N31" s="104">
        <v>7</v>
      </c>
      <c r="O31" s="104">
        <v>90</v>
      </c>
      <c r="P31" s="104">
        <v>59</v>
      </c>
      <c r="Q31" s="104">
        <v>6</v>
      </c>
      <c r="R31" s="104">
        <v>2</v>
      </c>
      <c r="S31" s="104">
        <v>22</v>
      </c>
      <c r="T31" s="192">
        <v>6</v>
      </c>
      <c r="U31" s="191">
        <v>6</v>
      </c>
      <c r="V31" s="104">
        <v>1</v>
      </c>
      <c r="W31" s="104">
        <v>26</v>
      </c>
      <c r="X31" s="104" t="s">
        <v>45</v>
      </c>
      <c r="Y31" s="104">
        <v>18</v>
      </c>
      <c r="Z31" s="104">
        <v>27</v>
      </c>
      <c r="AA31" s="104">
        <v>20</v>
      </c>
      <c r="AB31" s="104">
        <v>3</v>
      </c>
      <c r="AC31" s="104">
        <v>30</v>
      </c>
      <c r="AD31" s="104">
        <v>22</v>
      </c>
      <c r="AE31" s="104" t="s">
        <v>45</v>
      </c>
      <c r="AF31" s="104">
        <v>10</v>
      </c>
      <c r="AG31" s="104">
        <v>24</v>
      </c>
      <c r="AH31" s="104">
        <v>36</v>
      </c>
      <c r="AI31" s="104">
        <v>24</v>
      </c>
      <c r="AJ31" s="104">
        <v>4</v>
      </c>
      <c r="AK31" s="104" t="s">
        <v>45</v>
      </c>
      <c r="AL31" s="104">
        <v>23</v>
      </c>
      <c r="AM31" s="104" t="s">
        <v>45</v>
      </c>
      <c r="AN31" s="104">
        <v>5</v>
      </c>
      <c r="AO31" s="193" t="s">
        <v>45</v>
      </c>
    </row>
    <row r="32" spans="1:41" s="5" customFormat="1" ht="12.75" customHeight="1">
      <c r="A32" s="64" t="s">
        <v>10</v>
      </c>
      <c r="B32" s="65"/>
      <c r="C32" s="99">
        <v>601</v>
      </c>
      <c r="D32" s="99">
        <f aca="true" t="shared" si="4" ref="D32:AO32">SUM(D33:D36)</f>
        <v>214</v>
      </c>
      <c r="E32" s="99">
        <f t="shared" si="4"/>
        <v>9</v>
      </c>
      <c r="F32" s="99">
        <f t="shared" si="4"/>
        <v>10</v>
      </c>
      <c r="G32" s="99">
        <f t="shared" si="4"/>
        <v>80</v>
      </c>
      <c r="H32" s="99">
        <f t="shared" si="4"/>
        <v>31</v>
      </c>
      <c r="I32" s="99">
        <f t="shared" si="4"/>
        <v>13</v>
      </c>
      <c r="J32" s="99">
        <f t="shared" si="4"/>
        <v>26</v>
      </c>
      <c r="K32" s="99">
        <f t="shared" si="4"/>
        <v>77</v>
      </c>
      <c r="L32" s="99">
        <f t="shared" si="4"/>
        <v>34</v>
      </c>
      <c r="M32" s="99">
        <f t="shared" si="4"/>
        <v>21</v>
      </c>
      <c r="N32" s="99">
        <f t="shared" si="4"/>
        <v>7</v>
      </c>
      <c r="O32" s="99">
        <f t="shared" si="4"/>
        <v>72</v>
      </c>
      <c r="P32" s="99">
        <f t="shared" si="4"/>
        <v>76</v>
      </c>
      <c r="Q32" s="99">
        <f t="shared" si="4"/>
        <v>3</v>
      </c>
      <c r="R32" s="99">
        <f t="shared" si="4"/>
        <v>0</v>
      </c>
      <c r="S32" s="99">
        <f t="shared" si="4"/>
        <v>13</v>
      </c>
      <c r="T32" s="206">
        <f t="shared" si="4"/>
        <v>1</v>
      </c>
      <c r="U32" s="205">
        <f t="shared" si="4"/>
        <v>3</v>
      </c>
      <c r="V32" s="99">
        <f t="shared" si="4"/>
        <v>3</v>
      </c>
      <c r="W32" s="99">
        <f t="shared" si="4"/>
        <v>29</v>
      </c>
      <c r="X32" s="99">
        <f t="shared" si="4"/>
        <v>1</v>
      </c>
      <c r="Y32" s="99">
        <f t="shared" si="4"/>
        <v>5</v>
      </c>
      <c r="Z32" s="99">
        <f t="shared" si="4"/>
        <v>34</v>
      </c>
      <c r="AA32" s="99">
        <f t="shared" si="4"/>
        <v>25</v>
      </c>
      <c r="AB32" s="99">
        <f t="shared" si="4"/>
        <v>2</v>
      </c>
      <c r="AC32" s="99">
        <f t="shared" si="4"/>
        <v>32</v>
      </c>
      <c r="AD32" s="99">
        <f t="shared" si="4"/>
        <v>15</v>
      </c>
      <c r="AE32" s="99">
        <f t="shared" si="4"/>
        <v>1</v>
      </c>
      <c r="AF32" s="99">
        <f t="shared" si="4"/>
        <v>9</v>
      </c>
      <c r="AG32" s="99">
        <f t="shared" si="4"/>
        <v>68</v>
      </c>
      <c r="AH32" s="99">
        <f t="shared" si="4"/>
        <v>25</v>
      </c>
      <c r="AI32" s="99">
        <f t="shared" si="4"/>
        <v>13</v>
      </c>
      <c r="AJ32" s="99">
        <f t="shared" si="4"/>
        <v>2</v>
      </c>
      <c r="AK32" s="99">
        <f t="shared" si="4"/>
        <v>0</v>
      </c>
      <c r="AL32" s="99">
        <f t="shared" si="4"/>
        <v>19</v>
      </c>
      <c r="AM32" s="99">
        <f t="shared" si="4"/>
        <v>0</v>
      </c>
      <c r="AN32" s="99">
        <f t="shared" si="4"/>
        <v>6</v>
      </c>
      <c r="AO32" s="207">
        <f t="shared" si="4"/>
        <v>0</v>
      </c>
    </row>
    <row r="33" spans="1:41" s="5" customFormat="1" ht="12.75" customHeight="1">
      <c r="A33" s="66"/>
      <c r="B33" s="67" t="s">
        <v>11</v>
      </c>
      <c r="C33" s="99">
        <v>412</v>
      </c>
      <c r="D33" s="217">
        <v>143</v>
      </c>
      <c r="E33" s="99">
        <v>5</v>
      </c>
      <c r="F33" s="99">
        <v>5</v>
      </c>
      <c r="G33" s="99">
        <v>53</v>
      </c>
      <c r="H33" s="99">
        <v>21</v>
      </c>
      <c r="I33" s="99">
        <v>8</v>
      </c>
      <c r="J33" s="99">
        <v>19</v>
      </c>
      <c r="K33" s="99">
        <v>53</v>
      </c>
      <c r="L33" s="99">
        <v>18</v>
      </c>
      <c r="M33" s="99">
        <v>8</v>
      </c>
      <c r="N33" s="99">
        <v>3</v>
      </c>
      <c r="O33" s="99">
        <v>50</v>
      </c>
      <c r="P33" s="99">
        <v>53</v>
      </c>
      <c r="Q33" s="99" t="s">
        <v>45</v>
      </c>
      <c r="R33" s="99" t="s">
        <v>45</v>
      </c>
      <c r="S33" s="99">
        <v>11</v>
      </c>
      <c r="T33" s="206" t="s">
        <v>45</v>
      </c>
      <c r="U33" s="205">
        <v>3</v>
      </c>
      <c r="V33" s="99">
        <v>3</v>
      </c>
      <c r="W33" s="99">
        <v>22</v>
      </c>
      <c r="X33" s="99">
        <v>1</v>
      </c>
      <c r="Y33" s="99">
        <v>3</v>
      </c>
      <c r="Z33" s="99">
        <v>23</v>
      </c>
      <c r="AA33" s="99">
        <v>15</v>
      </c>
      <c r="AB33" s="99" t="s">
        <v>45</v>
      </c>
      <c r="AC33" s="99">
        <v>22</v>
      </c>
      <c r="AD33" s="99">
        <v>10</v>
      </c>
      <c r="AE33" s="99">
        <v>1</v>
      </c>
      <c r="AF33" s="99">
        <v>7</v>
      </c>
      <c r="AG33" s="99">
        <v>47</v>
      </c>
      <c r="AH33" s="99">
        <v>17</v>
      </c>
      <c r="AI33" s="99">
        <v>11</v>
      </c>
      <c r="AJ33" s="99">
        <v>2</v>
      </c>
      <c r="AK33" s="99" t="s">
        <v>45</v>
      </c>
      <c r="AL33" s="99">
        <v>14</v>
      </c>
      <c r="AM33" s="99" t="s">
        <v>45</v>
      </c>
      <c r="AN33" s="99">
        <v>2</v>
      </c>
      <c r="AO33" s="207" t="s">
        <v>45</v>
      </c>
    </row>
    <row r="34" spans="1:41" s="5" customFormat="1" ht="12.75" customHeight="1">
      <c r="A34" s="66"/>
      <c r="B34" s="67" t="s">
        <v>212</v>
      </c>
      <c r="C34" s="99">
        <v>136</v>
      </c>
      <c r="D34" s="217">
        <v>53</v>
      </c>
      <c r="E34" s="99">
        <v>2</v>
      </c>
      <c r="F34" s="99">
        <v>3</v>
      </c>
      <c r="G34" s="99">
        <v>15</v>
      </c>
      <c r="H34" s="99">
        <v>7</v>
      </c>
      <c r="I34" s="99">
        <v>4</v>
      </c>
      <c r="J34" s="99">
        <v>5</v>
      </c>
      <c r="K34" s="99">
        <v>15</v>
      </c>
      <c r="L34" s="99">
        <v>6</v>
      </c>
      <c r="M34" s="99">
        <v>5</v>
      </c>
      <c r="N34" s="99">
        <v>3</v>
      </c>
      <c r="O34" s="99">
        <v>14</v>
      </c>
      <c r="P34" s="99">
        <v>18</v>
      </c>
      <c r="Q34" s="99">
        <v>3</v>
      </c>
      <c r="R34" s="99" t="s">
        <v>45</v>
      </c>
      <c r="S34" s="99">
        <v>1</v>
      </c>
      <c r="T34" s="206">
        <v>1</v>
      </c>
      <c r="U34" s="205" t="s">
        <v>45</v>
      </c>
      <c r="V34" s="99" t="s">
        <v>45</v>
      </c>
      <c r="W34" s="99">
        <v>6</v>
      </c>
      <c r="X34" s="99" t="s">
        <v>45</v>
      </c>
      <c r="Y34" s="99">
        <v>1</v>
      </c>
      <c r="Z34" s="99">
        <v>7</v>
      </c>
      <c r="AA34" s="99">
        <v>6</v>
      </c>
      <c r="AB34" s="99">
        <v>1</v>
      </c>
      <c r="AC34" s="99">
        <v>7</v>
      </c>
      <c r="AD34" s="99">
        <v>4</v>
      </c>
      <c r="AE34" s="99" t="s">
        <v>45</v>
      </c>
      <c r="AF34" s="99">
        <v>1</v>
      </c>
      <c r="AG34" s="99">
        <v>12</v>
      </c>
      <c r="AH34" s="99">
        <v>7</v>
      </c>
      <c r="AI34" s="99">
        <v>2</v>
      </c>
      <c r="AJ34" s="99" t="s">
        <v>45</v>
      </c>
      <c r="AK34" s="99" t="s">
        <v>45</v>
      </c>
      <c r="AL34" s="99">
        <v>5</v>
      </c>
      <c r="AM34" s="99" t="s">
        <v>45</v>
      </c>
      <c r="AN34" s="99">
        <v>4</v>
      </c>
      <c r="AO34" s="207" t="s">
        <v>45</v>
      </c>
    </row>
    <row r="35" spans="1:41" s="5" customFormat="1" ht="12.75" customHeight="1">
      <c r="A35" s="66"/>
      <c r="B35" s="67" t="s">
        <v>213</v>
      </c>
      <c r="C35" s="99">
        <v>28</v>
      </c>
      <c r="D35" s="217">
        <v>7</v>
      </c>
      <c r="E35" s="99" t="s">
        <v>45</v>
      </c>
      <c r="F35" s="99" t="s">
        <v>45</v>
      </c>
      <c r="G35" s="99">
        <v>7</v>
      </c>
      <c r="H35" s="99">
        <v>1</v>
      </c>
      <c r="I35" s="99" t="s">
        <v>45</v>
      </c>
      <c r="J35" s="99">
        <v>2</v>
      </c>
      <c r="K35" s="99">
        <v>5</v>
      </c>
      <c r="L35" s="99">
        <v>8</v>
      </c>
      <c r="M35" s="99">
        <v>8</v>
      </c>
      <c r="N35" s="99" t="s">
        <v>45</v>
      </c>
      <c r="O35" s="99">
        <v>4</v>
      </c>
      <c r="P35" s="99">
        <v>3</v>
      </c>
      <c r="Q35" s="99" t="s">
        <v>45</v>
      </c>
      <c r="R35" s="99" t="s">
        <v>45</v>
      </c>
      <c r="S35" s="99">
        <v>1</v>
      </c>
      <c r="T35" s="206" t="s">
        <v>45</v>
      </c>
      <c r="U35" s="205" t="s">
        <v>45</v>
      </c>
      <c r="V35" s="99" t="s">
        <v>45</v>
      </c>
      <c r="W35" s="99">
        <v>1</v>
      </c>
      <c r="X35" s="99" t="s">
        <v>45</v>
      </c>
      <c r="Y35" s="99">
        <v>1</v>
      </c>
      <c r="Z35" s="99">
        <v>2</v>
      </c>
      <c r="AA35" s="99">
        <v>1</v>
      </c>
      <c r="AB35" s="99">
        <v>1</v>
      </c>
      <c r="AC35" s="99">
        <v>1</v>
      </c>
      <c r="AD35" s="99" t="s">
        <v>45</v>
      </c>
      <c r="AE35" s="99" t="s">
        <v>45</v>
      </c>
      <c r="AF35" s="99" t="s">
        <v>45</v>
      </c>
      <c r="AG35" s="99">
        <v>5</v>
      </c>
      <c r="AH35" s="99" t="s">
        <v>45</v>
      </c>
      <c r="AI35" s="99" t="s">
        <v>45</v>
      </c>
      <c r="AJ35" s="99" t="s">
        <v>45</v>
      </c>
      <c r="AK35" s="99" t="s">
        <v>45</v>
      </c>
      <c r="AL35" s="99" t="s">
        <v>45</v>
      </c>
      <c r="AM35" s="99" t="s">
        <v>45</v>
      </c>
      <c r="AN35" s="99" t="s">
        <v>45</v>
      </c>
      <c r="AO35" s="207" t="s">
        <v>45</v>
      </c>
    </row>
    <row r="36" spans="1:41" s="5" customFormat="1" ht="12.75" customHeight="1">
      <c r="A36" s="76"/>
      <c r="B36" s="77" t="s">
        <v>214</v>
      </c>
      <c r="C36" s="108">
        <v>25</v>
      </c>
      <c r="D36" s="219">
        <v>11</v>
      </c>
      <c r="E36" s="108">
        <v>2</v>
      </c>
      <c r="F36" s="108">
        <v>2</v>
      </c>
      <c r="G36" s="108">
        <v>5</v>
      </c>
      <c r="H36" s="108">
        <v>2</v>
      </c>
      <c r="I36" s="108">
        <v>1</v>
      </c>
      <c r="J36" s="108" t="s">
        <v>45</v>
      </c>
      <c r="K36" s="108">
        <v>4</v>
      </c>
      <c r="L36" s="108">
        <v>2</v>
      </c>
      <c r="M36" s="108" t="s">
        <v>45</v>
      </c>
      <c r="N36" s="108">
        <v>1</v>
      </c>
      <c r="O36" s="108">
        <v>4</v>
      </c>
      <c r="P36" s="108">
        <v>2</v>
      </c>
      <c r="Q36" s="108" t="s">
        <v>45</v>
      </c>
      <c r="R36" s="108" t="s">
        <v>45</v>
      </c>
      <c r="S36" s="108" t="s">
        <v>45</v>
      </c>
      <c r="T36" s="210" t="s">
        <v>45</v>
      </c>
      <c r="U36" s="211" t="s">
        <v>45</v>
      </c>
      <c r="V36" s="108" t="s">
        <v>45</v>
      </c>
      <c r="W36" s="108" t="s">
        <v>45</v>
      </c>
      <c r="X36" s="108" t="s">
        <v>45</v>
      </c>
      <c r="Y36" s="108" t="s">
        <v>45</v>
      </c>
      <c r="Z36" s="108">
        <v>2</v>
      </c>
      <c r="AA36" s="108">
        <v>3</v>
      </c>
      <c r="AB36" s="108" t="s">
        <v>45</v>
      </c>
      <c r="AC36" s="108">
        <v>2</v>
      </c>
      <c r="AD36" s="108">
        <v>1</v>
      </c>
      <c r="AE36" s="108" t="s">
        <v>45</v>
      </c>
      <c r="AF36" s="108">
        <v>1</v>
      </c>
      <c r="AG36" s="108">
        <v>4</v>
      </c>
      <c r="AH36" s="108">
        <v>1</v>
      </c>
      <c r="AI36" s="108" t="s">
        <v>45</v>
      </c>
      <c r="AJ36" s="108" t="s">
        <v>45</v>
      </c>
      <c r="AK36" s="108" t="s">
        <v>45</v>
      </c>
      <c r="AL36" s="108" t="s">
        <v>45</v>
      </c>
      <c r="AM36" s="108" t="s">
        <v>45</v>
      </c>
      <c r="AN36" s="108" t="s">
        <v>45</v>
      </c>
      <c r="AO36" s="212" t="s">
        <v>45</v>
      </c>
    </row>
    <row r="37" spans="1:41" s="5" customFormat="1" ht="12.75" customHeight="1">
      <c r="A37" s="66" t="s">
        <v>215</v>
      </c>
      <c r="B37" s="67"/>
      <c r="C37" s="99">
        <v>470</v>
      </c>
      <c r="D37" s="99">
        <f aca="true" t="shared" si="5" ref="D37:AO37">SUM(D38:D43)</f>
        <v>192</v>
      </c>
      <c r="E37" s="99">
        <f t="shared" si="5"/>
        <v>4</v>
      </c>
      <c r="F37" s="99">
        <f t="shared" si="5"/>
        <v>20</v>
      </c>
      <c r="G37" s="99">
        <f t="shared" si="5"/>
        <v>70</v>
      </c>
      <c r="H37" s="99">
        <f t="shared" si="5"/>
        <v>51</v>
      </c>
      <c r="I37" s="99">
        <f t="shared" si="5"/>
        <v>10</v>
      </c>
      <c r="J37" s="99">
        <f t="shared" si="5"/>
        <v>12</v>
      </c>
      <c r="K37" s="99">
        <f t="shared" si="5"/>
        <v>42</v>
      </c>
      <c r="L37" s="99">
        <f t="shared" si="5"/>
        <v>25</v>
      </c>
      <c r="M37" s="99">
        <f t="shared" si="5"/>
        <v>6</v>
      </c>
      <c r="N37" s="99">
        <f t="shared" si="5"/>
        <v>11</v>
      </c>
      <c r="O37" s="99">
        <f t="shared" si="5"/>
        <v>87</v>
      </c>
      <c r="P37" s="99">
        <f t="shared" si="5"/>
        <v>57</v>
      </c>
      <c r="Q37" s="99">
        <f t="shared" si="5"/>
        <v>1</v>
      </c>
      <c r="R37" s="99">
        <f t="shared" si="5"/>
        <v>0</v>
      </c>
      <c r="S37" s="99">
        <f t="shared" si="5"/>
        <v>10</v>
      </c>
      <c r="T37" s="206">
        <f t="shared" si="5"/>
        <v>1</v>
      </c>
      <c r="U37" s="205">
        <f t="shared" si="5"/>
        <v>4</v>
      </c>
      <c r="V37" s="99">
        <f t="shared" si="5"/>
        <v>1</v>
      </c>
      <c r="W37" s="99">
        <f t="shared" si="5"/>
        <v>17</v>
      </c>
      <c r="X37" s="99">
        <f t="shared" si="5"/>
        <v>0</v>
      </c>
      <c r="Y37" s="99">
        <f t="shared" si="5"/>
        <v>4</v>
      </c>
      <c r="Z37" s="99">
        <f t="shared" si="5"/>
        <v>20</v>
      </c>
      <c r="AA37" s="99">
        <f t="shared" si="5"/>
        <v>16</v>
      </c>
      <c r="AB37" s="99">
        <f t="shared" si="5"/>
        <v>2</v>
      </c>
      <c r="AC37" s="99">
        <f t="shared" si="5"/>
        <v>22</v>
      </c>
      <c r="AD37" s="99">
        <f t="shared" si="5"/>
        <v>11</v>
      </c>
      <c r="AE37" s="99">
        <f t="shared" si="5"/>
        <v>0</v>
      </c>
      <c r="AF37" s="99">
        <f t="shared" si="5"/>
        <v>9</v>
      </c>
      <c r="AG37" s="99">
        <f t="shared" si="5"/>
        <v>58</v>
      </c>
      <c r="AH37" s="99">
        <f t="shared" si="5"/>
        <v>17</v>
      </c>
      <c r="AI37" s="99">
        <f t="shared" si="5"/>
        <v>9</v>
      </c>
      <c r="AJ37" s="99">
        <f t="shared" si="5"/>
        <v>0</v>
      </c>
      <c r="AK37" s="99">
        <f t="shared" si="5"/>
        <v>0</v>
      </c>
      <c r="AL37" s="99">
        <f t="shared" si="5"/>
        <v>16</v>
      </c>
      <c r="AM37" s="99">
        <f t="shared" si="5"/>
        <v>0</v>
      </c>
      <c r="AN37" s="99">
        <f t="shared" si="5"/>
        <v>3</v>
      </c>
      <c r="AO37" s="207">
        <f t="shared" si="5"/>
        <v>0</v>
      </c>
    </row>
    <row r="38" spans="1:41" s="6" customFormat="1" ht="12.75" customHeight="1">
      <c r="A38" s="66"/>
      <c r="B38" s="67" t="s">
        <v>216</v>
      </c>
      <c r="C38" s="99">
        <v>80</v>
      </c>
      <c r="D38" s="205">
        <v>25</v>
      </c>
      <c r="E38" s="205" t="s">
        <v>45</v>
      </c>
      <c r="F38" s="99">
        <v>3</v>
      </c>
      <c r="G38" s="99">
        <v>12</v>
      </c>
      <c r="H38" s="99">
        <v>8</v>
      </c>
      <c r="I38" s="99" t="s">
        <v>45</v>
      </c>
      <c r="J38" s="99" t="s">
        <v>45</v>
      </c>
      <c r="K38" s="99">
        <v>7</v>
      </c>
      <c r="L38" s="99">
        <v>1</v>
      </c>
      <c r="M38" s="99">
        <v>1</v>
      </c>
      <c r="N38" s="99" t="s">
        <v>45</v>
      </c>
      <c r="O38" s="99">
        <v>14</v>
      </c>
      <c r="P38" s="99">
        <v>10</v>
      </c>
      <c r="Q38" s="99" t="s">
        <v>45</v>
      </c>
      <c r="R38" s="99" t="s">
        <v>45</v>
      </c>
      <c r="S38" s="206">
        <v>6</v>
      </c>
      <c r="T38" s="220" t="s">
        <v>45</v>
      </c>
      <c r="U38" s="205">
        <v>1</v>
      </c>
      <c r="V38" s="99" t="s">
        <v>45</v>
      </c>
      <c r="W38" s="99">
        <v>5</v>
      </c>
      <c r="X38" s="99" t="s">
        <v>45</v>
      </c>
      <c r="Y38" s="99">
        <v>2</v>
      </c>
      <c r="Z38" s="99">
        <v>2</v>
      </c>
      <c r="AA38" s="99">
        <v>5</v>
      </c>
      <c r="AB38" s="99" t="s">
        <v>45</v>
      </c>
      <c r="AC38" s="99">
        <v>5</v>
      </c>
      <c r="AD38" s="99">
        <v>4</v>
      </c>
      <c r="AE38" s="99" t="s">
        <v>45</v>
      </c>
      <c r="AF38" s="99" t="s">
        <v>45</v>
      </c>
      <c r="AG38" s="206">
        <v>7</v>
      </c>
      <c r="AH38" s="205">
        <v>2</v>
      </c>
      <c r="AI38" s="206">
        <v>4</v>
      </c>
      <c r="AJ38" s="206" t="s">
        <v>45</v>
      </c>
      <c r="AK38" s="206" t="s">
        <v>45</v>
      </c>
      <c r="AL38" s="206">
        <v>1</v>
      </c>
      <c r="AM38" s="205" t="s">
        <v>45</v>
      </c>
      <c r="AN38" s="99">
        <v>1</v>
      </c>
      <c r="AO38" s="207" t="s">
        <v>45</v>
      </c>
    </row>
    <row r="39" spans="1:41" s="6" customFormat="1" ht="12.75" customHeight="1">
      <c r="A39" s="66"/>
      <c r="B39" s="67" t="s">
        <v>217</v>
      </c>
      <c r="C39" s="99">
        <v>144</v>
      </c>
      <c r="D39" s="205">
        <v>59</v>
      </c>
      <c r="E39" s="205">
        <v>2</v>
      </c>
      <c r="F39" s="99">
        <v>5</v>
      </c>
      <c r="G39" s="99">
        <v>21</v>
      </c>
      <c r="H39" s="99">
        <v>17</v>
      </c>
      <c r="I39" s="99">
        <v>4</v>
      </c>
      <c r="J39" s="99">
        <v>4</v>
      </c>
      <c r="K39" s="99">
        <v>13</v>
      </c>
      <c r="L39" s="99">
        <v>12</v>
      </c>
      <c r="M39" s="99">
        <v>3</v>
      </c>
      <c r="N39" s="99">
        <v>5</v>
      </c>
      <c r="O39" s="99">
        <v>25</v>
      </c>
      <c r="P39" s="99">
        <v>17</v>
      </c>
      <c r="Q39" s="99" t="s">
        <v>45</v>
      </c>
      <c r="R39" s="99" t="s">
        <v>45</v>
      </c>
      <c r="S39" s="206">
        <v>2</v>
      </c>
      <c r="T39" s="220">
        <v>1</v>
      </c>
      <c r="U39" s="205">
        <v>3</v>
      </c>
      <c r="V39" s="99" t="s">
        <v>45</v>
      </c>
      <c r="W39" s="99">
        <v>3</v>
      </c>
      <c r="X39" s="99" t="s">
        <v>45</v>
      </c>
      <c r="Y39" s="99">
        <v>1</v>
      </c>
      <c r="Z39" s="99">
        <v>5</v>
      </c>
      <c r="AA39" s="99">
        <v>5</v>
      </c>
      <c r="AB39" s="99">
        <v>1</v>
      </c>
      <c r="AC39" s="99">
        <v>5</v>
      </c>
      <c r="AD39" s="99">
        <v>5</v>
      </c>
      <c r="AE39" s="99" t="s">
        <v>45</v>
      </c>
      <c r="AF39" s="99">
        <v>3</v>
      </c>
      <c r="AG39" s="206">
        <v>14</v>
      </c>
      <c r="AH39" s="205">
        <v>5</v>
      </c>
      <c r="AI39" s="206">
        <v>2</v>
      </c>
      <c r="AJ39" s="206" t="s">
        <v>45</v>
      </c>
      <c r="AK39" s="206" t="s">
        <v>45</v>
      </c>
      <c r="AL39" s="206">
        <v>1</v>
      </c>
      <c r="AM39" s="205" t="s">
        <v>45</v>
      </c>
      <c r="AN39" s="99" t="s">
        <v>45</v>
      </c>
      <c r="AO39" s="207" t="s">
        <v>45</v>
      </c>
    </row>
    <row r="40" spans="1:41" s="6" customFormat="1" ht="12.75" customHeight="1">
      <c r="A40" s="66"/>
      <c r="B40" s="67" t="s">
        <v>218</v>
      </c>
      <c r="C40" s="99">
        <v>98</v>
      </c>
      <c r="D40" s="205">
        <v>44</v>
      </c>
      <c r="E40" s="205" t="s">
        <v>45</v>
      </c>
      <c r="F40" s="99">
        <v>7</v>
      </c>
      <c r="G40" s="99">
        <v>17</v>
      </c>
      <c r="H40" s="99">
        <v>13</v>
      </c>
      <c r="I40" s="99">
        <v>2</v>
      </c>
      <c r="J40" s="99">
        <v>2</v>
      </c>
      <c r="K40" s="99">
        <v>12</v>
      </c>
      <c r="L40" s="99" t="s">
        <v>45</v>
      </c>
      <c r="M40" s="99" t="s">
        <v>45</v>
      </c>
      <c r="N40" s="99">
        <v>1</v>
      </c>
      <c r="O40" s="99">
        <v>19</v>
      </c>
      <c r="P40" s="99">
        <v>13</v>
      </c>
      <c r="Q40" s="99" t="s">
        <v>45</v>
      </c>
      <c r="R40" s="99" t="s">
        <v>45</v>
      </c>
      <c r="S40" s="206">
        <v>1</v>
      </c>
      <c r="T40" s="220" t="s">
        <v>45</v>
      </c>
      <c r="U40" s="205" t="s">
        <v>45</v>
      </c>
      <c r="V40" s="99">
        <v>1</v>
      </c>
      <c r="W40" s="99">
        <v>6</v>
      </c>
      <c r="X40" s="99" t="s">
        <v>45</v>
      </c>
      <c r="Y40" s="99" t="s">
        <v>45</v>
      </c>
      <c r="Z40" s="99">
        <v>7</v>
      </c>
      <c r="AA40" s="99">
        <v>3</v>
      </c>
      <c r="AB40" s="99" t="s">
        <v>45</v>
      </c>
      <c r="AC40" s="99">
        <v>8</v>
      </c>
      <c r="AD40" s="99" t="s">
        <v>45</v>
      </c>
      <c r="AE40" s="99" t="s">
        <v>45</v>
      </c>
      <c r="AF40" s="99">
        <v>4</v>
      </c>
      <c r="AG40" s="206">
        <v>16</v>
      </c>
      <c r="AH40" s="205">
        <v>6</v>
      </c>
      <c r="AI40" s="206" t="s">
        <v>45</v>
      </c>
      <c r="AJ40" s="206" t="s">
        <v>45</v>
      </c>
      <c r="AK40" s="206" t="s">
        <v>45</v>
      </c>
      <c r="AL40" s="206">
        <v>4</v>
      </c>
      <c r="AM40" s="205" t="s">
        <v>45</v>
      </c>
      <c r="AN40" s="99" t="s">
        <v>45</v>
      </c>
      <c r="AO40" s="207" t="s">
        <v>45</v>
      </c>
    </row>
    <row r="41" spans="1:41" s="6" customFormat="1" ht="12.75" customHeight="1">
      <c r="A41" s="75"/>
      <c r="B41" s="67" t="s">
        <v>219</v>
      </c>
      <c r="C41" s="99">
        <v>78</v>
      </c>
      <c r="D41" s="205">
        <v>33</v>
      </c>
      <c r="E41" s="205" t="s">
        <v>45</v>
      </c>
      <c r="F41" s="99">
        <v>2</v>
      </c>
      <c r="G41" s="99">
        <v>6</v>
      </c>
      <c r="H41" s="99">
        <v>5</v>
      </c>
      <c r="I41" s="99">
        <v>4</v>
      </c>
      <c r="J41" s="99">
        <v>1</v>
      </c>
      <c r="K41" s="99">
        <v>5</v>
      </c>
      <c r="L41" s="99">
        <v>4</v>
      </c>
      <c r="M41" s="99">
        <v>1</v>
      </c>
      <c r="N41" s="99">
        <v>2</v>
      </c>
      <c r="O41" s="99">
        <v>9</v>
      </c>
      <c r="P41" s="99">
        <v>8</v>
      </c>
      <c r="Q41" s="99">
        <v>1</v>
      </c>
      <c r="R41" s="99" t="s">
        <v>45</v>
      </c>
      <c r="S41" s="206" t="s">
        <v>45</v>
      </c>
      <c r="T41" s="220" t="s">
        <v>45</v>
      </c>
      <c r="U41" s="205" t="s">
        <v>45</v>
      </c>
      <c r="V41" s="99" t="s">
        <v>45</v>
      </c>
      <c r="W41" s="99">
        <v>1</v>
      </c>
      <c r="X41" s="99" t="s">
        <v>45</v>
      </c>
      <c r="Y41" s="99">
        <v>1</v>
      </c>
      <c r="Z41" s="99">
        <v>4</v>
      </c>
      <c r="AA41" s="99">
        <v>2</v>
      </c>
      <c r="AB41" s="99" t="s">
        <v>45</v>
      </c>
      <c r="AC41" s="99">
        <v>4</v>
      </c>
      <c r="AD41" s="99">
        <v>1</v>
      </c>
      <c r="AE41" s="99" t="s">
        <v>45</v>
      </c>
      <c r="AF41" s="99">
        <v>1</v>
      </c>
      <c r="AG41" s="206">
        <v>5</v>
      </c>
      <c r="AH41" s="205">
        <v>2</v>
      </c>
      <c r="AI41" s="206">
        <v>2</v>
      </c>
      <c r="AJ41" s="206" t="s">
        <v>45</v>
      </c>
      <c r="AK41" s="206" t="s">
        <v>45</v>
      </c>
      <c r="AL41" s="206">
        <v>10</v>
      </c>
      <c r="AM41" s="205" t="s">
        <v>45</v>
      </c>
      <c r="AN41" s="99" t="s">
        <v>45</v>
      </c>
      <c r="AO41" s="207" t="s">
        <v>45</v>
      </c>
    </row>
    <row r="42" spans="1:41" s="6" customFormat="1" ht="12.75" customHeight="1">
      <c r="A42" s="66"/>
      <c r="B42" s="67" t="s">
        <v>220</v>
      </c>
      <c r="C42" s="99">
        <v>49</v>
      </c>
      <c r="D42" s="205">
        <v>18</v>
      </c>
      <c r="E42" s="205">
        <v>2</v>
      </c>
      <c r="F42" s="99">
        <v>3</v>
      </c>
      <c r="G42" s="99">
        <v>8</v>
      </c>
      <c r="H42" s="99">
        <v>6</v>
      </c>
      <c r="I42" s="99" t="s">
        <v>45</v>
      </c>
      <c r="J42" s="99">
        <v>5</v>
      </c>
      <c r="K42" s="99">
        <v>4</v>
      </c>
      <c r="L42" s="99">
        <v>8</v>
      </c>
      <c r="M42" s="99">
        <v>1</v>
      </c>
      <c r="N42" s="99">
        <v>3</v>
      </c>
      <c r="O42" s="99">
        <v>12</v>
      </c>
      <c r="P42" s="99">
        <v>7</v>
      </c>
      <c r="Q42" s="99" t="s">
        <v>45</v>
      </c>
      <c r="R42" s="99" t="s">
        <v>45</v>
      </c>
      <c r="S42" s="206">
        <v>1</v>
      </c>
      <c r="T42" s="220" t="s">
        <v>45</v>
      </c>
      <c r="U42" s="205" t="s">
        <v>45</v>
      </c>
      <c r="V42" s="99" t="s">
        <v>45</v>
      </c>
      <c r="W42" s="99" t="s">
        <v>45</v>
      </c>
      <c r="X42" s="99" t="s">
        <v>45</v>
      </c>
      <c r="Y42" s="99" t="s">
        <v>45</v>
      </c>
      <c r="Z42" s="99">
        <v>2</v>
      </c>
      <c r="AA42" s="99">
        <v>1</v>
      </c>
      <c r="AB42" s="99">
        <v>1</v>
      </c>
      <c r="AC42" s="99" t="s">
        <v>45</v>
      </c>
      <c r="AD42" s="99">
        <v>1</v>
      </c>
      <c r="AE42" s="99" t="s">
        <v>45</v>
      </c>
      <c r="AF42" s="99">
        <v>1</v>
      </c>
      <c r="AG42" s="206">
        <v>14</v>
      </c>
      <c r="AH42" s="205">
        <v>2</v>
      </c>
      <c r="AI42" s="206">
        <v>1</v>
      </c>
      <c r="AJ42" s="206" t="s">
        <v>45</v>
      </c>
      <c r="AK42" s="206" t="s">
        <v>45</v>
      </c>
      <c r="AL42" s="206" t="s">
        <v>45</v>
      </c>
      <c r="AM42" s="205" t="s">
        <v>45</v>
      </c>
      <c r="AN42" s="99" t="s">
        <v>45</v>
      </c>
      <c r="AO42" s="207" t="s">
        <v>45</v>
      </c>
    </row>
    <row r="43" spans="1:41" s="6" customFormat="1" ht="12.75" customHeight="1">
      <c r="A43" s="70"/>
      <c r="B43" s="67" t="s">
        <v>221</v>
      </c>
      <c r="C43" s="208">
        <v>21</v>
      </c>
      <c r="D43" s="221">
        <v>13</v>
      </c>
      <c r="E43" s="209" t="s">
        <v>45</v>
      </c>
      <c r="F43" s="108" t="s">
        <v>45</v>
      </c>
      <c r="G43" s="108">
        <v>6</v>
      </c>
      <c r="H43" s="108">
        <v>2</v>
      </c>
      <c r="I43" s="108" t="s">
        <v>45</v>
      </c>
      <c r="J43" s="108" t="s">
        <v>45</v>
      </c>
      <c r="K43" s="108">
        <v>1</v>
      </c>
      <c r="L43" s="108" t="s">
        <v>45</v>
      </c>
      <c r="M43" s="108" t="s">
        <v>45</v>
      </c>
      <c r="N43" s="108" t="s">
        <v>45</v>
      </c>
      <c r="O43" s="108">
        <v>8</v>
      </c>
      <c r="P43" s="108">
        <v>2</v>
      </c>
      <c r="Q43" s="108" t="s">
        <v>45</v>
      </c>
      <c r="R43" s="108" t="s">
        <v>45</v>
      </c>
      <c r="S43" s="210" t="s">
        <v>45</v>
      </c>
      <c r="T43" s="222" t="s">
        <v>45</v>
      </c>
      <c r="U43" s="211" t="s">
        <v>45</v>
      </c>
      <c r="V43" s="108" t="s">
        <v>45</v>
      </c>
      <c r="W43" s="108">
        <v>2</v>
      </c>
      <c r="X43" s="108" t="s">
        <v>45</v>
      </c>
      <c r="Y43" s="108" t="s">
        <v>45</v>
      </c>
      <c r="Z43" s="108" t="s">
        <v>45</v>
      </c>
      <c r="AA43" s="108" t="s">
        <v>45</v>
      </c>
      <c r="AB43" s="108" t="s">
        <v>45</v>
      </c>
      <c r="AC43" s="108" t="s">
        <v>45</v>
      </c>
      <c r="AD43" s="108" t="s">
        <v>45</v>
      </c>
      <c r="AE43" s="108" t="s">
        <v>45</v>
      </c>
      <c r="AF43" s="108" t="s">
        <v>45</v>
      </c>
      <c r="AG43" s="210">
        <v>2</v>
      </c>
      <c r="AH43" s="209" t="s">
        <v>45</v>
      </c>
      <c r="AI43" s="210" t="s">
        <v>45</v>
      </c>
      <c r="AJ43" s="210" t="s">
        <v>45</v>
      </c>
      <c r="AK43" s="210" t="s">
        <v>45</v>
      </c>
      <c r="AL43" s="210" t="s">
        <v>45</v>
      </c>
      <c r="AM43" s="209" t="s">
        <v>45</v>
      </c>
      <c r="AN43" s="108">
        <v>2</v>
      </c>
      <c r="AO43" s="212" t="s">
        <v>45</v>
      </c>
    </row>
    <row r="44" spans="1:41" s="6" customFormat="1" ht="12.75" customHeight="1">
      <c r="A44" s="64" t="s">
        <v>32</v>
      </c>
      <c r="B44" s="65"/>
      <c r="C44" s="99">
        <v>199</v>
      </c>
      <c r="D44" s="99">
        <f aca="true" t="shared" si="6" ref="D44:AO44">SUM(D45:D48)</f>
        <v>85</v>
      </c>
      <c r="E44" s="99">
        <f t="shared" si="6"/>
        <v>1</v>
      </c>
      <c r="F44" s="99">
        <f t="shared" si="6"/>
        <v>10</v>
      </c>
      <c r="G44" s="99">
        <f t="shared" si="6"/>
        <v>27</v>
      </c>
      <c r="H44" s="99">
        <f t="shared" si="6"/>
        <v>21</v>
      </c>
      <c r="I44" s="99">
        <f t="shared" si="6"/>
        <v>2</v>
      </c>
      <c r="J44" s="99">
        <f t="shared" si="6"/>
        <v>4</v>
      </c>
      <c r="K44" s="99">
        <f t="shared" si="6"/>
        <v>29</v>
      </c>
      <c r="L44" s="99">
        <f t="shared" si="6"/>
        <v>10</v>
      </c>
      <c r="M44" s="99">
        <f t="shared" si="6"/>
        <v>10</v>
      </c>
      <c r="N44" s="99">
        <f t="shared" si="6"/>
        <v>5</v>
      </c>
      <c r="O44" s="99">
        <f t="shared" si="6"/>
        <v>36</v>
      </c>
      <c r="P44" s="99">
        <f t="shared" si="6"/>
        <v>42</v>
      </c>
      <c r="Q44" s="99">
        <f t="shared" si="6"/>
        <v>2</v>
      </c>
      <c r="R44" s="99">
        <f t="shared" si="6"/>
        <v>0</v>
      </c>
      <c r="S44" s="99">
        <f t="shared" si="6"/>
        <v>2</v>
      </c>
      <c r="T44" s="206">
        <f t="shared" si="6"/>
        <v>0</v>
      </c>
      <c r="U44" s="205">
        <f t="shared" si="6"/>
        <v>0</v>
      </c>
      <c r="V44" s="99">
        <f t="shared" si="6"/>
        <v>1</v>
      </c>
      <c r="W44" s="99">
        <f t="shared" si="6"/>
        <v>6</v>
      </c>
      <c r="X44" s="99">
        <f t="shared" si="6"/>
        <v>0</v>
      </c>
      <c r="Y44" s="99">
        <f t="shared" si="6"/>
        <v>2</v>
      </c>
      <c r="Z44" s="99">
        <f t="shared" si="6"/>
        <v>14</v>
      </c>
      <c r="AA44" s="99">
        <f t="shared" si="6"/>
        <v>6</v>
      </c>
      <c r="AB44" s="99">
        <f t="shared" si="6"/>
        <v>0</v>
      </c>
      <c r="AC44" s="99">
        <f t="shared" si="6"/>
        <v>12</v>
      </c>
      <c r="AD44" s="99">
        <f t="shared" si="6"/>
        <v>4</v>
      </c>
      <c r="AE44" s="99">
        <f t="shared" si="6"/>
        <v>0</v>
      </c>
      <c r="AF44" s="99">
        <f t="shared" si="6"/>
        <v>3</v>
      </c>
      <c r="AG44" s="99">
        <f t="shared" si="6"/>
        <v>41</v>
      </c>
      <c r="AH44" s="99">
        <f t="shared" si="6"/>
        <v>20</v>
      </c>
      <c r="AI44" s="99">
        <f t="shared" si="6"/>
        <v>10</v>
      </c>
      <c r="AJ44" s="99">
        <f t="shared" si="6"/>
        <v>0</v>
      </c>
      <c r="AK44" s="99">
        <f t="shared" si="6"/>
        <v>0</v>
      </c>
      <c r="AL44" s="99">
        <f t="shared" si="6"/>
        <v>1</v>
      </c>
      <c r="AM44" s="99">
        <f t="shared" si="6"/>
        <v>2</v>
      </c>
      <c r="AN44" s="99">
        <f t="shared" si="6"/>
        <v>0</v>
      </c>
      <c r="AO44" s="207">
        <f t="shared" si="6"/>
        <v>0</v>
      </c>
    </row>
    <row r="45" spans="1:41" s="6" customFormat="1" ht="12.75" customHeight="1">
      <c r="A45" s="66"/>
      <c r="B45" s="67" t="s">
        <v>222</v>
      </c>
      <c r="C45" s="99">
        <v>50</v>
      </c>
      <c r="D45" s="223">
        <v>26</v>
      </c>
      <c r="E45" s="99" t="s">
        <v>45</v>
      </c>
      <c r="F45" s="99">
        <v>3</v>
      </c>
      <c r="G45" s="99">
        <v>5</v>
      </c>
      <c r="H45" s="99">
        <v>3</v>
      </c>
      <c r="I45" s="99">
        <v>1</v>
      </c>
      <c r="J45" s="99">
        <v>1</v>
      </c>
      <c r="K45" s="99">
        <v>7</v>
      </c>
      <c r="L45" s="99">
        <v>1</v>
      </c>
      <c r="M45" s="99">
        <v>1</v>
      </c>
      <c r="N45" s="99" t="s">
        <v>45</v>
      </c>
      <c r="O45" s="99">
        <v>12</v>
      </c>
      <c r="P45" s="99">
        <v>10</v>
      </c>
      <c r="Q45" s="99" t="s">
        <v>45</v>
      </c>
      <c r="R45" s="99" t="s">
        <v>45</v>
      </c>
      <c r="S45" s="206" t="s">
        <v>45</v>
      </c>
      <c r="T45" s="220" t="s">
        <v>45</v>
      </c>
      <c r="U45" s="205" t="s">
        <v>45</v>
      </c>
      <c r="V45" s="99">
        <v>1</v>
      </c>
      <c r="W45" s="99">
        <v>3</v>
      </c>
      <c r="X45" s="99" t="s">
        <v>45</v>
      </c>
      <c r="Y45" s="99">
        <v>1</v>
      </c>
      <c r="Z45" s="99">
        <v>3</v>
      </c>
      <c r="AA45" s="99">
        <v>1</v>
      </c>
      <c r="AB45" s="99" t="s">
        <v>45</v>
      </c>
      <c r="AC45" s="99">
        <v>6</v>
      </c>
      <c r="AD45" s="99">
        <v>3</v>
      </c>
      <c r="AE45" s="99" t="s">
        <v>45</v>
      </c>
      <c r="AF45" s="99" t="s">
        <v>45</v>
      </c>
      <c r="AG45" s="206">
        <v>11</v>
      </c>
      <c r="AH45" s="205">
        <v>6</v>
      </c>
      <c r="AI45" s="206">
        <v>1</v>
      </c>
      <c r="AJ45" s="206" t="s">
        <v>45</v>
      </c>
      <c r="AK45" s="206" t="s">
        <v>45</v>
      </c>
      <c r="AL45" s="206">
        <v>1</v>
      </c>
      <c r="AM45" s="205">
        <v>2</v>
      </c>
      <c r="AN45" s="99" t="s">
        <v>45</v>
      </c>
      <c r="AO45" s="207" t="s">
        <v>45</v>
      </c>
    </row>
    <row r="46" spans="1:41" s="6" customFormat="1" ht="12.75" customHeight="1">
      <c r="A46" s="66"/>
      <c r="B46" s="67" t="s">
        <v>223</v>
      </c>
      <c r="C46" s="99">
        <v>103</v>
      </c>
      <c r="D46" s="223">
        <v>38</v>
      </c>
      <c r="E46" s="99">
        <v>1</v>
      </c>
      <c r="F46" s="99">
        <v>4</v>
      </c>
      <c r="G46" s="99">
        <v>13</v>
      </c>
      <c r="H46" s="99">
        <v>15</v>
      </c>
      <c r="I46" s="99" t="s">
        <v>45</v>
      </c>
      <c r="J46" s="99">
        <v>3</v>
      </c>
      <c r="K46" s="99">
        <v>14</v>
      </c>
      <c r="L46" s="99">
        <v>8</v>
      </c>
      <c r="M46" s="99">
        <v>8</v>
      </c>
      <c r="N46" s="99">
        <v>5</v>
      </c>
      <c r="O46" s="99">
        <v>13</v>
      </c>
      <c r="P46" s="99">
        <v>26</v>
      </c>
      <c r="Q46" s="99">
        <v>2</v>
      </c>
      <c r="R46" s="99" t="s">
        <v>45</v>
      </c>
      <c r="S46" s="206" t="s">
        <v>45</v>
      </c>
      <c r="T46" s="220" t="s">
        <v>45</v>
      </c>
      <c r="U46" s="205" t="s">
        <v>45</v>
      </c>
      <c r="V46" s="99" t="s">
        <v>45</v>
      </c>
      <c r="W46" s="99">
        <v>1</v>
      </c>
      <c r="X46" s="99" t="s">
        <v>45</v>
      </c>
      <c r="Y46" s="99">
        <v>1</v>
      </c>
      <c r="Z46" s="99">
        <v>7</v>
      </c>
      <c r="AA46" s="99">
        <v>3</v>
      </c>
      <c r="AB46" s="99" t="s">
        <v>45</v>
      </c>
      <c r="AC46" s="99">
        <v>5</v>
      </c>
      <c r="AD46" s="99">
        <v>1</v>
      </c>
      <c r="AE46" s="99" t="s">
        <v>45</v>
      </c>
      <c r="AF46" s="99">
        <v>2</v>
      </c>
      <c r="AG46" s="206">
        <v>28</v>
      </c>
      <c r="AH46" s="205">
        <v>13</v>
      </c>
      <c r="AI46" s="206">
        <v>6</v>
      </c>
      <c r="AJ46" s="206" t="s">
        <v>45</v>
      </c>
      <c r="AK46" s="206" t="s">
        <v>45</v>
      </c>
      <c r="AL46" s="206" t="s">
        <v>45</v>
      </c>
      <c r="AM46" s="205" t="s">
        <v>45</v>
      </c>
      <c r="AN46" s="99" t="s">
        <v>45</v>
      </c>
      <c r="AO46" s="207" t="s">
        <v>45</v>
      </c>
    </row>
    <row r="47" spans="1:41" s="6" customFormat="1" ht="12.75" customHeight="1">
      <c r="A47" s="66"/>
      <c r="B47" s="67" t="s">
        <v>35</v>
      </c>
      <c r="C47" s="99">
        <v>23</v>
      </c>
      <c r="D47" s="223">
        <v>10</v>
      </c>
      <c r="E47" s="99" t="s">
        <v>45</v>
      </c>
      <c r="F47" s="99">
        <v>3</v>
      </c>
      <c r="G47" s="99">
        <v>9</v>
      </c>
      <c r="H47" s="99">
        <v>3</v>
      </c>
      <c r="I47" s="99">
        <v>1</v>
      </c>
      <c r="J47" s="99" t="s">
        <v>45</v>
      </c>
      <c r="K47" s="99">
        <v>5</v>
      </c>
      <c r="L47" s="99">
        <v>1</v>
      </c>
      <c r="M47" s="99">
        <v>1</v>
      </c>
      <c r="N47" s="99" t="s">
        <v>45</v>
      </c>
      <c r="O47" s="99">
        <v>7</v>
      </c>
      <c r="P47" s="99">
        <v>1</v>
      </c>
      <c r="Q47" s="99" t="s">
        <v>45</v>
      </c>
      <c r="R47" s="99" t="s">
        <v>45</v>
      </c>
      <c r="S47" s="206">
        <v>1</v>
      </c>
      <c r="T47" s="220" t="s">
        <v>45</v>
      </c>
      <c r="U47" s="205" t="s">
        <v>45</v>
      </c>
      <c r="V47" s="99" t="s">
        <v>45</v>
      </c>
      <c r="W47" s="99">
        <v>2</v>
      </c>
      <c r="X47" s="99" t="s">
        <v>45</v>
      </c>
      <c r="Y47" s="99" t="s">
        <v>45</v>
      </c>
      <c r="Z47" s="99">
        <v>3</v>
      </c>
      <c r="AA47" s="99">
        <v>1</v>
      </c>
      <c r="AB47" s="99" t="s">
        <v>45</v>
      </c>
      <c r="AC47" s="99" t="s">
        <v>45</v>
      </c>
      <c r="AD47" s="99" t="s">
        <v>45</v>
      </c>
      <c r="AE47" s="99" t="s">
        <v>45</v>
      </c>
      <c r="AF47" s="99">
        <v>1</v>
      </c>
      <c r="AG47" s="206">
        <v>2</v>
      </c>
      <c r="AH47" s="205">
        <v>1</v>
      </c>
      <c r="AI47" s="206">
        <v>3</v>
      </c>
      <c r="AJ47" s="206" t="s">
        <v>45</v>
      </c>
      <c r="AK47" s="206" t="s">
        <v>45</v>
      </c>
      <c r="AL47" s="206" t="s">
        <v>45</v>
      </c>
      <c r="AM47" s="205" t="s">
        <v>45</v>
      </c>
      <c r="AN47" s="99" t="s">
        <v>45</v>
      </c>
      <c r="AO47" s="207" t="s">
        <v>45</v>
      </c>
    </row>
    <row r="48" spans="1:41" s="6" customFormat="1" ht="12.75" customHeight="1">
      <c r="A48" s="76"/>
      <c r="B48" s="77" t="s">
        <v>38</v>
      </c>
      <c r="C48" s="208">
        <v>23</v>
      </c>
      <c r="D48" s="224">
        <v>11</v>
      </c>
      <c r="E48" s="108" t="s">
        <v>45</v>
      </c>
      <c r="F48" s="108" t="s">
        <v>45</v>
      </c>
      <c r="G48" s="108" t="s">
        <v>45</v>
      </c>
      <c r="H48" s="108" t="s">
        <v>45</v>
      </c>
      <c r="I48" s="108" t="s">
        <v>45</v>
      </c>
      <c r="J48" s="108" t="s">
        <v>45</v>
      </c>
      <c r="K48" s="108">
        <v>3</v>
      </c>
      <c r="L48" s="108" t="s">
        <v>45</v>
      </c>
      <c r="M48" s="108" t="s">
        <v>45</v>
      </c>
      <c r="N48" s="108" t="s">
        <v>45</v>
      </c>
      <c r="O48" s="108">
        <v>4</v>
      </c>
      <c r="P48" s="108">
        <v>5</v>
      </c>
      <c r="Q48" s="108" t="s">
        <v>45</v>
      </c>
      <c r="R48" s="108" t="s">
        <v>45</v>
      </c>
      <c r="S48" s="210">
        <v>1</v>
      </c>
      <c r="T48" s="222" t="s">
        <v>45</v>
      </c>
      <c r="U48" s="211" t="s">
        <v>45</v>
      </c>
      <c r="V48" s="108" t="s">
        <v>45</v>
      </c>
      <c r="W48" s="108" t="s">
        <v>45</v>
      </c>
      <c r="X48" s="108" t="s">
        <v>45</v>
      </c>
      <c r="Y48" s="108" t="s">
        <v>45</v>
      </c>
      <c r="Z48" s="108">
        <v>1</v>
      </c>
      <c r="AA48" s="108">
        <v>1</v>
      </c>
      <c r="AB48" s="108" t="s">
        <v>45</v>
      </c>
      <c r="AC48" s="108">
        <v>1</v>
      </c>
      <c r="AD48" s="108" t="s">
        <v>45</v>
      </c>
      <c r="AE48" s="108" t="s">
        <v>45</v>
      </c>
      <c r="AF48" s="108" t="s">
        <v>45</v>
      </c>
      <c r="AG48" s="210" t="s">
        <v>45</v>
      </c>
      <c r="AH48" s="209" t="s">
        <v>45</v>
      </c>
      <c r="AI48" s="210" t="s">
        <v>45</v>
      </c>
      <c r="AJ48" s="210" t="s">
        <v>45</v>
      </c>
      <c r="AK48" s="210" t="s">
        <v>45</v>
      </c>
      <c r="AL48" s="210" t="s">
        <v>45</v>
      </c>
      <c r="AM48" s="209" t="s">
        <v>45</v>
      </c>
      <c r="AN48" s="108" t="s">
        <v>45</v>
      </c>
      <c r="AO48" s="212" t="s">
        <v>45</v>
      </c>
    </row>
    <row r="49" spans="1:41" s="6" customFormat="1" ht="12.75" customHeight="1">
      <c r="A49" s="66" t="s">
        <v>33</v>
      </c>
      <c r="B49" s="67"/>
      <c r="C49" s="199">
        <v>201</v>
      </c>
      <c r="D49" s="199">
        <f aca="true" t="shared" si="7" ref="D49:AO49">SUM(D50:D52)</f>
        <v>74</v>
      </c>
      <c r="E49" s="199">
        <f t="shared" si="7"/>
        <v>8</v>
      </c>
      <c r="F49" s="199">
        <f t="shared" si="7"/>
        <v>7</v>
      </c>
      <c r="G49" s="199">
        <f t="shared" si="7"/>
        <v>20</v>
      </c>
      <c r="H49" s="199">
        <f t="shared" si="7"/>
        <v>17</v>
      </c>
      <c r="I49" s="199">
        <f t="shared" si="7"/>
        <v>2</v>
      </c>
      <c r="J49" s="199">
        <f t="shared" si="7"/>
        <v>8</v>
      </c>
      <c r="K49" s="199">
        <f t="shared" si="7"/>
        <v>22</v>
      </c>
      <c r="L49" s="199">
        <f t="shared" si="7"/>
        <v>14</v>
      </c>
      <c r="M49" s="199">
        <f t="shared" si="7"/>
        <v>12</v>
      </c>
      <c r="N49" s="199">
        <f t="shared" si="7"/>
        <v>2</v>
      </c>
      <c r="O49" s="199">
        <f t="shared" si="7"/>
        <v>32</v>
      </c>
      <c r="P49" s="199">
        <f t="shared" si="7"/>
        <v>21</v>
      </c>
      <c r="Q49" s="199">
        <f t="shared" si="7"/>
        <v>2</v>
      </c>
      <c r="R49" s="199">
        <f t="shared" si="7"/>
        <v>0</v>
      </c>
      <c r="S49" s="199">
        <f t="shared" si="7"/>
        <v>7</v>
      </c>
      <c r="T49" s="201">
        <f t="shared" si="7"/>
        <v>0</v>
      </c>
      <c r="U49" s="204">
        <f t="shared" si="7"/>
        <v>2</v>
      </c>
      <c r="V49" s="199">
        <f t="shared" si="7"/>
        <v>0</v>
      </c>
      <c r="W49" s="199">
        <f t="shared" si="7"/>
        <v>9</v>
      </c>
      <c r="X49" s="199">
        <f t="shared" si="7"/>
        <v>1</v>
      </c>
      <c r="Y49" s="199">
        <f t="shared" si="7"/>
        <v>2</v>
      </c>
      <c r="Z49" s="199">
        <f t="shared" si="7"/>
        <v>10</v>
      </c>
      <c r="AA49" s="199">
        <f t="shared" si="7"/>
        <v>8</v>
      </c>
      <c r="AB49" s="199">
        <f t="shared" si="7"/>
        <v>0</v>
      </c>
      <c r="AC49" s="199">
        <f t="shared" si="7"/>
        <v>6</v>
      </c>
      <c r="AD49" s="199">
        <f t="shared" si="7"/>
        <v>5</v>
      </c>
      <c r="AE49" s="199">
        <f t="shared" si="7"/>
        <v>0</v>
      </c>
      <c r="AF49" s="199">
        <f t="shared" si="7"/>
        <v>2</v>
      </c>
      <c r="AG49" s="199">
        <f t="shared" si="7"/>
        <v>19</v>
      </c>
      <c r="AH49" s="199">
        <f t="shared" si="7"/>
        <v>5</v>
      </c>
      <c r="AI49" s="199">
        <f t="shared" si="7"/>
        <v>5</v>
      </c>
      <c r="AJ49" s="199">
        <f t="shared" si="7"/>
        <v>0</v>
      </c>
      <c r="AK49" s="199">
        <f t="shared" si="7"/>
        <v>0</v>
      </c>
      <c r="AL49" s="199">
        <f t="shared" si="7"/>
        <v>15</v>
      </c>
      <c r="AM49" s="199">
        <f t="shared" si="7"/>
        <v>0</v>
      </c>
      <c r="AN49" s="199">
        <f t="shared" si="7"/>
        <v>2</v>
      </c>
      <c r="AO49" s="203">
        <f t="shared" si="7"/>
        <v>0</v>
      </c>
    </row>
    <row r="50" spans="1:41" s="6" customFormat="1" ht="12.75" customHeight="1">
      <c r="A50" s="66"/>
      <c r="B50" s="67" t="s">
        <v>224</v>
      </c>
      <c r="C50" s="99">
        <v>51</v>
      </c>
      <c r="D50" s="99">
        <v>25</v>
      </c>
      <c r="E50" s="205">
        <v>1</v>
      </c>
      <c r="F50" s="99" t="s">
        <v>45</v>
      </c>
      <c r="G50" s="99">
        <v>4</v>
      </c>
      <c r="H50" s="99">
        <v>2</v>
      </c>
      <c r="I50" s="99" t="s">
        <v>45</v>
      </c>
      <c r="J50" s="99">
        <v>2</v>
      </c>
      <c r="K50" s="99">
        <v>9</v>
      </c>
      <c r="L50" s="99">
        <v>7</v>
      </c>
      <c r="M50" s="99">
        <v>5</v>
      </c>
      <c r="N50" s="99">
        <v>1</v>
      </c>
      <c r="O50" s="99">
        <v>10</v>
      </c>
      <c r="P50" s="99">
        <v>6</v>
      </c>
      <c r="Q50" s="99" t="s">
        <v>45</v>
      </c>
      <c r="R50" s="99" t="s">
        <v>45</v>
      </c>
      <c r="S50" s="99">
        <v>1</v>
      </c>
      <c r="T50" s="206" t="s">
        <v>45</v>
      </c>
      <c r="U50" s="205" t="s">
        <v>45</v>
      </c>
      <c r="V50" s="99" t="s">
        <v>45</v>
      </c>
      <c r="W50" s="99">
        <v>1</v>
      </c>
      <c r="X50" s="99">
        <v>1</v>
      </c>
      <c r="Y50" s="99">
        <v>1</v>
      </c>
      <c r="Z50" s="99">
        <v>2</v>
      </c>
      <c r="AA50" s="99">
        <v>3</v>
      </c>
      <c r="AB50" s="99" t="s">
        <v>45</v>
      </c>
      <c r="AC50" s="99">
        <v>2</v>
      </c>
      <c r="AD50" s="99">
        <v>1</v>
      </c>
      <c r="AE50" s="99" t="s">
        <v>45</v>
      </c>
      <c r="AF50" s="99" t="s">
        <v>45</v>
      </c>
      <c r="AG50" s="99">
        <v>6</v>
      </c>
      <c r="AH50" s="99">
        <v>1</v>
      </c>
      <c r="AI50" s="99" t="s">
        <v>45</v>
      </c>
      <c r="AJ50" s="99" t="s">
        <v>45</v>
      </c>
      <c r="AK50" s="99" t="s">
        <v>45</v>
      </c>
      <c r="AL50" s="99" t="s">
        <v>45</v>
      </c>
      <c r="AM50" s="99" t="s">
        <v>45</v>
      </c>
      <c r="AN50" s="99" t="s">
        <v>45</v>
      </c>
      <c r="AO50" s="207" t="s">
        <v>45</v>
      </c>
    </row>
    <row r="51" spans="1:41" s="6" customFormat="1" ht="12.75" customHeight="1">
      <c r="A51" s="66"/>
      <c r="B51" s="67" t="s">
        <v>225</v>
      </c>
      <c r="C51" s="99">
        <v>133</v>
      </c>
      <c r="D51" s="99">
        <v>39</v>
      </c>
      <c r="E51" s="205">
        <v>7</v>
      </c>
      <c r="F51" s="99">
        <v>7</v>
      </c>
      <c r="G51" s="99">
        <v>13</v>
      </c>
      <c r="H51" s="99">
        <v>15</v>
      </c>
      <c r="I51" s="99">
        <v>1</v>
      </c>
      <c r="J51" s="99">
        <v>2</v>
      </c>
      <c r="K51" s="99">
        <v>11</v>
      </c>
      <c r="L51" s="99">
        <v>7</v>
      </c>
      <c r="M51" s="99">
        <v>7</v>
      </c>
      <c r="N51" s="99">
        <v>1</v>
      </c>
      <c r="O51" s="99">
        <v>19</v>
      </c>
      <c r="P51" s="99">
        <v>10</v>
      </c>
      <c r="Q51" s="99">
        <v>1</v>
      </c>
      <c r="R51" s="99" t="s">
        <v>45</v>
      </c>
      <c r="S51" s="99">
        <v>5</v>
      </c>
      <c r="T51" s="206" t="s">
        <v>45</v>
      </c>
      <c r="U51" s="205">
        <v>2</v>
      </c>
      <c r="V51" s="99" t="s">
        <v>45</v>
      </c>
      <c r="W51" s="99">
        <v>6</v>
      </c>
      <c r="X51" s="99" t="s">
        <v>45</v>
      </c>
      <c r="Y51" s="99" t="s">
        <v>45</v>
      </c>
      <c r="Z51" s="99">
        <v>5</v>
      </c>
      <c r="AA51" s="99">
        <v>3</v>
      </c>
      <c r="AB51" s="99" t="s">
        <v>45</v>
      </c>
      <c r="AC51" s="99">
        <v>4</v>
      </c>
      <c r="AD51" s="99">
        <v>4</v>
      </c>
      <c r="AE51" s="99" t="s">
        <v>45</v>
      </c>
      <c r="AF51" s="99">
        <v>2</v>
      </c>
      <c r="AG51" s="99">
        <v>7</v>
      </c>
      <c r="AH51" s="99">
        <v>4</v>
      </c>
      <c r="AI51" s="99">
        <v>5</v>
      </c>
      <c r="AJ51" s="99" t="s">
        <v>45</v>
      </c>
      <c r="AK51" s="99" t="s">
        <v>45</v>
      </c>
      <c r="AL51" s="99">
        <v>15</v>
      </c>
      <c r="AM51" s="99" t="s">
        <v>45</v>
      </c>
      <c r="AN51" s="99">
        <v>2</v>
      </c>
      <c r="AO51" s="207" t="s">
        <v>45</v>
      </c>
    </row>
    <row r="52" spans="1:41" s="6" customFormat="1" ht="12.75" customHeight="1">
      <c r="A52" s="70"/>
      <c r="B52" s="71" t="s">
        <v>226</v>
      </c>
      <c r="C52" s="208">
        <v>17</v>
      </c>
      <c r="D52" s="208">
        <v>10</v>
      </c>
      <c r="E52" s="209" t="s">
        <v>45</v>
      </c>
      <c r="F52" s="108" t="s">
        <v>45</v>
      </c>
      <c r="G52" s="108">
        <v>3</v>
      </c>
      <c r="H52" s="108" t="s">
        <v>45</v>
      </c>
      <c r="I52" s="108">
        <v>1</v>
      </c>
      <c r="J52" s="108">
        <v>4</v>
      </c>
      <c r="K52" s="108">
        <v>2</v>
      </c>
      <c r="L52" s="108" t="s">
        <v>45</v>
      </c>
      <c r="M52" s="108" t="s">
        <v>45</v>
      </c>
      <c r="N52" s="108" t="s">
        <v>45</v>
      </c>
      <c r="O52" s="108">
        <v>3</v>
      </c>
      <c r="P52" s="108">
        <v>5</v>
      </c>
      <c r="Q52" s="108">
        <v>1</v>
      </c>
      <c r="R52" s="108" t="s">
        <v>45</v>
      </c>
      <c r="S52" s="108">
        <v>1</v>
      </c>
      <c r="T52" s="210" t="s">
        <v>45</v>
      </c>
      <c r="U52" s="211" t="s">
        <v>45</v>
      </c>
      <c r="V52" s="108" t="s">
        <v>45</v>
      </c>
      <c r="W52" s="108">
        <v>2</v>
      </c>
      <c r="X52" s="108" t="s">
        <v>45</v>
      </c>
      <c r="Y52" s="108">
        <v>1</v>
      </c>
      <c r="Z52" s="108">
        <v>3</v>
      </c>
      <c r="AA52" s="108">
        <v>2</v>
      </c>
      <c r="AB52" s="108" t="s">
        <v>45</v>
      </c>
      <c r="AC52" s="108" t="s">
        <v>45</v>
      </c>
      <c r="AD52" s="108" t="s">
        <v>45</v>
      </c>
      <c r="AE52" s="108" t="s">
        <v>45</v>
      </c>
      <c r="AF52" s="108" t="s">
        <v>45</v>
      </c>
      <c r="AG52" s="108">
        <v>6</v>
      </c>
      <c r="AH52" s="108" t="s">
        <v>45</v>
      </c>
      <c r="AI52" s="108" t="s">
        <v>45</v>
      </c>
      <c r="AJ52" s="108" t="s">
        <v>45</v>
      </c>
      <c r="AK52" s="108" t="s">
        <v>45</v>
      </c>
      <c r="AL52" s="108" t="s">
        <v>45</v>
      </c>
      <c r="AM52" s="108" t="s">
        <v>45</v>
      </c>
      <c r="AN52" s="108" t="s">
        <v>45</v>
      </c>
      <c r="AO52" s="212" t="s">
        <v>45</v>
      </c>
    </row>
    <row r="53" spans="1:41" s="6" customFormat="1" ht="12.75" customHeight="1">
      <c r="A53" s="64" t="s">
        <v>34</v>
      </c>
      <c r="B53" s="65"/>
      <c r="C53" s="199">
        <v>50</v>
      </c>
      <c r="D53" s="199">
        <f aca="true" t="shared" si="8" ref="D53:AO53">SUM(D54:D56)</f>
        <v>22</v>
      </c>
      <c r="E53" s="199">
        <f t="shared" si="8"/>
        <v>3</v>
      </c>
      <c r="F53" s="199">
        <f t="shared" si="8"/>
        <v>5</v>
      </c>
      <c r="G53" s="199">
        <f t="shared" si="8"/>
        <v>4</v>
      </c>
      <c r="H53" s="199">
        <f t="shared" si="8"/>
        <v>4</v>
      </c>
      <c r="I53" s="199">
        <f t="shared" si="8"/>
        <v>1</v>
      </c>
      <c r="J53" s="199">
        <f t="shared" si="8"/>
        <v>2</v>
      </c>
      <c r="K53" s="199">
        <f t="shared" si="8"/>
        <v>9</v>
      </c>
      <c r="L53" s="199">
        <f t="shared" si="8"/>
        <v>8</v>
      </c>
      <c r="M53" s="199">
        <f t="shared" si="8"/>
        <v>5</v>
      </c>
      <c r="N53" s="199">
        <f t="shared" si="8"/>
        <v>0</v>
      </c>
      <c r="O53" s="199">
        <f t="shared" si="8"/>
        <v>6</v>
      </c>
      <c r="P53" s="199">
        <f t="shared" si="8"/>
        <v>7</v>
      </c>
      <c r="Q53" s="199">
        <f t="shared" si="8"/>
        <v>0</v>
      </c>
      <c r="R53" s="199">
        <f t="shared" si="8"/>
        <v>0</v>
      </c>
      <c r="S53" s="199">
        <f t="shared" si="8"/>
        <v>0</v>
      </c>
      <c r="T53" s="201">
        <f t="shared" si="8"/>
        <v>0</v>
      </c>
      <c r="U53" s="204">
        <f t="shared" si="8"/>
        <v>0</v>
      </c>
      <c r="V53" s="199">
        <f t="shared" si="8"/>
        <v>0</v>
      </c>
      <c r="W53" s="199">
        <f t="shared" si="8"/>
        <v>2</v>
      </c>
      <c r="X53" s="199">
        <f t="shared" si="8"/>
        <v>1</v>
      </c>
      <c r="Y53" s="199">
        <f t="shared" si="8"/>
        <v>1</v>
      </c>
      <c r="Z53" s="199">
        <f t="shared" si="8"/>
        <v>3</v>
      </c>
      <c r="AA53" s="199">
        <f t="shared" si="8"/>
        <v>0</v>
      </c>
      <c r="AB53" s="199">
        <f t="shared" si="8"/>
        <v>0</v>
      </c>
      <c r="AC53" s="199">
        <f t="shared" si="8"/>
        <v>2</v>
      </c>
      <c r="AD53" s="199">
        <f t="shared" si="8"/>
        <v>0</v>
      </c>
      <c r="AE53" s="199">
        <f t="shared" si="8"/>
        <v>0</v>
      </c>
      <c r="AF53" s="199">
        <f t="shared" si="8"/>
        <v>2</v>
      </c>
      <c r="AG53" s="199">
        <f t="shared" si="8"/>
        <v>7</v>
      </c>
      <c r="AH53" s="199">
        <f t="shared" si="8"/>
        <v>0</v>
      </c>
      <c r="AI53" s="199">
        <f t="shared" si="8"/>
        <v>1</v>
      </c>
      <c r="AJ53" s="199">
        <f t="shared" si="8"/>
        <v>0</v>
      </c>
      <c r="AK53" s="199">
        <f t="shared" si="8"/>
        <v>0</v>
      </c>
      <c r="AL53" s="199">
        <f t="shared" si="8"/>
        <v>0</v>
      </c>
      <c r="AM53" s="199">
        <f t="shared" si="8"/>
        <v>0</v>
      </c>
      <c r="AN53" s="199">
        <f t="shared" si="8"/>
        <v>0</v>
      </c>
      <c r="AO53" s="203">
        <f t="shared" si="8"/>
        <v>0</v>
      </c>
    </row>
    <row r="54" spans="1:41" s="6" customFormat="1" ht="12.75" customHeight="1">
      <c r="A54" s="66"/>
      <c r="B54" s="67" t="s">
        <v>36</v>
      </c>
      <c r="C54" s="99">
        <v>6</v>
      </c>
      <c r="D54" s="217">
        <v>5</v>
      </c>
      <c r="E54" s="99" t="s">
        <v>45</v>
      </c>
      <c r="F54" s="99" t="s">
        <v>45</v>
      </c>
      <c r="G54" s="99">
        <v>1</v>
      </c>
      <c r="H54" s="99">
        <v>1</v>
      </c>
      <c r="I54" s="99" t="s">
        <v>45</v>
      </c>
      <c r="J54" s="99" t="s">
        <v>45</v>
      </c>
      <c r="K54" s="99">
        <v>3</v>
      </c>
      <c r="L54" s="99" t="s">
        <v>45</v>
      </c>
      <c r="M54" s="99" t="s">
        <v>45</v>
      </c>
      <c r="N54" s="99" t="s">
        <v>45</v>
      </c>
      <c r="O54" s="99" t="s">
        <v>45</v>
      </c>
      <c r="P54" s="99">
        <v>1</v>
      </c>
      <c r="Q54" s="99" t="s">
        <v>45</v>
      </c>
      <c r="R54" s="99" t="s">
        <v>45</v>
      </c>
      <c r="S54" s="99" t="s">
        <v>45</v>
      </c>
      <c r="T54" s="206" t="s">
        <v>45</v>
      </c>
      <c r="U54" s="205" t="s">
        <v>45</v>
      </c>
      <c r="V54" s="99" t="s">
        <v>45</v>
      </c>
      <c r="W54" s="99" t="s">
        <v>45</v>
      </c>
      <c r="X54" s="99" t="s">
        <v>45</v>
      </c>
      <c r="Y54" s="99" t="s">
        <v>45</v>
      </c>
      <c r="Z54" s="99" t="s">
        <v>45</v>
      </c>
      <c r="AA54" s="99" t="s">
        <v>45</v>
      </c>
      <c r="AB54" s="99" t="s">
        <v>45</v>
      </c>
      <c r="AC54" s="99" t="s">
        <v>45</v>
      </c>
      <c r="AD54" s="99" t="s">
        <v>45</v>
      </c>
      <c r="AE54" s="99" t="s">
        <v>45</v>
      </c>
      <c r="AF54" s="99" t="s">
        <v>45</v>
      </c>
      <c r="AG54" s="99">
        <v>1</v>
      </c>
      <c r="AH54" s="99" t="s">
        <v>45</v>
      </c>
      <c r="AI54" s="99" t="s">
        <v>45</v>
      </c>
      <c r="AJ54" s="99" t="s">
        <v>45</v>
      </c>
      <c r="AK54" s="99" t="s">
        <v>45</v>
      </c>
      <c r="AL54" s="99" t="s">
        <v>45</v>
      </c>
      <c r="AM54" s="99" t="s">
        <v>45</v>
      </c>
      <c r="AN54" s="99" t="s">
        <v>45</v>
      </c>
      <c r="AO54" s="207" t="s">
        <v>45</v>
      </c>
    </row>
    <row r="55" spans="1:41" s="6" customFormat="1" ht="12.75" customHeight="1">
      <c r="A55" s="66"/>
      <c r="B55" s="67" t="s">
        <v>37</v>
      </c>
      <c r="C55" s="99">
        <v>41</v>
      </c>
      <c r="D55" s="217">
        <v>15</v>
      </c>
      <c r="E55" s="99">
        <v>3</v>
      </c>
      <c r="F55" s="99">
        <v>4</v>
      </c>
      <c r="G55" s="99">
        <v>2</v>
      </c>
      <c r="H55" s="99">
        <v>3</v>
      </c>
      <c r="I55" s="99">
        <v>1</v>
      </c>
      <c r="J55" s="99">
        <v>2</v>
      </c>
      <c r="K55" s="99">
        <v>4</v>
      </c>
      <c r="L55" s="99">
        <v>8</v>
      </c>
      <c r="M55" s="99">
        <v>5</v>
      </c>
      <c r="N55" s="99" t="s">
        <v>45</v>
      </c>
      <c r="O55" s="99">
        <v>6</v>
      </c>
      <c r="P55" s="99">
        <v>6</v>
      </c>
      <c r="Q55" s="99" t="s">
        <v>45</v>
      </c>
      <c r="R55" s="99" t="s">
        <v>45</v>
      </c>
      <c r="S55" s="99" t="s">
        <v>45</v>
      </c>
      <c r="T55" s="206" t="s">
        <v>45</v>
      </c>
      <c r="U55" s="205" t="s">
        <v>45</v>
      </c>
      <c r="V55" s="99" t="s">
        <v>45</v>
      </c>
      <c r="W55" s="99">
        <v>2</v>
      </c>
      <c r="X55" s="99">
        <v>1</v>
      </c>
      <c r="Y55" s="99">
        <v>1</v>
      </c>
      <c r="Z55" s="99">
        <v>2</v>
      </c>
      <c r="AA55" s="99" t="s">
        <v>45</v>
      </c>
      <c r="AB55" s="99" t="s">
        <v>45</v>
      </c>
      <c r="AC55" s="99">
        <v>2</v>
      </c>
      <c r="AD55" s="99" t="s">
        <v>45</v>
      </c>
      <c r="AE55" s="99" t="s">
        <v>45</v>
      </c>
      <c r="AF55" s="99">
        <v>2</v>
      </c>
      <c r="AG55" s="99">
        <v>6</v>
      </c>
      <c r="AH55" s="99" t="s">
        <v>45</v>
      </c>
      <c r="AI55" s="99">
        <v>1</v>
      </c>
      <c r="AJ55" s="99" t="s">
        <v>45</v>
      </c>
      <c r="AK55" s="99" t="s">
        <v>45</v>
      </c>
      <c r="AL55" s="99" t="s">
        <v>45</v>
      </c>
      <c r="AM55" s="99" t="s">
        <v>45</v>
      </c>
      <c r="AN55" s="99" t="s">
        <v>45</v>
      </c>
      <c r="AO55" s="207" t="s">
        <v>45</v>
      </c>
    </row>
    <row r="56" spans="1:41" s="2" customFormat="1" ht="12.75" customHeight="1">
      <c r="A56" s="66"/>
      <c r="B56" s="67" t="s">
        <v>227</v>
      </c>
      <c r="C56" s="99">
        <v>3</v>
      </c>
      <c r="D56" s="217">
        <v>2</v>
      </c>
      <c r="E56" s="99" t="s">
        <v>45</v>
      </c>
      <c r="F56" s="99">
        <v>1</v>
      </c>
      <c r="G56" s="99">
        <v>1</v>
      </c>
      <c r="H56" s="99" t="s">
        <v>45</v>
      </c>
      <c r="I56" s="99" t="s">
        <v>45</v>
      </c>
      <c r="J56" s="99" t="s">
        <v>45</v>
      </c>
      <c r="K56" s="99">
        <v>2</v>
      </c>
      <c r="L56" s="99" t="s">
        <v>45</v>
      </c>
      <c r="M56" s="99" t="s">
        <v>45</v>
      </c>
      <c r="N56" s="99" t="s">
        <v>45</v>
      </c>
      <c r="O56" s="99" t="s">
        <v>45</v>
      </c>
      <c r="P56" s="99" t="s">
        <v>45</v>
      </c>
      <c r="Q56" s="99" t="s">
        <v>45</v>
      </c>
      <c r="R56" s="99" t="s">
        <v>45</v>
      </c>
      <c r="S56" s="99" t="s">
        <v>45</v>
      </c>
      <c r="T56" s="206" t="s">
        <v>45</v>
      </c>
      <c r="U56" s="205" t="s">
        <v>45</v>
      </c>
      <c r="V56" s="99" t="s">
        <v>45</v>
      </c>
      <c r="W56" s="99" t="s">
        <v>45</v>
      </c>
      <c r="X56" s="99" t="s">
        <v>45</v>
      </c>
      <c r="Y56" s="99" t="s">
        <v>45</v>
      </c>
      <c r="Z56" s="99">
        <v>1</v>
      </c>
      <c r="AA56" s="99" t="s">
        <v>45</v>
      </c>
      <c r="AB56" s="99" t="s">
        <v>45</v>
      </c>
      <c r="AC56" s="99" t="s">
        <v>45</v>
      </c>
      <c r="AD56" s="99" t="s">
        <v>45</v>
      </c>
      <c r="AE56" s="99" t="s">
        <v>45</v>
      </c>
      <c r="AF56" s="99" t="s">
        <v>45</v>
      </c>
      <c r="AG56" s="99" t="s">
        <v>45</v>
      </c>
      <c r="AH56" s="99" t="s">
        <v>45</v>
      </c>
      <c r="AI56" s="99" t="s">
        <v>45</v>
      </c>
      <c r="AJ56" s="99" t="s">
        <v>45</v>
      </c>
      <c r="AK56" s="99" t="s">
        <v>45</v>
      </c>
      <c r="AL56" s="99" t="s">
        <v>45</v>
      </c>
      <c r="AM56" s="99" t="s">
        <v>45</v>
      </c>
      <c r="AN56" s="99" t="s">
        <v>45</v>
      </c>
      <c r="AO56" s="207" t="s">
        <v>45</v>
      </c>
    </row>
    <row r="57" spans="1:41" s="2" customFormat="1" ht="12.75" customHeight="1">
      <c r="A57" s="94" t="s">
        <v>228</v>
      </c>
      <c r="B57" s="92"/>
      <c r="C57" s="199">
        <v>207</v>
      </c>
      <c r="D57" s="199">
        <f aca="true" t="shared" si="9" ref="D57:AO57">SUM(D58:D60)</f>
        <v>81</v>
      </c>
      <c r="E57" s="199">
        <f t="shared" si="9"/>
        <v>0</v>
      </c>
      <c r="F57" s="199">
        <f t="shared" si="9"/>
        <v>8</v>
      </c>
      <c r="G57" s="199">
        <f t="shared" si="9"/>
        <v>25</v>
      </c>
      <c r="H57" s="199">
        <f t="shared" si="9"/>
        <v>20</v>
      </c>
      <c r="I57" s="199">
        <f t="shared" si="9"/>
        <v>1</v>
      </c>
      <c r="J57" s="199">
        <f t="shared" si="9"/>
        <v>3</v>
      </c>
      <c r="K57" s="199">
        <f t="shared" si="9"/>
        <v>32</v>
      </c>
      <c r="L57" s="199">
        <f t="shared" si="9"/>
        <v>6</v>
      </c>
      <c r="M57" s="199">
        <f t="shared" si="9"/>
        <v>0</v>
      </c>
      <c r="N57" s="199">
        <f t="shared" si="9"/>
        <v>3</v>
      </c>
      <c r="O57" s="199">
        <f t="shared" si="9"/>
        <v>26</v>
      </c>
      <c r="P57" s="199">
        <f t="shared" si="9"/>
        <v>17</v>
      </c>
      <c r="Q57" s="199">
        <f t="shared" si="9"/>
        <v>3</v>
      </c>
      <c r="R57" s="199">
        <f t="shared" si="9"/>
        <v>0</v>
      </c>
      <c r="S57" s="199">
        <f t="shared" si="9"/>
        <v>5</v>
      </c>
      <c r="T57" s="201">
        <f t="shared" si="9"/>
        <v>0</v>
      </c>
      <c r="U57" s="204">
        <f t="shared" si="9"/>
        <v>2</v>
      </c>
      <c r="V57" s="199">
        <f t="shared" si="9"/>
        <v>0</v>
      </c>
      <c r="W57" s="199">
        <f t="shared" si="9"/>
        <v>10</v>
      </c>
      <c r="X57" s="199">
        <f t="shared" si="9"/>
        <v>0</v>
      </c>
      <c r="Y57" s="199">
        <f t="shared" si="9"/>
        <v>0</v>
      </c>
      <c r="Z57" s="199">
        <f t="shared" si="9"/>
        <v>11</v>
      </c>
      <c r="AA57" s="199">
        <f t="shared" si="9"/>
        <v>7</v>
      </c>
      <c r="AB57" s="199">
        <f t="shared" si="9"/>
        <v>2</v>
      </c>
      <c r="AC57" s="199">
        <f t="shared" si="9"/>
        <v>6</v>
      </c>
      <c r="AD57" s="199">
        <f t="shared" si="9"/>
        <v>6</v>
      </c>
      <c r="AE57" s="199">
        <f t="shared" si="9"/>
        <v>0</v>
      </c>
      <c r="AF57" s="199">
        <f t="shared" si="9"/>
        <v>3</v>
      </c>
      <c r="AG57" s="199">
        <f t="shared" si="9"/>
        <v>11</v>
      </c>
      <c r="AH57" s="199">
        <f t="shared" si="9"/>
        <v>9</v>
      </c>
      <c r="AI57" s="199">
        <f t="shared" si="9"/>
        <v>9</v>
      </c>
      <c r="AJ57" s="199">
        <f t="shared" si="9"/>
        <v>1</v>
      </c>
      <c r="AK57" s="199">
        <f t="shared" si="9"/>
        <v>3</v>
      </c>
      <c r="AL57" s="199">
        <f t="shared" si="9"/>
        <v>14</v>
      </c>
      <c r="AM57" s="199">
        <f t="shared" si="9"/>
        <v>1</v>
      </c>
      <c r="AN57" s="199">
        <f t="shared" si="9"/>
        <v>1</v>
      </c>
      <c r="AO57" s="203">
        <f t="shared" si="9"/>
        <v>0</v>
      </c>
    </row>
    <row r="58" spans="1:41" s="2" customFormat="1" ht="12.75" customHeight="1">
      <c r="A58" s="66"/>
      <c r="B58" s="67" t="s">
        <v>229</v>
      </c>
      <c r="C58" s="99">
        <v>169</v>
      </c>
      <c r="D58" s="99">
        <v>51</v>
      </c>
      <c r="E58" s="205" t="s">
        <v>45</v>
      </c>
      <c r="F58" s="99">
        <v>7</v>
      </c>
      <c r="G58" s="99">
        <v>19</v>
      </c>
      <c r="H58" s="99">
        <v>17</v>
      </c>
      <c r="I58" s="99">
        <v>1</v>
      </c>
      <c r="J58" s="99">
        <v>3</v>
      </c>
      <c r="K58" s="99">
        <v>23</v>
      </c>
      <c r="L58" s="99">
        <v>6</v>
      </c>
      <c r="M58" s="99" t="s">
        <v>45</v>
      </c>
      <c r="N58" s="99">
        <v>2</v>
      </c>
      <c r="O58" s="99">
        <v>15</v>
      </c>
      <c r="P58" s="99">
        <v>12</v>
      </c>
      <c r="Q58" s="99">
        <v>3</v>
      </c>
      <c r="R58" s="99" t="s">
        <v>45</v>
      </c>
      <c r="S58" s="99">
        <v>5</v>
      </c>
      <c r="T58" s="206" t="s">
        <v>45</v>
      </c>
      <c r="U58" s="205">
        <v>2</v>
      </c>
      <c r="V58" s="99" t="s">
        <v>45</v>
      </c>
      <c r="W58" s="99">
        <v>10</v>
      </c>
      <c r="X58" s="99" t="s">
        <v>45</v>
      </c>
      <c r="Y58" s="99" t="s">
        <v>45</v>
      </c>
      <c r="Z58" s="99">
        <v>10</v>
      </c>
      <c r="AA58" s="99">
        <v>7</v>
      </c>
      <c r="AB58" s="99">
        <v>2</v>
      </c>
      <c r="AC58" s="99">
        <v>5</v>
      </c>
      <c r="AD58" s="99">
        <v>5</v>
      </c>
      <c r="AE58" s="99" t="s">
        <v>45</v>
      </c>
      <c r="AF58" s="99">
        <v>2</v>
      </c>
      <c r="AG58" s="99">
        <v>7</v>
      </c>
      <c r="AH58" s="99">
        <v>7</v>
      </c>
      <c r="AI58" s="99">
        <v>7</v>
      </c>
      <c r="AJ58" s="99">
        <v>1</v>
      </c>
      <c r="AK58" s="99">
        <v>2</v>
      </c>
      <c r="AL58" s="99">
        <v>14</v>
      </c>
      <c r="AM58" s="99">
        <v>1</v>
      </c>
      <c r="AN58" s="99" t="s">
        <v>45</v>
      </c>
      <c r="AO58" s="207" t="s">
        <v>45</v>
      </c>
    </row>
    <row r="59" spans="1:41" s="2" customFormat="1" ht="12.75" customHeight="1">
      <c r="A59" s="66"/>
      <c r="B59" s="67" t="s">
        <v>43</v>
      </c>
      <c r="C59" s="99">
        <v>19</v>
      </c>
      <c r="D59" s="99">
        <v>16</v>
      </c>
      <c r="E59" s="205" t="s">
        <v>45</v>
      </c>
      <c r="F59" s="99" t="s">
        <v>45</v>
      </c>
      <c r="G59" s="99">
        <v>2</v>
      </c>
      <c r="H59" s="99">
        <v>2</v>
      </c>
      <c r="I59" s="99" t="s">
        <v>45</v>
      </c>
      <c r="J59" s="99" t="s">
        <v>45</v>
      </c>
      <c r="K59" s="99" t="s">
        <v>45</v>
      </c>
      <c r="L59" s="99" t="s">
        <v>45</v>
      </c>
      <c r="M59" s="99" t="s">
        <v>45</v>
      </c>
      <c r="N59" s="99">
        <v>1</v>
      </c>
      <c r="O59" s="99">
        <v>6</v>
      </c>
      <c r="P59" s="99">
        <v>3</v>
      </c>
      <c r="Q59" s="99" t="s">
        <v>45</v>
      </c>
      <c r="R59" s="99" t="s">
        <v>45</v>
      </c>
      <c r="S59" s="99" t="s">
        <v>45</v>
      </c>
      <c r="T59" s="206" t="s">
        <v>45</v>
      </c>
      <c r="U59" s="205" t="s">
        <v>45</v>
      </c>
      <c r="V59" s="99" t="s">
        <v>45</v>
      </c>
      <c r="W59" s="99" t="s">
        <v>45</v>
      </c>
      <c r="X59" s="99" t="s">
        <v>45</v>
      </c>
      <c r="Y59" s="99" t="s">
        <v>45</v>
      </c>
      <c r="Z59" s="99" t="s">
        <v>45</v>
      </c>
      <c r="AA59" s="99" t="s">
        <v>45</v>
      </c>
      <c r="AB59" s="99" t="s">
        <v>45</v>
      </c>
      <c r="AC59" s="99" t="s">
        <v>45</v>
      </c>
      <c r="AD59" s="99">
        <v>1</v>
      </c>
      <c r="AE59" s="99" t="s">
        <v>45</v>
      </c>
      <c r="AF59" s="99" t="s">
        <v>45</v>
      </c>
      <c r="AG59" s="99" t="s">
        <v>45</v>
      </c>
      <c r="AH59" s="99">
        <v>2</v>
      </c>
      <c r="AI59" s="99" t="s">
        <v>45</v>
      </c>
      <c r="AJ59" s="99" t="s">
        <v>45</v>
      </c>
      <c r="AK59" s="99" t="s">
        <v>45</v>
      </c>
      <c r="AL59" s="99" t="s">
        <v>45</v>
      </c>
      <c r="AM59" s="99" t="s">
        <v>45</v>
      </c>
      <c r="AN59" s="99">
        <v>1</v>
      </c>
      <c r="AO59" s="207" t="s">
        <v>45</v>
      </c>
    </row>
    <row r="60" spans="1:41" s="2" customFormat="1" ht="12.75" customHeight="1">
      <c r="A60" s="76"/>
      <c r="B60" s="77" t="s">
        <v>42</v>
      </c>
      <c r="C60" s="108">
        <v>19</v>
      </c>
      <c r="D60" s="108">
        <v>14</v>
      </c>
      <c r="E60" s="209" t="s">
        <v>45</v>
      </c>
      <c r="F60" s="108">
        <v>1</v>
      </c>
      <c r="G60" s="108">
        <v>4</v>
      </c>
      <c r="H60" s="108">
        <v>1</v>
      </c>
      <c r="I60" s="108" t="s">
        <v>45</v>
      </c>
      <c r="J60" s="108" t="s">
        <v>45</v>
      </c>
      <c r="K60" s="108">
        <v>9</v>
      </c>
      <c r="L60" s="108" t="s">
        <v>45</v>
      </c>
      <c r="M60" s="108" t="s">
        <v>45</v>
      </c>
      <c r="N60" s="108" t="s">
        <v>45</v>
      </c>
      <c r="O60" s="108">
        <v>5</v>
      </c>
      <c r="P60" s="108">
        <v>2</v>
      </c>
      <c r="Q60" s="108" t="s">
        <v>45</v>
      </c>
      <c r="R60" s="108" t="s">
        <v>45</v>
      </c>
      <c r="S60" s="108" t="s">
        <v>45</v>
      </c>
      <c r="T60" s="210" t="s">
        <v>45</v>
      </c>
      <c r="U60" s="211" t="s">
        <v>45</v>
      </c>
      <c r="V60" s="108" t="s">
        <v>45</v>
      </c>
      <c r="W60" s="108" t="s">
        <v>45</v>
      </c>
      <c r="X60" s="108" t="s">
        <v>45</v>
      </c>
      <c r="Y60" s="108" t="s">
        <v>45</v>
      </c>
      <c r="Z60" s="108">
        <v>1</v>
      </c>
      <c r="AA60" s="108" t="s">
        <v>45</v>
      </c>
      <c r="AB60" s="108" t="s">
        <v>45</v>
      </c>
      <c r="AC60" s="108">
        <v>1</v>
      </c>
      <c r="AD60" s="108" t="s">
        <v>45</v>
      </c>
      <c r="AE60" s="108" t="s">
        <v>45</v>
      </c>
      <c r="AF60" s="108">
        <v>1</v>
      </c>
      <c r="AG60" s="108">
        <v>4</v>
      </c>
      <c r="AH60" s="108" t="s">
        <v>45</v>
      </c>
      <c r="AI60" s="108">
        <v>2</v>
      </c>
      <c r="AJ60" s="108" t="s">
        <v>45</v>
      </c>
      <c r="AK60" s="108">
        <v>1</v>
      </c>
      <c r="AL60" s="108" t="s">
        <v>45</v>
      </c>
      <c r="AM60" s="108" t="s">
        <v>45</v>
      </c>
      <c r="AN60" s="108" t="s">
        <v>45</v>
      </c>
      <c r="AO60" s="212" t="s">
        <v>45</v>
      </c>
    </row>
    <row r="61" spans="1:41" s="2" customFormat="1" ht="12.75" customHeight="1">
      <c r="A61" s="66" t="s">
        <v>12</v>
      </c>
      <c r="B61" s="67"/>
      <c r="C61" s="213">
        <v>111</v>
      </c>
      <c r="D61" s="213">
        <f aca="true" t="shared" si="10" ref="D61:AO61">SUM(D62:D63)</f>
        <v>48</v>
      </c>
      <c r="E61" s="213">
        <f t="shared" si="10"/>
        <v>2</v>
      </c>
      <c r="F61" s="213">
        <f t="shared" si="10"/>
        <v>6</v>
      </c>
      <c r="G61" s="213">
        <f t="shared" si="10"/>
        <v>14</v>
      </c>
      <c r="H61" s="213">
        <f t="shared" si="10"/>
        <v>6</v>
      </c>
      <c r="I61" s="213">
        <f t="shared" si="10"/>
        <v>1</v>
      </c>
      <c r="J61" s="213">
        <f t="shared" si="10"/>
        <v>1</v>
      </c>
      <c r="K61" s="213">
        <f t="shared" si="10"/>
        <v>18</v>
      </c>
      <c r="L61" s="213">
        <f t="shared" si="10"/>
        <v>9</v>
      </c>
      <c r="M61" s="213">
        <f t="shared" si="10"/>
        <v>3</v>
      </c>
      <c r="N61" s="213">
        <f t="shared" si="10"/>
        <v>4</v>
      </c>
      <c r="O61" s="213">
        <f t="shared" si="10"/>
        <v>14</v>
      </c>
      <c r="P61" s="213">
        <f t="shared" si="10"/>
        <v>10</v>
      </c>
      <c r="Q61" s="213">
        <f t="shared" si="10"/>
        <v>1</v>
      </c>
      <c r="R61" s="213">
        <f t="shared" si="10"/>
        <v>0</v>
      </c>
      <c r="S61" s="213">
        <f t="shared" si="10"/>
        <v>4</v>
      </c>
      <c r="T61" s="214">
        <f t="shared" si="10"/>
        <v>0</v>
      </c>
      <c r="U61" s="215">
        <f t="shared" si="10"/>
        <v>0</v>
      </c>
      <c r="V61" s="213">
        <f t="shared" si="10"/>
        <v>0</v>
      </c>
      <c r="W61" s="213">
        <f t="shared" si="10"/>
        <v>3</v>
      </c>
      <c r="X61" s="213">
        <f t="shared" si="10"/>
        <v>0</v>
      </c>
      <c r="Y61" s="213">
        <f t="shared" si="10"/>
        <v>0</v>
      </c>
      <c r="Z61" s="213">
        <f t="shared" si="10"/>
        <v>6</v>
      </c>
      <c r="AA61" s="213">
        <f t="shared" si="10"/>
        <v>2</v>
      </c>
      <c r="AB61" s="213">
        <f t="shared" si="10"/>
        <v>1</v>
      </c>
      <c r="AC61" s="213">
        <f t="shared" si="10"/>
        <v>3</v>
      </c>
      <c r="AD61" s="213">
        <f t="shared" si="10"/>
        <v>2</v>
      </c>
      <c r="AE61" s="213">
        <f t="shared" si="10"/>
        <v>0</v>
      </c>
      <c r="AF61" s="213">
        <f t="shared" si="10"/>
        <v>0</v>
      </c>
      <c r="AG61" s="213">
        <f t="shared" si="10"/>
        <v>6</v>
      </c>
      <c r="AH61" s="213">
        <f t="shared" si="10"/>
        <v>3</v>
      </c>
      <c r="AI61" s="213">
        <f t="shared" si="10"/>
        <v>4</v>
      </c>
      <c r="AJ61" s="213">
        <f t="shared" si="10"/>
        <v>0</v>
      </c>
      <c r="AK61" s="213">
        <f t="shared" si="10"/>
        <v>0</v>
      </c>
      <c r="AL61" s="213">
        <f t="shared" si="10"/>
        <v>6</v>
      </c>
      <c r="AM61" s="213">
        <f t="shared" si="10"/>
        <v>0</v>
      </c>
      <c r="AN61" s="213">
        <f t="shared" si="10"/>
        <v>1</v>
      </c>
      <c r="AO61" s="216">
        <f t="shared" si="10"/>
        <v>0</v>
      </c>
    </row>
    <row r="62" spans="1:41" s="2" customFormat="1" ht="12.75" customHeight="1">
      <c r="A62" s="66"/>
      <c r="B62" s="67" t="s">
        <v>39</v>
      </c>
      <c r="C62" s="99">
        <v>65</v>
      </c>
      <c r="D62" s="217">
        <v>22</v>
      </c>
      <c r="E62" s="99">
        <v>1</v>
      </c>
      <c r="F62" s="99">
        <v>3</v>
      </c>
      <c r="G62" s="99">
        <v>6</v>
      </c>
      <c r="H62" s="99">
        <v>5</v>
      </c>
      <c r="I62" s="99" t="s">
        <v>45</v>
      </c>
      <c r="J62" s="99" t="s">
        <v>45</v>
      </c>
      <c r="K62" s="99">
        <v>7</v>
      </c>
      <c r="L62" s="99">
        <v>2</v>
      </c>
      <c r="M62" s="99">
        <v>2</v>
      </c>
      <c r="N62" s="99">
        <v>2</v>
      </c>
      <c r="O62" s="99">
        <v>10</v>
      </c>
      <c r="P62" s="99">
        <v>5</v>
      </c>
      <c r="Q62" s="99" t="s">
        <v>45</v>
      </c>
      <c r="R62" s="99" t="s">
        <v>45</v>
      </c>
      <c r="S62" s="99">
        <v>3</v>
      </c>
      <c r="T62" s="206" t="s">
        <v>45</v>
      </c>
      <c r="U62" s="205" t="s">
        <v>45</v>
      </c>
      <c r="V62" s="99" t="s">
        <v>45</v>
      </c>
      <c r="W62" s="99">
        <v>3</v>
      </c>
      <c r="X62" s="99" t="s">
        <v>45</v>
      </c>
      <c r="Y62" s="99" t="s">
        <v>45</v>
      </c>
      <c r="Z62" s="99">
        <v>3</v>
      </c>
      <c r="AA62" s="99">
        <v>1</v>
      </c>
      <c r="AB62" s="99" t="s">
        <v>45</v>
      </c>
      <c r="AC62" s="99">
        <v>1</v>
      </c>
      <c r="AD62" s="99">
        <v>2</v>
      </c>
      <c r="AE62" s="99" t="s">
        <v>45</v>
      </c>
      <c r="AF62" s="99" t="s">
        <v>45</v>
      </c>
      <c r="AG62" s="99">
        <v>4</v>
      </c>
      <c r="AH62" s="99">
        <v>2</v>
      </c>
      <c r="AI62" s="99">
        <v>4</v>
      </c>
      <c r="AJ62" s="99" t="s">
        <v>45</v>
      </c>
      <c r="AK62" s="99" t="s">
        <v>45</v>
      </c>
      <c r="AL62" s="99">
        <v>6</v>
      </c>
      <c r="AM62" s="99" t="s">
        <v>45</v>
      </c>
      <c r="AN62" s="99">
        <v>1</v>
      </c>
      <c r="AO62" s="207" t="s">
        <v>45</v>
      </c>
    </row>
    <row r="63" spans="1:41" s="2" customFormat="1" ht="12.75" customHeight="1">
      <c r="A63" s="70"/>
      <c r="B63" s="67" t="s">
        <v>41</v>
      </c>
      <c r="C63" s="99">
        <v>46</v>
      </c>
      <c r="D63" s="217">
        <v>26</v>
      </c>
      <c r="E63" s="99">
        <v>1</v>
      </c>
      <c r="F63" s="99">
        <v>3</v>
      </c>
      <c r="G63" s="99">
        <v>8</v>
      </c>
      <c r="H63" s="99">
        <v>1</v>
      </c>
      <c r="I63" s="99">
        <v>1</v>
      </c>
      <c r="J63" s="99">
        <v>1</v>
      </c>
      <c r="K63" s="99">
        <v>11</v>
      </c>
      <c r="L63" s="99">
        <v>7</v>
      </c>
      <c r="M63" s="99">
        <v>1</v>
      </c>
      <c r="N63" s="99">
        <v>2</v>
      </c>
      <c r="O63" s="99">
        <v>4</v>
      </c>
      <c r="P63" s="99">
        <v>5</v>
      </c>
      <c r="Q63" s="99">
        <v>1</v>
      </c>
      <c r="R63" s="99" t="s">
        <v>45</v>
      </c>
      <c r="S63" s="99">
        <v>1</v>
      </c>
      <c r="T63" s="206" t="s">
        <v>45</v>
      </c>
      <c r="U63" s="205" t="s">
        <v>45</v>
      </c>
      <c r="V63" s="99" t="s">
        <v>45</v>
      </c>
      <c r="W63" s="99" t="s">
        <v>45</v>
      </c>
      <c r="X63" s="99" t="s">
        <v>45</v>
      </c>
      <c r="Y63" s="99" t="s">
        <v>45</v>
      </c>
      <c r="Z63" s="99">
        <v>3</v>
      </c>
      <c r="AA63" s="99">
        <v>1</v>
      </c>
      <c r="AB63" s="99">
        <v>1</v>
      </c>
      <c r="AC63" s="99">
        <v>2</v>
      </c>
      <c r="AD63" s="99" t="s">
        <v>45</v>
      </c>
      <c r="AE63" s="99" t="s">
        <v>45</v>
      </c>
      <c r="AF63" s="99" t="s">
        <v>45</v>
      </c>
      <c r="AG63" s="99">
        <v>2</v>
      </c>
      <c r="AH63" s="99">
        <v>1</v>
      </c>
      <c r="AI63" s="99" t="s">
        <v>45</v>
      </c>
      <c r="AJ63" s="99" t="s">
        <v>45</v>
      </c>
      <c r="AK63" s="99" t="s">
        <v>45</v>
      </c>
      <c r="AL63" s="99" t="s">
        <v>45</v>
      </c>
      <c r="AM63" s="99" t="s">
        <v>45</v>
      </c>
      <c r="AN63" s="99" t="s">
        <v>45</v>
      </c>
      <c r="AO63" s="207" t="s">
        <v>45</v>
      </c>
    </row>
    <row r="64" spans="1:41" s="2" customFormat="1" ht="12.75" customHeight="1">
      <c r="A64" s="64" t="s">
        <v>237</v>
      </c>
      <c r="B64" s="225"/>
      <c r="C64" s="213">
        <v>183</v>
      </c>
      <c r="D64" s="213">
        <f aca="true" t="shared" si="11" ref="D64:AO64">SUM(D65:D66)</f>
        <v>75</v>
      </c>
      <c r="E64" s="213">
        <f t="shared" si="11"/>
        <v>2</v>
      </c>
      <c r="F64" s="213">
        <f t="shared" si="11"/>
        <v>3</v>
      </c>
      <c r="G64" s="213">
        <f t="shared" si="11"/>
        <v>19</v>
      </c>
      <c r="H64" s="213">
        <f t="shared" si="11"/>
        <v>11</v>
      </c>
      <c r="I64" s="213">
        <f t="shared" si="11"/>
        <v>4</v>
      </c>
      <c r="J64" s="213">
        <f t="shared" si="11"/>
        <v>1</v>
      </c>
      <c r="K64" s="213">
        <f t="shared" si="11"/>
        <v>30</v>
      </c>
      <c r="L64" s="213">
        <f t="shared" si="11"/>
        <v>8</v>
      </c>
      <c r="M64" s="213">
        <f t="shared" si="11"/>
        <v>5</v>
      </c>
      <c r="N64" s="213">
        <f t="shared" si="11"/>
        <v>0</v>
      </c>
      <c r="O64" s="213">
        <f t="shared" si="11"/>
        <v>31</v>
      </c>
      <c r="P64" s="213">
        <f t="shared" si="11"/>
        <v>23</v>
      </c>
      <c r="Q64" s="213">
        <f t="shared" si="11"/>
        <v>1</v>
      </c>
      <c r="R64" s="213">
        <f t="shared" si="11"/>
        <v>0</v>
      </c>
      <c r="S64" s="213">
        <f t="shared" si="11"/>
        <v>5</v>
      </c>
      <c r="T64" s="214">
        <f t="shared" si="11"/>
        <v>0</v>
      </c>
      <c r="U64" s="215">
        <f t="shared" si="11"/>
        <v>0</v>
      </c>
      <c r="V64" s="213">
        <f t="shared" si="11"/>
        <v>1</v>
      </c>
      <c r="W64" s="213">
        <f t="shared" si="11"/>
        <v>10</v>
      </c>
      <c r="X64" s="213">
        <f t="shared" si="11"/>
        <v>1</v>
      </c>
      <c r="Y64" s="213">
        <f t="shared" si="11"/>
        <v>2</v>
      </c>
      <c r="Z64" s="213">
        <f t="shared" si="11"/>
        <v>12</v>
      </c>
      <c r="AA64" s="213">
        <f t="shared" si="11"/>
        <v>6</v>
      </c>
      <c r="AB64" s="213">
        <f t="shared" si="11"/>
        <v>0</v>
      </c>
      <c r="AC64" s="213">
        <f t="shared" si="11"/>
        <v>10</v>
      </c>
      <c r="AD64" s="213">
        <f t="shared" si="11"/>
        <v>8</v>
      </c>
      <c r="AE64" s="213">
        <f t="shared" si="11"/>
        <v>1</v>
      </c>
      <c r="AF64" s="213">
        <f t="shared" si="11"/>
        <v>4</v>
      </c>
      <c r="AG64" s="213">
        <f t="shared" si="11"/>
        <v>20</v>
      </c>
      <c r="AH64" s="213">
        <f t="shared" si="11"/>
        <v>15</v>
      </c>
      <c r="AI64" s="213">
        <f t="shared" si="11"/>
        <v>6</v>
      </c>
      <c r="AJ64" s="213">
        <f t="shared" si="11"/>
        <v>0</v>
      </c>
      <c r="AK64" s="213">
        <f t="shared" si="11"/>
        <v>0</v>
      </c>
      <c r="AL64" s="213">
        <f t="shared" si="11"/>
        <v>6</v>
      </c>
      <c r="AM64" s="213">
        <f t="shared" si="11"/>
        <v>0</v>
      </c>
      <c r="AN64" s="213">
        <f t="shared" si="11"/>
        <v>1</v>
      </c>
      <c r="AO64" s="216">
        <f t="shared" si="11"/>
        <v>0</v>
      </c>
    </row>
    <row r="65" spans="1:41" s="2" customFormat="1" ht="12.75" customHeight="1">
      <c r="A65" s="66"/>
      <c r="B65" s="81" t="s">
        <v>238</v>
      </c>
      <c r="C65" s="99">
        <v>70</v>
      </c>
      <c r="D65" s="217">
        <v>27</v>
      </c>
      <c r="E65" s="99">
        <v>1</v>
      </c>
      <c r="F65" s="99" t="s">
        <v>45</v>
      </c>
      <c r="G65" s="99">
        <v>6</v>
      </c>
      <c r="H65" s="99">
        <v>3</v>
      </c>
      <c r="I65" s="99">
        <v>2</v>
      </c>
      <c r="J65" s="99" t="s">
        <v>45</v>
      </c>
      <c r="K65" s="99">
        <v>11</v>
      </c>
      <c r="L65" s="99">
        <v>1</v>
      </c>
      <c r="M65" s="99" t="s">
        <v>45</v>
      </c>
      <c r="N65" s="99" t="s">
        <v>45</v>
      </c>
      <c r="O65" s="99">
        <v>10</v>
      </c>
      <c r="P65" s="99">
        <v>13</v>
      </c>
      <c r="Q65" s="99">
        <v>1</v>
      </c>
      <c r="R65" s="99" t="s">
        <v>45</v>
      </c>
      <c r="S65" s="99">
        <v>1</v>
      </c>
      <c r="T65" s="206" t="s">
        <v>45</v>
      </c>
      <c r="U65" s="205" t="s">
        <v>45</v>
      </c>
      <c r="V65" s="99">
        <v>1</v>
      </c>
      <c r="W65" s="99">
        <v>2</v>
      </c>
      <c r="X65" s="99">
        <v>1</v>
      </c>
      <c r="Y65" s="99">
        <v>2</v>
      </c>
      <c r="Z65" s="99">
        <v>6</v>
      </c>
      <c r="AA65" s="99">
        <v>3</v>
      </c>
      <c r="AB65" s="99" t="s">
        <v>45</v>
      </c>
      <c r="AC65" s="99">
        <v>5</v>
      </c>
      <c r="AD65" s="99">
        <v>4</v>
      </c>
      <c r="AE65" s="99">
        <v>1</v>
      </c>
      <c r="AF65" s="99">
        <v>1</v>
      </c>
      <c r="AG65" s="99">
        <v>7</v>
      </c>
      <c r="AH65" s="99">
        <v>6</v>
      </c>
      <c r="AI65" s="99">
        <v>5</v>
      </c>
      <c r="AJ65" s="99" t="s">
        <v>45</v>
      </c>
      <c r="AK65" s="99" t="s">
        <v>45</v>
      </c>
      <c r="AL65" s="99">
        <v>1</v>
      </c>
      <c r="AM65" s="99" t="s">
        <v>45</v>
      </c>
      <c r="AN65" s="99" t="s">
        <v>45</v>
      </c>
      <c r="AO65" s="207" t="s">
        <v>45</v>
      </c>
    </row>
    <row r="66" spans="1:41" s="2" customFormat="1" ht="12.75" customHeight="1">
      <c r="A66" s="70"/>
      <c r="B66" s="82" t="s">
        <v>239</v>
      </c>
      <c r="C66" s="108">
        <v>113</v>
      </c>
      <c r="D66" s="219">
        <v>48</v>
      </c>
      <c r="E66" s="108">
        <v>1</v>
      </c>
      <c r="F66" s="108">
        <v>3</v>
      </c>
      <c r="G66" s="108">
        <v>13</v>
      </c>
      <c r="H66" s="108">
        <v>8</v>
      </c>
      <c r="I66" s="108">
        <v>2</v>
      </c>
      <c r="J66" s="108">
        <v>1</v>
      </c>
      <c r="K66" s="108">
        <v>19</v>
      </c>
      <c r="L66" s="108">
        <v>7</v>
      </c>
      <c r="M66" s="108">
        <v>5</v>
      </c>
      <c r="N66" s="108" t="s">
        <v>45</v>
      </c>
      <c r="O66" s="108">
        <v>21</v>
      </c>
      <c r="P66" s="108">
        <v>10</v>
      </c>
      <c r="Q66" s="108" t="s">
        <v>45</v>
      </c>
      <c r="R66" s="108" t="s">
        <v>45</v>
      </c>
      <c r="S66" s="108">
        <v>4</v>
      </c>
      <c r="T66" s="210" t="s">
        <v>45</v>
      </c>
      <c r="U66" s="211" t="s">
        <v>45</v>
      </c>
      <c r="V66" s="108" t="s">
        <v>45</v>
      </c>
      <c r="W66" s="108">
        <v>8</v>
      </c>
      <c r="X66" s="108" t="s">
        <v>45</v>
      </c>
      <c r="Y66" s="108" t="s">
        <v>45</v>
      </c>
      <c r="Z66" s="108">
        <v>6</v>
      </c>
      <c r="AA66" s="108">
        <v>3</v>
      </c>
      <c r="AB66" s="108" t="s">
        <v>45</v>
      </c>
      <c r="AC66" s="108">
        <v>5</v>
      </c>
      <c r="AD66" s="108">
        <v>4</v>
      </c>
      <c r="AE66" s="108" t="s">
        <v>45</v>
      </c>
      <c r="AF66" s="108">
        <v>3</v>
      </c>
      <c r="AG66" s="108">
        <v>13</v>
      </c>
      <c r="AH66" s="108">
        <v>9</v>
      </c>
      <c r="AI66" s="108">
        <v>1</v>
      </c>
      <c r="AJ66" s="108" t="s">
        <v>45</v>
      </c>
      <c r="AK66" s="108" t="s">
        <v>45</v>
      </c>
      <c r="AL66" s="108">
        <v>5</v>
      </c>
      <c r="AM66" s="108" t="s">
        <v>45</v>
      </c>
      <c r="AN66" s="108">
        <v>1</v>
      </c>
      <c r="AO66" s="212" t="s">
        <v>45</v>
      </c>
    </row>
    <row r="67" spans="1:41" s="2" customFormat="1" ht="12.75" customHeight="1">
      <c r="A67" s="64" t="s">
        <v>240</v>
      </c>
      <c r="B67" s="67"/>
      <c r="C67" s="199">
        <v>264</v>
      </c>
      <c r="D67" s="199">
        <f aca="true" t="shared" si="12" ref="D67:AO67">SUM(D68:D70)</f>
        <v>113</v>
      </c>
      <c r="E67" s="199">
        <f t="shared" si="12"/>
        <v>5</v>
      </c>
      <c r="F67" s="199">
        <f t="shared" si="12"/>
        <v>16</v>
      </c>
      <c r="G67" s="199">
        <f t="shared" si="12"/>
        <v>32</v>
      </c>
      <c r="H67" s="199">
        <f t="shared" si="12"/>
        <v>18</v>
      </c>
      <c r="I67" s="199">
        <f t="shared" si="12"/>
        <v>8</v>
      </c>
      <c r="J67" s="199">
        <f t="shared" si="12"/>
        <v>6</v>
      </c>
      <c r="K67" s="199">
        <f t="shared" si="12"/>
        <v>33</v>
      </c>
      <c r="L67" s="199">
        <f t="shared" si="12"/>
        <v>14</v>
      </c>
      <c r="M67" s="199">
        <f t="shared" si="12"/>
        <v>3</v>
      </c>
      <c r="N67" s="199">
        <f t="shared" si="12"/>
        <v>2</v>
      </c>
      <c r="O67" s="199">
        <f t="shared" si="12"/>
        <v>53</v>
      </c>
      <c r="P67" s="199">
        <f t="shared" si="12"/>
        <v>26</v>
      </c>
      <c r="Q67" s="199">
        <f t="shared" si="12"/>
        <v>4</v>
      </c>
      <c r="R67" s="199">
        <f t="shared" si="12"/>
        <v>0</v>
      </c>
      <c r="S67" s="199">
        <f t="shared" si="12"/>
        <v>5</v>
      </c>
      <c r="T67" s="201">
        <f t="shared" si="12"/>
        <v>2</v>
      </c>
      <c r="U67" s="204">
        <f t="shared" si="12"/>
        <v>1</v>
      </c>
      <c r="V67" s="199">
        <f t="shared" si="12"/>
        <v>1</v>
      </c>
      <c r="W67" s="199">
        <f t="shared" si="12"/>
        <v>11</v>
      </c>
      <c r="X67" s="199">
        <f t="shared" si="12"/>
        <v>0</v>
      </c>
      <c r="Y67" s="199">
        <f t="shared" si="12"/>
        <v>2</v>
      </c>
      <c r="Z67" s="199">
        <f t="shared" si="12"/>
        <v>12</v>
      </c>
      <c r="AA67" s="199">
        <f t="shared" si="12"/>
        <v>10</v>
      </c>
      <c r="AB67" s="199">
        <f t="shared" si="12"/>
        <v>1</v>
      </c>
      <c r="AC67" s="199">
        <f t="shared" si="12"/>
        <v>11</v>
      </c>
      <c r="AD67" s="199">
        <f t="shared" si="12"/>
        <v>9</v>
      </c>
      <c r="AE67" s="199">
        <f t="shared" si="12"/>
        <v>0</v>
      </c>
      <c r="AF67" s="199">
        <f t="shared" si="12"/>
        <v>8</v>
      </c>
      <c r="AG67" s="199">
        <f t="shared" si="12"/>
        <v>21</v>
      </c>
      <c r="AH67" s="199">
        <f t="shared" si="12"/>
        <v>20</v>
      </c>
      <c r="AI67" s="199">
        <f t="shared" si="12"/>
        <v>9</v>
      </c>
      <c r="AJ67" s="199">
        <f t="shared" si="12"/>
        <v>1</v>
      </c>
      <c r="AK67" s="199">
        <f t="shared" si="12"/>
        <v>1</v>
      </c>
      <c r="AL67" s="199">
        <f t="shared" si="12"/>
        <v>15</v>
      </c>
      <c r="AM67" s="199">
        <f t="shared" si="12"/>
        <v>1</v>
      </c>
      <c r="AN67" s="199">
        <f t="shared" si="12"/>
        <v>1</v>
      </c>
      <c r="AO67" s="203">
        <f t="shared" si="12"/>
        <v>0</v>
      </c>
    </row>
    <row r="68" spans="1:41" s="2" customFormat="1" ht="12.75" customHeight="1">
      <c r="A68" s="66"/>
      <c r="B68" s="67" t="s">
        <v>241</v>
      </c>
      <c r="C68" s="99">
        <v>152</v>
      </c>
      <c r="D68" s="217">
        <v>51</v>
      </c>
      <c r="E68" s="99">
        <v>2</v>
      </c>
      <c r="F68" s="99">
        <v>5</v>
      </c>
      <c r="G68" s="99">
        <v>13</v>
      </c>
      <c r="H68" s="99">
        <v>8</v>
      </c>
      <c r="I68" s="99">
        <v>1</v>
      </c>
      <c r="J68" s="99">
        <v>5</v>
      </c>
      <c r="K68" s="99">
        <v>19</v>
      </c>
      <c r="L68" s="99">
        <v>13</v>
      </c>
      <c r="M68" s="99">
        <v>2</v>
      </c>
      <c r="N68" s="99">
        <v>1</v>
      </c>
      <c r="O68" s="99">
        <v>23</v>
      </c>
      <c r="P68" s="99">
        <v>15</v>
      </c>
      <c r="Q68" s="99">
        <v>2</v>
      </c>
      <c r="R68" s="99" t="s">
        <v>45</v>
      </c>
      <c r="S68" s="99">
        <v>5</v>
      </c>
      <c r="T68" s="206">
        <v>1</v>
      </c>
      <c r="U68" s="205">
        <v>1</v>
      </c>
      <c r="V68" s="99" t="s">
        <v>45</v>
      </c>
      <c r="W68" s="99">
        <v>9</v>
      </c>
      <c r="X68" s="99" t="s">
        <v>45</v>
      </c>
      <c r="Y68" s="99">
        <v>1</v>
      </c>
      <c r="Z68" s="99">
        <v>6</v>
      </c>
      <c r="AA68" s="99">
        <v>5</v>
      </c>
      <c r="AB68" s="99">
        <v>1</v>
      </c>
      <c r="AC68" s="99">
        <v>6</v>
      </c>
      <c r="AD68" s="99">
        <v>5</v>
      </c>
      <c r="AE68" s="99" t="s">
        <v>45</v>
      </c>
      <c r="AF68" s="99">
        <v>2</v>
      </c>
      <c r="AG68" s="99">
        <v>6</v>
      </c>
      <c r="AH68" s="99">
        <v>8</v>
      </c>
      <c r="AI68" s="99">
        <v>7</v>
      </c>
      <c r="AJ68" s="99">
        <v>1</v>
      </c>
      <c r="AK68" s="99">
        <v>1</v>
      </c>
      <c r="AL68" s="99">
        <v>15</v>
      </c>
      <c r="AM68" s="99" t="s">
        <v>45</v>
      </c>
      <c r="AN68" s="99">
        <v>1</v>
      </c>
      <c r="AO68" s="207" t="s">
        <v>45</v>
      </c>
    </row>
    <row r="69" spans="1:41" s="2" customFormat="1" ht="12.75" customHeight="1">
      <c r="A69" s="66"/>
      <c r="B69" s="67" t="s">
        <v>40</v>
      </c>
      <c r="C69" s="99">
        <v>53</v>
      </c>
      <c r="D69" s="217">
        <v>32</v>
      </c>
      <c r="E69" s="99">
        <v>2</v>
      </c>
      <c r="F69" s="99">
        <v>6</v>
      </c>
      <c r="G69" s="99">
        <v>12</v>
      </c>
      <c r="H69" s="99">
        <v>6</v>
      </c>
      <c r="I69" s="99">
        <v>4</v>
      </c>
      <c r="J69" s="99">
        <v>1</v>
      </c>
      <c r="K69" s="99">
        <v>9</v>
      </c>
      <c r="L69" s="99">
        <v>1</v>
      </c>
      <c r="M69" s="99">
        <v>1</v>
      </c>
      <c r="N69" s="99" t="s">
        <v>45</v>
      </c>
      <c r="O69" s="99">
        <v>14</v>
      </c>
      <c r="P69" s="99">
        <v>6</v>
      </c>
      <c r="Q69" s="99">
        <v>2</v>
      </c>
      <c r="R69" s="99" t="s">
        <v>45</v>
      </c>
      <c r="S69" s="99" t="s">
        <v>45</v>
      </c>
      <c r="T69" s="206">
        <v>1</v>
      </c>
      <c r="U69" s="205" t="s">
        <v>45</v>
      </c>
      <c r="V69" s="99">
        <v>1</v>
      </c>
      <c r="W69" s="99">
        <v>2</v>
      </c>
      <c r="X69" s="99" t="s">
        <v>45</v>
      </c>
      <c r="Y69" s="99" t="s">
        <v>45</v>
      </c>
      <c r="Z69" s="99">
        <v>2</v>
      </c>
      <c r="AA69" s="99">
        <v>3</v>
      </c>
      <c r="AB69" s="99" t="s">
        <v>45</v>
      </c>
      <c r="AC69" s="99">
        <v>3</v>
      </c>
      <c r="AD69" s="99">
        <v>2</v>
      </c>
      <c r="AE69" s="99" t="s">
        <v>45</v>
      </c>
      <c r="AF69" s="99">
        <v>5</v>
      </c>
      <c r="AG69" s="99">
        <v>9</v>
      </c>
      <c r="AH69" s="99">
        <v>8</v>
      </c>
      <c r="AI69" s="99">
        <v>2</v>
      </c>
      <c r="AJ69" s="99" t="s">
        <v>45</v>
      </c>
      <c r="AK69" s="99" t="s">
        <v>45</v>
      </c>
      <c r="AL69" s="99" t="s">
        <v>45</v>
      </c>
      <c r="AM69" s="99">
        <v>1</v>
      </c>
      <c r="AN69" s="99" t="s">
        <v>45</v>
      </c>
      <c r="AO69" s="207" t="s">
        <v>45</v>
      </c>
    </row>
    <row r="70" spans="1:41" s="2" customFormat="1" ht="12.75" customHeight="1" thickBot="1">
      <c r="A70" s="78"/>
      <c r="B70" s="79" t="s">
        <v>44</v>
      </c>
      <c r="C70" s="116">
        <v>59</v>
      </c>
      <c r="D70" s="226">
        <v>30</v>
      </c>
      <c r="E70" s="116">
        <v>1</v>
      </c>
      <c r="F70" s="116">
        <v>5</v>
      </c>
      <c r="G70" s="116">
        <v>7</v>
      </c>
      <c r="H70" s="116">
        <v>4</v>
      </c>
      <c r="I70" s="116">
        <v>3</v>
      </c>
      <c r="J70" s="116" t="s">
        <v>45</v>
      </c>
      <c r="K70" s="116">
        <v>5</v>
      </c>
      <c r="L70" s="116" t="s">
        <v>45</v>
      </c>
      <c r="M70" s="116" t="s">
        <v>45</v>
      </c>
      <c r="N70" s="116">
        <v>1</v>
      </c>
      <c r="O70" s="116">
        <v>16</v>
      </c>
      <c r="P70" s="116">
        <v>5</v>
      </c>
      <c r="Q70" s="116" t="s">
        <v>45</v>
      </c>
      <c r="R70" s="116" t="s">
        <v>45</v>
      </c>
      <c r="S70" s="116" t="s">
        <v>45</v>
      </c>
      <c r="T70" s="227" t="s">
        <v>45</v>
      </c>
      <c r="U70" s="228" t="s">
        <v>45</v>
      </c>
      <c r="V70" s="116" t="s">
        <v>45</v>
      </c>
      <c r="W70" s="116" t="s">
        <v>45</v>
      </c>
      <c r="X70" s="116" t="s">
        <v>45</v>
      </c>
      <c r="Y70" s="116">
        <v>1</v>
      </c>
      <c r="Z70" s="116">
        <v>4</v>
      </c>
      <c r="AA70" s="116">
        <v>2</v>
      </c>
      <c r="AB70" s="116" t="s">
        <v>45</v>
      </c>
      <c r="AC70" s="116">
        <v>2</v>
      </c>
      <c r="AD70" s="116">
        <v>2</v>
      </c>
      <c r="AE70" s="116" t="s">
        <v>45</v>
      </c>
      <c r="AF70" s="116">
        <v>1</v>
      </c>
      <c r="AG70" s="116">
        <v>6</v>
      </c>
      <c r="AH70" s="116">
        <v>4</v>
      </c>
      <c r="AI70" s="116" t="s">
        <v>45</v>
      </c>
      <c r="AJ70" s="116" t="s">
        <v>45</v>
      </c>
      <c r="AK70" s="116" t="s">
        <v>45</v>
      </c>
      <c r="AL70" s="116" t="s">
        <v>45</v>
      </c>
      <c r="AM70" s="116" t="s">
        <v>45</v>
      </c>
      <c r="AN70" s="116" t="s">
        <v>45</v>
      </c>
      <c r="AO70" s="229" t="s">
        <v>45</v>
      </c>
    </row>
    <row r="71" spans="23:25" s="6" customFormat="1" ht="12">
      <c r="W71" s="4"/>
      <c r="X71" s="4"/>
      <c r="Y71" s="4"/>
    </row>
    <row r="72" spans="23:25" s="6" customFormat="1" ht="12">
      <c r="W72" s="4"/>
      <c r="X72" s="4"/>
      <c r="Y72" s="4"/>
    </row>
    <row r="73" spans="21:28" s="6" customFormat="1" ht="12">
      <c r="U73" s="21"/>
      <c r="W73" s="4"/>
      <c r="X73" s="4"/>
      <c r="Y73" s="4"/>
      <c r="Z73" s="4"/>
      <c r="AA73" s="4"/>
      <c r="AB73" s="4"/>
    </row>
    <row r="74" spans="21:28" s="6" customFormat="1" ht="12">
      <c r="U74" s="21"/>
      <c r="W74" s="4"/>
      <c r="X74" s="4"/>
      <c r="Y74" s="4"/>
      <c r="Z74" s="4"/>
      <c r="AA74" s="4"/>
      <c r="AB74" s="4"/>
    </row>
    <row r="75" spans="21:28" s="6" customFormat="1" ht="12">
      <c r="U75" s="21"/>
      <c r="W75" s="4"/>
      <c r="X75" s="4"/>
      <c r="Y75" s="4"/>
      <c r="Z75" s="4"/>
      <c r="AA75" s="4"/>
      <c r="AB75" s="4"/>
    </row>
    <row r="76" spans="21:28" s="6" customFormat="1" ht="12">
      <c r="U76" s="21"/>
      <c r="W76" s="4"/>
      <c r="X76" s="4"/>
      <c r="Y76" s="4"/>
      <c r="Z76" s="4"/>
      <c r="AA76" s="4"/>
      <c r="AB76" s="4"/>
    </row>
    <row r="77" spans="21:28" s="6" customFormat="1" ht="12">
      <c r="U77" s="21"/>
      <c r="W77" s="4"/>
      <c r="X77" s="4"/>
      <c r="Y77" s="4"/>
      <c r="Z77" s="4"/>
      <c r="AA77" s="4"/>
      <c r="AB77" s="4"/>
    </row>
    <row r="78" spans="21:28" s="6" customFormat="1" ht="12">
      <c r="U78" s="21"/>
      <c r="W78" s="4"/>
      <c r="X78" s="4"/>
      <c r="Y78" s="4"/>
      <c r="Z78" s="4"/>
      <c r="AA78" s="4"/>
      <c r="AB78" s="4"/>
    </row>
    <row r="79" spans="21:28" s="6" customFormat="1" ht="12">
      <c r="U79" s="21"/>
      <c r="W79" s="4"/>
      <c r="X79" s="4"/>
      <c r="Y79" s="4"/>
      <c r="Z79" s="4"/>
      <c r="AA79" s="4"/>
      <c r="AB79" s="4"/>
    </row>
    <row r="80" spans="21:28" s="6" customFormat="1" ht="12">
      <c r="U80" s="21"/>
      <c r="W80" s="4"/>
      <c r="X80" s="4"/>
      <c r="Y80" s="4"/>
      <c r="Z80" s="4"/>
      <c r="AA80" s="4"/>
      <c r="AB80" s="4"/>
    </row>
    <row r="81" spans="21:28" s="2" customFormat="1" ht="12">
      <c r="U81" s="22"/>
      <c r="W81" s="4"/>
      <c r="X81" s="4"/>
      <c r="Y81" s="4"/>
      <c r="Z81" s="4"/>
      <c r="AA81" s="4"/>
      <c r="AB81" s="4"/>
    </row>
    <row r="82" spans="21:28" s="2" customFormat="1" ht="12">
      <c r="U82" s="22"/>
      <c r="W82" s="4"/>
      <c r="X82" s="4"/>
      <c r="Y82" s="4"/>
      <c r="Z82" s="4"/>
      <c r="AA82" s="4"/>
      <c r="AB82" s="4"/>
    </row>
    <row r="83" spans="21:28" s="2" customFormat="1" ht="12">
      <c r="U83" s="22"/>
      <c r="W83" s="4"/>
      <c r="X83" s="4"/>
      <c r="Y83" s="4"/>
      <c r="Z83" s="4"/>
      <c r="AA83" s="4"/>
      <c r="AB83" s="4"/>
    </row>
    <row r="84" spans="21:28" s="2" customFormat="1" ht="12">
      <c r="U84" s="22"/>
      <c r="W84" s="4"/>
      <c r="X84" s="4"/>
      <c r="Y84" s="4"/>
      <c r="Z84" s="4"/>
      <c r="AA84" s="4"/>
      <c r="AB84" s="4"/>
    </row>
    <row r="85" spans="21:28" s="2" customFormat="1" ht="12">
      <c r="U85" s="22"/>
      <c r="W85" s="4"/>
      <c r="X85" s="4"/>
      <c r="Y85" s="4"/>
      <c r="Z85" s="4"/>
      <c r="AA85" s="4"/>
      <c r="AB85" s="4"/>
    </row>
    <row r="86" spans="21:28" s="2" customFormat="1" ht="12">
      <c r="U86" s="22"/>
      <c r="W86" s="4"/>
      <c r="X86" s="4"/>
      <c r="Y86" s="4"/>
      <c r="Z86" s="4"/>
      <c r="AA86" s="4"/>
      <c r="AB86" s="4"/>
    </row>
    <row r="87" spans="21:28" s="2" customFormat="1" ht="12">
      <c r="U87" s="22"/>
      <c r="W87" s="4"/>
      <c r="X87" s="4"/>
      <c r="Y87" s="4"/>
      <c r="Z87" s="4"/>
      <c r="AA87" s="4"/>
      <c r="AB87" s="4"/>
    </row>
    <row r="88" spans="21:28" s="2" customFormat="1" ht="12">
      <c r="U88" s="22"/>
      <c r="W88" s="4"/>
      <c r="X88" s="4"/>
      <c r="Y88" s="4"/>
      <c r="Z88" s="4"/>
      <c r="AA88" s="4"/>
      <c r="AB88" s="4"/>
    </row>
    <row r="89" spans="21:28" s="2" customFormat="1" ht="12">
      <c r="U89" s="22"/>
      <c r="W89" s="4"/>
      <c r="X89" s="4"/>
      <c r="Y89" s="4"/>
      <c r="Z89" s="4"/>
      <c r="AA89" s="4"/>
      <c r="AB89" s="4"/>
    </row>
    <row r="90" spans="21:28" s="2" customFormat="1" ht="12">
      <c r="U90" s="22"/>
      <c r="W90" s="4"/>
      <c r="X90" s="4"/>
      <c r="Y90" s="4"/>
      <c r="Z90" s="4"/>
      <c r="AA90" s="4"/>
      <c r="AB90" s="4"/>
    </row>
    <row r="91" spans="21:28" s="2" customFormat="1" ht="12">
      <c r="U91" s="22"/>
      <c r="W91" s="4"/>
      <c r="X91" s="4"/>
      <c r="Y91" s="4"/>
      <c r="Z91" s="4"/>
      <c r="AA91" s="4"/>
      <c r="AB91" s="4"/>
    </row>
    <row r="92" spans="21:28" s="2" customFormat="1" ht="12">
      <c r="U92" s="22"/>
      <c r="W92" s="4"/>
      <c r="X92" s="4"/>
      <c r="Y92" s="4"/>
      <c r="Z92" s="4"/>
      <c r="AA92" s="4"/>
      <c r="AB92" s="4"/>
    </row>
    <row r="93" spans="21:28" s="2" customFormat="1" ht="12">
      <c r="U93" s="22"/>
      <c r="W93" s="4"/>
      <c r="X93" s="4"/>
      <c r="Y93" s="4"/>
      <c r="Z93" s="4"/>
      <c r="AA93" s="4"/>
      <c r="AB93" s="4"/>
    </row>
    <row r="94" spans="21:28" s="2" customFormat="1" ht="12">
      <c r="U94" s="22"/>
      <c r="W94" s="4"/>
      <c r="X94" s="4"/>
      <c r="Y94" s="4"/>
      <c r="Z94" s="4"/>
      <c r="AA94" s="4"/>
      <c r="AB94" s="4"/>
    </row>
    <row r="95" spans="21:28" s="2" customFormat="1" ht="12">
      <c r="U95" s="22"/>
      <c r="W95" s="4"/>
      <c r="X95" s="4"/>
      <c r="Y95" s="4"/>
      <c r="Z95" s="4"/>
      <c r="AA95" s="4"/>
      <c r="AB95" s="4"/>
    </row>
    <row r="96" spans="21:28" s="2" customFormat="1" ht="12">
      <c r="U96" s="22"/>
      <c r="W96" s="4"/>
      <c r="X96" s="4"/>
      <c r="Y96" s="4"/>
      <c r="Z96" s="4"/>
      <c r="AA96" s="4"/>
      <c r="AB96" s="4"/>
    </row>
    <row r="97" spans="21:28" s="2" customFormat="1" ht="12">
      <c r="U97" s="22"/>
      <c r="W97" s="4"/>
      <c r="X97" s="4"/>
      <c r="Y97" s="4"/>
      <c r="Z97" s="4"/>
      <c r="AA97" s="4"/>
      <c r="AB97" s="4"/>
    </row>
    <row r="98" spans="21:28" s="2" customFormat="1" ht="12">
      <c r="U98" s="22"/>
      <c r="W98" s="4"/>
      <c r="X98" s="4"/>
      <c r="Y98" s="4"/>
      <c r="Z98" s="4"/>
      <c r="AA98" s="4"/>
      <c r="AB98" s="4"/>
    </row>
    <row r="99" spans="21:28" s="2" customFormat="1" ht="12">
      <c r="U99" s="22"/>
      <c r="W99" s="4"/>
      <c r="X99" s="4"/>
      <c r="Y99" s="4"/>
      <c r="Z99" s="4"/>
      <c r="AA99" s="4"/>
      <c r="AB99" s="4"/>
    </row>
    <row r="100" spans="21:28" s="2" customFormat="1" ht="12">
      <c r="U100" s="22"/>
      <c r="W100" s="4"/>
      <c r="X100" s="4"/>
      <c r="Y100" s="4"/>
      <c r="Z100" s="4"/>
      <c r="AA100" s="4"/>
      <c r="AB100" s="4"/>
    </row>
    <row r="101" spans="21:28" s="2" customFormat="1" ht="12">
      <c r="U101" s="22"/>
      <c r="W101" s="4"/>
      <c r="X101" s="4"/>
      <c r="Y101" s="4"/>
      <c r="Z101" s="4"/>
      <c r="AA101" s="4"/>
      <c r="AB101" s="4"/>
    </row>
    <row r="102" spans="21:28" s="2" customFormat="1" ht="12">
      <c r="U102" s="22"/>
      <c r="W102" s="4"/>
      <c r="X102" s="4"/>
      <c r="Y102" s="4"/>
      <c r="Z102" s="4"/>
      <c r="AA102" s="4"/>
      <c r="AB102" s="4"/>
    </row>
    <row r="103" spans="21:28" s="2" customFormat="1" ht="12">
      <c r="U103" s="22"/>
      <c r="W103" s="4"/>
      <c r="X103" s="4"/>
      <c r="Y103" s="4"/>
      <c r="Z103" s="4"/>
      <c r="AA103" s="4"/>
      <c r="AB103" s="4"/>
    </row>
    <row r="104" spans="21:28" s="2" customFormat="1" ht="12">
      <c r="U104" s="22"/>
      <c r="W104" s="4"/>
      <c r="X104" s="4"/>
      <c r="Y104" s="4"/>
      <c r="Z104" s="4"/>
      <c r="AA104" s="4"/>
      <c r="AB104" s="4"/>
    </row>
    <row r="105" spans="21:28" s="2" customFormat="1" ht="12">
      <c r="U105" s="22"/>
      <c r="W105" s="4"/>
      <c r="X105" s="4"/>
      <c r="Y105" s="4"/>
      <c r="Z105" s="4"/>
      <c r="AA105" s="4"/>
      <c r="AB105" s="4"/>
    </row>
    <row r="106" spans="21:28" s="2" customFormat="1" ht="12">
      <c r="U106" s="22"/>
      <c r="W106" s="4"/>
      <c r="X106" s="4"/>
      <c r="Y106" s="4"/>
      <c r="Z106" s="4"/>
      <c r="AA106" s="4"/>
      <c r="AB106" s="4"/>
    </row>
    <row r="107" spans="21:28" s="2" customFormat="1" ht="12">
      <c r="U107" s="22"/>
      <c r="W107" s="4"/>
      <c r="X107" s="4"/>
      <c r="Y107" s="4"/>
      <c r="Z107" s="4"/>
      <c r="AA107" s="4"/>
      <c r="AB107" s="4"/>
    </row>
    <row r="108" spans="21:28" s="2" customFormat="1" ht="12">
      <c r="U108" s="22"/>
      <c r="W108" s="4"/>
      <c r="X108" s="4"/>
      <c r="Y108" s="4"/>
      <c r="Z108" s="4"/>
      <c r="AA108" s="4"/>
      <c r="AB108" s="4"/>
    </row>
    <row r="109" spans="21:28" s="2" customFormat="1" ht="12">
      <c r="U109" s="22"/>
      <c r="W109" s="4"/>
      <c r="X109" s="4"/>
      <c r="Y109" s="4"/>
      <c r="Z109" s="4"/>
      <c r="AA109" s="4"/>
      <c r="AB109" s="4"/>
    </row>
    <row r="110" spans="21:28" s="2" customFormat="1" ht="12">
      <c r="U110" s="22"/>
      <c r="W110" s="4"/>
      <c r="X110" s="4"/>
      <c r="Y110" s="4"/>
      <c r="Z110" s="4"/>
      <c r="AA110" s="4"/>
      <c r="AB110" s="4"/>
    </row>
    <row r="111" spans="21:28" s="2" customFormat="1" ht="12">
      <c r="U111" s="22"/>
      <c r="W111" s="4"/>
      <c r="X111" s="4"/>
      <c r="Y111" s="4"/>
      <c r="Z111" s="4"/>
      <c r="AA111" s="4"/>
      <c r="AB111" s="4"/>
    </row>
    <row r="112" spans="21:28" s="2" customFormat="1" ht="12">
      <c r="U112" s="22"/>
      <c r="W112" s="4"/>
      <c r="X112" s="4"/>
      <c r="Y112" s="4"/>
      <c r="Z112" s="4"/>
      <c r="AA112" s="4"/>
      <c r="AB112" s="4"/>
    </row>
    <row r="113" spans="21:28" s="2" customFormat="1" ht="12">
      <c r="U113" s="22"/>
      <c r="W113" s="4"/>
      <c r="X113" s="4"/>
      <c r="Y113" s="4"/>
      <c r="Z113" s="4"/>
      <c r="AA113" s="4"/>
      <c r="AB113" s="4"/>
    </row>
    <row r="114" spans="21:28" s="2" customFormat="1" ht="12">
      <c r="U114" s="22"/>
      <c r="W114" s="4"/>
      <c r="X114" s="4"/>
      <c r="Y114" s="4"/>
      <c r="Z114" s="4"/>
      <c r="AA114" s="4"/>
      <c r="AB114" s="4"/>
    </row>
    <row r="115" spans="21:28" s="2" customFormat="1" ht="12">
      <c r="U115" s="22"/>
      <c r="W115" s="4"/>
      <c r="X115" s="4"/>
      <c r="Y115" s="4"/>
      <c r="Z115" s="4"/>
      <c r="AA115" s="4"/>
      <c r="AB115" s="4"/>
    </row>
    <row r="116" spans="21:28" s="2" customFormat="1" ht="12">
      <c r="U116" s="22"/>
      <c r="W116" s="4"/>
      <c r="X116" s="4"/>
      <c r="Y116" s="4"/>
      <c r="Z116" s="4"/>
      <c r="AA116" s="4"/>
      <c r="AB116" s="4"/>
    </row>
    <row r="117" spans="21:28" s="2" customFormat="1" ht="12">
      <c r="U117" s="22"/>
      <c r="W117" s="4"/>
      <c r="X117" s="4"/>
      <c r="Y117" s="4"/>
      <c r="Z117" s="4"/>
      <c r="AA117" s="4"/>
      <c r="AB117" s="4"/>
    </row>
    <row r="118" spans="21:28" s="2" customFormat="1" ht="12">
      <c r="U118" s="22"/>
      <c r="W118" s="4"/>
      <c r="X118" s="4"/>
      <c r="Y118" s="4"/>
      <c r="Z118" s="4"/>
      <c r="AA118" s="4"/>
      <c r="AB118" s="4"/>
    </row>
    <row r="119" spans="6:28" s="2" customFormat="1" ht="21">
      <c r="F119" s="57"/>
      <c r="U119" s="22"/>
      <c r="W119" s="4"/>
      <c r="X119" s="4"/>
      <c r="Y119" s="4"/>
      <c r="Z119" s="4"/>
      <c r="AA119" s="4"/>
      <c r="AB119" s="4"/>
    </row>
    <row r="120" spans="21:28" s="2" customFormat="1" ht="12">
      <c r="U120" s="22"/>
      <c r="W120" s="4"/>
      <c r="X120" s="4"/>
      <c r="Y120" s="4"/>
      <c r="Z120" s="4"/>
      <c r="AA120" s="4"/>
      <c r="AB120" s="4"/>
    </row>
    <row r="121" spans="21:28" s="2" customFormat="1" ht="12">
      <c r="U121" s="22"/>
      <c r="W121" s="4"/>
      <c r="X121" s="4"/>
      <c r="Y121" s="4"/>
      <c r="Z121" s="4"/>
      <c r="AA121" s="4"/>
      <c r="AB121" s="4"/>
    </row>
    <row r="122" spans="21:28" s="2" customFormat="1" ht="12">
      <c r="U122" s="22"/>
      <c r="W122" s="4"/>
      <c r="X122" s="4"/>
      <c r="Y122" s="4"/>
      <c r="Z122" s="4"/>
      <c r="AA122" s="4"/>
      <c r="AB122" s="4"/>
    </row>
    <row r="123" spans="21:28" s="2" customFormat="1" ht="12">
      <c r="U123" s="22"/>
      <c r="W123" s="4"/>
      <c r="X123" s="4"/>
      <c r="Y123" s="4"/>
      <c r="Z123" s="4"/>
      <c r="AA123" s="4"/>
      <c r="AB123" s="4"/>
    </row>
    <row r="124" spans="21:28" s="2" customFormat="1" ht="12">
      <c r="U124" s="22"/>
      <c r="W124" s="4"/>
      <c r="X124" s="4"/>
      <c r="Y124" s="4"/>
      <c r="Z124" s="4"/>
      <c r="AA124" s="4"/>
      <c r="AB124" s="4"/>
    </row>
    <row r="125" spans="21:28" s="2" customFormat="1" ht="12">
      <c r="U125" s="22"/>
      <c r="W125" s="4"/>
      <c r="X125" s="4"/>
      <c r="Y125" s="4"/>
      <c r="Z125" s="4"/>
      <c r="AA125" s="4"/>
      <c r="AB125" s="4"/>
    </row>
    <row r="126" spans="21:28" s="2" customFormat="1" ht="12">
      <c r="U126" s="22"/>
      <c r="W126" s="4"/>
      <c r="X126" s="4"/>
      <c r="Y126" s="4"/>
      <c r="Z126" s="4"/>
      <c r="AA126" s="4"/>
      <c r="AB126" s="4"/>
    </row>
    <row r="127" spans="21:28" s="2" customFormat="1" ht="12">
      <c r="U127" s="22"/>
      <c r="W127" s="4"/>
      <c r="X127" s="4"/>
      <c r="Y127" s="4"/>
      <c r="Z127" s="4"/>
      <c r="AA127" s="4"/>
      <c r="AB127" s="4"/>
    </row>
    <row r="128" spans="21:28" s="2" customFormat="1" ht="12">
      <c r="U128" s="22"/>
      <c r="W128" s="4"/>
      <c r="X128" s="4"/>
      <c r="Y128" s="4"/>
      <c r="Z128" s="4"/>
      <c r="AA128" s="4"/>
      <c r="AB128" s="4"/>
    </row>
    <row r="129" spans="21:28" s="2" customFormat="1" ht="12">
      <c r="U129" s="22"/>
      <c r="W129" s="4"/>
      <c r="X129" s="4"/>
      <c r="Y129" s="4"/>
      <c r="Z129" s="4"/>
      <c r="AA129" s="4"/>
      <c r="AB129" s="4"/>
    </row>
    <row r="130" spans="21:28" s="2" customFormat="1" ht="12">
      <c r="U130" s="22"/>
      <c r="W130" s="4"/>
      <c r="X130" s="4"/>
      <c r="Y130" s="4"/>
      <c r="Z130" s="4"/>
      <c r="AA130" s="4"/>
      <c r="AB130" s="4"/>
    </row>
    <row r="131" spans="21:28" s="2" customFormat="1" ht="12">
      <c r="U131" s="22"/>
      <c r="W131" s="4"/>
      <c r="X131" s="4"/>
      <c r="Y131" s="4"/>
      <c r="Z131" s="4"/>
      <c r="AA131" s="4"/>
      <c r="AB131" s="4"/>
    </row>
    <row r="132" spans="21:28" s="2" customFormat="1" ht="12">
      <c r="U132" s="22"/>
      <c r="W132" s="4"/>
      <c r="X132" s="4"/>
      <c r="Y132" s="4"/>
      <c r="Z132" s="4"/>
      <c r="AA132" s="4"/>
      <c r="AB132" s="4"/>
    </row>
    <row r="133" spans="21:28" s="2" customFormat="1" ht="12">
      <c r="U133" s="22"/>
      <c r="W133" s="4"/>
      <c r="X133" s="4"/>
      <c r="Y133" s="4"/>
      <c r="Z133" s="4"/>
      <c r="AA133" s="4"/>
      <c r="AB133" s="4"/>
    </row>
    <row r="134" spans="21:28" s="2" customFormat="1" ht="12">
      <c r="U134" s="22"/>
      <c r="W134" s="4"/>
      <c r="X134" s="4"/>
      <c r="Y134" s="4"/>
      <c r="Z134" s="4"/>
      <c r="AA134" s="4"/>
      <c r="AB134" s="4"/>
    </row>
    <row r="135" spans="21:28" s="2" customFormat="1" ht="12">
      <c r="U135" s="22"/>
      <c r="W135" s="4"/>
      <c r="X135" s="4"/>
      <c r="Y135" s="4"/>
      <c r="Z135" s="4"/>
      <c r="AA135" s="4"/>
      <c r="AB135" s="4"/>
    </row>
  </sheetData>
  <mergeCells count="39">
    <mergeCell ref="AM4:AM5"/>
    <mergeCell ref="AN4:AN5"/>
    <mergeCell ref="AO4:AO5"/>
    <mergeCell ref="AI4:AI5"/>
    <mergeCell ref="AJ4:AJ5"/>
    <mergeCell ref="AK4:AK5"/>
    <mergeCell ref="AL4:AL5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S4:S5"/>
    <mergeCell ref="T4:T5"/>
    <mergeCell ref="U4:U5"/>
    <mergeCell ref="V4:V5"/>
    <mergeCell ref="O4:O5"/>
    <mergeCell ref="P4:P5"/>
    <mergeCell ref="Q4:Q5"/>
    <mergeCell ref="R4:R5"/>
    <mergeCell ref="K4:K5"/>
    <mergeCell ref="L4:L5"/>
    <mergeCell ref="M4:M5"/>
    <mergeCell ref="N4:N5"/>
    <mergeCell ref="G4:G5"/>
    <mergeCell ref="H4:H5"/>
    <mergeCell ref="I4:I5"/>
    <mergeCell ref="J4:J5"/>
    <mergeCell ref="C4:C5"/>
    <mergeCell ref="D4:D5"/>
    <mergeCell ref="E4:E5"/>
    <mergeCell ref="F4:F5"/>
  </mergeCells>
  <printOptions/>
  <pageMargins left="0.75" right="0.7" top="0.55" bottom="0.35" header="0.512" footer="0.31"/>
  <pageSetup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3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8.625" style="2" customWidth="1"/>
    <col min="4" max="6" width="6.625" style="2" customWidth="1"/>
    <col min="7" max="8" width="4.625" style="2" customWidth="1"/>
    <col min="9" max="10" width="6.625" style="2" customWidth="1"/>
    <col min="11" max="11" width="5.625" style="22" customWidth="1"/>
    <col min="12" max="12" width="5.625" style="235" customWidth="1"/>
    <col min="13" max="16" width="5.625" style="2" customWidth="1"/>
    <col min="17" max="17" width="5.625" style="235" customWidth="1"/>
    <col min="18" max="20" width="4.625" style="2" customWidth="1"/>
    <col min="21" max="16384" width="9.00390625" style="2" customWidth="1"/>
  </cols>
  <sheetData>
    <row r="1" spans="1:17" s="16" customFormat="1" ht="24.75" customHeight="1">
      <c r="A1" s="233" t="s">
        <v>387</v>
      </c>
      <c r="K1" s="19"/>
      <c r="L1" s="234"/>
      <c r="Q1" s="234"/>
    </row>
    <row r="2" spans="11:20" ht="15.75" customHeight="1" thickBot="1">
      <c r="K2" s="20"/>
      <c r="Q2" s="236"/>
      <c r="R2" s="7"/>
      <c r="S2" s="7"/>
      <c r="T2" s="95" t="s">
        <v>260</v>
      </c>
    </row>
    <row r="3" spans="1:20" ht="30.75" customHeight="1">
      <c r="A3" s="237"/>
      <c r="B3" s="238"/>
      <c r="C3" s="239"/>
      <c r="D3" s="508" t="s">
        <v>242</v>
      </c>
      <c r="E3" s="509"/>
      <c r="F3" s="509"/>
      <c r="G3" s="509"/>
      <c r="H3" s="509"/>
      <c r="I3" s="509"/>
      <c r="J3" s="510"/>
      <c r="K3" s="505" t="s">
        <v>243</v>
      </c>
      <c r="L3" s="511" t="s">
        <v>244</v>
      </c>
      <c r="M3" s="512"/>
      <c r="N3" s="512"/>
      <c r="O3" s="512"/>
      <c r="P3" s="513"/>
      <c r="Q3" s="516" t="s">
        <v>245</v>
      </c>
      <c r="R3" s="517"/>
      <c r="S3" s="517"/>
      <c r="T3" s="518"/>
    </row>
    <row r="4" spans="1:20" ht="4.5" customHeight="1">
      <c r="A4" s="162"/>
      <c r="B4" s="165"/>
      <c r="C4" s="240"/>
      <c r="D4" s="241"/>
      <c r="E4" s="242"/>
      <c r="F4" s="242"/>
      <c r="G4" s="522" t="s">
        <v>246</v>
      </c>
      <c r="H4" s="523"/>
      <c r="I4" s="242"/>
      <c r="J4" s="243"/>
      <c r="K4" s="506"/>
      <c r="L4" s="244"/>
      <c r="M4" s="245"/>
      <c r="N4" s="245"/>
      <c r="O4" s="245"/>
      <c r="P4" s="246"/>
      <c r="Q4" s="247"/>
      <c r="R4" s="248"/>
      <c r="S4" s="248"/>
      <c r="T4" s="249"/>
    </row>
    <row r="5" spans="1:20" ht="15.75" customHeight="1">
      <c r="A5" s="162" t="s">
        <v>0</v>
      </c>
      <c r="B5" s="163" t="s">
        <v>247</v>
      </c>
      <c r="C5" s="450" t="s">
        <v>248</v>
      </c>
      <c r="D5" s="514"/>
      <c r="E5" s="454" t="s">
        <v>249</v>
      </c>
      <c r="F5" s="454" t="s">
        <v>250</v>
      </c>
      <c r="G5" s="524"/>
      <c r="H5" s="525"/>
      <c r="I5" s="454" t="s">
        <v>251</v>
      </c>
      <c r="J5" s="462" t="s">
        <v>252</v>
      </c>
      <c r="K5" s="507"/>
      <c r="L5" s="504"/>
      <c r="M5" s="454" t="s">
        <v>253</v>
      </c>
      <c r="N5" s="454" t="s">
        <v>27</v>
      </c>
      <c r="O5" s="462" t="s">
        <v>254</v>
      </c>
      <c r="P5" s="462" t="s">
        <v>49</v>
      </c>
      <c r="Q5" s="504"/>
      <c r="R5" s="450" t="s">
        <v>255</v>
      </c>
      <c r="S5" s="450" t="s">
        <v>256</v>
      </c>
      <c r="T5" s="519" t="s">
        <v>48</v>
      </c>
    </row>
    <row r="6" spans="1:20" ht="4.5" customHeight="1">
      <c r="A6" s="162"/>
      <c r="B6" s="163"/>
      <c r="C6" s="450"/>
      <c r="D6" s="514"/>
      <c r="E6" s="455"/>
      <c r="F6" s="455"/>
      <c r="G6" s="242"/>
      <c r="H6" s="243"/>
      <c r="I6" s="455"/>
      <c r="J6" s="462"/>
      <c r="K6" s="507"/>
      <c r="L6" s="504"/>
      <c r="M6" s="455"/>
      <c r="N6" s="455"/>
      <c r="O6" s="462"/>
      <c r="P6" s="462"/>
      <c r="Q6" s="504"/>
      <c r="R6" s="450"/>
      <c r="S6" s="450"/>
      <c r="T6" s="519"/>
    </row>
    <row r="7" spans="1:20" ht="108.75" customHeight="1">
      <c r="A7" s="251" t="s">
        <v>257</v>
      </c>
      <c r="B7" s="165"/>
      <c r="C7" s="450"/>
      <c r="D7" s="514"/>
      <c r="E7" s="455"/>
      <c r="F7" s="455"/>
      <c r="G7" s="462" t="s">
        <v>258</v>
      </c>
      <c r="H7" s="462" t="s">
        <v>259</v>
      </c>
      <c r="I7" s="455"/>
      <c r="J7" s="463"/>
      <c r="K7" s="507"/>
      <c r="L7" s="504"/>
      <c r="M7" s="455"/>
      <c r="N7" s="455"/>
      <c r="O7" s="463"/>
      <c r="P7" s="463"/>
      <c r="Q7" s="504"/>
      <c r="R7" s="451"/>
      <c r="S7" s="450"/>
      <c r="T7" s="520"/>
    </row>
    <row r="8" spans="1:20" ht="16.5" customHeight="1">
      <c r="A8" s="252"/>
      <c r="B8" s="253"/>
      <c r="C8" s="240"/>
      <c r="D8" s="514"/>
      <c r="E8" s="455"/>
      <c r="F8" s="455"/>
      <c r="G8" s="515"/>
      <c r="H8" s="515"/>
      <c r="I8" s="455"/>
      <c r="J8" s="464"/>
      <c r="K8" s="507"/>
      <c r="L8" s="504"/>
      <c r="M8" s="455"/>
      <c r="N8" s="455"/>
      <c r="O8" s="464"/>
      <c r="P8" s="464"/>
      <c r="Q8" s="504"/>
      <c r="R8" s="451"/>
      <c r="S8" s="450"/>
      <c r="T8" s="521"/>
    </row>
    <row r="9" spans="1:20" ht="4.5" customHeight="1" thickBot="1">
      <c r="A9" s="254"/>
      <c r="B9" s="255"/>
      <c r="C9" s="256"/>
      <c r="D9" s="257"/>
      <c r="E9" s="42"/>
      <c r="F9" s="31"/>
      <c r="G9" s="258"/>
      <c r="H9" s="259"/>
      <c r="I9" s="31"/>
      <c r="J9" s="45"/>
      <c r="K9" s="260"/>
      <c r="L9" s="261"/>
      <c r="M9" s="31"/>
      <c r="N9" s="45"/>
      <c r="O9" s="45"/>
      <c r="P9" s="42"/>
      <c r="Q9" s="262"/>
      <c r="R9" s="31"/>
      <c r="S9" s="258"/>
      <c r="T9" s="53"/>
    </row>
    <row r="10" spans="1:20" ht="15.75" customHeight="1">
      <c r="A10" s="252"/>
      <c r="B10" s="54" t="s">
        <v>29</v>
      </c>
      <c r="C10" s="230">
        <v>3443</v>
      </c>
      <c r="D10" s="230">
        <v>3383</v>
      </c>
      <c r="E10" s="263">
        <v>0</v>
      </c>
      <c r="F10" s="264">
        <v>101</v>
      </c>
      <c r="G10" s="230">
        <v>20</v>
      </c>
      <c r="H10" s="265">
        <v>43</v>
      </c>
      <c r="I10" s="264">
        <v>2505</v>
      </c>
      <c r="J10" s="266">
        <v>714</v>
      </c>
      <c r="K10" s="267">
        <v>0</v>
      </c>
      <c r="L10" s="268">
        <v>8</v>
      </c>
      <c r="M10" s="264">
        <v>2</v>
      </c>
      <c r="N10" s="266">
        <v>2</v>
      </c>
      <c r="O10" s="266">
        <v>4</v>
      </c>
      <c r="P10" s="269">
        <v>0</v>
      </c>
      <c r="Q10" s="270">
        <v>52</v>
      </c>
      <c r="R10" s="264">
        <v>4</v>
      </c>
      <c r="S10" s="230">
        <v>48</v>
      </c>
      <c r="T10" s="271">
        <v>0</v>
      </c>
    </row>
    <row r="11" spans="1:20" ht="15.75" customHeight="1">
      <c r="A11" s="252"/>
      <c r="B11" s="55">
        <v>16</v>
      </c>
      <c r="C11" s="230">
        <v>3583</v>
      </c>
      <c r="D11" s="230">
        <v>3521</v>
      </c>
      <c r="E11" s="263">
        <v>0</v>
      </c>
      <c r="F11" s="264">
        <v>105</v>
      </c>
      <c r="G11" s="230">
        <v>18</v>
      </c>
      <c r="H11" s="265">
        <v>34</v>
      </c>
      <c r="I11" s="264">
        <v>2559</v>
      </c>
      <c r="J11" s="266">
        <v>805</v>
      </c>
      <c r="K11" s="272">
        <v>0</v>
      </c>
      <c r="L11" s="268">
        <v>10</v>
      </c>
      <c r="M11" s="264">
        <v>5</v>
      </c>
      <c r="N11" s="266">
        <v>2</v>
      </c>
      <c r="O11" s="266">
        <v>3</v>
      </c>
      <c r="P11" s="263">
        <v>0</v>
      </c>
      <c r="Q11" s="270">
        <v>52</v>
      </c>
      <c r="R11" s="264">
        <v>5</v>
      </c>
      <c r="S11" s="230">
        <v>47</v>
      </c>
      <c r="T11" s="273">
        <v>0</v>
      </c>
    </row>
    <row r="12" spans="1:22" s="1" customFormat="1" ht="27.75" customHeight="1">
      <c r="A12" s="13"/>
      <c r="B12" s="56">
        <v>18</v>
      </c>
      <c r="C12" s="274">
        <f>SUM(C13,C23,C24,C25,C26,C27,C31,C34,C35,C40,C47,C52,C56,C60,C64,C67,C70)</f>
        <v>3708</v>
      </c>
      <c r="D12" s="274">
        <f aca="true" t="shared" si="0" ref="D12:T12">SUM(D13,D23,D24,D25,D26,D27,D31,D34,D35,D40,D47,D52,D56,D60,D64,D67,D70)</f>
        <v>3637</v>
      </c>
      <c r="E12" s="275">
        <f t="shared" si="0"/>
        <v>0</v>
      </c>
      <c r="F12" s="276">
        <f t="shared" si="0"/>
        <v>108</v>
      </c>
      <c r="G12" s="274">
        <f t="shared" si="0"/>
        <v>16</v>
      </c>
      <c r="H12" s="275">
        <f t="shared" si="0"/>
        <v>46</v>
      </c>
      <c r="I12" s="276">
        <f t="shared" si="0"/>
        <v>2629</v>
      </c>
      <c r="J12" s="274">
        <f t="shared" si="0"/>
        <v>838</v>
      </c>
      <c r="K12" s="274">
        <f t="shared" si="0"/>
        <v>0</v>
      </c>
      <c r="L12" s="275">
        <f t="shared" si="0"/>
        <v>14</v>
      </c>
      <c r="M12" s="276">
        <f t="shared" si="0"/>
        <v>7</v>
      </c>
      <c r="N12" s="274">
        <f t="shared" si="0"/>
        <v>2</v>
      </c>
      <c r="O12" s="274">
        <f t="shared" si="0"/>
        <v>5</v>
      </c>
      <c r="P12" s="275">
        <f t="shared" si="0"/>
        <v>0</v>
      </c>
      <c r="Q12" s="274">
        <f t="shared" si="0"/>
        <v>57</v>
      </c>
      <c r="R12" s="276">
        <f t="shared" si="0"/>
        <v>4</v>
      </c>
      <c r="S12" s="274">
        <f t="shared" si="0"/>
        <v>52</v>
      </c>
      <c r="T12" s="277">
        <f t="shared" si="0"/>
        <v>1</v>
      </c>
      <c r="V12" s="2"/>
    </row>
    <row r="13" spans="1:22" s="4" customFormat="1" ht="14.25" customHeight="1">
      <c r="A13" s="18" t="s">
        <v>50</v>
      </c>
      <c r="B13" s="25" t="s">
        <v>50</v>
      </c>
      <c r="C13" s="278">
        <f>SUM(C14:C22)</f>
        <v>1189</v>
      </c>
      <c r="D13" s="278">
        <f>SUM(E13:J13)</f>
        <v>1168</v>
      </c>
      <c r="E13" s="279">
        <f aca="true" t="shared" si="1" ref="E13:T13">SUM(E14:E22)</f>
        <v>0</v>
      </c>
      <c r="F13" s="280">
        <f t="shared" si="1"/>
        <v>38</v>
      </c>
      <c r="G13" s="171">
        <f t="shared" si="1"/>
        <v>5</v>
      </c>
      <c r="H13" s="279">
        <f t="shared" si="1"/>
        <v>36</v>
      </c>
      <c r="I13" s="280">
        <f t="shared" si="1"/>
        <v>815</v>
      </c>
      <c r="J13" s="171">
        <f t="shared" si="1"/>
        <v>274</v>
      </c>
      <c r="K13" s="171">
        <f t="shared" si="1"/>
        <v>0</v>
      </c>
      <c r="L13" s="281">
        <f t="shared" si="1"/>
        <v>8</v>
      </c>
      <c r="M13" s="280">
        <f t="shared" si="1"/>
        <v>3</v>
      </c>
      <c r="N13" s="171">
        <f t="shared" si="1"/>
        <v>1</v>
      </c>
      <c r="O13" s="171">
        <f t="shared" si="1"/>
        <v>4</v>
      </c>
      <c r="P13" s="279">
        <f t="shared" si="1"/>
        <v>0</v>
      </c>
      <c r="Q13" s="282">
        <f t="shared" si="1"/>
        <v>13</v>
      </c>
      <c r="R13" s="280">
        <f t="shared" si="1"/>
        <v>2</v>
      </c>
      <c r="S13" s="171">
        <f>SUM(S14:S22)</f>
        <v>11</v>
      </c>
      <c r="T13" s="283">
        <f t="shared" si="1"/>
        <v>0</v>
      </c>
      <c r="V13" s="2"/>
    </row>
    <row r="14" spans="1:22" s="4" customFormat="1" ht="14.25" customHeight="1">
      <c r="A14" s="284"/>
      <c r="B14" s="26" t="s">
        <v>51</v>
      </c>
      <c r="C14" s="278">
        <f aca="true" t="shared" si="2" ref="C14:C33">D14+K14+L14+Q14</f>
        <v>163</v>
      </c>
      <c r="D14" s="278">
        <f aca="true" t="shared" si="3" ref="D14:D73">SUM(E14:J14)</f>
        <v>160</v>
      </c>
      <c r="E14" s="285">
        <v>0</v>
      </c>
      <c r="F14" s="286">
        <v>2</v>
      </c>
      <c r="G14" s="287">
        <v>0</v>
      </c>
      <c r="H14" s="285">
        <v>0</v>
      </c>
      <c r="I14" s="286">
        <v>117</v>
      </c>
      <c r="J14" s="287">
        <v>41</v>
      </c>
      <c r="K14" s="287">
        <v>0</v>
      </c>
      <c r="L14" s="281">
        <f>SUM(M14:P14)</f>
        <v>0</v>
      </c>
      <c r="M14" s="286">
        <v>0</v>
      </c>
      <c r="N14" s="287">
        <v>0</v>
      </c>
      <c r="O14" s="287">
        <v>0</v>
      </c>
      <c r="P14" s="285">
        <v>0</v>
      </c>
      <c r="Q14" s="282">
        <f>SUM(R14:T14)</f>
        <v>3</v>
      </c>
      <c r="R14" s="286">
        <v>0</v>
      </c>
      <c r="S14" s="287">
        <v>3</v>
      </c>
      <c r="T14" s="288">
        <v>0</v>
      </c>
      <c r="V14" s="2"/>
    </row>
    <row r="15" spans="1:22" s="4" customFormat="1" ht="14.25" customHeight="1">
      <c r="A15" s="284"/>
      <c r="B15" s="26" t="s">
        <v>52</v>
      </c>
      <c r="C15" s="278">
        <f t="shared" si="2"/>
        <v>100</v>
      </c>
      <c r="D15" s="278">
        <f t="shared" si="3"/>
        <v>98</v>
      </c>
      <c r="E15" s="285">
        <v>0</v>
      </c>
      <c r="F15" s="286">
        <v>0</v>
      </c>
      <c r="G15" s="287">
        <v>0</v>
      </c>
      <c r="H15" s="285">
        <v>0</v>
      </c>
      <c r="I15" s="286">
        <v>77</v>
      </c>
      <c r="J15" s="287">
        <v>21</v>
      </c>
      <c r="K15" s="287">
        <v>0</v>
      </c>
      <c r="L15" s="281">
        <f aca="true" t="shared" si="4" ref="L15:L73">SUM(M15:P15)</f>
        <v>0</v>
      </c>
      <c r="M15" s="286">
        <v>0</v>
      </c>
      <c r="N15" s="287">
        <v>0</v>
      </c>
      <c r="O15" s="287">
        <v>0</v>
      </c>
      <c r="P15" s="285">
        <v>0</v>
      </c>
      <c r="Q15" s="282">
        <f aca="true" t="shared" si="5" ref="Q15:Q26">SUM(R15:T15)</f>
        <v>2</v>
      </c>
      <c r="R15" s="286">
        <v>0</v>
      </c>
      <c r="S15" s="287">
        <v>2</v>
      </c>
      <c r="T15" s="288">
        <v>0</v>
      </c>
      <c r="V15" s="2"/>
    </row>
    <row r="16" spans="1:22" s="4" customFormat="1" ht="14.25" customHeight="1">
      <c r="A16" s="284"/>
      <c r="B16" s="27" t="s">
        <v>53</v>
      </c>
      <c r="C16" s="278">
        <f t="shared" si="2"/>
        <v>102</v>
      </c>
      <c r="D16" s="278">
        <f t="shared" si="3"/>
        <v>100</v>
      </c>
      <c r="E16" s="285">
        <v>0</v>
      </c>
      <c r="F16" s="286">
        <v>6</v>
      </c>
      <c r="G16" s="287">
        <v>0</v>
      </c>
      <c r="H16" s="285">
        <v>0</v>
      </c>
      <c r="I16" s="286">
        <v>63</v>
      </c>
      <c r="J16" s="287">
        <v>31</v>
      </c>
      <c r="K16" s="287">
        <v>0</v>
      </c>
      <c r="L16" s="281">
        <f t="shared" si="4"/>
        <v>0</v>
      </c>
      <c r="M16" s="286">
        <v>0</v>
      </c>
      <c r="N16" s="287">
        <v>0</v>
      </c>
      <c r="O16" s="287">
        <v>0</v>
      </c>
      <c r="P16" s="285">
        <v>0</v>
      </c>
      <c r="Q16" s="282">
        <f t="shared" si="5"/>
        <v>2</v>
      </c>
      <c r="R16" s="286">
        <v>1</v>
      </c>
      <c r="S16" s="287">
        <v>1</v>
      </c>
      <c r="T16" s="288">
        <v>0</v>
      </c>
      <c r="V16" s="2"/>
    </row>
    <row r="17" spans="1:22" s="4" customFormat="1" ht="14.25" customHeight="1">
      <c r="A17" s="284"/>
      <c r="B17" s="26" t="s">
        <v>54</v>
      </c>
      <c r="C17" s="278">
        <f t="shared" si="2"/>
        <v>89</v>
      </c>
      <c r="D17" s="278">
        <f t="shared" si="3"/>
        <v>88</v>
      </c>
      <c r="E17" s="285">
        <v>0</v>
      </c>
      <c r="F17" s="286">
        <v>2</v>
      </c>
      <c r="G17" s="287">
        <v>0</v>
      </c>
      <c r="H17" s="285">
        <v>1</v>
      </c>
      <c r="I17" s="286">
        <v>69</v>
      </c>
      <c r="J17" s="287">
        <v>16</v>
      </c>
      <c r="K17" s="287">
        <v>0</v>
      </c>
      <c r="L17" s="281">
        <f t="shared" si="4"/>
        <v>1</v>
      </c>
      <c r="M17" s="286">
        <v>0</v>
      </c>
      <c r="N17" s="287">
        <v>1</v>
      </c>
      <c r="O17" s="287">
        <v>0</v>
      </c>
      <c r="P17" s="285">
        <v>0</v>
      </c>
      <c r="Q17" s="282">
        <f t="shared" si="5"/>
        <v>0</v>
      </c>
      <c r="R17" s="286">
        <v>0</v>
      </c>
      <c r="S17" s="287">
        <v>0</v>
      </c>
      <c r="T17" s="288">
        <v>0</v>
      </c>
      <c r="V17" s="2"/>
    </row>
    <row r="18" spans="1:22" s="4" customFormat="1" ht="14.25" customHeight="1">
      <c r="A18" s="284"/>
      <c r="B18" s="26" t="s">
        <v>55</v>
      </c>
      <c r="C18" s="278">
        <f t="shared" si="2"/>
        <v>106</v>
      </c>
      <c r="D18" s="278">
        <f t="shared" si="3"/>
        <v>103</v>
      </c>
      <c r="E18" s="285">
        <v>0</v>
      </c>
      <c r="F18" s="286">
        <v>3</v>
      </c>
      <c r="G18" s="287">
        <v>0</v>
      </c>
      <c r="H18" s="285">
        <v>0</v>
      </c>
      <c r="I18" s="286">
        <v>73</v>
      </c>
      <c r="J18" s="287">
        <v>27</v>
      </c>
      <c r="K18" s="287">
        <v>0</v>
      </c>
      <c r="L18" s="281">
        <f t="shared" si="4"/>
        <v>0</v>
      </c>
      <c r="M18" s="286">
        <v>0</v>
      </c>
      <c r="N18" s="287">
        <v>0</v>
      </c>
      <c r="O18" s="287">
        <v>0</v>
      </c>
      <c r="P18" s="285">
        <v>0</v>
      </c>
      <c r="Q18" s="282">
        <f t="shared" si="5"/>
        <v>3</v>
      </c>
      <c r="R18" s="286">
        <v>0</v>
      </c>
      <c r="S18" s="287">
        <v>3</v>
      </c>
      <c r="T18" s="288">
        <v>0</v>
      </c>
      <c r="V18" s="2"/>
    </row>
    <row r="19" spans="1:22" s="4" customFormat="1" ht="14.25" customHeight="1">
      <c r="A19" s="284"/>
      <c r="B19" s="26" t="s">
        <v>56</v>
      </c>
      <c r="C19" s="278">
        <f t="shared" si="2"/>
        <v>119</v>
      </c>
      <c r="D19" s="278">
        <f t="shared" si="3"/>
        <v>118</v>
      </c>
      <c r="E19" s="285">
        <v>0</v>
      </c>
      <c r="F19" s="286">
        <v>1</v>
      </c>
      <c r="G19" s="287">
        <v>0</v>
      </c>
      <c r="H19" s="285">
        <v>0</v>
      </c>
      <c r="I19" s="286">
        <v>93</v>
      </c>
      <c r="J19" s="287">
        <v>24</v>
      </c>
      <c r="K19" s="287">
        <v>0</v>
      </c>
      <c r="L19" s="281">
        <f t="shared" si="4"/>
        <v>0</v>
      </c>
      <c r="M19" s="286">
        <v>0</v>
      </c>
      <c r="N19" s="287">
        <v>0</v>
      </c>
      <c r="O19" s="287">
        <v>0</v>
      </c>
      <c r="P19" s="285">
        <v>0</v>
      </c>
      <c r="Q19" s="282">
        <f t="shared" si="5"/>
        <v>1</v>
      </c>
      <c r="R19" s="286">
        <v>0</v>
      </c>
      <c r="S19" s="287">
        <v>1</v>
      </c>
      <c r="T19" s="288">
        <v>0</v>
      </c>
      <c r="V19" s="2"/>
    </row>
    <row r="20" spans="1:22" s="4" customFormat="1" ht="14.25" customHeight="1">
      <c r="A20" s="284"/>
      <c r="B20" s="26" t="s">
        <v>57</v>
      </c>
      <c r="C20" s="278">
        <f t="shared" si="2"/>
        <v>127</v>
      </c>
      <c r="D20" s="278">
        <f t="shared" si="3"/>
        <v>126</v>
      </c>
      <c r="E20" s="285">
        <v>0</v>
      </c>
      <c r="F20" s="286">
        <v>5</v>
      </c>
      <c r="G20" s="287">
        <v>0</v>
      </c>
      <c r="H20" s="285">
        <v>0</v>
      </c>
      <c r="I20" s="286">
        <v>92</v>
      </c>
      <c r="J20" s="287">
        <v>29</v>
      </c>
      <c r="K20" s="287">
        <v>0</v>
      </c>
      <c r="L20" s="281">
        <f t="shared" si="4"/>
        <v>0</v>
      </c>
      <c r="M20" s="286">
        <v>0</v>
      </c>
      <c r="N20" s="287">
        <v>0</v>
      </c>
      <c r="O20" s="287">
        <v>0</v>
      </c>
      <c r="P20" s="285">
        <v>0</v>
      </c>
      <c r="Q20" s="282">
        <f t="shared" si="5"/>
        <v>1</v>
      </c>
      <c r="R20" s="286">
        <v>1</v>
      </c>
      <c r="S20" s="287">
        <v>0</v>
      </c>
      <c r="T20" s="288">
        <v>0</v>
      </c>
      <c r="V20" s="2"/>
    </row>
    <row r="21" spans="1:22" s="4" customFormat="1" ht="14.25" customHeight="1">
      <c r="A21" s="284"/>
      <c r="B21" s="26" t="s">
        <v>58</v>
      </c>
      <c r="C21" s="278">
        <f t="shared" si="2"/>
        <v>281</v>
      </c>
      <c r="D21" s="278">
        <f t="shared" si="3"/>
        <v>274</v>
      </c>
      <c r="E21" s="285">
        <v>0</v>
      </c>
      <c r="F21" s="286">
        <v>12</v>
      </c>
      <c r="G21" s="287">
        <v>5</v>
      </c>
      <c r="H21" s="285">
        <v>35</v>
      </c>
      <c r="I21" s="286">
        <v>160</v>
      </c>
      <c r="J21" s="287">
        <v>62</v>
      </c>
      <c r="K21" s="287">
        <v>0</v>
      </c>
      <c r="L21" s="281">
        <f t="shared" si="4"/>
        <v>7</v>
      </c>
      <c r="M21" s="286">
        <v>3</v>
      </c>
      <c r="N21" s="287">
        <v>0</v>
      </c>
      <c r="O21" s="287">
        <v>4</v>
      </c>
      <c r="P21" s="285">
        <v>0</v>
      </c>
      <c r="Q21" s="282">
        <f t="shared" si="5"/>
        <v>0</v>
      </c>
      <c r="R21" s="286">
        <v>0</v>
      </c>
      <c r="S21" s="287">
        <v>0</v>
      </c>
      <c r="T21" s="288">
        <v>0</v>
      </c>
      <c r="V21" s="2"/>
    </row>
    <row r="22" spans="1:22" s="24" customFormat="1" ht="14.25" customHeight="1">
      <c r="A22" s="289"/>
      <c r="B22" s="28" t="s">
        <v>59</v>
      </c>
      <c r="C22" s="290">
        <f t="shared" si="2"/>
        <v>102</v>
      </c>
      <c r="D22" s="278">
        <f t="shared" si="3"/>
        <v>101</v>
      </c>
      <c r="E22" s="291">
        <v>0</v>
      </c>
      <c r="F22" s="292">
        <v>7</v>
      </c>
      <c r="G22" s="293">
        <v>0</v>
      </c>
      <c r="H22" s="291">
        <v>0</v>
      </c>
      <c r="I22" s="292">
        <v>71</v>
      </c>
      <c r="J22" s="293">
        <v>23</v>
      </c>
      <c r="K22" s="293">
        <v>0</v>
      </c>
      <c r="L22" s="281">
        <f t="shared" si="4"/>
        <v>0</v>
      </c>
      <c r="M22" s="292">
        <v>0</v>
      </c>
      <c r="N22" s="293">
        <v>0</v>
      </c>
      <c r="O22" s="293">
        <v>0</v>
      </c>
      <c r="P22" s="291">
        <v>0</v>
      </c>
      <c r="Q22" s="282">
        <f t="shared" si="5"/>
        <v>1</v>
      </c>
      <c r="R22" s="292">
        <v>0</v>
      </c>
      <c r="S22" s="293">
        <v>1</v>
      </c>
      <c r="T22" s="294">
        <v>0</v>
      </c>
      <c r="V22" s="2"/>
    </row>
    <row r="23" spans="1:28" s="5" customFormat="1" ht="14.25" customHeight="1">
      <c r="A23" s="58" t="s">
        <v>6</v>
      </c>
      <c r="B23" s="59" t="s">
        <v>261</v>
      </c>
      <c r="C23" s="295">
        <f t="shared" si="2"/>
        <v>364</v>
      </c>
      <c r="D23" s="295">
        <f t="shared" si="3"/>
        <v>361</v>
      </c>
      <c r="E23" s="296">
        <v>0</v>
      </c>
      <c r="F23" s="297">
        <v>7</v>
      </c>
      <c r="G23" s="297">
        <v>0</v>
      </c>
      <c r="H23" s="297">
        <v>0</v>
      </c>
      <c r="I23" s="297">
        <v>263</v>
      </c>
      <c r="J23" s="297">
        <v>91</v>
      </c>
      <c r="K23" s="297">
        <v>0</v>
      </c>
      <c r="L23" s="297">
        <f t="shared" si="4"/>
        <v>1</v>
      </c>
      <c r="M23" s="297">
        <v>0</v>
      </c>
      <c r="N23" s="297">
        <v>1</v>
      </c>
      <c r="O23" s="297">
        <v>0</v>
      </c>
      <c r="P23" s="298">
        <v>0</v>
      </c>
      <c r="Q23" s="299">
        <f t="shared" si="5"/>
        <v>2</v>
      </c>
      <c r="R23" s="298">
        <v>0</v>
      </c>
      <c r="S23" s="300">
        <v>2</v>
      </c>
      <c r="T23" s="301">
        <v>0</v>
      </c>
      <c r="U23" s="4"/>
      <c r="V23" s="2"/>
      <c r="W23" s="4"/>
      <c r="X23" s="4"/>
      <c r="Y23" s="4"/>
      <c r="Z23" s="4"/>
      <c r="AA23" s="4"/>
      <c r="AB23" s="4"/>
    </row>
    <row r="24" spans="1:28" s="5" customFormat="1" ht="14.25" customHeight="1">
      <c r="A24" s="58" t="s">
        <v>7</v>
      </c>
      <c r="B24" s="59" t="s">
        <v>262</v>
      </c>
      <c r="C24" s="295">
        <f t="shared" si="2"/>
        <v>287</v>
      </c>
      <c r="D24" s="302">
        <f t="shared" si="3"/>
        <v>286</v>
      </c>
      <c r="E24" s="303">
        <v>0</v>
      </c>
      <c r="F24" s="303">
        <v>6</v>
      </c>
      <c r="G24" s="303">
        <v>0</v>
      </c>
      <c r="H24" s="303">
        <v>0</v>
      </c>
      <c r="I24" s="303">
        <v>209</v>
      </c>
      <c r="J24" s="303">
        <v>71</v>
      </c>
      <c r="K24" s="303">
        <v>0</v>
      </c>
      <c r="L24" s="303">
        <f t="shared" si="4"/>
        <v>0</v>
      </c>
      <c r="M24" s="303">
        <v>0</v>
      </c>
      <c r="N24" s="303">
        <v>0</v>
      </c>
      <c r="O24" s="303">
        <v>0</v>
      </c>
      <c r="P24" s="298">
        <v>0</v>
      </c>
      <c r="Q24" s="299">
        <f t="shared" si="5"/>
        <v>1</v>
      </c>
      <c r="R24" s="298">
        <v>0</v>
      </c>
      <c r="S24" s="304">
        <v>1</v>
      </c>
      <c r="T24" s="305">
        <v>0</v>
      </c>
      <c r="U24" s="4"/>
      <c r="V24" s="2"/>
      <c r="W24" s="4"/>
      <c r="X24" s="4"/>
      <c r="Y24" s="4"/>
      <c r="Z24" s="4"/>
      <c r="AA24" s="4"/>
      <c r="AB24" s="4"/>
    </row>
    <row r="25" spans="1:28" s="5" customFormat="1" ht="14.25" customHeight="1">
      <c r="A25" s="58" t="s">
        <v>8</v>
      </c>
      <c r="B25" s="59" t="s">
        <v>263</v>
      </c>
      <c r="C25" s="295">
        <f t="shared" si="2"/>
        <v>320</v>
      </c>
      <c r="D25" s="295">
        <f t="shared" si="3"/>
        <v>308</v>
      </c>
      <c r="E25" s="296">
        <v>0</v>
      </c>
      <c r="F25" s="297">
        <v>6</v>
      </c>
      <c r="G25" s="297">
        <v>11</v>
      </c>
      <c r="H25" s="297">
        <v>10</v>
      </c>
      <c r="I25" s="297">
        <v>224</v>
      </c>
      <c r="J25" s="297">
        <v>57</v>
      </c>
      <c r="K25" s="297">
        <v>0</v>
      </c>
      <c r="L25" s="297">
        <f t="shared" si="4"/>
        <v>4</v>
      </c>
      <c r="M25" s="297">
        <v>4</v>
      </c>
      <c r="N25" s="297">
        <v>0</v>
      </c>
      <c r="O25" s="297">
        <v>0</v>
      </c>
      <c r="P25" s="298">
        <v>0</v>
      </c>
      <c r="Q25" s="299">
        <f t="shared" si="5"/>
        <v>8</v>
      </c>
      <c r="R25" s="298">
        <v>0</v>
      </c>
      <c r="S25" s="300">
        <v>8</v>
      </c>
      <c r="T25" s="301">
        <v>0</v>
      </c>
      <c r="U25" s="4"/>
      <c r="V25" s="2"/>
      <c r="W25" s="4"/>
      <c r="X25" s="4"/>
      <c r="Y25" s="4"/>
      <c r="Z25" s="4"/>
      <c r="AA25" s="4"/>
      <c r="AB25" s="4"/>
    </row>
    <row r="26" spans="1:28" s="5" customFormat="1" ht="14.25" customHeight="1">
      <c r="A26" s="58" t="s">
        <v>30</v>
      </c>
      <c r="B26" s="59" t="s">
        <v>264</v>
      </c>
      <c r="C26" s="306">
        <f t="shared" si="2"/>
        <v>90</v>
      </c>
      <c r="D26" s="307">
        <f t="shared" si="3"/>
        <v>82</v>
      </c>
      <c r="E26" s="303">
        <v>0</v>
      </c>
      <c r="F26" s="303">
        <v>0</v>
      </c>
      <c r="G26" s="303">
        <v>0</v>
      </c>
      <c r="H26" s="303">
        <v>0</v>
      </c>
      <c r="I26" s="303">
        <v>58</v>
      </c>
      <c r="J26" s="303">
        <v>24</v>
      </c>
      <c r="K26" s="303">
        <v>0</v>
      </c>
      <c r="L26" s="303">
        <f t="shared" si="4"/>
        <v>0</v>
      </c>
      <c r="M26" s="303">
        <v>0</v>
      </c>
      <c r="N26" s="303">
        <v>0</v>
      </c>
      <c r="O26" s="303">
        <v>0</v>
      </c>
      <c r="P26" s="298">
        <v>0</v>
      </c>
      <c r="Q26" s="299">
        <f t="shared" si="5"/>
        <v>8</v>
      </c>
      <c r="R26" s="298">
        <v>1</v>
      </c>
      <c r="S26" s="304">
        <v>6</v>
      </c>
      <c r="T26" s="305">
        <v>1</v>
      </c>
      <c r="U26" s="4"/>
      <c r="V26" s="2"/>
      <c r="W26" s="4"/>
      <c r="X26" s="4"/>
      <c r="Y26" s="4"/>
      <c r="Z26" s="4"/>
      <c r="AA26" s="4"/>
      <c r="AB26" s="4"/>
    </row>
    <row r="27" spans="1:28" s="5" customFormat="1" ht="14.25" customHeight="1">
      <c r="A27" s="64" t="s">
        <v>265</v>
      </c>
      <c r="B27" s="65"/>
      <c r="C27" s="306">
        <f>SUM(C28:C30)</f>
        <v>242</v>
      </c>
      <c r="D27" s="306">
        <f aca="true" t="shared" si="6" ref="D27:T27">SUM(D28:D30)</f>
        <v>237</v>
      </c>
      <c r="E27" s="306">
        <f t="shared" si="6"/>
        <v>0</v>
      </c>
      <c r="F27" s="306">
        <f t="shared" si="6"/>
        <v>9</v>
      </c>
      <c r="G27" s="306">
        <f t="shared" si="6"/>
        <v>0</v>
      </c>
      <c r="H27" s="306">
        <f t="shared" si="6"/>
        <v>0</v>
      </c>
      <c r="I27" s="306">
        <f t="shared" si="6"/>
        <v>159</v>
      </c>
      <c r="J27" s="306">
        <f t="shared" si="6"/>
        <v>69</v>
      </c>
      <c r="K27" s="306">
        <f t="shared" si="6"/>
        <v>0</v>
      </c>
      <c r="L27" s="306">
        <f t="shared" si="6"/>
        <v>1</v>
      </c>
      <c r="M27" s="306">
        <f t="shared" si="6"/>
        <v>0</v>
      </c>
      <c r="N27" s="306">
        <f t="shared" si="6"/>
        <v>0</v>
      </c>
      <c r="O27" s="306">
        <f t="shared" si="6"/>
        <v>1</v>
      </c>
      <c r="P27" s="303">
        <f t="shared" si="6"/>
        <v>0</v>
      </c>
      <c r="Q27" s="303">
        <f t="shared" si="6"/>
        <v>4</v>
      </c>
      <c r="R27" s="303">
        <f t="shared" si="6"/>
        <v>0</v>
      </c>
      <c r="S27" s="306">
        <f t="shared" si="6"/>
        <v>4</v>
      </c>
      <c r="T27" s="308">
        <f t="shared" si="6"/>
        <v>0</v>
      </c>
      <c r="U27" s="4"/>
      <c r="V27" s="2"/>
      <c r="W27" s="4"/>
      <c r="X27" s="4"/>
      <c r="Y27" s="4"/>
      <c r="Z27" s="4"/>
      <c r="AA27" s="4"/>
      <c r="AB27" s="4"/>
    </row>
    <row r="28" spans="1:28" s="5" customFormat="1" ht="14.25" customHeight="1">
      <c r="A28" s="66"/>
      <c r="B28" s="67" t="s">
        <v>266</v>
      </c>
      <c r="C28" s="303">
        <f t="shared" si="2"/>
        <v>145</v>
      </c>
      <c r="D28" s="303">
        <f t="shared" si="3"/>
        <v>143</v>
      </c>
      <c r="E28" s="309">
        <v>0</v>
      </c>
      <c r="F28" s="303">
        <v>7</v>
      </c>
      <c r="G28" s="303">
        <v>0</v>
      </c>
      <c r="H28" s="303">
        <v>0</v>
      </c>
      <c r="I28" s="303">
        <v>97</v>
      </c>
      <c r="J28" s="303">
        <v>39</v>
      </c>
      <c r="K28" s="303">
        <v>0</v>
      </c>
      <c r="L28" s="303">
        <f t="shared" si="4"/>
        <v>1</v>
      </c>
      <c r="M28" s="303">
        <v>0</v>
      </c>
      <c r="N28" s="303">
        <v>0</v>
      </c>
      <c r="O28" s="303">
        <v>1</v>
      </c>
      <c r="P28" s="303">
        <v>0</v>
      </c>
      <c r="Q28" s="282">
        <f>SUM(R28:T28)</f>
        <v>1</v>
      </c>
      <c r="R28" s="303">
        <v>0</v>
      </c>
      <c r="S28" s="310">
        <v>1</v>
      </c>
      <c r="T28" s="305">
        <v>0</v>
      </c>
      <c r="U28" s="4"/>
      <c r="V28" s="2"/>
      <c r="W28" s="4"/>
      <c r="X28" s="4"/>
      <c r="Y28" s="4"/>
      <c r="Z28" s="4"/>
      <c r="AA28" s="4"/>
      <c r="AB28" s="4"/>
    </row>
    <row r="29" spans="1:28" s="5" customFormat="1" ht="14.25" customHeight="1">
      <c r="A29" s="66"/>
      <c r="B29" s="67" t="s">
        <v>267</v>
      </c>
      <c r="C29" s="303">
        <f t="shared" si="2"/>
        <v>85</v>
      </c>
      <c r="D29" s="303">
        <f t="shared" si="3"/>
        <v>82</v>
      </c>
      <c r="E29" s="309">
        <v>0</v>
      </c>
      <c r="F29" s="303">
        <v>2</v>
      </c>
      <c r="G29" s="303">
        <v>0</v>
      </c>
      <c r="H29" s="303">
        <v>0</v>
      </c>
      <c r="I29" s="303">
        <v>56</v>
      </c>
      <c r="J29" s="303">
        <v>24</v>
      </c>
      <c r="K29" s="303">
        <v>0</v>
      </c>
      <c r="L29" s="303">
        <f t="shared" si="4"/>
        <v>0</v>
      </c>
      <c r="M29" s="303">
        <v>0</v>
      </c>
      <c r="N29" s="303">
        <v>0</v>
      </c>
      <c r="O29" s="303">
        <v>0</v>
      </c>
      <c r="P29" s="303">
        <v>0</v>
      </c>
      <c r="Q29" s="282">
        <f>SUM(R29:T29)</f>
        <v>3</v>
      </c>
      <c r="R29" s="303">
        <v>0</v>
      </c>
      <c r="S29" s="310">
        <v>3</v>
      </c>
      <c r="T29" s="305">
        <v>0</v>
      </c>
      <c r="U29" s="4"/>
      <c r="V29" s="2"/>
      <c r="W29" s="4"/>
      <c r="X29" s="4"/>
      <c r="Y29" s="4"/>
      <c r="Z29" s="4"/>
      <c r="AA29" s="4"/>
      <c r="AB29" s="4"/>
    </row>
    <row r="30" spans="1:28" s="5" customFormat="1" ht="14.25" customHeight="1">
      <c r="A30" s="70"/>
      <c r="B30" s="71" t="s">
        <v>9</v>
      </c>
      <c r="C30" s="311">
        <f t="shared" si="2"/>
        <v>12</v>
      </c>
      <c r="D30" s="311">
        <f t="shared" si="3"/>
        <v>12</v>
      </c>
      <c r="E30" s="312">
        <v>0</v>
      </c>
      <c r="F30" s="313">
        <v>0</v>
      </c>
      <c r="G30" s="313">
        <v>0</v>
      </c>
      <c r="H30" s="313">
        <v>0</v>
      </c>
      <c r="I30" s="313">
        <v>6</v>
      </c>
      <c r="J30" s="313">
        <v>6</v>
      </c>
      <c r="K30" s="313">
        <v>0</v>
      </c>
      <c r="L30" s="313">
        <f t="shared" si="4"/>
        <v>0</v>
      </c>
      <c r="M30" s="313">
        <v>0</v>
      </c>
      <c r="N30" s="313">
        <v>0</v>
      </c>
      <c r="O30" s="313">
        <v>0</v>
      </c>
      <c r="P30" s="313">
        <v>0</v>
      </c>
      <c r="Q30" s="282">
        <f>SUM(R30:T30)</f>
        <v>0</v>
      </c>
      <c r="R30" s="313">
        <v>0</v>
      </c>
      <c r="S30" s="314">
        <v>0</v>
      </c>
      <c r="T30" s="315">
        <v>0</v>
      </c>
      <c r="U30" s="4"/>
      <c r="V30" s="2"/>
      <c r="W30" s="4"/>
      <c r="X30" s="4"/>
      <c r="Y30" s="4"/>
      <c r="Z30" s="4"/>
      <c r="AA30" s="4"/>
      <c r="AB30" s="4"/>
    </row>
    <row r="31" spans="1:28" s="5" customFormat="1" ht="14.25" customHeight="1">
      <c r="A31" s="64" t="s">
        <v>268</v>
      </c>
      <c r="B31" s="65"/>
      <c r="C31" s="303">
        <f>SUM(C32:C33)</f>
        <v>211</v>
      </c>
      <c r="D31" s="303">
        <f>SUM(D32:D33)</f>
        <v>204</v>
      </c>
      <c r="E31" s="303">
        <f aca="true" t="shared" si="7" ref="E31:T31">SUM(E32:E33)</f>
        <v>0</v>
      </c>
      <c r="F31" s="303">
        <f t="shared" si="7"/>
        <v>4</v>
      </c>
      <c r="G31" s="303">
        <f t="shared" si="7"/>
        <v>0</v>
      </c>
      <c r="H31" s="303">
        <f t="shared" si="7"/>
        <v>0</v>
      </c>
      <c r="I31" s="303">
        <f t="shared" si="7"/>
        <v>148</v>
      </c>
      <c r="J31" s="303">
        <f t="shared" si="7"/>
        <v>52</v>
      </c>
      <c r="K31" s="303">
        <f t="shared" si="7"/>
        <v>0</v>
      </c>
      <c r="L31" s="303">
        <f t="shared" si="7"/>
        <v>0</v>
      </c>
      <c r="M31" s="303">
        <f t="shared" si="7"/>
        <v>0</v>
      </c>
      <c r="N31" s="303">
        <f t="shared" si="7"/>
        <v>0</v>
      </c>
      <c r="O31" s="303">
        <f t="shared" si="7"/>
        <v>0</v>
      </c>
      <c r="P31" s="303">
        <f t="shared" si="7"/>
        <v>0</v>
      </c>
      <c r="Q31" s="316">
        <f t="shared" si="7"/>
        <v>7</v>
      </c>
      <c r="R31" s="317">
        <f t="shared" si="7"/>
        <v>0</v>
      </c>
      <c r="S31" s="303">
        <f t="shared" si="7"/>
        <v>7</v>
      </c>
      <c r="T31" s="318">
        <f t="shared" si="7"/>
        <v>0</v>
      </c>
      <c r="U31" s="4"/>
      <c r="V31" s="2"/>
      <c r="W31" s="4"/>
      <c r="X31" s="4"/>
      <c r="Y31" s="4"/>
      <c r="Z31" s="4"/>
      <c r="AA31" s="4"/>
      <c r="AB31" s="4"/>
    </row>
    <row r="32" spans="1:28" s="5" customFormat="1" ht="14.25" customHeight="1">
      <c r="A32" s="66"/>
      <c r="B32" s="67" t="s">
        <v>269</v>
      </c>
      <c r="C32" s="303">
        <f t="shared" si="2"/>
        <v>149</v>
      </c>
      <c r="D32" s="319">
        <f t="shared" si="3"/>
        <v>144</v>
      </c>
      <c r="E32" s="303">
        <v>0</v>
      </c>
      <c r="F32" s="303">
        <v>3</v>
      </c>
      <c r="G32" s="303">
        <v>0</v>
      </c>
      <c r="H32" s="303">
        <v>0</v>
      </c>
      <c r="I32" s="303">
        <v>107</v>
      </c>
      <c r="J32" s="303">
        <v>34</v>
      </c>
      <c r="K32" s="303">
        <v>0</v>
      </c>
      <c r="L32" s="303">
        <f t="shared" si="4"/>
        <v>0</v>
      </c>
      <c r="M32" s="303">
        <v>0</v>
      </c>
      <c r="N32" s="303">
        <v>0</v>
      </c>
      <c r="O32" s="303">
        <v>0</v>
      </c>
      <c r="P32" s="303">
        <v>0</v>
      </c>
      <c r="Q32" s="282">
        <f>SUM(R32:T32)</f>
        <v>5</v>
      </c>
      <c r="R32" s="317">
        <v>0</v>
      </c>
      <c r="S32" s="310">
        <v>5</v>
      </c>
      <c r="T32" s="305">
        <v>0</v>
      </c>
      <c r="U32" s="4"/>
      <c r="V32" s="2"/>
      <c r="W32" s="4"/>
      <c r="X32" s="4"/>
      <c r="Y32" s="4"/>
      <c r="Z32" s="4"/>
      <c r="AA32" s="4"/>
      <c r="AB32" s="4"/>
    </row>
    <row r="33" spans="1:28" s="5" customFormat="1" ht="14.25" customHeight="1">
      <c r="A33" s="70"/>
      <c r="B33" s="71" t="s">
        <v>270</v>
      </c>
      <c r="C33" s="311">
        <f t="shared" si="2"/>
        <v>62</v>
      </c>
      <c r="D33" s="320">
        <f t="shared" si="3"/>
        <v>60</v>
      </c>
      <c r="E33" s="303">
        <v>0</v>
      </c>
      <c r="F33" s="303">
        <v>1</v>
      </c>
      <c r="G33" s="303">
        <v>0</v>
      </c>
      <c r="H33" s="303">
        <v>0</v>
      </c>
      <c r="I33" s="303">
        <v>41</v>
      </c>
      <c r="J33" s="303">
        <v>18</v>
      </c>
      <c r="K33" s="303">
        <v>0</v>
      </c>
      <c r="L33" s="303">
        <f t="shared" si="4"/>
        <v>0</v>
      </c>
      <c r="M33" s="303">
        <v>0</v>
      </c>
      <c r="N33" s="303">
        <v>0</v>
      </c>
      <c r="O33" s="303">
        <v>0</v>
      </c>
      <c r="P33" s="303">
        <v>0</v>
      </c>
      <c r="Q33" s="321">
        <f>SUM(R33:T33)</f>
        <v>2</v>
      </c>
      <c r="R33" s="317">
        <v>0</v>
      </c>
      <c r="S33" s="310">
        <v>2</v>
      </c>
      <c r="T33" s="305">
        <v>0</v>
      </c>
      <c r="U33" s="4"/>
      <c r="V33" s="2"/>
      <c r="W33" s="4"/>
      <c r="X33" s="4"/>
      <c r="Y33" s="4"/>
      <c r="Z33" s="4"/>
      <c r="AA33" s="4"/>
      <c r="AB33" s="4"/>
    </row>
    <row r="34" spans="1:28" s="5" customFormat="1" ht="14.25" customHeight="1">
      <c r="A34" s="58" t="s">
        <v>31</v>
      </c>
      <c r="B34" s="59" t="s">
        <v>271</v>
      </c>
      <c r="C34" s="295">
        <f>D34+K34+N34+Q34</f>
        <v>196</v>
      </c>
      <c r="D34" s="295">
        <f t="shared" si="3"/>
        <v>195</v>
      </c>
      <c r="E34" s="296">
        <v>0</v>
      </c>
      <c r="F34" s="297">
        <v>2</v>
      </c>
      <c r="G34" s="297">
        <v>0</v>
      </c>
      <c r="H34" s="297">
        <v>0</v>
      </c>
      <c r="I34" s="297">
        <v>150</v>
      </c>
      <c r="J34" s="297">
        <v>43</v>
      </c>
      <c r="K34" s="297">
        <v>0</v>
      </c>
      <c r="L34" s="297">
        <f t="shared" si="4"/>
        <v>0</v>
      </c>
      <c r="M34" s="297">
        <v>0</v>
      </c>
      <c r="N34" s="297">
        <v>0</v>
      </c>
      <c r="O34" s="297">
        <v>0</v>
      </c>
      <c r="P34" s="297">
        <v>0</v>
      </c>
      <c r="Q34" s="282">
        <f>SUM(R34:T34)</f>
        <v>1</v>
      </c>
      <c r="R34" s="297">
        <v>1</v>
      </c>
      <c r="S34" s="322">
        <v>0</v>
      </c>
      <c r="T34" s="301">
        <v>0</v>
      </c>
      <c r="U34" s="4"/>
      <c r="V34" s="2"/>
      <c r="W34" s="4"/>
      <c r="X34" s="4"/>
      <c r="Y34" s="4"/>
      <c r="Z34" s="4"/>
      <c r="AA34" s="4"/>
      <c r="AB34" s="4"/>
    </row>
    <row r="35" spans="1:28" s="5" customFormat="1" ht="14.25" customHeight="1">
      <c r="A35" s="64" t="s">
        <v>10</v>
      </c>
      <c r="B35" s="65"/>
      <c r="C35" s="303">
        <f>SUM(C36:C39)</f>
        <v>231</v>
      </c>
      <c r="D35" s="303">
        <f aca="true" t="shared" si="8" ref="D35:T35">SUM(D36:D39)</f>
        <v>229</v>
      </c>
      <c r="E35" s="303">
        <f t="shared" si="8"/>
        <v>0</v>
      </c>
      <c r="F35" s="303">
        <f t="shared" si="8"/>
        <v>5</v>
      </c>
      <c r="G35" s="303">
        <f t="shared" si="8"/>
        <v>0</v>
      </c>
      <c r="H35" s="303">
        <f t="shared" si="8"/>
        <v>0</v>
      </c>
      <c r="I35" s="303">
        <f t="shared" si="8"/>
        <v>166</v>
      </c>
      <c r="J35" s="303">
        <f t="shared" si="8"/>
        <v>58</v>
      </c>
      <c r="K35" s="303">
        <f t="shared" si="8"/>
        <v>0</v>
      </c>
      <c r="L35" s="303">
        <f t="shared" si="8"/>
        <v>0</v>
      </c>
      <c r="M35" s="303">
        <f t="shared" si="8"/>
        <v>0</v>
      </c>
      <c r="N35" s="303">
        <f t="shared" si="8"/>
        <v>0</v>
      </c>
      <c r="O35" s="303">
        <f t="shared" si="8"/>
        <v>0</v>
      </c>
      <c r="P35" s="303">
        <f t="shared" si="8"/>
        <v>0</v>
      </c>
      <c r="Q35" s="316">
        <f t="shared" si="8"/>
        <v>2</v>
      </c>
      <c r="R35" s="317">
        <f t="shared" si="8"/>
        <v>0</v>
      </c>
      <c r="S35" s="303">
        <f t="shared" si="8"/>
        <v>2</v>
      </c>
      <c r="T35" s="318">
        <f t="shared" si="8"/>
        <v>0</v>
      </c>
      <c r="U35" s="4"/>
      <c r="V35" s="2"/>
      <c r="W35" s="4"/>
      <c r="X35" s="4"/>
      <c r="Y35" s="4"/>
      <c r="Z35" s="4"/>
      <c r="AA35" s="4"/>
      <c r="AB35" s="4"/>
    </row>
    <row r="36" spans="1:28" s="5" customFormat="1" ht="14.25" customHeight="1">
      <c r="A36" s="66"/>
      <c r="B36" s="67" t="s">
        <v>11</v>
      </c>
      <c r="C36" s="303">
        <f>D36+K36+L36+Q36</f>
        <v>149</v>
      </c>
      <c r="D36" s="319">
        <f t="shared" si="3"/>
        <v>148</v>
      </c>
      <c r="E36" s="303">
        <v>0</v>
      </c>
      <c r="F36" s="303">
        <v>5</v>
      </c>
      <c r="G36" s="303">
        <v>0</v>
      </c>
      <c r="H36" s="303">
        <v>0</v>
      </c>
      <c r="I36" s="303">
        <v>110</v>
      </c>
      <c r="J36" s="303">
        <v>33</v>
      </c>
      <c r="K36" s="303">
        <v>0</v>
      </c>
      <c r="L36" s="303">
        <f t="shared" si="4"/>
        <v>0</v>
      </c>
      <c r="M36" s="303">
        <v>0</v>
      </c>
      <c r="N36" s="303">
        <v>0</v>
      </c>
      <c r="O36" s="303">
        <v>0</v>
      </c>
      <c r="P36" s="303">
        <v>0</v>
      </c>
      <c r="Q36" s="282">
        <f>SUM(R36:T36)</f>
        <v>1</v>
      </c>
      <c r="R36" s="317">
        <v>0</v>
      </c>
      <c r="S36" s="310">
        <v>1</v>
      </c>
      <c r="T36" s="305">
        <v>0</v>
      </c>
      <c r="U36" s="4"/>
      <c r="V36" s="2"/>
      <c r="W36" s="4"/>
      <c r="X36" s="4"/>
      <c r="Y36" s="4"/>
      <c r="Z36" s="4"/>
      <c r="AA36" s="4"/>
      <c r="AB36" s="4"/>
    </row>
    <row r="37" spans="1:28" s="5" customFormat="1" ht="14.25" customHeight="1">
      <c r="A37" s="66"/>
      <c r="B37" s="67" t="s">
        <v>272</v>
      </c>
      <c r="C37" s="303">
        <f>D37+K37+L37+Q37</f>
        <v>44</v>
      </c>
      <c r="D37" s="319">
        <f t="shared" si="3"/>
        <v>43</v>
      </c>
      <c r="E37" s="303">
        <v>0</v>
      </c>
      <c r="F37" s="303">
        <v>0</v>
      </c>
      <c r="G37" s="303">
        <v>0</v>
      </c>
      <c r="H37" s="303">
        <v>0</v>
      </c>
      <c r="I37" s="303">
        <v>32</v>
      </c>
      <c r="J37" s="303">
        <v>11</v>
      </c>
      <c r="K37" s="303">
        <v>0</v>
      </c>
      <c r="L37" s="303">
        <f t="shared" si="4"/>
        <v>0</v>
      </c>
      <c r="M37" s="303">
        <v>0</v>
      </c>
      <c r="N37" s="303">
        <v>0</v>
      </c>
      <c r="O37" s="303">
        <v>0</v>
      </c>
      <c r="P37" s="303">
        <v>0</v>
      </c>
      <c r="Q37" s="282">
        <f>SUM(R37:T37)</f>
        <v>1</v>
      </c>
      <c r="R37" s="317">
        <v>0</v>
      </c>
      <c r="S37" s="310">
        <v>1</v>
      </c>
      <c r="T37" s="305">
        <v>0</v>
      </c>
      <c r="U37" s="4"/>
      <c r="V37" s="2"/>
      <c r="W37" s="4"/>
      <c r="X37" s="4"/>
      <c r="Y37" s="4"/>
      <c r="Z37" s="4"/>
      <c r="AA37" s="4"/>
      <c r="AB37" s="4"/>
    </row>
    <row r="38" spans="1:28" s="5" customFormat="1" ht="14.25" customHeight="1">
      <c r="A38" s="66"/>
      <c r="B38" s="67" t="s">
        <v>273</v>
      </c>
      <c r="C38" s="303">
        <f>D38+K38+L38+Q38</f>
        <v>22</v>
      </c>
      <c r="D38" s="319">
        <f t="shared" si="3"/>
        <v>22</v>
      </c>
      <c r="E38" s="303">
        <v>0</v>
      </c>
      <c r="F38" s="303">
        <v>0</v>
      </c>
      <c r="G38" s="303">
        <v>0</v>
      </c>
      <c r="H38" s="303">
        <v>0</v>
      </c>
      <c r="I38" s="303">
        <v>11</v>
      </c>
      <c r="J38" s="303">
        <v>11</v>
      </c>
      <c r="K38" s="303">
        <v>0</v>
      </c>
      <c r="L38" s="303">
        <f t="shared" si="4"/>
        <v>0</v>
      </c>
      <c r="M38" s="303">
        <v>0</v>
      </c>
      <c r="N38" s="303">
        <v>0</v>
      </c>
      <c r="O38" s="303">
        <v>0</v>
      </c>
      <c r="P38" s="303">
        <v>0</v>
      </c>
      <c r="Q38" s="282">
        <f>SUM(R38:T38)</f>
        <v>0</v>
      </c>
      <c r="R38" s="317">
        <v>0</v>
      </c>
      <c r="S38" s="310">
        <v>0</v>
      </c>
      <c r="T38" s="305">
        <v>0</v>
      </c>
      <c r="U38" s="4"/>
      <c r="V38" s="2"/>
      <c r="W38" s="4"/>
      <c r="X38" s="4"/>
      <c r="Y38" s="4"/>
      <c r="Z38" s="4"/>
      <c r="AA38" s="4"/>
      <c r="AB38" s="4"/>
    </row>
    <row r="39" spans="1:28" s="5" customFormat="1" ht="14.25" customHeight="1">
      <c r="A39" s="70"/>
      <c r="B39" s="71" t="s">
        <v>274</v>
      </c>
      <c r="C39" s="313">
        <f>D39+K39+L39+Q39</f>
        <v>16</v>
      </c>
      <c r="D39" s="323">
        <f t="shared" si="3"/>
        <v>16</v>
      </c>
      <c r="E39" s="313">
        <v>0</v>
      </c>
      <c r="F39" s="313">
        <v>0</v>
      </c>
      <c r="G39" s="313">
        <v>0</v>
      </c>
      <c r="H39" s="313">
        <v>0</v>
      </c>
      <c r="I39" s="313">
        <v>13</v>
      </c>
      <c r="J39" s="313">
        <v>3</v>
      </c>
      <c r="K39" s="313">
        <v>0</v>
      </c>
      <c r="L39" s="313">
        <f t="shared" si="4"/>
        <v>0</v>
      </c>
      <c r="M39" s="313">
        <v>0</v>
      </c>
      <c r="N39" s="313">
        <v>0</v>
      </c>
      <c r="O39" s="313">
        <v>0</v>
      </c>
      <c r="P39" s="313">
        <v>0</v>
      </c>
      <c r="Q39" s="321">
        <f>SUM(R39:T39)</f>
        <v>0</v>
      </c>
      <c r="R39" s="324">
        <v>0</v>
      </c>
      <c r="S39" s="314">
        <v>0</v>
      </c>
      <c r="T39" s="315">
        <v>0</v>
      </c>
      <c r="U39" s="4"/>
      <c r="V39" s="2"/>
      <c r="W39" s="4"/>
      <c r="X39" s="4"/>
      <c r="Y39" s="4"/>
      <c r="Z39" s="4"/>
      <c r="AA39" s="4"/>
      <c r="AB39" s="4"/>
    </row>
    <row r="40" spans="1:28" s="5" customFormat="1" ht="14.25" customHeight="1">
      <c r="A40" s="64" t="s">
        <v>275</v>
      </c>
      <c r="B40" s="65"/>
      <c r="C40" s="303">
        <f>SUM(C41:C46)</f>
        <v>162</v>
      </c>
      <c r="D40" s="303">
        <f aca="true" t="shared" si="9" ref="D40:T40">SUM(D41:D46)</f>
        <v>160</v>
      </c>
      <c r="E40" s="303">
        <f t="shared" si="9"/>
        <v>0</v>
      </c>
      <c r="F40" s="303">
        <f t="shared" si="9"/>
        <v>2</v>
      </c>
      <c r="G40" s="303">
        <f t="shared" si="9"/>
        <v>0</v>
      </c>
      <c r="H40" s="303">
        <f t="shared" si="9"/>
        <v>0</v>
      </c>
      <c r="I40" s="303">
        <f t="shared" si="9"/>
        <v>127</v>
      </c>
      <c r="J40" s="303">
        <f t="shared" si="9"/>
        <v>31</v>
      </c>
      <c r="K40" s="303">
        <f t="shared" si="9"/>
        <v>0</v>
      </c>
      <c r="L40" s="303">
        <f t="shared" si="9"/>
        <v>0</v>
      </c>
      <c r="M40" s="303">
        <f t="shared" si="9"/>
        <v>0</v>
      </c>
      <c r="N40" s="303">
        <f t="shared" si="9"/>
        <v>0</v>
      </c>
      <c r="O40" s="303">
        <f t="shared" si="9"/>
        <v>0</v>
      </c>
      <c r="P40" s="303">
        <f t="shared" si="9"/>
        <v>0</v>
      </c>
      <c r="Q40" s="325">
        <f t="shared" si="9"/>
        <v>2</v>
      </c>
      <c r="R40" s="317">
        <f t="shared" si="9"/>
        <v>0</v>
      </c>
      <c r="S40" s="303">
        <f t="shared" si="9"/>
        <v>2</v>
      </c>
      <c r="T40" s="318">
        <f t="shared" si="9"/>
        <v>0</v>
      </c>
      <c r="U40" s="4"/>
      <c r="V40" s="2"/>
      <c r="W40" s="4"/>
      <c r="X40" s="4"/>
      <c r="Y40" s="4"/>
      <c r="Z40" s="4"/>
      <c r="AA40" s="4"/>
      <c r="AB40" s="4"/>
    </row>
    <row r="41" spans="1:28" s="6" customFormat="1" ht="14.25" customHeight="1">
      <c r="A41" s="66"/>
      <c r="B41" s="67" t="s">
        <v>276</v>
      </c>
      <c r="C41" s="303">
        <f aca="true" t="shared" si="10" ref="C41:C46">D41+K41+L41+Q41</f>
        <v>23</v>
      </c>
      <c r="D41" s="309">
        <f t="shared" si="3"/>
        <v>23</v>
      </c>
      <c r="E41" s="309">
        <v>0</v>
      </c>
      <c r="F41" s="303">
        <v>2</v>
      </c>
      <c r="G41" s="303">
        <v>0</v>
      </c>
      <c r="H41" s="303">
        <v>0</v>
      </c>
      <c r="I41" s="303">
        <v>18</v>
      </c>
      <c r="J41" s="303">
        <v>3</v>
      </c>
      <c r="K41" s="303">
        <v>0</v>
      </c>
      <c r="L41" s="303">
        <f t="shared" si="4"/>
        <v>0</v>
      </c>
      <c r="M41" s="303">
        <v>0</v>
      </c>
      <c r="N41" s="303">
        <v>0</v>
      </c>
      <c r="O41" s="303">
        <v>0</v>
      </c>
      <c r="P41" s="303">
        <v>0</v>
      </c>
      <c r="Q41" s="282">
        <f aca="true" t="shared" si="11" ref="Q41:Q46">SUM(R41:T41)</f>
        <v>0</v>
      </c>
      <c r="R41" s="317">
        <v>0</v>
      </c>
      <c r="S41" s="310">
        <v>0</v>
      </c>
      <c r="T41" s="305">
        <v>0</v>
      </c>
      <c r="U41" s="4"/>
      <c r="V41" s="2"/>
      <c r="W41" s="4"/>
      <c r="X41" s="4"/>
      <c r="Y41" s="4"/>
      <c r="Z41" s="4"/>
      <c r="AA41" s="4"/>
      <c r="AB41" s="4"/>
    </row>
    <row r="42" spans="1:28" s="6" customFormat="1" ht="14.25" customHeight="1">
      <c r="A42" s="66"/>
      <c r="B42" s="67" t="s">
        <v>277</v>
      </c>
      <c r="C42" s="303">
        <f t="shared" si="10"/>
        <v>45</v>
      </c>
      <c r="D42" s="309">
        <f t="shared" si="3"/>
        <v>45</v>
      </c>
      <c r="E42" s="309">
        <v>0</v>
      </c>
      <c r="F42" s="303">
        <v>0</v>
      </c>
      <c r="G42" s="303">
        <v>0</v>
      </c>
      <c r="H42" s="303">
        <v>0</v>
      </c>
      <c r="I42" s="303">
        <v>42</v>
      </c>
      <c r="J42" s="303">
        <v>3</v>
      </c>
      <c r="K42" s="303">
        <v>0</v>
      </c>
      <c r="L42" s="303">
        <f t="shared" si="4"/>
        <v>0</v>
      </c>
      <c r="M42" s="303">
        <v>0</v>
      </c>
      <c r="N42" s="303">
        <v>0</v>
      </c>
      <c r="O42" s="303">
        <v>0</v>
      </c>
      <c r="P42" s="303">
        <v>0</v>
      </c>
      <c r="Q42" s="282">
        <f t="shared" si="11"/>
        <v>0</v>
      </c>
      <c r="R42" s="317">
        <v>0</v>
      </c>
      <c r="S42" s="310">
        <v>0</v>
      </c>
      <c r="T42" s="305">
        <v>0</v>
      </c>
      <c r="U42" s="4"/>
      <c r="V42" s="2"/>
      <c r="W42" s="4"/>
      <c r="X42" s="4"/>
      <c r="Y42" s="4"/>
      <c r="Z42" s="4"/>
      <c r="AA42" s="4"/>
      <c r="AB42" s="4"/>
    </row>
    <row r="43" spans="1:28" s="6" customFormat="1" ht="14.25" customHeight="1">
      <c r="A43" s="66"/>
      <c r="B43" s="67" t="s">
        <v>278</v>
      </c>
      <c r="C43" s="303">
        <f t="shared" si="10"/>
        <v>30</v>
      </c>
      <c r="D43" s="309">
        <f t="shared" si="3"/>
        <v>30</v>
      </c>
      <c r="E43" s="309">
        <v>0</v>
      </c>
      <c r="F43" s="303">
        <v>0</v>
      </c>
      <c r="G43" s="303">
        <v>0</v>
      </c>
      <c r="H43" s="303">
        <v>0</v>
      </c>
      <c r="I43" s="303">
        <v>20</v>
      </c>
      <c r="J43" s="303">
        <v>10</v>
      </c>
      <c r="K43" s="303">
        <v>0</v>
      </c>
      <c r="L43" s="303">
        <f t="shared" si="4"/>
        <v>0</v>
      </c>
      <c r="M43" s="303">
        <v>0</v>
      </c>
      <c r="N43" s="303">
        <v>0</v>
      </c>
      <c r="O43" s="303">
        <v>0</v>
      </c>
      <c r="P43" s="303">
        <v>0</v>
      </c>
      <c r="Q43" s="282">
        <f t="shared" si="11"/>
        <v>0</v>
      </c>
      <c r="R43" s="317">
        <v>0</v>
      </c>
      <c r="S43" s="310">
        <v>0</v>
      </c>
      <c r="T43" s="305">
        <v>0</v>
      </c>
      <c r="U43" s="4"/>
      <c r="V43" s="2"/>
      <c r="W43" s="4"/>
      <c r="X43" s="4"/>
      <c r="Y43" s="4"/>
      <c r="Z43" s="4"/>
      <c r="AA43" s="4"/>
      <c r="AB43" s="4"/>
    </row>
    <row r="44" spans="1:28" s="6" customFormat="1" ht="14.25" customHeight="1">
      <c r="A44" s="75"/>
      <c r="B44" s="67" t="s">
        <v>279</v>
      </c>
      <c r="C44" s="303">
        <f t="shared" si="10"/>
        <v>25</v>
      </c>
      <c r="D44" s="309">
        <f t="shared" si="3"/>
        <v>23</v>
      </c>
      <c r="E44" s="309">
        <v>0</v>
      </c>
      <c r="F44" s="303">
        <v>0</v>
      </c>
      <c r="G44" s="303">
        <v>0</v>
      </c>
      <c r="H44" s="303">
        <v>0</v>
      </c>
      <c r="I44" s="303">
        <v>20</v>
      </c>
      <c r="J44" s="303">
        <v>3</v>
      </c>
      <c r="K44" s="303">
        <v>0</v>
      </c>
      <c r="L44" s="303">
        <f t="shared" si="4"/>
        <v>0</v>
      </c>
      <c r="M44" s="303">
        <v>0</v>
      </c>
      <c r="N44" s="303">
        <v>0</v>
      </c>
      <c r="O44" s="303">
        <v>0</v>
      </c>
      <c r="P44" s="303">
        <v>0</v>
      </c>
      <c r="Q44" s="282">
        <f t="shared" si="11"/>
        <v>2</v>
      </c>
      <c r="R44" s="317">
        <v>0</v>
      </c>
      <c r="S44" s="310">
        <v>2</v>
      </c>
      <c r="T44" s="305">
        <v>0</v>
      </c>
      <c r="U44" s="4"/>
      <c r="V44" s="2"/>
      <c r="W44" s="4"/>
      <c r="X44" s="4"/>
      <c r="Y44" s="4"/>
      <c r="Z44" s="4"/>
      <c r="AA44" s="4"/>
      <c r="AB44" s="4"/>
    </row>
    <row r="45" spans="1:28" s="6" customFormat="1" ht="14.25" customHeight="1">
      <c r="A45" s="66"/>
      <c r="B45" s="67" t="s">
        <v>280</v>
      </c>
      <c r="C45" s="303">
        <f t="shared" si="10"/>
        <v>29</v>
      </c>
      <c r="D45" s="309">
        <f t="shared" si="3"/>
        <v>29</v>
      </c>
      <c r="E45" s="309">
        <v>0</v>
      </c>
      <c r="F45" s="303">
        <v>0</v>
      </c>
      <c r="G45" s="303">
        <v>0</v>
      </c>
      <c r="H45" s="303">
        <v>0</v>
      </c>
      <c r="I45" s="303">
        <v>20</v>
      </c>
      <c r="J45" s="303">
        <v>9</v>
      </c>
      <c r="K45" s="303">
        <v>0</v>
      </c>
      <c r="L45" s="303">
        <f t="shared" si="4"/>
        <v>0</v>
      </c>
      <c r="M45" s="303">
        <v>0</v>
      </c>
      <c r="N45" s="303">
        <v>0</v>
      </c>
      <c r="O45" s="303">
        <v>0</v>
      </c>
      <c r="P45" s="303">
        <v>0</v>
      </c>
      <c r="Q45" s="282">
        <f t="shared" si="11"/>
        <v>0</v>
      </c>
      <c r="R45" s="317">
        <v>0</v>
      </c>
      <c r="S45" s="310">
        <v>0</v>
      </c>
      <c r="T45" s="305">
        <v>0</v>
      </c>
      <c r="U45" s="4"/>
      <c r="V45" s="2"/>
      <c r="W45" s="4"/>
      <c r="X45" s="4"/>
      <c r="Y45" s="4"/>
      <c r="Z45" s="4"/>
      <c r="AA45" s="4"/>
      <c r="AB45" s="4"/>
    </row>
    <row r="46" spans="1:28" s="6" customFormat="1" ht="14.25" customHeight="1">
      <c r="A46" s="70"/>
      <c r="B46" s="67" t="s">
        <v>281</v>
      </c>
      <c r="C46" s="311">
        <f t="shared" si="10"/>
        <v>10</v>
      </c>
      <c r="D46" s="326">
        <f t="shared" si="3"/>
        <v>10</v>
      </c>
      <c r="E46" s="312">
        <v>0</v>
      </c>
      <c r="F46" s="313">
        <v>0</v>
      </c>
      <c r="G46" s="313">
        <v>0</v>
      </c>
      <c r="H46" s="313">
        <v>0</v>
      </c>
      <c r="I46" s="313">
        <v>7</v>
      </c>
      <c r="J46" s="313">
        <v>3</v>
      </c>
      <c r="K46" s="313">
        <v>0</v>
      </c>
      <c r="L46" s="313">
        <f t="shared" si="4"/>
        <v>0</v>
      </c>
      <c r="M46" s="313">
        <v>0</v>
      </c>
      <c r="N46" s="313">
        <v>0</v>
      </c>
      <c r="O46" s="313">
        <v>0</v>
      </c>
      <c r="P46" s="313">
        <v>0</v>
      </c>
      <c r="Q46" s="321">
        <f t="shared" si="11"/>
        <v>0</v>
      </c>
      <c r="R46" s="327">
        <v>0</v>
      </c>
      <c r="S46" s="314">
        <v>0</v>
      </c>
      <c r="T46" s="315">
        <v>0</v>
      </c>
      <c r="U46" s="4"/>
      <c r="V46" s="2"/>
      <c r="W46" s="4"/>
      <c r="X46" s="4"/>
      <c r="Y46" s="4"/>
      <c r="Z46" s="4"/>
      <c r="AA46" s="4"/>
      <c r="AB46" s="4"/>
    </row>
    <row r="47" spans="1:28" s="6" customFormat="1" ht="14.25" customHeight="1">
      <c r="A47" s="64" t="s">
        <v>32</v>
      </c>
      <c r="B47" s="65"/>
      <c r="C47" s="303">
        <f>SUM(C48:C51)</f>
        <v>90</v>
      </c>
      <c r="D47" s="303">
        <f aca="true" t="shared" si="12" ref="D47:T47">SUM(D48:D51)</f>
        <v>89</v>
      </c>
      <c r="E47" s="303">
        <f t="shared" si="12"/>
        <v>0</v>
      </c>
      <c r="F47" s="303">
        <f t="shared" si="12"/>
        <v>5</v>
      </c>
      <c r="G47" s="303">
        <f t="shared" si="12"/>
        <v>0</v>
      </c>
      <c r="H47" s="303">
        <f t="shared" si="12"/>
        <v>0</v>
      </c>
      <c r="I47" s="303">
        <f t="shared" si="12"/>
        <v>66</v>
      </c>
      <c r="J47" s="303">
        <f t="shared" si="12"/>
        <v>18</v>
      </c>
      <c r="K47" s="303">
        <f t="shared" si="12"/>
        <v>0</v>
      </c>
      <c r="L47" s="303">
        <f t="shared" si="12"/>
        <v>0</v>
      </c>
      <c r="M47" s="303">
        <f t="shared" si="12"/>
        <v>0</v>
      </c>
      <c r="N47" s="303">
        <f t="shared" si="12"/>
        <v>0</v>
      </c>
      <c r="O47" s="303">
        <f t="shared" si="12"/>
        <v>0</v>
      </c>
      <c r="P47" s="303">
        <f t="shared" si="12"/>
        <v>0</v>
      </c>
      <c r="Q47" s="303">
        <f t="shared" si="12"/>
        <v>1</v>
      </c>
      <c r="R47" s="303">
        <f t="shared" si="12"/>
        <v>0</v>
      </c>
      <c r="S47" s="303">
        <f t="shared" si="12"/>
        <v>1</v>
      </c>
      <c r="T47" s="318">
        <f t="shared" si="12"/>
        <v>0</v>
      </c>
      <c r="U47" s="4"/>
      <c r="V47" s="2"/>
      <c r="W47" s="4"/>
      <c r="X47" s="4"/>
      <c r="Y47" s="4"/>
      <c r="Z47" s="4"/>
      <c r="AA47" s="4"/>
      <c r="AB47" s="4"/>
    </row>
    <row r="48" spans="1:28" s="6" customFormat="1" ht="14.25" customHeight="1">
      <c r="A48" s="66"/>
      <c r="B48" s="67" t="s">
        <v>282</v>
      </c>
      <c r="C48" s="303">
        <f>D48+K48+L48+Q48</f>
        <v>21</v>
      </c>
      <c r="D48" s="328">
        <f t="shared" si="3"/>
        <v>20</v>
      </c>
      <c r="E48" s="303">
        <v>0</v>
      </c>
      <c r="F48" s="303">
        <v>0</v>
      </c>
      <c r="G48" s="303">
        <v>0</v>
      </c>
      <c r="H48" s="303">
        <v>0</v>
      </c>
      <c r="I48" s="303">
        <v>16</v>
      </c>
      <c r="J48" s="303">
        <v>4</v>
      </c>
      <c r="K48" s="303">
        <v>0</v>
      </c>
      <c r="L48" s="303">
        <f t="shared" si="4"/>
        <v>0</v>
      </c>
      <c r="M48" s="303">
        <v>0</v>
      </c>
      <c r="N48" s="303">
        <v>0</v>
      </c>
      <c r="O48" s="303">
        <v>0</v>
      </c>
      <c r="P48" s="303">
        <v>0</v>
      </c>
      <c r="Q48" s="282">
        <f>SUM(R48:T48)</f>
        <v>1</v>
      </c>
      <c r="R48" s="303">
        <v>0</v>
      </c>
      <c r="S48" s="310">
        <v>1</v>
      </c>
      <c r="T48" s="305">
        <v>0</v>
      </c>
      <c r="U48" s="4"/>
      <c r="V48" s="2"/>
      <c r="W48" s="4"/>
      <c r="X48" s="4"/>
      <c r="Y48" s="4"/>
      <c r="Z48" s="4"/>
      <c r="AA48" s="4"/>
      <c r="AB48" s="4"/>
    </row>
    <row r="49" spans="1:28" s="6" customFormat="1" ht="14.25" customHeight="1">
      <c r="A49" s="66"/>
      <c r="B49" s="67" t="s">
        <v>283</v>
      </c>
      <c r="C49" s="303">
        <f>D49+K49+L49+Q49</f>
        <v>37</v>
      </c>
      <c r="D49" s="328">
        <f t="shared" si="3"/>
        <v>37</v>
      </c>
      <c r="E49" s="303">
        <v>0</v>
      </c>
      <c r="F49" s="303">
        <v>0</v>
      </c>
      <c r="G49" s="303">
        <v>0</v>
      </c>
      <c r="H49" s="303">
        <v>0</v>
      </c>
      <c r="I49" s="303">
        <v>30</v>
      </c>
      <c r="J49" s="303">
        <v>7</v>
      </c>
      <c r="K49" s="303">
        <v>0</v>
      </c>
      <c r="L49" s="303">
        <f t="shared" si="4"/>
        <v>0</v>
      </c>
      <c r="M49" s="303">
        <v>0</v>
      </c>
      <c r="N49" s="303">
        <v>0</v>
      </c>
      <c r="O49" s="303">
        <v>0</v>
      </c>
      <c r="P49" s="303">
        <v>0</v>
      </c>
      <c r="Q49" s="282">
        <f>SUM(R49:T49)</f>
        <v>0</v>
      </c>
      <c r="R49" s="303">
        <v>0</v>
      </c>
      <c r="S49" s="310">
        <v>0</v>
      </c>
      <c r="T49" s="305">
        <v>0</v>
      </c>
      <c r="U49" s="4"/>
      <c r="V49" s="2"/>
      <c r="W49" s="4"/>
      <c r="X49" s="4"/>
      <c r="Y49" s="4"/>
      <c r="Z49" s="4"/>
      <c r="AA49" s="4"/>
      <c r="AB49" s="4"/>
    </row>
    <row r="50" spans="1:28" s="6" customFormat="1" ht="14.25" customHeight="1">
      <c r="A50" s="66"/>
      <c r="B50" s="67" t="s">
        <v>35</v>
      </c>
      <c r="C50" s="303">
        <f>D50+K50+L50+Q50</f>
        <v>20</v>
      </c>
      <c r="D50" s="328">
        <f t="shared" si="3"/>
        <v>20</v>
      </c>
      <c r="E50" s="303">
        <v>0</v>
      </c>
      <c r="F50" s="303">
        <v>3</v>
      </c>
      <c r="G50" s="303">
        <v>0</v>
      </c>
      <c r="H50" s="303">
        <v>0</v>
      </c>
      <c r="I50" s="303">
        <v>14</v>
      </c>
      <c r="J50" s="303">
        <v>3</v>
      </c>
      <c r="K50" s="303">
        <v>0</v>
      </c>
      <c r="L50" s="303">
        <f t="shared" si="4"/>
        <v>0</v>
      </c>
      <c r="M50" s="303">
        <v>0</v>
      </c>
      <c r="N50" s="303">
        <v>0</v>
      </c>
      <c r="O50" s="303">
        <v>0</v>
      </c>
      <c r="P50" s="303">
        <v>0</v>
      </c>
      <c r="Q50" s="282">
        <f>SUM(R50:T50)</f>
        <v>0</v>
      </c>
      <c r="R50" s="303">
        <v>0</v>
      </c>
      <c r="S50" s="310">
        <v>0</v>
      </c>
      <c r="T50" s="305">
        <v>0</v>
      </c>
      <c r="U50" s="4"/>
      <c r="V50" s="2"/>
      <c r="W50" s="4"/>
      <c r="X50" s="4"/>
      <c r="Y50" s="4"/>
      <c r="Z50" s="4"/>
      <c r="AA50" s="4"/>
      <c r="AB50" s="4"/>
    </row>
    <row r="51" spans="1:28" s="6" customFormat="1" ht="14.25" customHeight="1">
      <c r="A51" s="76"/>
      <c r="B51" s="77" t="s">
        <v>38</v>
      </c>
      <c r="C51" s="311">
        <f>D51+K51+L51+Q51</f>
        <v>12</v>
      </c>
      <c r="D51" s="329">
        <f t="shared" si="3"/>
        <v>12</v>
      </c>
      <c r="E51" s="313">
        <v>0</v>
      </c>
      <c r="F51" s="313">
        <v>2</v>
      </c>
      <c r="G51" s="313">
        <v>0</v>
      </c>
      <c r="H51" s="313">
        <v>0</v>
      </c>
      <c r="I51" s="313">
        <v>6</v>
      </c>
      <c r="J51" s="313">
        <v>4</v>
      </c>
      <c r="K51" s="313">
        <v>0</v>
      </c>
      <c r="L51" s="313">
        <f t="shared" si="4"/>
        <v>0</v>
      </c>
      <c r="M51" s="313">
        <v>0</v>
      </c>
      <c r="N51" s="313">
        <v>0</v>
      </c>
      <c r="O51" s="313">
        <v>0</v>
      </c>
      <c r="P51" s="313">
        <v>0</v>
      </c>
      <c r="Q51" s="282">
        <f>SUM(R51:T51)</f>
        <v>0</v>
      </c>
      <c r="R51" s="313">
        <v>0</v>
      </c>
      <c r="S51" s="314">
        <v>0</v>
      </c>
      <c r="T51" s="315">
        <v>0</v>
      </c>
      <c r="U51" s="4"/>
      <c r="V51" s="2"/>
      <c r="W51" s="4"/>
      <c r="X51" s="4"/>
      <c r="Y51" s="4"/>
      <c r="Z51" s="4"/>
      <c r="AA51" s="4"/>
      <c r="AB51" s="4"/>
    </row>
    <row r="52" spans="1:28" s="6" customFormat="1" ht="14.25" customHeight="1">
      <c r="A52" s="66" t="s">
        <v>33</v>
      </c>
      <c r="B52" s="67"/>
      <c r="C52" s="303">
        <f>SUM(C53:C55)</f>
        <v>55</v>
      </c>
      <c r="D52" s="303">
        <f aca="true" t="shared" si="13" ref="D52:T52">SUM(D53:D55)</f>
        <v>54</v>
      </c>
      <c r="E52" s="303">
        <f t="shared" si="13"/>
        <v>0</v>
      </c>
      <c r="F52" s="303">
        <f t="shared" si="13"/>
        <v>4</v>
      </c>
      <c r="G52" s="303">
        <f t="shared" si="13"/>
        <v>0</v>
      </c>
      <c r="H52" s="303">
        <f t="shared" si="13"/>
        <v>0</v>
      </c>
      <c r="I52" s="303">
        <f t="shared" si="13"/>
        <v>40</v>
      </c>
      <c r="J52" s="303">
        <f t="shared" si="13"/>
        <v>10</v>
      </c>
      <c r="K52" s="303">
        <f t="shared" si="13"/>
        <v>0</v>
      </c>
      <c r="L52" s="303">
        <f t="shared" si="13"/>
        <v>0</v>
      </c>
      <c r="M52" s="303">
        <f t="shared" si="13"/>
        <v>0</v>
      </c>
      <c r="N52" s="303">
        <f t="shared" si="13"/>
        <v>0</v>
      </c>
      <c r="O52" s="303">
        <f t="shared" si="13"/>
        <v>0</v>
      </c>
      <c r="P52" s="303">
        <f t="shared" si="13"/>
        <v>0</v>
      </c>
      <c r="Q52" s="316">
        <f t="shared" si="13"/>
        <v>1</v>
      </c>
      <c r="R52" s="317">
        <f t="shared" si="13"/>
        <v>0</v>
      </c>
      <c r="S52" s="303">
        <f t="shared" si="13"/>
        <v>1</v>
      </c>
      <c r="T52" s="318">
        <f t="shared" si="13"/>
        <v>0</v>
      </c>
      <c r="U52" s="4"/>
      <c r="V52" s="2"/>
      <c r="W52" s="4"/>
      <c r="X52" s="4"/>
      <c r="Y52" s="4"/>
      <c r="Z52" s="4"/>
      <c r="AA52" s="4"/>
      <c r="AB52" s="4"/>
    </row>
    <row r="53" spans="1:28" s="6" customFormat="1" ht="14.25" customHeight="1">
      <c r="A53" s="66"/>
      <c r="B53" s="67" t="s">
        <v>284</v>
      </c>
      <c r="C53" s="303">
        <f>D53+K53+L53+Q53</f>
        <v>17</v>
      </c>
      <c r="D53" s="303">
        <f t="shared" si="3"/>
        <v>17</v>
      </c>
      <c r="E53" s="309">
        <v>0</v>
      </c>
      <c r="F53" s="303">
        <v>0</v>
      </c>
      <c r="G53" s="303">
        <v>0</v>
      </c>
      <c r="H53" s="303">
        <v>0</v>
      </c>
      <c r="I53" s="303">
        <v>16</v>
      </c>
      <c r="J53" s="303">
        <v>1</v>
      </c>
      <c r="K53" s="303">
        <v>0</v>
      </c>
      <c r="L53" s="303">
        <f t="shared" si="4"/>
        <v>0</v>
      </c>
      <c r="M53" s="303">
        <v>0</v>
      </c>
      <c r="N53" s="303">
        <v>0</v>
      </c>
      <c r="O53" s="303">
        <v>0</v>
      </c>
      <c r="P53" s="303">
        <v>0</v>
      </c>
      <c r="Q53" s="282">
        <f>SUM(R53:T53)</f>
        <v>0</v>
      </c>
      <c r="R53" s="317">
        <v>0</v>
      </c>
      <c r="S53" s="310">
        <v>0</v>
      </c>
      <c r="T53" s="305">
        <v>0</v>
      </c>
      <c r="U53" s="4"/>
      <c r="V53" s="2"/>
      <c r="W53" s="4"/>
      <c r="X53" s="4"/>
      <c r="Y53" s="4"/>
      <c r="Z53" s="4"/>
      <c r="AA53" s="4"/>
      <c r="AB53" s="4"/>
    </row>
    <row r="54" spans="1:28" s="6" customFormat="1" ht="14.25" customHeight="1">
      <c r="A54" s="66"/>
      <c r="B54" s="67" t="s">
        <v>285</v>
      </c>
      <c r="C54" s="303">
        <f>D54+K54+L54+Q54</f>
        <v>31</v>
      </c>
      <c r="D54" s="303">
        <f t="shared" si="3"/>
        <v>30</v>
      </c>
      <c r="E54" s="309">
        <v>0</v>
      </c>
      <c r="F54" s="303">
        <v>4</v>
      </c>
      <c r="G54" s="303">
        <v>0</v>
      </c>
      <c r="H54" s="303">
        <v>0</v>
      </c>
      <c r="I54" s="303">
        <v>17</v>
      </c>
      <c r="J54" s="303">
        <v>9</v>
      </c>
      <c r="K54" s="303">
        <v>0</v>
      </c>
      <c r="L54" s="303">
        <f t="shared" si="4"/>
        <v>0</v>
      </c>
      <c r="M54" s="303">
        <v>0</v>
      </c>
      <c r="N54" s="303">
        <v>0</v>
      </c>
      <c r="O54" s="303">
        <v>0</v>
      </c>
      <c r="P54" s="303">
        <v>0</v>
      </c>
      <c r="Q54" s="282">
        <f>SUM(R54:T54)</f>
        <v>1</v>
      </c>
      <c r="R54" s="317">
        <v>0</v>
      </c>
      <c r="S54" s="310">
        <v>1</v>
      </c>
      <c r="T54" s="305">
        <v>0</v>
      </c>
      <c r="U54" s="4"/>
      <c r="V54" s="2"/>
      <c r="W54" s="4"/>
      <c r="X54" s="4"/>
      <c r="Y54" s="4"/>
      <c r="Z54" s="4"/>
      <c r="AA54" s="4"/>
      <c r="AB54" s="4"/>
    </row>
    <row r="55" spans="1:28" s="6" customFormat="1" ht="14.25" customHeight="1">
      <c r="A55" s="70"/>
      <c r="B55" s="71" t="s">
        <v>286</v>
      </c>
      <c r="C55" s="311">
        <f>D55+K55+L55+Q55</f>
        <v>7</v>
      </c>
      <c r="D55" s="311">
        <f t="shared" si="3"/>
        <v>7</v>
      </c>
      <c r="E55" s="312">
        <v>0</v>
      </c>
      <c r="F55" s="313">
        <v>0</v>
      </c>
      <c r="G55" s="313">
        <v>0</v>
      </c>
      <c r="H55" s="313">
        <v>0</v>
      </c>
      <c r="I55" s="313">
        <v>7</v>
      </c>
      <c r="J55" s="313">
        <v>0</v>
      </c>
      <c r="K55" s="313">
        <v>0</v>
      </c>
      <c r="L55" s="313">
        <f t="shared" si="4"/>
        <v>0</v>
      </c>
      <c r="M55" s="313">
        <v>0</v>
      </c>
      <c r="N55" s="313">
        <v>0</v>
      </c>
      <c r="O55" s="313">
        <v>0</v>
      </c>
      <c r="P55" s="313">
        <v>0</v>
      </c>
      <c r="Q55" s="321">
        <f>SUM(R55:T55)</f>
        <v>0</v>
      </c>
      <c r="R55" s="327">
        <v>0</v>
      </c>
      <c r="S55" s="314">
        <v>0</v>
      </c>
      <c r="T55" s="315">
        <v>0</v>
      </c>
      <c r="U55" s="4"/>
      <c r="V55" s="2"/>
      <c r="W55" s="4"/>
      <c r="X55" s="4"/>
      <c r="Y55" s="4"/>
      <c r="Z55" s="4"/>
      <c r="AA55" s="4"/>
      <c r="AB55" s="4"/>
    </row>
    <row r="56" spans="1:28" s="6" customFormat="1" ht="14.25" customHeight="1">
      <c r="A56" s="64" t="s">
        <v>34</v>
      </c>
      <c r="B56" s="65"/>
      <c r="C56" s="303">
        <f>SUM(C57:C59)</f>
        <v>19</v>
      </c>
      <c r="D56" s="303">
        <f aca="true" t="shared" si="14" ref="D56:T56">SUM(D57:D59)</f>
        <v>19</v>
      </c>
      <c r="E56" s="303">
        <f t="shared" si="14"/>
        <v>0</v>
      </c>
      <c r="F56" s="303">
        <f t="shared" si="14"/>
        <v>1</v>
      </c>
      <c r="G56" s="303">
        <f t="shared" si="14"/>
        <v>0</v>
      </c>
      <c r="H56" s="303">
        <f t="shared" si="14"/>
        <v>0</v>
      </c>
      <c r="I56" s="303">
        <f t="shared" si="14"/>
        <v>16</v>
      </c>
      <c r="J56" s="303">
        <f t="shared" si="14"/>
        <v>2</v>
      </c>
      <c r="K56" s="303">
        <f t="shared" si="14"/>
        <v>0</v>
      </c>
      <c r="L56" s="303">
        <f t="shared" si="14"/>
        <v>0</v>
      </c>
      <c r="M56" s="303">
        <f t="shared" si="14"/>
        <v>0</v>
      </c>
      <c r="N56" s="303">
        <f t="shared" si="14"/>
        <v>0</v>
      </c>
      <c r="O56" s="303">
        <f t="shared" si="14"/>
        <v>0</v>
      </c>
      <c r="P56" s="303">
        <f t="shared" si="14"/>
        <v>0</v>
      </c>
      <c r="Q56" s="303">
        <f t="shared" si="14"/>
        <v>0</v>
      </c>
      <c r="R56" s="303">
        <f t="shared" si="14"/>
        <v>0</v>
      </c>
      <c r="S56" s="303">
        <f t="shared" si="14"/>
        <v>0</v>
      </c>
      <c r="T56" s="318">
        <f t="shared" si="14"/>
        <v>0</v>
      </c>
      <c r="U56" s="4"/>
      <c r="V56" s="2"/>
      <c r="W56" s="4"/>
      <c r="X56" s="4"/>
      <c r="Y56" s="4"/>
      <c r="Z56" s="4"/>
      <c r="AA56" s="4"/>
      <c r="AB56" s="4"/>
    </row>
    <row r="57" spans="1:28" s="6" customFormat="1" ht="14.25" customHeight="1">
      <c r="A57" s="66"/>
      <c r="B57" s="67" t="s">
        <v>36</v>
      </c>
      <c r="C57" s="303">
        <f>D57+K57+L57+Q57</f>
        <v>4</v>
      </c>
      <c r="D57" s="319">
        <f t="shared" si="3"/>
        <v>4</v>
      </c>
      <c r="E57" s="303">
        <v>0</v>
      </c>
      <c r="F57" s="303">
        <v>0</v>
      </c>
      <c r="G57" s="303">
        <v>0</v>
      </c>
      <c r="H57" s="303">
        <v>0</v>
      </c>
      <c r="I57" s="303">
        <v>4</v>
      </c>
      <c r="J57" s="303">
        <v>0</v>
      </c>
      <c r="K57" s="303">
        <v>0</v>
      </c>
      <c r="L57" s="303">
        <f t="shared" si="4"/>
        <v>0</v>
      </c>
      <c r="M57" s="303">
        <v>0</v>
      </c>
      <c r="N57" s="303">
        <v>0</v>
      </c>
      <c r="O57" s="303">
        <v>0</v>
      </c>
      <c r="P57" s="303">
        <v>0</v>
      </c>
      <c r="Q57" s="282">
        <f>SUM(R57:T57)</f>
        <v>0</v>
      </c>
      <c r="R57" s="303">
        <v>0</v>
      </c>
      <c r="S57" s="310">
        <v>0</v>
      </c>
      <c r="T57" s="305">
        <v>0</v>
      </c>
      <c r="U57" s="4"/>
      <c r="V57" s="2"/>
      <c r="W57" s="4"/>
      <c r="X57" s="4"/>
      <c r="Y57" s="4"/>
      <c r="Z57" s="4"/>
      <c r="AA57" s="4"/>
      <c r="AB57" s="4"/>
    </row>
    <row r="58" spans="1:28" s="6" customFormat="1" ht="14.25" customHeight="1">
      <c r="A58" s="66"/>
      <c r="B58" s="67" t="s">
        <v>37</v>
      </c>
      <c r="C58" s="303">
        <f>D58+K58+L58+Q58</f>
        <v>12</v>
      </c>
      <c r="D58" s="319">
        <f t="shared" si="3"/>
        <v>12</v>
      </c>
      <c r="E58" s="303">
        <v>0</v>
      </c>
      <c r="F58" s="303">
        <v>1</v>
      </c>
      <c r="G58" s="303">
        <v>0</v>
      </c>
      <c r="H58" s="303">
        <v>0</v>
      </c>
      <c r="I58" s="303">
        <v>9</v>
      </c>
      <c r="J58" s="303">
        <v>2</v>
      </c>
      <c r="K58" s="303">
        <v>0</v>
      </c>
      <c r="L58" s="303">
        <f t="shared" si="4"/>
        <v>0</v>
      </c>
      <c r="M58" s="303">
        <v>0</v>
      </c>
      <c r="N58" s="303">
        <v>0</v>
      </c>
      <c r="O58" s="303">
        <v>0</v>
      </c>
      <c r="P58" s="303">
        <v>0</v>
      </c>
      <c r="Q58" s="282">
        <f>SUM(R58:T58)</f>
        <v>0</v>
      </c>
      <c r="R58" s="303">
        <v>0</v>
      </c>
      <c r="S58" s="310">
        <v>0</v>
      </c>
      <c r="T58" s="305">
        <v>0</v>
      </c>
      <c r="U58" s="4"/>
      <c r="V58" s="2"/>
      <c r="W58" s="4"/>
      <c r="X58" s="4"/>
      <c r="Y58" s="4"/>
      <c r="Z58" s="4"/>
      <c r="AA58" s="4"/>
      <c r="AB58" s="4"/>
    </row>
    <row r="59" spans="1:28" ht="14.25" customHeight="1">
      <c r="A59" s="66"/>
      <c r="B59" s="67" t="s">
        <v>287</v>
      </c>
      <c r="C59" s="303">
        <f>D59+K59+L59+Q59</f>
        <v>3</v>
      </c>
      <c r="D59" s="319">
        <f t="shared" si="3"/>
        <v>3</v>
      </c>
      <c r="E59" s="303">
        <v>0</v>
      </c>
      <c r="F59" s="303">
        <v>0</v>
      </c>
      <c r="G59" s="303">
        <v>0</v>
      </c>
      <c r="H59" s="303">
        <v>0</v>
      </c>
      <c r="I59" s="303">
        <v>3</v>
      </c>
      <c r="J59" s="303">
        <v>0</v>
      </c>
      <c r="K59" s="303">
        <v>0</v>
      </c>
      <c r="L59" s="303">
        <f t="shared" si="4"/>
        <v>0</v>
      </c>
      <c r="M59" s="303">
        <v>0</v>
      </c>
      <c r="N59" s="303">
        <v>0</v>
      </c>
      <c r="O59" s="303">
        <v>0</v>
      </c>
      <c r="P59" s="303">
        <v>0</v>
      </c>
      <c r="Q59" s="282">
        <f>SUM(R59:T59)</f>
        <v>0</v>
      </c>
      <c r="R59" s="303">
        <v>0</v>
      </c>
      <c r="S59" s="310">
        <v>0</v>
      </c>
      <c r="T59" s="305">
        <v>0</v>
      </c>
      <c r="U59" s="4"/>
      <c r="W59" s="4"/>
      <c r="X59" s="4"/>
      <c r="Y59" s="4"/>
      <c r="Z59" s="4"/>
      <c r="AA59" s="4"/>
      <c r="AB59" s="4"/>
    </row>
    <row r="60" spans="1:28" ht="14.25" customHeight="1">
      <c r="A60" s="94" t="s">
        <v>288</v>
      </c>
      <c r="B60" s="92"/>
      <c r="C60" s="330">
        <f>SUM(C61:C63)</f>
        <v>66</v>
      </c>
      <c r="D60" s="330">
        <f aca="true" t="shared" si="15" ref="D60:T60">SUM(D61:D63)</f>
        <v>63</v>
      </c>
      <c r="E60" s="330">
        <f t="shared" si="15"/>
        <v>0</v>
      </c>
      <c r="F60" s="330">
        <f t="shared" si="15"/>
        <v>8</v>
      </c>
      <c r="G60" s="330">
        <f t="shared" si="15"/>
        <v>0</v>
      </c>
      <c r="H60" s="330">
        <f t="shared" si="15"/>
        <v>0</v>
      </c>
      <c r="I60" s="330">
        <f t="shared" si="15"/>
        <v>46</v>
      </c>
      <c r="J60" s="330">
        <f t="shared" si="15"/>
        <v>9</v>
      </c>
      <c r="K60" s="330">
        <f t="shared" si="15"/>
        <v>0</v>
      </c>
      <c r="L60" s="330">
        <f t="shared" si="15"/>
        <v>0</v>
      </c>
      <c r="M60" s="330">
        <f t="shared" si="15"/>
        <v>0</v>
      </c>
      <c r="N60" s="330">
        <f t="shared" si="15"/>
        <v>0</v>
      </c>
      <c r="O60" s="330">
        <f t="shared" si="15"/>
        <v>0</v>
      </c>
      <c r="P60" s="330">
        <f t="shared" si="15"/>
        <v>0</v>
      </c>
      <c r="Q60" s="330">
        <f t="shared" si="15"/>
        <v>3</v>
      </c>
      <c r="R60" s="330">
        <f t="shared" si="15"/>
        <v>0</v>
      </c>
      <c r="S60" s="330">
        <f t="shared" si="15"/>
        <v>3</v>
      </c>
      <c r="T60" s="331">
        <f t="shared" si="15"/>
        <v>0</v>
      </c>
      <c r="U60" s="4"/>
      <c r="W60" s="4"/>
      <c r="X60" s="4"/>
      <c r="Y60" s="4"/>
      <c r="Z60" s="4"/>
      <c r="AA60" s="4"/>
      <c r="AB60" s="4"/>
    </row>
    <row r="61" spans="1:28" ht="14.25" customHeight="1">
      <c r="A61" s="66"/>
      <c r="B61" s="67" t="s">
        <v>289</v>
      </c>
      <c r="C61" s="303">
        <f>D61+K61+L61+Q61</f>
        <v>49</v>
      </c>
      <c r="D61" s="303">
        <f t="shared" si="3"/>
        <v>47</v>
      </c>
      <c r="E61" s="309">
        <v>0</v>
      </c>
      <c r="F61" s="303">
        <v>8</v>
      </c>
      <c r="G61" s="303">
        <v>0</v>
      </c>
      <c r="H61" s="303">
        <v>0</v>
      </c>
      <c r="I61" s="303">
        <v>34</v>
      </c>
      <c r="J61" s="303">
        <v>5</v>
      </c>
      <c r="K61" s="303">
        <v>0</v>
      </c>
      <c r="L61" s="303">
        <f t="shared" si="4"/>
        <v>0</v>
      </c>
      <c r="M61" s="303">
        <v>0</v>
      </c>
      <c r="N61" s="303">
        <v>0</v>
      </c>
      <c r="O61" s="303">
        <v>0</v>
      </c>
      <c r="P61" s="303">
        <v>0</v>
      </c>
      <c r="Q61" s="282">
        <f>SUM(R61:T61)</f>
        <v>2</v>
      </c>
      <c r="R61" s="303">
        <v>0</v>
      </c>
      <c r="S61" s="310">
        <v>2</v>
      </c>
      <c r="T61" s="305">
        <v>0</v>
      </c>
      <c r="U61" s="4"/>
      <c r="W61" s="4"/>
      <c r="X61" s="4"/>
      <c r="Y61" s="4"/>
      <c r="Z61" s="4"/>
      <c r="AA61" s="4"/>
      <c r="AB61" s="4"/>
    </row>
    <row r="62" spans="1:28" ht="14.25" customHeight="1">
      <c r="A62" s="66"/>
      <c r="B62" s="67" t="s">
        <v>43</v>
      </c>
      <c r="C62" s="303">
        <f>D62+K62+L62+Q62</f>
        <v>10</v>
      </c>
      <c r="D62" s="303">
        <f t="shared" si="3"/>
        <v>9</v>
      </c>
      <c r="E62" s="309">
        <v>0</v>
      </c>
      <c r="F62" s="303">
        <v>0</v>
      </c>
      <c r="G62" s="303">
        <v>0</v>
      </c>
      <c r="H62" s="303">
        <v>0</v>
      </c>
      <c r="I62" s="303">
        <v>7</v>
      </c>
      <c r="J62" s="303">
        <v>2</v>
      </c>
      <c r="K62" s="303">
        <v>0</v>
      </c>
      <c r="L62" s="303">
        <f t="shared" si="4"/>
        <v>0</v>
      </c>
      <c r="M62" s="303">
        <v>0</v>
      </c>
      <c r="N62" s="303">
        <v>0</v>
      </c>
      <c r="O62" s="303">
        <v>0</v>
      </c>
      <c r="P62" s="303">
        <v>0</v>
      </c>
      <c r="Q62" s="282">
        <f>SUM(R62:T62)</f>
        <v>1</v>
      </c>
      <c r="R62" s="303">
        <v>0</v>
      </c>
      <c r="S62" s="310">
        <v>1</v>
      </c>
      <c r="T62" s="305">
        <v>0</v>
      </c>
      <c r="U62" s="4"/>
      <c r="W62" s="4"/>
      <c r="X62" s="4"/>
      <c r="Y62" s="4"/>
      <c r="Z62" s="4"/>
      <c r="AA62" s="4"/>
      <c r="AB62" s="4"/>
    </row>
    <row r="63" spans="1:28" ht="14.25" customHeight="1">
      <c r="A63" s="76"/>
      <c r="B63" s="77" t="s">
        <v>42</v>
      </c>
      <c r="C63" s="313">
        <f>D63+K63+L63+Q63</f>
        <v>7</v>
      </c>
      <c r="D63" s="313">
        <f t="shared" si="3"/>
        <v>7</v>
      </c>
      <c r="E63" s="312">
        <v>0</v>
      </c>
      <c r="F63" s="313">
        <v>0</v>
      </c>
      <c r="G63" s="313">
        <v>0</v>
      </c>
      <c r="H63" s="313">
        <v>0</v>
      </c>
      <c r="I63" s="313">
        <v>5</v>
      </c>
      <c r="J63" s="313">
        <v>2</v>
      </c>
      <c r="K63" s="313">
        <v>0</v>
      </c>
      <c r="L63" s="313">
        <f t="shared" si="4"/>
        <v>0</v>
      </c>
      <c r="M63" s="313">
        <v>0</v>
      </c>
      <c r="N63" s="313">
        <v>0</v>
      </c>
      <c r="O63" s="313">
        <v>0</v>
      </c>
      <c r="P63" s="313">
        <v>0</v>
      </c>
      <c r="Q63" s="282">
        <f>SUM(R63:T63)</f>
        <v>0</v>
      </c>
      <c r="R63" s="313">
        <v>0</v>
      </c>
      <c r="S63" s="314">
        <v>0</v>
      </c>
      <c r="T63" s="315">
        <v>0</v>
      </c>
      <c r="U63" s="4"/>
      <c r="W63" s="4"/>
      <c r="X63" s="4"/>
      <c r="Y63" s="4"/>
      <c r="Z63" s="4"/>
      <c r="AA63" s="4"/>
      <c r="AB63" s="4"/>
    </row>
    <row r="64" spans="1:28" ht="14.25" customHeight="1">
      <c r="A64" s="66" t="s">
        <v>12</v>
      </c>
      <c r="B64" s="67"/>
      <c r="C64" s="303">
        <f>SUM(C65:C66)</f>
        <v>34</v>
      </c>
      <c r="D64" s="303">
        <f aca="true" t="shared" si="16" ref="D64:T64">SUM(D65:D66)</f>
        <v>33</v>
      </c>
      <c r="E64" s="303">
        <f t="shared" si="16"/>
        <v>0</v>
      </c>
      <c r="F64" s="303">
        <f t="shared" si="16"/>
        <v>2</v>
      </c>
      <c r="G64" s="303">
        <f t="shared" si="16"/>
        <v>0</v>
      </c>
      <c r="H64" s="303">
        <f t="shared" si="16"/>
        <v>0</v>
      </c>
      <c r="I64" s="303">
        <f t="shared" si="16"/>
        <v>25</v>
      </c>
      <c r="J64" s="303">
        <f t="shared" si="16"/>
        <v>6</v>
      </c>
      <c r="K64" s="303">
        <f t="shared" si="16"/>
        <v>0</v>
      </c>
      <c r="L64" s="303">
        <f t="shared" si="16"/>
        <v>0</v>
      </c>
      <c r="M64" s="303">
        <f t="shared" si="16"/>
        <v>0</v>
      </c>
      <c r="N64" s="303">
        <f t="shared" si="16"/>
        <v>0</v>
      </c>
      <c r="O64" s="303">
        <f t="shared" si="16"/>
        <v>0</v>
      </c>
      <c r="P64" s="303">
        <f t="shared" si="16"/>
        <v>0</v>
      </c>
      <c r="Q64" s="316">
        <f t="shared" si="16"/>
        <v>1</v>
      </c>
      <c r="R64" s="317">
        <f t="shared" si="16"/>
        <v>0</v>
      </c>
      <c r="S64" s="303">
        <f t="shared" si="16"/>
        <v>1</v>
      </c>
      <c r="T64" s="318">
        <f t="shared" si="16"/>
        <v>0</v>
      </c>
      <c r="U64" s="4"/>
      <c r="W64" s="4"/>
      <c r="X64" s="4"/>
      <c r="Y64" s="4"/>
      <c r="Z64" s="4"/>
      <c r="AA64" s="4"/>
      <c r="AB64" s="4"/>
    </row>
    <row r="65" spans="1:28" ht="14.25" customHeight="1">
      <c r="A65" s="66"/>
      <c r="B65" s="67" t="s">
        <v>39</v>
      </c>
      <c r="C65" s="303">
        <f>D65+K65+L65+Q65</f>
        <v>12</v>
      </c>
      <c r="D65" s="319">
        <f t="shared" si="3"/>
        <v>12</v>
      </c>
      <c r="E65" s="303">
        <v>0</v>
      </c>
      <c r="F65" s="303">
        <v>2</v>
      </c>
      <c r="G65" s="303">
        <v>0</v>
      </c>
      <c r="H65" s="303">
        <v>0</v>
      </c>
      <c r="I65" s="303">
        <v>7</v>
      </c>
      <c r="J65" s="303">
        <v>3</v>
      </c>
      <c r="K65" s="303">
        <v>0</v>
      </c>
      <c r="L65" s="303">
        <f t="shared" si="4"/>
        <v>0</v>
      </c>
      <c r="M65" s="303">
        <v>0</v>
      </c>
      <c r="N65" s="303">
        <v>0</v>
      </c>
      <c r="O65" s="303">
        <v>0</v>
      </c>
      <c r="P65" s="303">
        <v>0</v>
      </c>
      <c r="Q65" s="282">
        <f>SUM(R65:T65)</f>
        <v>0</v>
      </c>
      <c r="R65" s="317">
        <v>0</v>
      </c>
      <c r="S65" s="310">
        <v>0</v>
      </c>
      <c r="T65" s="305">
        <v>0</v>
      </c>
      <c r="U65" s="4"/>
      <c r="W65" s="4"/>
      <c r="X65" s="4"/>
      <c r="Y65" s="4"/>
      <c r="Z65" s="4"/>
      <c r="AA65" s="4"/>
      <c r="AB65" s="4"/>
    </row>
    <row r="66" spans="1:28" ht="14.25" customHeight="1">
      <c r="A66" s="70"/>
      <c r="B66" s="67" t="s">
        <v>41</v>
      </c>
      <c r="C66" s="303">
        <f>D66+K66+L66+Q66</f>
        <v>22</v>
      </c>
      <c r="D66" s="319">
        <f t="shared" si="3"/>
        <v>21</v>
      </c>
      <c r="E66" s="303">
        <v>0</v>
      </c>
      <c r="F66" s="303">
        <v>0</v>
      </c>
      <c r="G66" s="303">
        <v>0</v>
      </c>
      <c r="H66" s="303">
        <v>0</v>
      </c>
      <c r="I66" s="303">
        <v>18</v>
      </c>
      <c r="J66" s="303">
        <v>3</v>
      </c>
      <c r="K66" s="303">
        <v>0</v>
      </c>
      <c r="L66" s="303">
        <f t="shared" si="4"/>
        <v>0</v>
      </c>
      <c r="M66" s="303">
        <v>0</v>
      </c>
      <c r="N66" s="303">
        <v>0</v>
      </c>
      <c r="O66" s="303">
        <v>0</v>
      </c>
      <c r="P66" s="303">
        <v>0</v>
      </c>
      <c r="Q66" s="282">
        <f>SUM(R66:T66)</f>
        <v>1</v>
      </c>
      <c r="R66" s="317">
        <v>0</v>
      </c>
      <c r="S66" s="310">
        <v>1</v>
      </c>
      <c r="T66" s="305">
        <v>0</v>
      </c>
      <c r="U66" s="4"/>
      <c r="W66" s="4"/>
      <c r="X66" s="4"/>
      <c r="Y66" s="4"/>
      <c r="Z66" s="4"/>
      <c r="AA66" s="4"/>
      <c r="AB66" s="4"/>
    </row>
    <row r="67" spans="1:28" ht="14.25" customHeight="1">
      <c r="A67" s="64" t="s">
        <v>290</v>
      </c>
      <c r="B67" s="80"/>
      <c r="C67" s="330">
        <f>SUM(C68:C69)</f>
        <v>56</v>
      </c>
      <c r="D67" s="330">
        <f aca="true" t="shared" si="17" ref="D67:T67">SUM(D68:D69)</f>
        <v>54</v>
      </c>
      <c r="E67" s="330">
        <f t="shared" si="17"/>
        <v>0</v>
      </c>
      <c r="F67" s="330">
        <f t="shared" si="17"/>
        <v>2</v>
      </c>
      <c r="G67" s="330">
        <f t="shared" si="17"/>
        <v>0</v>
      </c>
      <c r="H67" s="330">
        <f t="shared" si="17"/>
        <v>0</v>
      </c>
      <c r="I67" s="330">
        <f t="shared" si="17"/>
        <v>46</v>
      </c>
      <c r="J67" s="330">
        <f t="shared" si="17"/>
        <v>6</v>
      </c>
      <c r="K67" s="330">
        <f t="shared" si="17"/>
        <v>0</v>
      </c>
      <c r="L67" s="330">
        <f t="shared" si="17"/>
        <v>0</v>
      </c>
      <c r="M67" s="330">
        <f t="shared" si="17"/>
        <v>0</v>
      </c>
      <c r="N67" s="330">
        <f t="shared" si="17"/>
        <v>0</v>
      </c>
      <c r="O67" s="330">
        <f t="shared" si="17"/>
        <v>0</v>
      </c>
      <c r="P67" s="330">
        <f t="shared" si="17"/>
        <v>0</v>
      </c>
      <c r="Q67" s="316">
        <f t="shared" si="17"/>
        <v>2</v>
      </c>
      <c r="R67" s="332">
        <f t="shared" si="17"/>
        <v>0</v>
      </c>
      <c r="S67" s="330">
        <f t="shared" si="17"/>
        <v>2</v>
      </c>
      <c r="T67" s="331">
        <f t="shared" si="17"/>
        <v>0</v>
      </c>
      <c r="U67" s="4"/>
      <c r="W67" s="4"/>
      <c r="X67" s="4"/>
      <c r="Y67" s="4"/>
      <c r="Z67" s="4"/>
      <c r="AA67" s="4"/>
      <c r="AB67" s="4"/>
    </row>
    <row r="68" spans="1:28" ht="14.25" customHeight="1">
      <c r="A68" s="66"/>
      <c r="B68" s="81" t="s">
        <v>291</v>
      </c>
      <c r="C68" s="303">
        <f>D68+K68+L68+Q68</f>
        <v>17</v>
      </c>
      <c r="D68" s="319">
        <f t="shared" si="3"/>
        <v>17</v>
      </c>
      <c r="E68" s="303">
        <v>0</v>
      </c>
      <c r="F68" s="303">
        <v>0</v>
      </c>
      <c r="G68" s="303">
        <v>0</v>
      </c>
      <c r="H68" s="303">
        <v>0</v>
      </c>
      <c r="I68" s="303">
        <v>16</v>
      </c>
      <c r="J68" s="303">
        <v>1</v>
      </c>
      <c r="K68" s="303">
        <v>0</v>
      </c>
      <c r="L68" s="303">
        <f t="shared" si="4"/>
        <v>0</v>
      </c>
      <c r="M68" s="303">
        <v>0</v>
      </c>
      <c r="N68" s="303">
        <v>0</v>
      </c>
      <c r="O68" s="303">
        <v>0</v>
      </c>
      <c r="P68" s="303">
        <v>0</v>
      </c>
      <c r="Q68" s="282">
        <f>SUM(R68:T68)</f>
        <v>0</v>
      </c>
      <c r="R68" s="317">
        <v>0</v>
      </c>
      <c r="S68" s="310">
        <v>0</v>
      </c>
      <c r="T68" s="305">
        <v>0</v>
      </c>
      <c r="U68" s="4"/>
      <c r="W68" s="4"/>
      <c r="X68" s="4"/>
      <c r="Y68" s="4"/>
      <c r="Z68" s="4"/>
      <c r="AA68" s="4"/>
      <c r="AB68" s="4"/>
    </row>
    <row r="69" spans="1:28" ht="14.25" customHeight="1">
      <c r="A69" s="70"/>
      <c r="B69" s="333" t="s">
        <v>292</v>
      </c>
      <c r="C69" s="313">
        <f>D69+K69+L69+Q69</f>
        <v>39</v>
      </c>
      <c r="D69" s="323">
        <f t="shared" si="3"/>
        <v>37</v>
      </c>
      <c r="E69" s="313">
        <v>0</v>
      </c>
      <c r="F69" s="313">
        <v>2</v>
      </c>
      <c r="G69" s="313">
        <v>0</v>
      </c>
      <c r="H69" s="313">
        <v>0</v>
      </c>
      <c r="I69" s="313">
        <v>30</v>
      </c>
      <c r="J69" s="313">
        <v>5</v>
      </c>
      <c r="K69" s="313">
        <v>0</v>
      </c>
      <c r="L69" s="313">
        <f t="shared" si="4"/>
        <v>0</v>
      </c>
      <c r="M69" s="313">
        <v>0</v>
      </c>
      <c r="N69" s="313">
        <v>0</v>
      </c>
      <c r="O69" s="313">
        <v>0</v>
      </c>
      <c r="P69" s="313">
        <v>0</v>
      </c>
      <c r="Q69" s="321">
        <f>SUM(R69:T69)</f>
        <v>2</v>
      </c>
      <c r="R69" s="327">
        <v>0</v>
      </c>
      <c r="S69" s="314">
        <v>2</v>
      </c>
      <c r="T69" s="315">
        <v>0</v>
      </c>
      <c r="U69" s="4"/>
      <c r="W69" s="4"/>
      <c r="X69" s="4"/>
      <c r="Y69" s="4"/>
      <c r="Z69" s="4"/>
      <c r="AA69" s="4"/>
      <c r="AB69" s="4"/>
    </row>
    <row r="70" spans="1:28" ht="14.25" customHeight="1">
      <c r="A70" s="64" t="s">
        <v>293</v>
      </c>
      <c r="B70" s="67"/>
      <c r="C70" s="303">
        <f>SUM(C71:C73)</f>
        <v>96</v>
      </c>
      <c r="D70" s="303">
        <f aca="true" t="shared" si="18" ref="D70:T70">SUM(D71:D73)</f>
        <v>95</v>
      </c>
      <c r="E70" s="303">
        <f t="shared" si="18"/>
        <v>0</v>
      </c>
      <c r="F70" s="303">
        <f t="shared" si="18"/>
        <v>7</v>
      </c>
      <c r="G70" s="303">
        <f t="shared" si="18"/>
        <v>0</v>
      </c>
      <c r="H70" s="303">
        <f t="shared" si="18"/>
        <v>0</v>
      </c>
      <c r="I70" s="303">
        <f t="shared" si="18"/>
        <v>71</v>
      </c>
      <c r="J70" s="303">
        <f t="shared" si="18"/>
        <v>17</v>
      </c>
      <c r="K70" s="303">
        <f t="shared" si="18"/>
        <v>0</v>
      </c>
      <c r="L70" s="303">
        <f t="shared" si="18"/>
        <v>0</v>
      </c>
      <c r="M70" s="303">
        <f t="shared" si="18"/>
        <v>0</v>
      </c>
      <c r="N70" s="303">
        <f t="shared" si="18"/>
        <v>0</v>
      </c>
      <c r="O70" s="303">
        <f t="shared" si="18"/>
        <v>0</v>
      </c>
      <c r="P70" s="303">
        <f t="shared" si="18"/>
        <v>0</v>
      </c>
      <c r="Q70" s="303">
        <f t="shared" si="18"/>
        <v>1</v>
      </c>
      <c r="R70" s="303">
        <f t="shared" si="18"/>
        <v>0</v>
      </c>
      <c r="S70" s="303">
        <f t="shared" si="18"/>
        <v>1</v>
      </c>
      <c r="T70" s="318">
        <f t="shared" si="18"/>
        <v>0</v>
      </c>
      <c r="U70" s="4"/>
      <c r="W70" s="4"/>
      <c r="X70" s="4"/>
      <c r="Y70" s="4"/>
      <c r="Z70" s="4"/>
      <c r="AA70" s="4"/>
      <c r="AB70" s="4"/>
    </row>
    <row r="71" spans="1:28" ht="14.25" customHeight="1">
      <c r="A71" s="66"/>
      <c r="B71" s="67" t="s">
        <v>294</v>
      </c>
      <c r="C71" s="303">
        <f>D71+K71+L71+Q71</f>
        <v>33</v>
      </c>
      <c r="D71" s="319">
        <f t="shared" si="3"/>
        <v>33</v>
      </c>
      <c r="E71" s="303">
        <v>0</v>
      </c>
      <c r="F71" s="303">
        <v>4</v>
      </c>
      <c r="G71" s="303">
        <v>0</v>
      </c>
      <c r="H71" s="303">
        <v>0</v>
      </c>
      <c r="I71" s="303">
        <v>24</v>
      </c>
      <c r="J71" s="303">
        <v>5</v>
      </c>
      <c r="K71" s="303">
        <v>0</v>
      </c>
      <c r="L71" s="303">
        <f t="shared" si="4"/>
        <v>0</v>
      </c>
      <c r="M71" s="303">
        <v>0</v>
      </c>
      <c r="N71" s="303">
        <v>0</v>
      </c>
      <c r="O71" s="303">
        <v>0</v>
      </c>
      <c r="P71" s="303">
        <v>0</v>
      </c>
      <c r="Q71" s="282">
        <f>SUM(R71:T71)</f>
        <v>0</v>
      </c>
      <c r="R71" s="303">
        <v>0</v>
      </c>
      <c r="S71" s="310">
        <v>0</v>
      </c>
      <c r="T71" s="305">
        <v>0</v>
      </c>
      <c r="U71" s="4"/>
      <c r="W71" s="4"/>
      <c r="X71" s="4"/>
      <c r="Y71" s="4"/>
      <c r="Z71" s="4"/>
      <c r="AA71" s="4"/>
      <c r="AB71" s="4"/>
    </row>
    <row r="72" spans="1:28" ht="14.25" customHeight="1">
      <c r="A72" s="66"/>
      <c r="B72" s="67" t="s">
        <v>40</v>
      </c>
      <c r="C72" s="303">
        <f>D72+K72+L72+Q72</f>
        <v>34</v>
      </c>
      <c r="D72" s="319">
        <f t="shared" si="3"/>
        <v>34</v>
      </c>
      <c r="E72" s="303">
        <v>0</v>
      </c>
      <c r="F72" s="303">
        <v>0</v>
      </c>
      <c r="G72" s="303">
        <v>0</v>
      </c>
      <c r="H72" s="303">
        <v>0</v>
      </c>
      <c r="I72" s="303">
        <v>27</v>
      </c>
      <c r="J72" s="303">
        <v>7</v>
      </c>
      <c r="K72" s="303">
        <v>0</v>
      </c>
      <c r="L72" s="303">
        <f t="shared" si="4"/>
        <v>0</v>
      </c>
      <c r="M72" s="303">
        <v>0</v>
      </c>
      <c r="N72" s="303">
        <v>0</v>
      </c>
      <c r="O72" s="303">
        <v>0</v>
      </c>
      <c r="P72" s="303">
        <v>0</v>
      </c>
      <c r="Q72" s="282">
        <f>SUM(R72:T72)</f>
        <v>0</v>
      </c>
      <c r="R72" s="303">
        <v>0</v>
      </c>
      <c r="S72" s="310">
        <v>0</v>
      </c>
      <c r="T72" s="305">
        <v>0</v>
      </c>
      <c r="U72" s="4"/>
      <c r="W72" s="4"/>
      <c r="X72" s="4"/>
      <c r="Y72" s="4"/>
      <c r="Z72" s="4"/>
      <c r="AA72" s="4"/>
      <c r="AB72" s="4"/>
    </row>
    <row r="73" spans="1:28" ht="14.25" customHeight="1" thickBot="1">
      <c r="A73" s="78"/>
      <c r="B73" s="79" t="s">
        <v>44</v>
      </c>
      <c r="C73" s="334">
        <f>D73+K73+L73+Q73</f>
        <v>29</v>
      </c>
      <c r="D73" s="335">
        <f t="shared" si="3"/>
        <v>28</v>
      </c>
      <c r="E73" s="334">
        <v>0</v>
      </c>
      <c r="F73" s="334">
        <v>3</v>
      </c>
      <c r="G73" s="334">
        <v>0</v>
      </c>
      <c r="H73" s="334">
        <v>0</v>
      </c>
      <c r="I73" s="334">
        <v>20</v>
      </c>
      <c r="J73" s="334">
        <v>5</v>
      </c>
      <c r="K73" s="334">
        <v>0</v>
      </c>
      <c r="L73" s="334">
        <f t="shared" si="4"/>
        <v>0</v>
      </c>
      <c r="M73" s="334">
        <v>0</v>
      </c>
      <c r="N73" s="334">
        <v>0</v>
      </c>
      <c r="O73" s="334">
        <v>0</v>
      </c>
      <c r="P73" s="334">
        <v>0</v>
      </c>
      <c r="Q73" s="336">
        <f>SUM(R73:T73)</f>
        <v>1</v>
      </c>
      <c r="R73" s="334">
        <v>0</v>
      </c>
      <c r="S73" s="337">
        <v>1</v>
      </c>
      <c r="T73" s="338">
        <v>0</v>
      </c>
      <c r="U73" s="4"/>
      <c r="W73" s="4"/>
      <c r="X73" s="4"/>
      <c r="Y73" s="4"/>
      <c r="Z73" s="4"/>
      <c r="AA73" s="4"/>
      <c r="AB73" s="4"/>
    </row>
  </sheetData>
  <sheetProtection/>
  <mergeCells count="22">
    <mergeCell ref="Q3:T3"/>
    <mergeCell ref="S5:S8"/>
    <mergeCell ref="T5:T8"/>
    <mergeCell ref="G4:H5"/>
    <mergeCell ref="H7:H8"/>
    <mergeCell ref="Q5:Q8"/>
    <mergeCell ref="R5:R8"/>
    <mergeCell ref="I5:I8"/>
    <mergeCell ref="C5:C7"/>
    <mergeCell ref="L5:L8"/>
    <mergeCell ref="K3:K8"/>
    <mergeCell ref="D3:J3"/>
    <mergeCell ref="E5:E8"/>
    <mergeCell ref="L3:P3"/>
    <mergeCell ref="D5:D8"/>
    <mergeCell ref="N5:N8"/>
    <mergeCell ref="P5:P8"/>
    <mergeCell ref="G7:G8"/>
    <mergeCell ref="F5:F8"/>
    <mergeCell ref="O5:O8"/>
    <mergeCell ref="J5:J8"/>
    <mergeCell ref="M5:M8"/>
  </mergeCells>
  <printOptions/>
  <pageMargins left="0.73" right="0.55" top="0.61" bottom="0.39" header="0.5118110236220472" footer="0.22"/>
  <pageSetup horizontalDpi="1200" verticalDpi="12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7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13.375" defaultRowHeight="13.5"/>
  <cols>
    <col min="1" max="1" width="14.625" style="0" customWidth="1"/>
    <col min="2" max="2" width="10.875" style="0" customWidth="1"/>
    <col min="3" max="10" width="14.625" style="0" customWidth="1"/>
    <col min="11" max="19" width="15.875" style="0" customWidth="1"/>
  </cols>
  <sheetData>
    <row r="1" spans="1:18" ht="34.5" customHeight="1" thickBot="1">
      <c r="A1" s="121" t="s">
        <v>295</v>
      </c>
      <c r="R1" t="s">
        <v>296</v>
      </c>
    </row>
    <row r="2" spans="1:19" ht="19.5" customHeight="1">
      <c r="A2" s="477" t="s">
        <v>103</v>
      </c>
      <c r="B2" s="478"/>
      <c r="C2" s="339"/>
      <c r="D2" s="483" t="s">
        <v>104</v>
      </c>
      <c r="E2" s="484"/>
      <c r="F2" s="484"/>
      <c r="G2" s="484"/>
      <c r="H2" s="484"/>
      <c r="I2" s="484"/>
      <c r="J2" s="488"/>
      <c r="K2" s="340" t="s">
        <v>297</v>
      </c>
      <c r="L2" s="483" t="s">
        <v>96</v>
      </c>
      <c r="M2" s="484"/>
      <c r="N2" s="484"/>
      <c r="O2" s="484"/>
      <c r="P2" s="485"/>
      <c r="Q2" s="483" t="s">
        <v>105</v>
      </c>
      <c r="R2" s="484"/>
      <c r="S2" s="488"/>
    </row>
    <row r="3" spans="1:19" ht="19.5" customHeight="1">
      <c r="A3" s="479"/>
      <c r="B3" s="480"/>
      <c r="C3" s="139" t="s">
        <v>106</v>
      </c>
      <c r="D3" s="124"/>
      <c r="E3" s="489" t="s">
        <v>298</v>
      </c>
      <c r="F3" s="490"/>
      <c r="G3" s="491" t="s">
        <v>299</v>
      </c>
      <c r="H3" s="492"/>
      <c r="I3" s="491" t="s">
        <v>109</v>
      </c>
      <c r="J3" s="531"/>
      <c r="K3" s="123"/>
      <c r="L3" s="124"/>
      <c r="M3" s="496" t="s">
        <v>97</v>
      </c>
      <c r="N3" s="496" t="s">
        <v>300</v>
      </c>
      <c r="O3" s="526" t="s">
        <v>301</v>
      </c>
      <c r="P3" s="125" t="s">
        <v>115</v>
      </c>
      <c r="Q3" s="341"/>
      <c r="R3" s="126" t="s">
        <v>302</v>
      </c>
      <c r="S3" s="527" t="s">
        <v>303</v>
      </c>
    </row>
    <row r="4" spans="1:19" ht="19.5" customHeight="1">
      <c r="A4" s="529"/>
      <c r="B4" s="530"/>
      <c r="C4" s="342"/>
      <c r="D4" s="343"/>
      <c r="E4" s="344" t="s">
        <v>304</v>
      </c>
      <c r="F4" s="345" t="s">
        <v>305</v>
      </c>
      <c r="G4" s="345" t="s">
        <v>306</v>
      </c>
      <c r="H4" s="345" t="s">
        <v>307</v>
      </c>
      <c r="I4" s="344" t="s">
        <v>304</v>
      </c>
      <c r="J4" s="346" t="s">
        <v>305</v>
      </c>
      <c r="K4" s="347" t="s">
        <v>308</v>
      </c>
      <c r="L4" s="348"/>
      <c r="M4" s="532"/>
      <c r="N4" s="532"/>
      <c r="O4" s="460"/>
      <c r="P4" s="345" t="s">
        <v>119</v>
      </c>
      <c r="Q4" s="349"/>
      <c r="R4" s="345" t="s">
        <v>309</v>
      </c>
      <c r="S4" s="528"/>
    </row>
    <row r="5" spans="1:19" ht="19.5" customHeight="1">
      <c r="A5" s="138" t="s">
        <v>310</v>
      </c>
      <c r="B5" s="139" t="s">
        <v>311</v>
      </c>
      <c r="C5" s="143">
        <f>SUM(C6:C7)</f>
        <v>3708</v>
      </c>
      <c r="D5" s="143">
        <f aca="true" t="shared" si="0" ref="D5:S5">SUM(D6:D7)</f>
        <v>3637</v>
      </c>
      <c r="E5" s="350">
        <f t="shared" si="0"/>
        <v>0</v>
      </c>
      <c r="F5" s="351">
        <f t="shared" si="0"/>
        <v>108</v>
      </c>
      <c r="G5" s="351">
        <f t="shared" si="0"/>
        <v>16</v>
      </c>
      <c r="H5" s="351">
        <f t="shared" si="0"/>
        <v>46</v>
      </c>
      <c r="I5" s="351">
        <f t="shared" si="0"/>
        <v>2629</v>
      </c>
      <c r="J5" s="352">
        <f t="shared" si="0"/>
        <v>838</v>
      </c>
      <c r="K5" s="350">
        <f t="shared" si="0"/>
        <v>0</v>
      </c>
      <c r="L5" s="351">
        <f t="shared" si="0"/>
        <v>14</v>
      </c>
      <c r="M5" s="351">
        <f t="shared" si="0"/>
        <v>7</v>
      </c>
      <c r="N5" s="351">
        <f t="shared" si="0"/>
        <v>2</v>
      </c>
      <c r="O5" s="351">
        <f t="shared" si="0"/>
        <v>5</v>
      </c>
      <c r="P5" s="351">
        <f t="shared" si="0"/>
        <v>0</v>
      </c>
      <c r="Q5" s="351">
        <f t="shared" si="0"/>
        <v>57</v>
      </c>
      <c r="R5" s="351">
        <f t="shared" si="0"/>
        <v>4</v>
      </c>
      <c r="S5" s="352">
        <f t="shared" si="0"/>
        <v>53</v>
      </c>
    </row>
    <row r="6" spans="1:19" ht="19.5" customHeight="1">
      <c r="A6" s="142"/>
      <c r="B6" s="139" t="s">
        <v>312</v>
      </c>
      <c r="C6" s="143">
        <f>SUM(C10,C14,C18,C22,C26,C30,C34,C38,C42,C46,C50,C54,C58,C62)</f>
        <v>3177</v>
      </c>
      <c r="D6" s="143">
        <f aca="true" t="shared" si="1" ref="D6:S7">SUM(D10,D14,D18,D22,D26,D30,D34,D38,D42,D46,D50,D54,D58,D62)</f>
        <v>3128</v>
      </c>
      <c r="E6" s="145">
        <f t="shared" si="1"/>
        <v>0</v>
      </c>
      <c r="F6" s="143">
        <f t="shared" si="1"/>
        <v>79</v>
      </c>
      <c r="G6" s="143">
        <f t="shared" si="1"/>
        <v>14</v>
      </c>
      <c r="H6" s="143">
        <f t="shared" si="1"/>
        <v>28</v>
      </c>
      <c r="I6" s="143">
        <f t="shared" si="1"/>
        <v>2488</v>
      </c>
      <c r="J6" s="144">
        <f t="shared" si="1"/>
        <v>519</v>
      </c>
      <c r="K6" s="145">
        <f t="shared" si="1"/>
        <v>0</v>
      </c>
      <c r="L6" s="143">
        <f t="shared" si="1"/>
        <v>9</v>
      </c>
      <c r="M6" s="143">
        <f t="shared" si="1"/>
        <v>4</v>
      </c>
      <c r="N6" s="143">
        <f t="shared" si="1"/>
        <v>2</v>
      </c>
      <c r="O6" s="143">
        <f t="shared" si="1"/>
        <v>3</v>
      </c>
      <c r="P6" s="143">
        <f t="shared" si="1"/>
        <v>0</v>
      </c>
      <c r="Q6" s="143">
        <f t="shared" si="1"/>
        <v>40</v>
      </c>
      <c r="R6" s="143">
        <f t="shared" si="1"/>
        <v>0</v>
      </c>
      <c r="S6" s="144">
        <f t="shared" si="1"/>
        <v>40</v>
      </c>
    </row>
    <row r="7" spans="1:19" ht="19.5" customHeight="1">
      <c r="A7" s="142"/>
      <c r="B7" s="139" t="s">
        <v>313</v>
      </c>
      <c r="C7" s="143">
        <f>SUM(C11,C15,C19,C23,C27,C31,C35,C39,C43,C47,C51,C55,C59,C63)</f>
        <v>531</v>
      </c>
      <c r="D7" s="143">
        <f t="shared" si="1"/>
        <v>509</v>
      </c>
      <c r="E7" s="145">
        <f t="shared" si="1"/>
        <v>0</v>
      </c>
      <c r="F7" s="143">
        <f t="shared" si="1"/>
        <v>29</v>
      </c>
      <c r="G7" s="143">
        <f t="shared" si="1"/>
        <v>2</v>
      </c>
      <c r="H7" s="143">
        <f t="shared" si="1"/>
        <v>18</v>
      </c>
      <c r="I7" s="143">
        <f t="shared" si="1"/>
        <v>141</v>
      </c>
      <c r="J7" s="144">
        <f t="shared" si="1"/>
        <v>319</v>
      </c>
      <c r="K7" s="145">
        <f t="shared" si="1"/>
        <v>0</v>
      </c>
      <c r="L7" s="143">
        <f t="shared" si="1"/>
        <v>5</v>
      </c>
      <c r="M7" s="145">
        <f t="shared" si="1"/>
        <v>3</v>
      </c>
      <c r="N7" s="145">
        <f t="shared" si="1"/>
        <v>0</v>
      </c>
      <c r="O7" s="143">
        <f t="shared" si="1"/>
        <v>2</v>
      </c>
      <c r="P7" s="145">
        <f t="shared" si="1"/>
        <v>0</v>
      </c>
      <c r="Q7" s="143">
        <f t="shared" si="1"/>
        <v>17</v>
      </c>
      <c r="R7" s="143">
        <f t="shared" si="1"/>
        <v>4</v>
      </c>
      <c r="S7" s="144">
        <f t="shared" si="1"/>
        <v>13</v>
      </c>
    </row>
    <row r="8" spans="1:19" ht="15" customHeight="1">
      <c r="A8" s="142"/>
      <c r="B8" s="139"/>
      <c r="C8" s="143"/>
      <c r="D8" s="143"/>
      <c r="E8" s="145"/>
      <c r="F8" s="143"/>
      <c r="G8" s="143"/>
      <c r="H8" s="143"/>
      <c r="I8" s="143"/>
      <c r="J8" s="144"/>
      <c r="K8" s="145"/>
      <c r="L8" s="143"/>
      <c r="M8" s="145"/>
      <c r="N8" s="145"/>
      <c r="O8" s="143"/>
      <c r="P8" s="145"/>
      <c r="Q8" s="143"/>
      <c r="R8" s="143"/>
      <c r="S8" s="144"/>
    </row>
    <row r="9" spans="1:19" ht="19.5" customHeight="1">
      <c r="A9" s="138" t="s">
        <v>125</v>
      </c>
      <c r="B9" s="139" t="s">
        <v>126</v>
      </c>
      <c r="C9" s="143">
        <f>SUM(C10:C11)</f>
        <v>0</v>
      </c>
      <c r="D9" s="143">
        <f aca="true" t="shared" si="2" ref="D9:S9">SUM(D10:D11)</f>
        <v>0</v>
      </c>
      <c r="E9" s="145">
        <f t="shared" si="2"/>
        <v>0</v>
      </c>
      <c r="F9" s="145">
        <f t="shared" si="2"/>
        <v>0</v>
      </c>
      <c r="G9" s="145">
        <f t="shared" si="2"/>
        <v>0</v>
      </c>
      <c r="H9" s="143">
        <f t="shared" si="2"/>
        <v>0</v>
      </c>
      <c r="I9" s="145">
        <f t="shared" si="2"/>
        <v>0</v>
      </c>
      <c r="J9" s="146">
        <f t="shared" si="2"/>
        <v>0</v>
      </c>
      <c r="K9" s="145">
        <f t="shared" si="2"/>
        <v>0</v>
      </c>
      <c r="L9" s="145">
        <f t="shared" si="2"/>
        <v>0</v>
      </c>
      <c r="M9" s="145">
        <f t="shared" si="2"/>
        <v>0</v>
      </c>
      <c r="N9" s="145">
        <f t="shared" si="2"/>
        <v>0</v>
      </c>
      <c r="O9" s="145">
        <f t="shared" si="2"/>
        <v>0</v>
      </c>
      <c r="P9" s="145">
        <f t="shared" si="2"/>
        <v>0</v>
      </c>
      <c r="Q9" s="143">
        <f t="shared" si="2"/>
        <v>0</v>
      </c>
      <c r="R9" s="145">
        <f t="shared" si="2"/>
        <v>0</v>
      </c>
      <c r="S9" s="146">
        <f t="shared" si="2"/>
        <v>0</v>
      </c>
    </row>
    <row r="10" spans="1:19" ht="19.5" customHeight="1">
      <c r="A10" s="142"/>
      <c r="B10" s="139" t="s">
        <v>127</v>
      </c>
      <c r="C10" s="143">
        <f>SUM(D10,K10,L10,Q10)</f>
        <v>0</v>
      </c>
      <c r="D10" s="143">
        <f>SUM(E10:J10)</f>
        <v>0</v>
      </c>
      <c r="E10" s="147" t="s">
        <v>45</v>
      </c>
      <c r="F10" s="147" t="s">
        <v>45</v>
      </c>
      <c r="G10" s="147" t="s">
        <v>45</v>
      </c>
      <c r="H10" s="147" t="s">
        <v>45</v>
      </c>
      <c r="I10" s="147" t="s">
        <v>45</v>
      </c>
      <c r="J10" s="148" t="s">
        <v>45</v>
      </c>
      <c r="K10" s="147" t="s">
        <v>45</v>
      </c>
      <c r="L10" s="147">
        <f>SUM(M10:P10)</f>
        <v>0</v>
      </c>
      <c r="M10" s="147" t="s">
        <v>45</v>
      </c>
      <c r="N10" s="147" t="s">
        <v>45</v>
      </c>
      <c r="O10" s="147" t="s">
        <v>45</v>
      </c>
      <c r="P10" s="147" t="s">
        <v>45</v>
      </c>
      <c r="Q10" s="147">
        <f>SUM(R10:S10)</f>
        <v>0</v>
      </c>
      <c r="R10" s="147" t="s">
        <v>45</v>
      </c>
      <c r="S10" s="148">
        <v>0</v>
      </c>
    </row>
    <row r="11" spans="1:19" ht="19.5" customHeight="1">
      <c r="A11" s="142"/>
      <c r="B11" s="139" t="s">
        <v>128</v>
      </c>
      <c r="C11" s="143">
        <f>SUM(D11,K11,L11,Q11)</f>
        <v>0</v>
      </c>
      <c r="D11" s="143">
        <f>SUM(E11:J11)</f>
        <v>0</v>
      </c>
      <c r="E11" s="147" t="s">
        <v>45</v>
      </c>
      <c r="F11" s="147" t="s">
        <v>45</v>
      </c>
      <c r="G11" s="147" t="s">
        <v>45</v>
      </c>
      <c r="H11" s="147" t="s">
        <v>45</v>
      </c>
      <c r="I11" s="147" t="s">
        <v>45</v>
      </c>
      <c r="J11" s="148" t="s">
        <v>45</v>
      </c>
      <c r="K11" s="147" t="s">
        <v>45</v>
      </c>
      <c r="L11" s="147">
        <f>SUM(M11:P11)</f>
        <v>0</v>
      </c>
      <c r="M11" s="147" t="s">
        <v>45</v>
      </c>
      <c r="N11" s="147" t="s">
        <v>45</v>
      </c>
      <c r="O11" s="147" t="s">
        <v>45</v>
      </c>
      <c r="P11" s="147" t="s">
        <v>45</v>
      </c>
      <c r="Q11" s="147">
        <f>SUM(R11:S11)</f>
        <v>0</v>
      </c>
      <c r="R11" s="147" t="s">
        <v>45</v>
      </c>
      <c r="S11" s="148">
        <v>0</v>
      </c>
    </row>
    <row r="12" spans="1:19" ht="15" customHeight="1">
      <c r="A12" s="142"/>
      <c r="B12" s="139"/>
      <c r="C12" s="145"/>
      <c r="D12" s="145"/>
      <c r="E12" s="147"/>
      <c r="F12" s="147"/>
      <c r="G12" s="147"/>
      <c r="H12" s="147"/>
      <c r="I12" s="147"/>
      <c r="J12" s="148"/>
      <c r="K12" s="147"/>
      <c r="L12" s="147"/>
      <c r="M12" s="147"/>
      <c r="N12" s="147"/>
      <c r="O12" s="147"/>
      <c r="P12" s="147"/>
      <c r="Q12" s="147"/>
      <c r="R12" s="147"/>
      <c r="S12" s="148">
        <v>0</v>
      </c>
    </row>
    <row r="13" spans="1:19" ht="19.5" customHeight="1">
      <c r="A13" s="138" t="s">
        <v>129</v>
      </c>
      <c r="B13" s="139" t="s">
        <v>314</v>
      </c>
      <c r="C13" s="143">
        <f aca="true" t="shared" si="3" ref="C13:S13">SUM(C14:C15)</f>
        <v>180</v>
      </c>
      <c r="D13" s="143">
        <f t="shared" si="3"/>
        <v>179</v>
      </c>
      <c r="E13" s="145">
        <f t="shared" si="3"/>
        <v>0</v>
      </c>
      <c r="F13" s="145">
        <f t="shared" si="3"/>
        <v>27</v>
      </c>
      <c r="G13" s="145">
        <f t="shared" si="3"/>
        <v>0</v>
      </c>
      <c r="H13" s="143">
        <f t="shared" si="3"/>
        <v>28</v>
      </c>
      <c r="I13" s="145">
        <f t="shared" si="3"/>
        <v>3</v>
      </c>
      <c r="J13" s="146">
        <f t="shared" si="3"/>
        <v>121</v>
      </c>
      <c r="K13" s="145">
        <f t="shared" si="3"/>
        <v>0</v>
      </c>
      <c r="L13" s="145">
        <f t="shared" si="3"/>
        <v>1</v>
      </c>
      <c r="M13" s="145">
        <f t="shared" si="3"/>
        <v>1</v>
      </c>
      <c r="N13" s="145">
        <f t="shared" si="3"/>
        <v>0</v>
      </c>
      <c r="O13" s="145">
        <f t="shared" si="3"/>
        <v>0</v>
      </c>
      <c r="P13" s="145">
        <f t="shared" si="3"/>
        <v>0</v>
      </c>
      <c r="Q13" s="143">
        <f t="shared" si="3"/>
        <v>0</v>
      </c>
      <c r="R13" s="145">
        <f t="shared" si="3"/>
        <v>0</v>
      </c>
      <c r="S13" s="146">
        <f t="shared" si="3"/>
        <v>0</v>
      </c>
    </row>
    <row r="14" spans="1:19" ht="19.5" customHeight="1">
      <c r="A14" s="142"/>
      <c r="B14" s="139" t="s">
        <v>315</v>
      </c>
      <c r="C14" s="143">
        <f>SUM(D14,K14,L14,Q14)</f>
        <v>106</v>
      </c>
      <c r="D14" s="143">
        <f>SUM(E14:J14)</f>
        <v>106</v>
      </c>
      <c r="E14" s="147" t="s">
        <v>45</v>
      </c>
      <c r="F14" s="147">
        <v>12</v>
      </c>
      <c r="G14" s="147" t="s">
        <v>45</v>
      </c>
      <c r="H14" s="147">
        <v>18</v>
      </c>
      <c r="I14" s="147">
        <v>3</v>
      </c>
      <c r="J14" s="148">
        <v>73</v>
      </c>
      <c r="K14" s="147" t="s">
        <v>45</v>
      </c>
      <c r="L14" s="147">
        <f>SUM(M14:P14)</f>
        <v>0</v>
      </c>
      <c r="M14" s="147" t="s">
        <v>45</v>
      </c>
      <c r="N14" s="147" t="s">
        <v>45</v>
      </c>
      <c r="O14" s="147" t="s">
        <v>45</v>
      </c>
      <c r="P14" s="147" t="s">
        <v>45</v>
      </c>
      <c r="Q14" s="147">
        <f>SUM(R14:S14)</f>
        <v>0</v>
      </c>
      <c r="R14" s="147" t="s">
        <v>45</v>
      </c>
      <c r="S14" s="148">
        <v>0</v>
      </c>
    </row>
    <row r="15" spans="1:19" ht="19.5" customHeight="1">
      <c r="A15" s="142"/>
      <c r="B15" s="139" t="s">
        <v>316</v>
      </c>
      <c r="C15" s="143">
        <f>SUM(D15,K15,L15,Q15)</f>
        <v>74</v>
      </c>
      <c r="D15" s="143">
        <f>SUM(E15:J15)</f>
        <v>73</v>
      </c>
      <c r="E15" s="147" t="s">
        <v>45</v>
      </c>
      <c r="F15" s="147">
        <v>15</v>
      </c>
      <c r="G15" s="147" t="s">
        <v>45</v>
      </c>
      <c r="H15" s="147">
        <v>10</v>
      </c>
      <c r="I15" s="147" t="s">
        <v>45</v>
      </c>
      <c r="J15" s="148">
        <v>48</v>
      </c>
      <c r="K15" s="147" t="s">
        <v>45</v>
      </c>
      <c r="L15" s="147">
        <f>SUM(M15:P15)</f>
        <v>1</v>
      </c>
      <c r="M15" s="147">
        <v>1</v>
      </c>
      <c r="N15" s="147" t="s">
        <v>45</v>
      </c>
      <c r="O15" s="147" t="s">
        <v>45</v>
      </c>
      <c r="P15" s="147" t="s">
        <v>45</v>
      </c>
      <c r="Q15" s="147">
        <f>SUM(R15:S15)</f>
        <v>0</v>
      </c>
      <c r="R15" s="147" t="s">
        <v>45</v>
      </c>
      <c r="S15" s="148">
        <v>0</v>
      </c>
    </row>
    <row r="16" spans="1:19" ht="15" customHeight="1">
      <c r="A16" s="142"/>
      <c r="B16" s="139"/>
      <c r="C16" s="143"/>
      <c r="D16" s="143"/>
      <c r="E16" s="147"/>
      <c r="F16" s="147"/>
      <c r="G16" s="147"/>
      <c r="H16" s="147"/>
      <c r="I16" s="147"/>
      <c r="J16" s="148"/>
      <c r="K16" s="147"/>
      <c r="L16" s="147"/>
      <c r="M16" s="147"/>
      <c r="N16" s="147"/>
      <c r="O16" s="147"/>
      <c r="P16" s="147"/>
      <c r="Q16" s="147"/>
      <c r="R16" s="147"/>
      <c r="S16" s="148">
        <v>0</v>
      </c>
    </row>
    <row r="17" spans="1:19" ht="19.5" customHeight="1">
      <c r="A17" s="138" t="s">
        <v>130</v>
      </c>
      <c r="B17" s="139" t="s">
        <v>314</v>
      </c>
      <c r="C17" s="143">
        <f aca="true" t="shared" si="4" ref="C17:S17">SUM(C18:C19)</f>
        <v>350</v>
      </c>
      <c r="D17" s="143">
        <f t="shared" si="4"/>
        <v>344</v>
      </c>
      <c r="E17" s="145">
        <f t="shared" si="4"/>
        <v>0</v>
      </c>
      <c r="F17" s="145">
        <f t="shared" si="4"/>
        <v>26</v>
      </c>
      <c r="G17" s="145">
        <f t="shared" si="4"/>
        <v>3</v>
      </c>
      <c r="H17" s="143">
        <f t="shared" si="4"/>
        <v>16</v>
      </c>
      <c r="I17" s="145">
        <f t="shared" si="4"/>
        <v>82</v>
      </c>
      <c r="J17" s="146">
        <f t="shared" si="4"/>
        <v>217</v>
      </c>
      <c r="K17" s="145">
        <f t="shared" si="4"/>
        <v>0</v>
      </c>
      <c r="L17" s="145">
        <f t="shared" si="4"/>
        <v>3</v>
      </c>
      <c r="M17" s="145">
        <f t="shared" si="4"/>
        <v>1</v>
      </c>
      <c r="N17" s="145">
        <f t="shared" si="4"/>
        <v>0</v>
      </c>
      <c r="O17" s="145">
        <f t="shared" si="4"/>
        <v>2</v>
      </c>
      <c r="P17" s="145">
        <f t="shared" si="4"/>
        <v>0</v>
      </c>
      <c r="Q17" s="143">
        <f t="shared" si="4"/>
        <v>3</v>
      </c>
      <c r="R17" s="145">
        <f t="shared" si="4"/>
        <v>0</v>
      </c>
      <c r="S17" s="146">
        <f t="shared" si="4"/>
        <v>3</v>
      </c>
    </row>
    <row r="18" spans="1:19" ht="19.5" customHeight="1">
      <c r="A18" s="142"/>
      <c r="B18" s="139" t="s">
        <v>315</v>
      </c>
      <c r="C18" s="143">
        <f>SUM(D18,K18,L18,Q18)</f>
        <v>242</v>
      </c>
      <c r="D18" s="143">
        <f>SUM(E18:J18)</f>
        <v>240</v>
      </c>
      <c r="E18" s="147" t="s">
        <v>45</v>
      </c>
      <c r="F18" s="147">
        <v>19</v>
      </c>
      <c r="G18" s="147">
        <v>2</v>
      </c>
      <c r="H18" s="147">
        <v>9</v>
      </c>
      <c r="I18" s="147">
        <v>74</v>
      </c>
      <c r="J18" s="148">
        <v>136</v>
      </c>
      <c r="K18" s="147" t="s">
        <v>45</v>
      </c>
      <c r="L18" s="147">
        <f>SUM(M18:P18)</f>
        <v>2</v>
      </c>
      <c r="M18" s="147" t="s">
        <v>45</v>
      </c>
      <c r="N18" s="147" t="s">
        <v>45</v>
      </c>
      <c r="O18" s="147">
        <v>2</v>
      </c>
      <c r="P18" s="147" t="s">
        <v>45</v>
      </c>
      <c r="Q18" s="147">
        <f>SUM(R18:S18)</f>
        <v>0</v>
      </c>
      <c r="R18" s="147" t="s">
        <v>45</v>
      </c>
      <c r="S18" s="148">
        <v>0</v>
      </c>
    </row>
    <row r="19" spans="1:19" ht="19.5" customHeight="1">
      <c r="A19" s="142"/>
      <c r="B19" s="139" t="s">
        <v>316</v>
      </c>
      <c r="C19" s="143">
        <f>SUM(D19,K19,L19,Q19)</f>
        <v>108</v>
      </c>
      <c r="D19" s="143">
        <f>SUM(E19:J19)</f>
        <v>104</v>
      </c>
      <c r="E19" s="147" t="s">
        <v>45</v>
      </c>
      <c r="F19" s="147">
        <v>7</v>
      </c>
      <c r="G19" s="147">
        <v>1</v>
      </c>
      <c r="H19" s="147">
        <v>7</v>
      </c>
      <c r="I19" s="147">
        <v>8</v>
      </c>
      <c r="J19" s="148">
        <v>81</v>
      </c>
      <c r="K19" s="147" t="s">
        <v>45</v>
      </c>
      <c r="L19" s="147">
        <f>SUM(M19:P19)</f>
        <v>1</v>
      </c>
      <c r="M19" s="147">
        <v>1</v>
      </c>
      <c r="N19" s="147" t="s">
        <v>45</v>
      </c>
      <c r="O19" s="147" t="s">
        <v>45</v>
      </c>
      <c r="P19" s="147" t="s">
        <v>45</v>
      </c>
      <c r="Q19" s="147">
        <f>SUM(R19:S19)</f>
        <v>3</v>
      </c>
      <c r="R19" s="147" t="s">
        <v>45</v>
      </c>
      <c r="S19" s="148">
        <v>3</v>
      </c>
    </row>
    <row r="20" spans="1:19" ht="15" customHeight="1">
      <c r="A20" s="142"/>
      <c r="B20" s="139"/>
      <c r="C20" s="143"/>
      <c r="D20" s="143"/>
      <c r="E20" s="147"/>
      <c r="F20" s="147"/>
      <c r="G20" s="147"/>
      <c r="H20" s="147"/>
      <c r="I20" s="147"/>
      <c r="J20" s="148"/>
      <c r="K20" s="147"/>
      <c r="L20" s="147"/>
      <c r="M20" s="147"/>
      <c r="N20" s="147"/>
      <c r="O20" s="147"/>
      <c r="P20" s="147"/>
      <c r="Q20" s="147"/>
      <c r="R20" s="147"/>
      <c r="S20" s="148">
        <v>0</v>
      </c>
    </row>
    <row r="21" spans="1:19" ht="19.5" customHeight="1">
      <c r="A21" s="138" t="s">
        <v>131</v>
      </c>
      <c r="B21" s="139" t="s">
        <v>314</v>
      </c>
      <c r="C21" s="143">
        <f aca="true" t="shared" si="5" ref="C21:S21">SUM(C22:C23)</f>
        <v>465</v>
      </c>
      <c r="D21" s="143">
        <f t="shared" si="5"/>
        <v>459</v>
      </c>
      <c r="E21" s="145">
        <f t="shared" si="5"/>
        <v>0</v>
      </c>
      <c r="F21" s="145">
        <f t="shared" si="5"/>
        <v>19</v>
      </c>
      <c r="G21" s="145">
        <f t="shared" si="5"/>
        <v>2</v>
      </c>
      <c r="H21" s="143">
        <f t="shared" si="5"/>
        <v>0</v>
      </c>
      <c r="I21" s="145">
        <f t="shared" si="5"/>
        <v>280</v>
      </c>
      <c r="J21" s="146">
        <f t="shared" si="5"/>
        <v>158</v>
      </c>
      <c r="K21" s="145">
        <f t="shared" si="5"/>
        <v>0</v>
      </c>
      <c r="L21" s="145">
        <f t="shared" si="5"/>
        <v>2</v>
      </c>
      <c r="M21" s="145">
        <f t="shared" si="5"/>
        <v>2</v>
      </c>
      <c r="N21" s="145">
        <f t="shared" si="5"/>
        <v>0</v>
      </c>
      <c r="O21" s="145">
        <f t="shared" si="5"/>
        <v>0</v>
      </c>
      <c r="P21" s="145">
        <f t="shared" si="5"/>
        <v>0</v>
      </c>
      <c r="Q21" s="143">
        <f t="shared" si="5"/>
        <v>4</v>
      </c>
      <c r="R21" s="145">
        <f t="shared" si="5"/>
        <v>0</v>
      </c>
      <c r="S21" s="146">
        <f t="shared" si="5"/>
        <v>4</v>
      </c>
    </row>
    <row r="22" spans="1:19" ht="19.5" customHeight="1">
      <c r="A22" s="142"/>
      <c r="B22" s="139" t="s">
        <v>315</v>
      </c>
      <c r="C22" s="143">
        <f>SUM(D22,K22,L22,Q22)</f>
        <v>386</v>
      </c>
      <c r="D22" s="143">
        <f>SUM(E22:J22)</f>
        <v>383</v>
      </c>
      <c r="E22" s="147" t="s">
        <v>45</v>
      </c>
      <c r="F22" s="147">
        <v>18</v>
      </c>
      <c r="G22" s="147">
        <v>2</v>
      </c>
      <c r="H22" s="147" t="s">
        <v>45</v>
      </c>
      <c r="I22" s="147">
        <v>268</v>
      </c>
      <c r="J22" s="148">
        <v>95</v>
      </c>
      <c r="K22" s="147" t="s">
        <v>45</v>
      </c>
      <c r="L22" s="147">
        <f>SUM(M22:P22)</f>
        <v>1</v>
      </c>
      <c r="M22" s="147">
        <v>1</v>
      </c>
      <c r="N22" s="147" t="s">
        <v>45</v>
      </c>
      <c r="O22" s="147" t="s">
        <v>45</v>
      </c>
      <c r="P22" s="147" t="s">
        <v>45</v>
      </c>
      <c r="Q22" s="147">
        <f>SUM(R22:S22)</f>
        <v>2</v>
      </c>
      <c r="R22" s="147" t="s">
        <v>45</v>
      </c>
      <c r="S22" s="148">
        <v>2</v>
      </c>
    </row>
    <row r="23" spans="1:19" ht="19.5" customHeight="1">
      <c r="A23" s="142"/>
      <c r="B23" s="139" t="s">
        <v>316</v>
      </c>
      <c r="C23" s="143">
        <f>SUM(D23,K23,L23,Q23)</f>
        <v>79</v>
      </c>
      <c r="D23" s="143">
        <f>SUM(E23:J23)</f>
        <v>76</v>
      </c>
      <c r="E23" s="147" t="s">
        <v>45</v>
      </c>
      <c r="F23" s="147">
        <v>1</v>
      </c>
      <c r="G23" s="147" t="s">
        <v>45</v>
      </c>
      <c r="H23" s="147" t="s">
        <v>45</v>
      </c>
      <c r="I23" s="147">
        <v>12</v>
      </c>
      <c r="J23" s="148">
        <v>63</v>
      </c>
      <c r="K23" s="147" t="s">
        <v>45</v>
      </c>
      <c r="L23" s="147">
        <f>SUM(M23:P23)</f>
        <v>1</v>
      </c>
      <c r="M23" s="147">
        <v>1</v>
      </c>
      <c r="N23" s="147" t="s">
        <v>45</v>
      </c>
      <c r="O23" s="147" t="s">
        <v>45</v>
      </c>
      <c r="P23" s="147" t="s">
        <v>45</v>
      </c>
      <c r="Q23" s="147">
        <f>SUM(R23:S23)</f>
        <v>2</v>
      </c>
      <c r="R23" s="147" t="s">
        <v>45</v>
      </c>
      <c r="S23" s="148">
        <v>2</v>
      </c>
    </row>
    <row r="24" spans="1:19" ht="15" customHeight="1">
      <c r="A24" s="142"/>
      <c r="B24" s="139"/>
      <c r="C24" s="143"/>
      <c r="D24" s="143"/>
      <c r="E24" s="147"/>
      <c r="F24" s="147"/>
      <c r="G24" s="147"/>
      <c r="H24" s="147"/>
      <c r="I24" s="147"/>
      <c r="J24" s="148"/>
      <c r="K24" s="147"/>
      <c r="L24" s="147"/>
      <c r="M24" s="147"/>
      <c r="N24" s="147"/>
      <c r="O24" s="147"/>
      <c r="P24" s="147"/>
      <c r="Q24" s="147"/>
      <c r="R24" s="147"/>
      <c r="S24" s="148">
        <v>0</v>
      </c>
    </row>
    <row r="25" spans="1:19" ht="19.5" customHeight="1">
      <c r="A25" s="138" t="s">
        <v>132</v>
      </c>
      <c r="B25" s="139" t="s">
        <v>314</v>
      </c>
      <c r="C25" s="143">
        <f aca="true" t="shared" si="6" ref="C25:S25">SUM(C26:C27)</f>
        <v>455</v>
      </c>
      <c r="D25" s="143">
        <f t="shared" si="6"/>
        <v>450</v>
      </c>
      <c r="E25" s="145">
        <f t="shared" si="6"/>
        <v>0</v>
      </c>
      <c r="F25" s="145">
        <f t="shared" si="6"/>
        <v>11</v>
      </c>
      <c r="G25" s="145">
        <f t="shared" si="6"/>
        <v>3</v>
      </c>
      <c r="H25" s="143">
        <f t="shared" si="6"/>
        <v>2</v>
      </c>
      <c r="I25" s="145">
        <f t="shared" si="6"/>
        <v>361</v>
      </c>
      <c r="J25" s="146">
        <f t="shared" si="6"/>
        <v>73</v>
      </c>
      <c r="K25" s="145">
        <f t="shared" si="6"/>
        <v>0</v>
      </c>
      <c r="L25" s="145">
        <f t="shared" si="6"/>
        <v>4</v>
      </c>
      <c r="M25" s="145">
        <f t="shared" si="6"/>
        <v>3</v>
      </c>
      <c r="N25" s="145">
        <f t="shared" si="6"/>
        <v>0</v>
      </c>
      <c r="O25" s="145">
        <f t="shared" si="6"/>
        <v>1</v>
      </c>
      <c r="P25" s="145">
        <f t="shared" si="6"/>
        <v>0</v>
      </c>
      <c r="Q25" s="143">
        <f t="shared" si="6"/>
        <v>1</v>
      </c>
      <c r="R25" s="145">
        <f t="shared" si="6"/>
        <v>1</v>
      </c>
      <c r="S25" s="146">
        <f t="shared" si="6"/>
        <v>0</v>
      </c>
    </row>
    <row r="26" spans="1:19" ht="19.5" customHeight="1">
      <c r="A26" s="142"/>
      <c r="B26" s="139" t="s">
        <v>315</v>
      </c>
      <c r="C26" s="143">
        <f>SUM(D26,K26,L26,Q26)</f>
        <v>389</v>
      </c>
      <c r="D26" s="143">
        <f>SUM(E26:J26)</f>
        <v>386</v>
      </c>
      <c r="E26" s="147" t="s">
        <v>45</v>
      </c>
      <c r="F26" s="147">
        <v>10</v>
      </c>
      <c r="G26" s="147">
        <v>3</v>
      </c>
      <c r="H26" s="147">
        <v>1</v>
      </c>
      <c r="I26" s="147">
        <v>330</v>
      </c>
      <c r="J26" s="148">
        <v>42</v>
      </c>
      <c r="K26" s="147" t="s">
        <v>45</v>
      </c>
      <c r="L26" s="147">
        <f>SUM(M26:P26)</f>
        <v>3</v>
      </c>
      <c r="M26" s="147">
        <v>3</v>
      </c>
      <c r="N26" s="147" t="s">
        <v>45</v>
      </c>
      <c r="O26" s="147" t="s">
        <v>45</v>
      </c>
      <c r="P26" s="147" t="s">
        <v>45</v>
      </c>
      <c r="Q26" s="147">
        <f>SUM(R26:S26)</f>
        <v>0</v>
      </c>
      <c r="R26" s="147" t="s">
        <v>45</v>
      </c>
      <c r="S26" s="148">
        <v>0</v>
      </c>
    </row>
    <row r="27" spans="1:19" ht="19.5" customHeight="1">
      <c r="A27" s="142"/>
      <c r="B27" s="139" t="s">
        <v>316</v>
      </c>
      <c r="C27" s="143">
        <f>SUM(D27,K27,L27,Q27)</f>
        <v>66</v>
      </c>
      <c r="D27" s="143">
        <f>SUM(E27:J27)</f>
        <v>64</v>
      </c>
      <c r="E27" s="147" t="s">
        <v>45</v>
      </c>
      <c r="F27" s="147">
        <v>1</v>
      </c>
      <c r="G27" s="147" t="s">
        <v>45</v>
      </c>
      <c r="H27" s="147">
        <v>1</v>
      </c>
      <c r="I27" s="147">
        <v>31</v>
      </c>
      <c r="J27" s="148">
        <v>31</v>
      </c>
      <c r="K27" s="147" t="s">
        <v>45</v>
      </c>
      <c r="L27" s="147">
        <f>SUM(M27:P27)</f>
        <v>1</v>
      </c>
      <c r="M27" s="147" t="s">
        <v>45</v>
      </c>
      <c r="N27" s="147" t="s">
        <v>45</v>
      </c>
      <c r="O27" s="147">
        <v>1</v>
      </c>
      <c r="P27" s="147" t="s">
        <v>45</v>
      </c>
      <c r="Q27" s="147">
        <f>SUM(R27:S27)</f>
        <v>1</v>
      </c>
      <c r="R27" s="147">
        <v>1</v>
      </c>
      <c r="S27" s="148">
        <v>0</v>
      </c>
    </row>
    <row r="28" spans="1:19" ht="15" customHeight="1">
      <c r="A28" s="142"/>
      <c r="B28" s="139"/>
      <c r="C28" s="143"/>
      <c r="D28" s="143"/>
      <c r="E28" s="147"/>
      <c r="F28" s="147"/>
      <c r="G28" s="147"/>
      <c r="H28" s="147"/>
      <c r="I28" s="147"/>
      <c r="J28" s="148"/>
      <c r="K28" s="147"/>
      <c r="L28" s="147"/>
      <c r="M28" s="147"/>
      <c r="N28" s="147"/>
      <c r="O28" s="147"/>
      <c r="P28" s="147"/>
      <c r="Q28" s="147"/>
      <c r="R28" s="147"/>
      <c r="S28" s="148">
        <v>0</v>
      </c>
    </row>
    <row r="29" spans="1:19" ht="19.5" customHeight="1">
      <c r="A29" s="138" t="s">
        <v>133</v>
      </c>
      <c r="B29" s="139" t="s">
        <v>314</v>
      </c>
      <c r="C29" s="143">
        <f aca="true" t="shared" si="7" ref="C29:S29">SUM(C30:C31)</f>
        <v>516</v>
      </c>
      <c r="D29" s="143">
        <f t="shared" si="7"/>
        <v>512</v>
      </c>
      <c r="E29" s="145">
        <f t="shared" si="7"/>
        <v>0</v>
      </c>
      <c r="F29" s="145">
        <f t="shared" si="7"/>
        <v>8</v>
      </c>
      <c r="G29" s="145">
        <f t="shared" si="7"/>
        <v>3</v>
      </c>
      <c r="H29" s="143">
        <f t="shared" si="7"/>
        <v>0</v>
      </c>
      <c r="I29" s="145">
        <f t="shared" si="7"/>
        <v>433</v>
      </c>
      <c r="J29" s="146">
        <f t="shared" si="7"/>
        <v>68</v>
      </c>
      <c r="K29" s="145">
        <f t="shared" si="7"/>
        <v>0</v>
      </c>
      <c r="L29" s="145">
        <f t="shared" si="7"/>
        <v>2</v>
      </c>
      <c r="M29" s="145">
        <f t="shared" si="7"/>
        <v>0</v>
      </c>
      <c r="N29" s="145">
        <f t="shared" si="7"/>
        <v>0</v>
      </c>
      <c r="O29" s="145">
        <f t="shared" si="7"/>
        <v>2</v>
      </c>
      <c r="P29" s="145">
        <f t="shared" si="7"/>
        <v>0</v>
      </c>
      <c r="Q29" s="143">
        <f t="shared" si="7"/>
        <v>2</v>
      </c>
      <c r="R29" s="145">
        <f t="shared" si="7"/>
        <v>1</v>
      </c>
      <c r="S29" s="146">
        <f t="shared" si="7"/>
        <v>1</v>
      </c>
    </row>
    <row r="30" spans="1:19" ht="19.5" customHeight="1">
      <c r="A30" s="142"/>
      <c r="B30" s="139" t="s">
        <v>315</v>
      </c>
      <c r="C30" s="143">
        <f>SUM(D30,K30,L30,Q30)</f>
        <v>457</v>
      </c>
      <c r="D30" s="143">
        <f>SUM(E30:J30)</f>
        <v>456</v>
      </c>
      <c r="E30" s="147" t="s">
        <v>45</v>
      </c>
      <c r="F30" s="147">
        <v>6</v>
      </c>
      <c r="G30" s="147">
        <v>2</v>
      </c>
      <c r="H30" s="147" t="s">
        <v>45</v>
      </c>
      <c r="I30" s="147">
        <v>410</v>
      </c>
      <c r="J30" s="148">
        <v>38</v>
      </c>
      <c r="K30" s="147" t="s">
        <v>45</v>
      </c>
      <c r="L30" s="147">
        <f>SUM(M30:P30)</f>
        <v>1</v>
      </c>
      <c r="M30" s="147" t="s">
        <v>45</v>
      </c>
      <c r="N30" s="147" t="s">
        <v>45</v>
      </c>
      <c r="O30" s="147">
        <v>1</v>
      </c>
      <c r="P30" s="147" t="s">
        <v>45</v>
      </c>
      <c r="Q30" s="147">
        <f>SUM(R30:S30)</f>
        <v>0</v>
      </c>
      <c r="R30" s="147" t="s">
        <v>45</v>
      </c>
      <c r="S30" s="148">
        <v>0</v>
      </c>
    </row>
    <row r="31" spans="1:19" ht="19.5" customHeight="1">
      <c r="A31" s="142"/>
      <c r="B31" s="139" t="s">
        <v>316</v>
      </c>
      <c r="C31" s="143">
        <f>SUM(D31,K31,L31,Q31)</f>
        <v>59</v>
      </c>
      <c r="D31" s="143">
        <f>SUM(E31:J31)</f>
        <v>56</v>
      </c>
      <c r="E31" s="147" t="s">
        <v>45</v>
      </c>
      <c r="F31" s="147">
        <v>2</v>
      </c>
      <c r="G31" s="147">
        <v>1</v>
      </c>
      <c r="H31" s="147" t="s">
        <v>45</v>
      </c>
      <c r="I31" s="147">
        <v>23</v>
      </c>
      <c r="J31" s="148">
        <v>30</v>
      </c>
      <c r="K31" s="147" t="s">
        <v>45</v>
      </c>
      <c r="L31" s="147">
        <f>SUM(M31:P31)</f>
        <v>1</v>
      </c>
      <c r="M31" s="147" t="s">
        <v>45</v>
      </c>
      <c r="N31" s="147" t="s">
        <v>45</v>
      </c>
      <c r="O31" s="147">
        <v>1</v>
      </c>
      <c r="P31" s="147" t="s">
        <v>45</v>
      </c>
      <c r="Q31" s="147">
        <f>SUM(R31:S31)</f>
        <v>2</v>
      </c>
      <c r="R31" s="147">
        <v>1</v>
      </c>
      <c r="S31" s="148">
        <v>1</v>
      </c>
    </row>
    <row r="32" spans="1:19" ht="15" customHeight="1">
      <c r="A32" s="142"/>
      <c r="B32" s="139"/>
      <c r="C32" s="143"/>
      <c r="D32" s="143"/>
      <c r="E32" s="147"/>
      <c r="F32" s="147"/>
      <c r="G32" s="147"/>
      <c r="H32" s="147"/>
      <c r="I32" s="147"/>
      <c r="J32" s="148"/>
      <c r="K32" s="147"/>
      <c r="L32" s="147"/>
      <c r="M32" s="147"/>
      <c r="N32" s="147"/>
      <c r="O32" s="147"/>
      <c r="P32" s="147"/>
      <c r="Q32" s="147"/>
      <c r="R32" s="147"/>
      <c r="S32" s="148">
        <v>0</v>
      </c>
    </row>
    <row r="33" spans="1:19" ht="19.5" customHeight="1">
      <c r="A33" s="138" t="s">
        <v>134</v>
      </c>
      <c r="B33" s="139" t="s">
        <v>314</v>
      </c>
      <c r="C33" s="143">
        <f aca="true" t="shared" si="8" ref="C33:S33">SUM(C34:C35)</f>
        <v>496</v>
      </c>
      <c r="D33" s="143">
        <f t="shared" si="8"/>
        <v>493</v>
      </c>
      <c r="E33" s="145">
        <f t="shared" si="8"/>
        <v>0</v>
      </c>
      <c r="F33" s="145">
        <f t="shared" si="8"/>
        <v>10</v>
      </c>
      <c r="G33" s="145">
        <f t="shared" si="8"/>
        <v>3</v>
      </c>
      <c r="H33" s="143">
        <f t="shared" si="8"/>
        <v>0</v>
      </c>
      <c r="I33" s="145">
        <f t="shared" si="8"/>
        <v>434</v>
      </c>
      <c r="J33" s="146">
        <f t="shared" si="8"/>
        <v>46</v>
      </c>
      <c r="K33" s="145">
        <f t="shared" si="8"/>
        <v>0</v>
      </c>
      <c r="L33" s="145">
        <f t="shared" si="8"/>
        <v>0</v>
      </c>
      <c r="M33" s="145">
        <f t="shared" si="8"/>
        <v>0</v>
      </c>
      <c r="N33" s="145">
        <f t="shared" si="8"/>
        <v>0</v>
      </c>
      <c r="O33" s="145">
        <f t="shared" si="8"/>
        <v>0</v>
      </c>
      <c r="P33" s="145">
        <f t="shared" si="8"/>
        <v>0</v>
      </c>
      <c r="Q33" s="143">
        <f t="shared" si="8"/>
        <v>3</v>
      </c>
      <c r="R33" s="145">
        <f t="shared" si="8"/>
        <v>2</v>
      </c>
      <c r="S33" s="146">
        <f t="shared" si="8"/>
        <v>1</v>
      </c>
    </row>
    <row r="34" spans="1:19" ht="19.5" customHeight="1">
      <c r="A34" s="142"/>
      <c r="B34" s="139" t="s">
        <v>315</v>
      </c>
      <c r="C34" s="143">
        <f>SUM(D34,K34,L34,Q34)</f>
        <v>433</v>
      </c>
      <c r="D34" s="143">
        <f>SUM(E34:J34)</f>
        <v>433</v>
      </c>
      <c r="E34" s="147" t="s">
        <v>45</v>
      </c>
      <c r="F34" s="147">
        <v>8</v>
      </c>
      <c r="G34" s="147">
        <v>3</v>
      </c>
      <c r="H34" s="147" t="s">
        <v>45</v>
      </c>
      <c r="I34" s="147">
        <v>404</v>
      </c>
      <c r="J34" s="148">
        <v>18</v>
      </c>
      <c r="K34" s="147" t="s">
        <v>45</v>
      </c>
      <c r="L34" s="147">
        <f>SUM(M34:P34)</f>
        <v>0</v>
      </c>
      <c r="M34" s="147" t="s">
        <v>45</v>
      </c>
      <c r="N34" s="147" t="s">
        <v>45</v>
      </c>
      <c r="O34" s="147" t="s">
        <v>45</v>
      </c>
      <c r="P34" s="147" t="s">
        <v>45</v>
      </c>
      <c r="Q34" s="147">
        <f>SUM(R34:S34)</f>
        <v>0</v>
      </c>
      <c r="R34" s="147" t="s">
        <v>45</v>
      </c>
      <c r="S34" s="148">
        <v>0</v>
      </c>
    </row>
    <row r="35" spans="1:19" ht="19.5" customHeight="1">
      <c r="A35" s="142"/>
      <c r="B35" s="139" t="s">
        <v>316</v>
      </c>
      <c r="C35" s="143">
        <f>SUM(D35,K35,L35,Q35)</f>
        <v>63</v>
      </c>
      <c r="D35" s="143">
        <f>SUM(E35:J35)</f>
        <v>60</v>
      </c>
      <c r="E35" s="147" t="s">
        <v>45</v>
      </c>
      <c r="F35" s="147">
        <v>2</v>
      </c>
      <c r="G35" s="147" t="s">
        <v>45</v>
      </c>
      <c r="H35" s="147" t="s">
        <v>45</v>
      </c>
      <c r="I35" s="147">
        <v>30</v>
      </c>
      <c r="J35" s="148">
        <v>28</v>
      </c>
      <c r="K35" s="147" t="s">
        <v>45</v>
      </c>
      <c r="L35" s="147">
        <f>SUM(M35:P35)</f>
        <v>0</v>
      </c>
      <c r="M35" s="147" t="s">
        <v>45</v>
      </c>
      <c r="N35" s="147" t="s">
        <v>45</v>
      </c>
      <c r="O35" s="147" t="s">
        <v>45</v>
      </c>
      <c r="P35" s="147" t="s">
        <v>45</v>
      </c>
      <c r="Q35" s="147">
        <f>SUM(R35:S35)</f>
        <v>3</v>
      </c>
      <c r="R35" s="147">
        <v>2</v>
      </c>
      <c r="S35" s="148">
        <v>1</v>
      </c>
    </row>
    <row r="36" spans="1:19" ht="15" customHeight="1">
      <c r="A36" s="142"/>
      <c r="B36" s="139"/>
      <c r="C36" s="143"/>
      <c r="D36" s="143"/>
      <c r="E36" s="147"/>
      <c r="F36" s="147"/>
      <c r="G36" s="147"/>
      <c r="H36" s="147"/>
      <c r="I36" s="147"/>
      <c r="J36" s="148"/>
      <c r="K36" s="147"/>
      <c r="L36" s="147"/>
      <c r="M36" s="147"/>
      <c r="N36" s="147"/>
      <c r="O36" s="147"/>
      <c r="P36" s="147"/>
      <c r="Q36" s="147"/>
      <c r="R36" s="147"/>
      <c r="S36" s="148">
        <v>0</v>
      </c>
    </row>
    <row r="37" spans="1:19" ht="19.5" customHeight="1">
      <c r="A37" s="138" t="s">
        <v>135</v>
      </c>
      <c r="B37" s="139" t="s">
        <v>314</v>
      </c>
      <c r="C37" s="143">
        <f aca="true" t="shared" si="9" ref="C37:S37">SUM(C38:C39)</f>
        <v>477</v>
      </c>
      <c r="D37" s="143">
        <f t="shared" si="9"/>
        <v>475</v>
      </c>
      <c r="E37" s="145">
        <f t="shared" si="9"/>
        <v>0</v>
      </c>
      <c r="F37" s="145">
        <f t="shared" si="9"/>
        <v>3</v>
      </c>
      <c r="G37" s="145">
        <f t="shared" si="9"/>
        <v>1</v>
      </c>
      <c r="H37" s="143">
        <f t="shared" si="9"/>
        <v>0</v>
      </c>
      <c r="I37" s="145">
        <f t="shared" si="9"/>
        <v>435</v>
      </c>
      <c r="J37" s="146">
        <f t="shared" si="9"/>
        <v>36</v>
      </c>
      <c r="K37" s="145">
        <f t="shared" si="9"/>
        <v>0</v>
      </c>
      <c r="L37" s="145">
        <f t="shared" si="9"/>
        <v>0</v>
      </c>
      <c r="M37" s="145">
        <f t="shared" si="9"/>
        <v>0</v>
      </c>
      <c r="N37" s="145">
        <f t="shared" si="9"/>
        <v>0</v>
      </c>
      <c r="O37" s="145">
        <f t="shared" si="9"/>
        <v>0</v>
      </c>
      <c r="P37" s="145">
        <f t="shared" si="9"/>
        <v>0</v>
      </c>
      <c r="Q37" s="143">
        <f t="shared" si="9"/>
        <v>2</v>
      </c>
      <c r="R37" s="145">
        <f t="shared" si="9"/>
        <v>0</v>
      </c>
      <c r="S37" s="146">
        <f t="shared" si="9"/>
        <v>2</v>
      </c>
    </row>
    <row r="38" spans="1:19" ht="19.5" customHeight="1">
      <c r="A38" s="142"/>
      <c r="B38" s="139" t="s">
        <v>315</v>
      </c>
      <c r="C38" s="143">
        <f>SUM(D38,K38,L38,Q38)</f>
        <v>443</v>
      </c>
      <c r="D38" s="143">
        <f>SUM(E38:J38)</f>
        <v>441</v>
      </c>
      <c r="E38" s="147" t="s">
        <v>45</v>
      </c>
      <c r="F38" s="147">
        <v>2</v>
      </c>
      <c r="G38" s="147">
        <v>1</v>
      </c>
      <c r="H38" s="147" t="s">
        <v>45</v>
      </c>
      <c r="I38" s="147">
        <v>418</v>
      </c>
      <c r="J38" s="148">
        <v>20</v>
      </c>
      <c r="K38" s="147" t="s">
        <v>45</v>
      </c>
      <c r="L38" s="147">
        <f>SUM(M38:P38)</f>
        <v>0</v>
      </c>
      <c r="M38" s="147" t="s">
        <v>45</v>
      </c>
      <c r="N38" s="147" t="s">
        <v>45</v>
      </c>
      <c r="O38" s="147" t="s">
        <v>45</v>
      </c>
      <c r="P38" s="147" t="s">
        <v>45</v>
      </c>
      <c r="Q38" s="147">
        <f>SUM(R38:S38)</f>
        <v>2</v>
      </c>
      <c r="R38" s="147" t="s">
        <v>45</v>
      </c>
      <c r="S38" s="148">
        <v>2</v>
      </c>
    </row>
    <row r="39" spans="1:19" ht="19.5" customHeight="1">
      <c r="A39" s="142"/>
      <c r="B39" s="139" t="s">
        <v>316</v>
      </c>
      <c r="C39" s="143">
        <f>SUM(D39,K39,L39,Q39)</f>
        <v>34</v>
      </c>
      <c r="D39" s="143">
        <f>SUM(E39:J39)</f>
        <v>34</v>
      </c>
      <c r="E39" s="147" t="s">
        <v>45</v>
      </c>
      <c r="F39" s="147">
        <v>1</v>
      </c>
      <c r="G39" s="147" t="s">
        <v>45</v>
      </c>
      <c r="H39" s="147" t="s">
        <v>45</v>
      </c>
      <c r="I39" s="147">
        <v>17</v>
      </c>
      <c r="J39" s="148">
        <v>16</v>
      </c>
      <c r="K39" s="147" t="s">
        <v>45</v>
      </c>
      <c r="L39" s="147">
        <f>SUM(M39:P39)</f>
        <v>0</v>
      </c>
      <c r="M39" s="147" t="s">
        <v>45</v>
      </c>
      <c r="N39" s="147" t="s">
        <v>45</v>
      </c>
      <c r="O39" s="147" t="s">
        <v>45</v>
      </c>
      <c r="P39" s="147" t="s">
        <v>45</v>
      </c>
      <c r="Q39" s="147">
        <f>SUM(R39:S39)</f>
        <v>0</v>
      </c>
      <c r="R39" s="147" t="s">
        <v>45</v>
      </c>
      <c r="S39" s="148">
        <v>0</v>
      </c>
    </row>
    <row r="40" spans="1:19" ht="15" customHeight="1">
      <c r="A40" s="142"/>
      <c r="B40" s="139"/>
      <c r="C40" s="143"/>
      <c r="D40" s="143"/>
      <c r="E40" s="147"/>
      <c r="F40" s="147"/>
      <c r="G40" s="147"/>
      <c r="H40" s="147"/>
      <c r="I40" s="147"/>
      <c r="J40" s="148"/>
      <c r="K40" s="147"/>
      <c r="L40" s="147"/>
      <c r="M40" s="147"/>
      <c r="N40" s="147"/>
      <c r="O40" s="147"/>
      <c r="P40" s="147"/>
      <c r="Q40" s="147"/>
      <c r="R40" s="147"/>
      <c r="S40" s="148">
        <v>0</v>
      </c>
    </row>
    <row r="41" spans="1:19" ht="19.5" customHeight="1">
      <c r="A41" s="138" t="s">
        <v>136</v>
      </c>
      <c r="B41" s="139" t="s">
        <v>314</v>
      </c>
      <c r="C41" s="143">
        <f aca="true" t="shared" si="10" ref="C41:S41">SUM(C42:C43)</f>
        <v>254</v>
      </c>
      <c r="D41" s="143">
        <f t="shared" si="10"/>
        <v>251</v>
      </c>
      <c r="E41" s="145">
        <f t="shared" si="10"/>
        <v>0</v>
      </c>
      <c r="F41" s="145">
        <f t="shared" si="10"/>
        <v>2</v>
      </c>
      <c r="G41" s="145">
        <f t="shared" si="10"/>
        <v>1</v>
      </c>
      <c r="H41" s="143">
        <f t="shared" si="10"/>
        <v>0</v>
      </c>
      <c r="I41" s="145">
        <f t="shared" si="10"/>
        <v>236</v>
      </c>
      <c r="J41" s="146">
        <f t="shared" si="10"/>
        <v>12</v>
      </c>
      <c r="K41" s="145">
        <f t="shared" si="10"/>
        <v>0</v>
      </c>
      <c r="L41" s="145">
        <f t="shared" si="10"/>
        <v>0</v>
      </c>
      <c r="M41" s="145">
        <f t="shared" si="10"/>
        <v>0</v>
      </c>
      <c r="N41" s="145">
        <f t="shared" si="10"/>
        <v>0</v>
      </c>
      <c r="O41" s="145">
        <f t="shared" si="10"/>
        <v>0</v>
      </c>
      <c r="P41" s="145">
        <f t="shared" si="10"/>
        <v>0</v>
      </c>
      <c r="Q41" s="143">
        <f t="shared" si="10"/>
        <v>3</v>
      </c>
      <c r="R41" s="145">
        <f t="shared" si="10"/>
        <v>0</v>
      </c>
      <c r="S41" s="146">
        <f t="shared" si="10"/>
        <v>3</v>
      </c>
    </row>
    <row r="42" spans="1:19" ht="19.5" customHeight="1">
      <c r="A42" s="142"/>
      <c r="B42" s="139" t="s">
        <v>315</v>
      </c>
      <c r="C42" s="143">
        <f>SUM(D42,K42,L42,Q42)</f>
        <v>242</v>
      </c>
      <c r="D42" s="143">
        <f>SUM(E42:J42)</f>
        <v>239</v>
      </c>
      <c r="E42" s="147" t="s">
        <v>45</v>
      </c>
      <c r="F42" s="147">
        <v>2</v>
      </c>
      <c r="G42" s="147">
        <v>1</v>
      </c>
      <c r="H42" s="147" t="s">
        <v>45</v>
      </c>
      <c r="I42" s="147">
        <v>230</v>
      </c>
      <c r="J42" s="148">
        <v>6</v>
      </c>
      <c r="K42" s="147" t="s">
        <v>45</v>
      </c>
      <c r="L42" s="147">
        <f>SUM(M42:P42)</f>
        <v>0</v>
      </c>
      <c r="M42" s="147" t="s">
        <v>45</v>
      </c>
      <c r="N42" s="147" t="s">
        <v>45</v>
      </c>
      <c r="O42" s="147" t="s">
        <v>45</v>
      </c>
      <c r="P42" s="147" t="s">
        <v>45</v>
      </c>
      <c r="Q42" s="147">
        <f>SUM(R42:S42)</f>
        <v>3</v>
      </c>
      <c r="R42" s="147" t="s">
        <v>45</v>
      </c>
      <c r="S42" s="148">
        <v>3</v>
      </c>
    </row>
    <row r="43" spans="1:19" ht="19.5" customHeight="1">
      <c r="A43" s="142"/>
      <c r="B43" s="139" t="s">
        <v>316</v>
      </c>
      <c r="C43" s="143">
        <f>SUM(D43,K43,L43,Q43)</f>
        <v>12</v>
      </c>
      <c r="D43" s="143">
        <f>SUM(E43:J43)</f>
        <v>12</v>
      </c>
      <c r="E43" s="147" t="s">
        <v>45</v>
      </c>
      <c r="F43" s="147" t="s">
        <v>45</v>
      </c>
      <c r="G43" s="147" t="s">
        <v>45</v>
      </c>
      <c r="H43" s="147" t="s">
        <v>45</v>
      </c>
      <c r="I43" s="147">
        <v>6</v>
      </c>
      <c r="J43" s="148">
        <v>6</v>
      </c>
      <c r="K43" s="147" t="s">
        <v>45</v>
      </c>
      <c r="L43" s="147">
        <f>SUM(M43:P43)</f>
        <v>0</v>
      </c>
      <c r="M43" s="147" t="s">
        <v>45</v>
      </c>
      <c r="N43" s="147" t="s">
        <v>45</v>
      </c>
      <c r="O43" s="147" t="s">
        <v>45</v>
      </c>
      <c r="P43" s="147" t="s">
        <v>45</v>
      </c>
      <c r="Q43" s="147">
        <f>SUM(R43:S43)</f>
        <v>0</v>
      </c>
      <c r="R43" s="147" t="s">
        <v>45</v>
      </c>
      <c r="S43" s="148">
        <v>0</v>
      </c>
    </row>
    <row r="44" spans="1:19" ht="15" customHeight="1">
      <c r="A44" s="142"/>
      <c r="B44" s="139"/>
      <c r="C44" s="143"/>
      <c r="D44" s="143"/>
      <c r="E44" s="147"/>
      <c r="F44" s="147"/>
      <c r="G44" s="147"/>
      <c r="H44" s="147"/>
      <c r="I44" s="147"/>
      <c r="J44" s="148"/>
      <c r="K44" s="147"/>
      <c r="L44" s="147"/>
      <c r="M44" s="147"/>
      <c r="N44" s="147"/>
      <c r="O44" s="147"/>
      <c r="P44" s="147"/>
      <c r="Q44" s="147"/>
      <c r="R44" s="147"/>
      <c r="S44" s="148">
        <v>0</v>
      </c>
    </row>
    <row r="45" spans="1:19" ht="19.5" customHeight="1">
      <c r="A45" s="138" t="s">
        <v>137</v>
      </c>
      <c r="B45" s="139" t="s">
        <v>314</v>
      </c>
      <c r="C45" s="143">
        <f aca="true" t="shared" si="11" ref="C45:S45">SUM(C46:C47)</f>
        <v>182</v>
      </c>
      <c r="D45" s="143">
        <f t="shared" si="11"/>
        <v>177</v>
      </c>
      <c r="E45" s="145">
        <f t="shared" si="11"/>
        <v>0</v>
      </c>
      <c r="F45" s="145">
        <f t="shared" si="11"/>
        <v>0</v>
      </c>
      <c r="G45" s="145">
        <f t="shared" si="11"/>
        <v>0</v>
      </c>
      <c r="H45" s="143">
        <f t="shared" si="11"/>
        <v>0</v>
      </c>
      <c r="I45" s="145">
        <f t="shared" si="11"/>
        <v>165</v>
      </c>
      <c r="J45" s="146">
        <f t="shared" si="11"/>
        <v>12</v>
      </c>
      <c r="K45" s="145">
        <f t="shared" si="11"/>
        <v>0</v>
      </c>
      <c r="L45" s="145">
        <f t="shared" si="11"/>
        <v>2</v>
      </c>
      <c r="M45" s="145">
        <f t="shared" si="11"/>
        <v>0</v>
      </c>
      <c r="N45" s="145">
        <f t="shared" si="11"/>
        <v>2</v>
      </c>
      <c r="O45" s="145">
        <f t="shared" si="11"/>
        <v>0</v>
      </c>
      <c r="P45" s="145">
        <f t="shared" si="11"/>
        <v>0</v>
      </c>
      <c r="Q45" s="143">
        <f t="shared" si="11"/>
        <v>3</v>
      </c>
      <c r="R45" s="145">
        <f t="shared" si="11"/>
        <v>0</v>
      </c>
      <c r="S45" s="146">
        <f t="shared" si="11"/>
        <v>3</v>
      </c>
    </row>
    <row r="46" spans="1:19" ht="19.5" customHeight="1">
      <c r="A46" s="142"/>
      <c r="B46" s="139" t="s">
        <v>315</v>
      </c>
      <c r="C46" s="143">
        <f>SUM(D46,K46,L46,Q46)</f>
        <v>174</v>
      </c>
      <c r="D46" s="143">
        <f>SUM(E46:J46)</f>
        <v>169</v>
      </c>
      <c r="E46" s="147" t="s">
        <v>45</v>
      </c>
      <c r="F46" s="147" t="s">
        <v>45</v>
      </c>
      <c r="G46" s="147" t="s">
        <v>45</v>
      </c>
      <c r="H46" s="147" t="s">
        <v>45</v>
      </c>
      <c r="I46" s="147">
        <v>159</v>
      </c>
      <c r="J46" s="148">
        <v>10</v>
      </c>
      <c r="K46" s="147" t="s">
        <v>45</v>
      </c>
      <c r="L46" s="147">
        <f>SUM(M46:P46)</f>
        <v>2</v>
      </c>
      <c r="M46" s="147" t="s">
        <v>45</v>
      </c>
      <c r="N46" s="147">
        <v>2</v>
      </c>
      <c r="O46" s="147" t="s">
        <v>45</v>
      </c>
      <c r="P46" s="147" t="s">
        <v>45</v>
      </c>
      <c r="Q46" s="147">
        <f>SUM(R46:S46)</f>
        <v>3</v>
      </c>
      <c r="R46" s="147" t="s">
        <v>45</v>
      </c>
      <c r="S46" s="148">
        <v>3</v>
      </c>
    </row>
    <row r="47" spans="1:19" ht="19.5" customHeight="1">
      <c r="A47" s="142"/>
      <c r="B47" s="139" t="s">
        <v>316</v>
      </c>
      <c r="C47" s="143">
        <f>SUM(D47,K47,L47,Q47)</f>
        <v>8</v>
      </c>
      <c r="D47" s="143">
        <f>SUM(E47:J47)</f>
        <v>8</v>
      </c>
      <c r="E47" s="147" t="s">
        <v>45</v>
      </c>
      <c r="F47" s="147" t="s">
        <v>45</v>
      </c>
      <c r="G47" s="147" t="s">
        <v>45</v>
      </c>
      <c r="H47" s="147" t="s">
        <v>45</v>
      </c>
      <c r="I47" s="147">
        <v>6</v>
      </c>
      <c r="J47" s="148">
        <v>2</v>
      </c>
      <c r="K47" s="147" t="s">
        <v>45</v>
      </c>
      <c r="L47" s="147">
        <f>SUM(M47:P47)</f>
        <v>0</v>
      </c>
      <c r="M47" s="147" t="s">
        <v>45</v>
      </c>
      <c r="N47" s="147" t="s">
        <v>45</v>
      </c>
      <c r="O47" s="147" t="s">
        <v>45</v>
      </c>
      <c r="P47" s="147" t="s">
        <v>45</v>
      </c>
      <c r="Q47" s="147">
        <f>SUM(R47:S47)</f>
        <v>0</v>
      </c>
      <c r="R47" s="147" t="s">
        <v>45</v>
      </c>
      <c r="S47" s="148">
        <v>0</v>
      </c>
    </row>
    <row r="48" spans="1:19" ht="15" customHeight="1">
      <c r="A48" s="142"/>
      <c r="B48" s="139"/>
      <c r="C48" s="143"/>
      <c r="D48" s="143"/>
      <c r="E48" s="147"/>
      <c r="F48" s="147"/>
      <c r="G48" s="147"/>
      <c r="H48" s="147"/>
      <c r="I48" s="147"/>
      <c r="J48" s="148"/>
      <c r="K48" s="147"/>
      <c r="L48" s="147"/>
      <c r="M48" s="147"/>
      <c r="N48" s="147"/>
      <c r="O48" s="147"/>
      <c r="P48" s="147"/>
      <c r="Q48" s="147"/>
      <c r="R48" s="147"/>
      <c r="S48" s="148">
        <v>0</v>
      </c>
    </row>
    <row r="49" spans="1:19" ht="19.5" customHeight="1">
      <c r="A49" s="138" t="s">
        <v>138</v>
      </c>
      <c r="B49" s="139" t="s">
        <v>314</v>
      </c>
      <c r="C49" s="143">
        <f aca="true" t="shared" si="12" ref="C49:S49">SUM(C50:C51)</f>
        <v>126</v>
      </c>
      <c r="D49" s="143">
        <f t="shared" si="12"/>
        <v>120</v>
      </c>
      <c r="E49" s="145">
        <f t="shared" si="12"/>
        <v>0</v>
      </c>
      <c r="F49" s="145">
        <f t="shared" si="12"/>
        <v>0</v>
      </c>
      <c r="G49" s="145">
        <f t="shared" si="12"/>
        <v>0</v>
      </c>
      <c r="H49" s="143">
        <f t="shared" si="12"/>
        <v>0</v>
      </c>
      <c r="I49" s="145">
        <f t="shared" si="12"/>
        <v>95</v>
      </c>
      <c r="J49" s="146">
        <f t="shared" si="12"/>
        <v>25</v>
      </c>
      <c r="K49" s="145">
        <f t="shared" si="12"/>
        <v>0</v>
      </c>
      <c r="L49" s="145">
        <f t="shared" si="12"/>
        <v>0</v>
      </c>
      <c r="M49" s="145">
        <f t="shared" si="12"/>
        <v>0</v>
      </c>
      <c r="N49" s="145">
        <f t="shared" si="12"/>
        <v>0</v>
      </c>
      <c r="O49" s="145">
        <f t="shared" si="12"/>
        <v>0</v>
      </c>
      <c r="P49" s="145">
        <f t="shared" si="12"/>
        <v>0</v>
      </c>
      <c r="Q49" s="143">
        <f t="shared" si="12"/>
        <v>6</v>
      </c>
      <c r="R49" s="145">
        <f t="shared" si="12"/>
        <v>0</v>
      </c>
      <c r="S49" s="146">
        <f t="shared" si="12"/>
        <v>6</v>
      </c>
    </row>
    <row r="50" spans="1:19" ht="19.5" customHeight="1">
      <c r="A50" s="142"/>
      <c r="B50" s="139" t="s">
        <v>315</v>
      </c>
      <c r="C50" s="143">
        <f>SUM(D50,K50,L50,Q50)</f>
        <v>116</v>
      </c>
      <c r="D50" s="143">
        <f>SUM(E50:J50)</f>
        <v>114</v>
      </c>
      <c r="E50" s="147" t="s">
        <v>45</v>
      </c>
      <c r="F50" s="147" t="s">
        <v>45</v>
      </c>
      <c r="G50" s="147" t="s">
        <v>45</v>
      </c>
      <c r="H50" s="147" t="s">
        <v>45</v>
      </c>
      <c r="I50" s="147">
        <v>93</v>
      </c>
      <c r="J50" s="148">
        <v>21</v>
      </c>
      <c r="K50" s="147" t="s">
        <v>45</v>
      </c>
      <c r="L50" s="147">
        <f>SUM(M50:P50)</f>
        <v>0</v>
      </c>
      <c r="M50" s="147" t="s">
        <v>45</v>
      </c>
      <c r="N50" s="147" t="s">
        <v>45</v>
      </c>
      <c r="O50" s="147" t="s">
        <v>45</v>
      </c>
      <c r="P50" s="147" t="s">
        <v>45</v>
      </c>
      <c r="Q50" s="147">
        <f>SUM(R50:S50)</f>
        <v>2</v>
      </c>
      <c r="R50" s="147" t="s">
        <v>45</v>
      </c>
      <c r="S50" s="148">
        <v>2</v>
      </c>
    </row>
    <row r="51" spans="1:19" ht="19.5" customHeight="1">
      <c r="A51" s="142"/>
      <c r="B51" s="139" t="s">
        <v>316</v>
      </c>
      <c r="C51" s="143">
        <f>SUM(D51,K51,L51,Q51)</f>
        <v>10</v>
      </c>
      <c r="D51" s="143">
        <f>SUM(E51:J51)</f>
        <v>6</v>
      </c>
      <c r="E51" s="147" t="s">
        <v>45</v>
      </c>
      <c r="F51" s="147" t="s">
        <v>45</v>
      </c>
      <c r="G51" s="147" t="s">
        <v>45</v>
      </c>
      <c r="H51" s="147" t="s">
        <v>45</v>
      </c>
      <c r="I51" s="147">
        <v>2</v>
      </c>
      <c r="J51" s="148">
        <v>4</v>
      </c>
      <c r="K51" s="147" t="s">
        <v>45</v>
      </c>
      <c r="L51" s="147">
        <f>SUM(M51:P51)</f>
        <v>0</v>
      </c>
      <c r="M51" s="147" t="s">
        <v>45</v>
      </c>
      <c r="N51" s="147" t="s">
        <v>45</v>
      </c>
      <c r="O51" s="147" t="s">
        <v>45</v>
      </c>
      <c r="P51" s="147" t="s">
        <v>45</v>
      </c>
      <c r="Q51" s="147">
        <f>SUM(R51:S51)</f>
        <v>4</v>
      </c>
      <c r="R51" s="147" t="s">
        <v>45</v>
      </c>
      <c r="S51" s="148">
        <v>4</v>
      </c>
    </row>
    <row r="52" spans="1:19" ht="15" customHeight="1">
      <c r="A52" s="142"/>
      <c r="B52" s="139"/>
      <c r="C52" s="143"/>
      <c r="D52" s="143"/>
      <c r="E52" s="147"/>
      <c r="F52" s="147"/>
      <c r="G52" s="147"/>
      <c r="H52" s="147"/>
      <c r="I52" s="147"/>
      <c r="J52" s="148"/>
      <c r="K52" s="147"/>
      <c r="L52" s="147"/>
      <c r="M52" s="147"/>
      <c r="N52" s="147"/>
      <c r="O52" s="147"/>
      <c r="P52" s="147"/>
      <c r="Q52" s="147"/>
      <c r="R52" s="147"/>
      <c r="S52" s="148">
        <v>0</v>
      </c>
    </row>
    <row r="53" spans="1:19" ht="19.5" customHeight="1">
      <c r="A53" s="138" t="s">
        <v>139</v>
      </c>
      <c r="B53" s="139" t="s">
        <v>314</v>
      </c>
      <c r="C53" s="143">
        <f aca="true" t="shared" si="13" ref="C53:S53">SUM(C54:C55)</f>
        <v>105</v>
      </c>
      <c r="D53" s="143">
        <f t="shared" si="13"/>
        <v>93</v>
      </c>
      <c r="E53" s="145">
        <f t="shared" si="13"/>
        <v>0</v>
      </c>
      <c r="F53" s="145">
        <f t="shared" si="13"/>
        <v>1</v>
      </c>
      <c r="G53" s="145">
        <f t="shared" si="13"/>
        <v>0</v>
      </c>
      <c r="H53" s="143">
        <f t="shared" si="13"/>
        <v>0</v>
      </c>
      <c r="I53" s="145">
        <f t="shared" si="13"/>
        <v>68</v>
      </c>
      <c r="J53" s="146">
        <f t="shared" si="13"/>
        <v>24</v>
      </c>
      <c r="K53" s="145">
        <f t="shared" si="13"/>
        <v>0</v>
      </c>
      <c r="L53" s="145">
        <f t="shared" si="13"/>
        <v>0</v>
      </c>
      <c r="M53" s="145">
        <f t="shared" si="13"/>
        <v>0</v>
      </c>
      <c r="N53" s="145">
        <f t="shared" si="13"/>
        <v>0</v>
      </c>
      <c r="O53" s="145">
        <f t="shared" si="13"/>
        <v>0</v>
      </c>
      <c r="P53" s="145">
        <f t="shared" si="13"/>
        <v>0</v>
      </c>
      <c r="Q53" s="143">
        <f t="shared" si="13"/>
        <v>12</v>
      </c>
      <c r="R53" s="145">
        <f t="shared" si="13"/>
        <v>0</v>
      </c>
      <c r="S53" s="146">
        <f t="shared" si="13"/>
        <v>12</v>
      </c>
    </row>
    <row r="54" spans="1:19" ht="19.5" customHeight="1">
      <c r="A54" s="142"/>
      <c r="B54" s="139" t="s">
        <v>315</v>
      </c>
      <c r="C54" s="143">
        <f>SUM(D54,K54,L54,Q54)</f>
        <v>97</v>
      </c>
      <c r="D54" s="143">
        <f>SUM(E54:J54)</f>
        <v>85</v>
      </c>
      <c r="E54" s="147" t="s">
        <v>45</v>
      </c>
      <c r="F54" s="147">
        <v>1</v>
      </c>
      <c r="G54" s="147" t="s">
        <v>45</v>
      </c>
      <c r="H54" s="147" t="s">
        <v>45</v>
      </c>
      <c r="I54" s="147">
        <v>64</v>
      </c>
      <c r="J54" s="148">
        <v>20</v>
      </c>
      <c r="K54" s="147" t="s">
        <v>45</v>
      </c>
      <c r="L54" s="147">
        <f>SUM(M54:P54)</f>
        <v>0</v>
      </c>
      <c r="M54" s="147" t="s">
        <v>45</v>
      </c>
      <c r="N54" s="147" t="s">
        <v>45</v>
      </c>
      <c r="O54" s="147" t="s">
        <v>45</v>
      </c>
      <c r="P54" s="147" t="s">
        <v>45</v>
      </c>
      <c r="Q54" s="147">
        <f>SUM(R54:S54)</f>
        <v>12</v>
      </c>
      <c r="R54" s="147" t="s">
        <v>45</v>
      </c>
      <c r="S54" s="148">
        <v>12</v>
      </c>
    </row>
    <row r="55" spans="1:19" ht="19.5" customHeight="1">
      <c r="A55" s="142"/>
      <c r="B55" s="139" t="s">
        <v>316</v>
      </c>
      <c r="C55" s="143">
        <f>SUM(D55,K55,L55,Q55)</f>
        <v>8</v>
      </c>
      <c r="D55" s="143">
        <f>SUM(E55:J55)</f>
        <v>8</v>
      </c>
      <c r="E55" s="147" t="s">
        <v>45</v>
      </c>
      <c r="F55" s="147" t="s">
        <v>45</v>
      </c>
      <c r="G55" s="147" t="s">
        <v>45</v>
      </c>
      <c r="H55" s="147" t="s">
        <v>45</v>
      </c>
      <c r="I55" s="147">
        <v>4</v>
      </c>
      <c r="J55" s="148">
        <v>4</v>
      </c>
      <c r="K55" s="147" t="s">
        <v>45</v>
      </c>
      <c r="L55" s="147">
        <f>SUM(M55:P55)</f>
        <v>0</v>
      </c>
      <c r="M55" s="147" t="s">
        <v>45</v>
      </c>
      <c r="N55" s="147" t="s">
        <v>45</v>
      </c>
      <c r="O55" s="147" t="s">
        <v>45</v>
      </c>
      <c r="P55" s="147" t="s">
        <v>45</v>
      </c>
      <c r="Q55" s="147">
        <f>SUM(R55:S55)</f>
        <v>0</v>
      </c>
      <c r="R55" s="147" t="s">
        <v>45</v>
      </c>
      <c r="S55" s="148">
        <v>0</v>
      </c>
    </row>
    <row r="56" spans="1:19" ht="15" customHeight="1">
      <c r="A56" s="142"/>
      <c r="B56" s="139"/>
      <c r="C56" s="143"/>
      <c r="D56" s="143"/>
      <c r="E56" s="147"/>
      <c r="F56" s="147"/>
      <c r="G56" s="147"/>
      <c r="H56" s="147"/>
      <c r="I56" s="147"/>
      <c r="J56" s="148"/>
      <c r="K56" s="147"/>
      <c r="L56" s="147"/>
      <c r="M56" s="147"/>
      <c r="N56" s="147"/>
      <c r="O56" s="147"/>
      <c r="P56" s="147"/>
      <c r="Q56" s="147"/>
      <c r="R56" s="147"/>
      <c r="S56" s="148">
        <v>0</v>
      </c>
    </row>
    <row r="57" spans="1:19" ht="19.5" customHeight="1">
      <c r="A57" s="138" t="s">
        <v>140</v>
      </c>
      <c r="B57" s="139" t="s">
        <v>314</v>
      </c>
      <c r="C57" s="143">
        <f aca="true" t="shared" si="14" ref="C57:S57">SUM(C58:C59)</f>
        <v>54</v>
      </c>
      <c r="D57" s="143">
        <f t="shared" si="14"/>
        <v>46</v>
      </c>
      <c r="E57" s="145">
        <f t="shared" si="14"/>
        <v>0</v>
      </c>
      <c r="F57" s="145">
        <f t="shared" si="14"/>
        <v>1</v>
      </c>
      <c r="G57" s="145">
        <f t="shared" si="14"/>
        <v>0</v>
      </c>
      <c r="H57" s="143">
        <f t="shared" si="14"/>
        <v>0</v>
      </c>
      <c r="I57" s="145">
        <f t="shared" si="14"/>
        <v>18</v>
      </c>
      <c r="J57" s="146">
        <f t="shared" si="14"/>
        <v>27</v>
      </c>
      <c r="K57" s="145">
        <f t="shared" si="14"/>
        <v>0</v>
      </c>
      <c r="L57" s="145">
        <f t="shared" si="14"/>
        <v>0</v>
      </c>
      <c r="M57" s="145">
        <f t="shared" si="14"/>
        <v>0</v>
      </c>
      <c r="N57" s="145">
        <f t="shared" si="14"/>
        <v>0</v>
      </c>
      <c r="O57" s="145">
        <f t="shared" si="14"/>
        <v>0</v>
      </c>
      <c r="P57" s="145">
        <f t="shared" si="14"/>
        <v>0</v>
      </c>
      <c r="Q57" s="143">
        <f t="shared" si="14"/>
        <v>8</v>
      </c>
      <c r="R57" s="145">
        <f t="shared" si="14"/>
        <v>0</v>
      </c>
      <c r="S57" s="146">
        <f t="shared" si="14"/>
        <v>8</v>
      </c>
    </row>
    <row r="58" spans="1:19" ht="19.5" customHeight="1">
      <c r="A58" s="142"/>
      <c r="B58" s="139" t="s">
        <v>315</v>
      </c>
      <c r="C58" s="143">
        <f>SUM(D58,K58,L58,Q58)</f>
        <v>46</v>
      </c>
      <c r="D58" s="143">
        <f>SUM(E58:J58)</f>
        <v>39</v>
      </c>
      <c r="E58" s="147" t="s">
        <v>45</v>
      </c>
      <c r="F58" s="147">
        <v>1</v>
      </c>
      <c r="G58" s="147" t="s">
        <v>45</v>
      </c>
      <c r="H58" s="147" t="s">
        <v>45</v>
      </c>
      <c r="I58" s="147">
        <v>16</v>
      </c>
      <c r="J58" s="148">
        <v>22</v>
      </c>
      <c r="K58" s="147" t="s">
        <v>45</v>
      </c>
      <c r="L58" s="147">
        <f>SUM(M58:P58)</f>
        <v>0</v>
      </c>
      <c r="M58" s="147" t="s">
        <v>45</v>
      </c>
      <c r="N58" s="147" t="s">
        <v>45</v>
      </c>
      <c r="O58" s="147" t="s">
        <v>45</v>
      </c>
      <c r="P58" s="147" t="s">
        <v>45</v>
      </c>
      <c r="Q58" s="147">
        <f>SUM(R58:S58)</f>
        <v>7</v>
      </c>
      <c r="R58" s="147" t="s">
        <v>45</v>
      </c>
      <c r="S58" s="148">
        <v>7</v>
      </c>
    </row>
    <row r="59" spans="1:19" ht="19.5" customHeight="1">
      <c r="A59" s="142"/>
      <c r="B59" s="139" t="s">
        <v>316</v>
      </c>
      <c r="C59" s="143">
        <f>SUM(D59,K59,L59,Q59)</f>
        <v>8</v>
      </c>
      <c r="D59" s="143">
        <f>SUM(E59:J59)</f>
        <v>7</v>
      </c>
      <c r="E59" s="147" t="s">
        <v>45</v>
      </c>
      <c r="F59" s="147" t="s">
        <v>45</v>
      </c>
      <c r="G59" s="147" t="s">
        <v>45</v>
      </c>
      <c r="H59" s="147" t="s">
        <v>45</v>
      </c>
      <c r="I59" s="147">
        <v>2</v>
      </c>
      <c r="J59" s="148">
        <v>5</v>
      </c>
      <c r="K59" s="147" t="s">
        <v>45</v>
      </c>
      <c r="L59" s="147">
        <f>SUM(M59:P59)</f>
        <v>0</v>
      </c>
      <c r="M59" s="147" t="s">
        <v>45</v>
      </c>
      <c r="N59" s="147" t="s">
        <v>45</v>
      </c>
      <c r="O59" s="147" t="s">
        <v>45</v>
      </c>
      <c r="P59" s="147" t="s">
        <v>45</v>
      </c>
      <c r="Q59" s="147">
        <f>SUM(R59:S59)</f>
        <v>1</v>
      </c>
      <c r="R59" s="147" t="s">
        <v>45</v>
      </c>
      <c r="S59" s="148">
        <v>1</v>
      </c>
    </row>
    <row r="60" spans="1:19" ht="15" customHeight="1">
      <c r="A60" s="142"/>
      <c r="B60" s="139"/>
      <c r="C60" s="145"/>
      <c r="D60" s="145"/>
      <c r="E60" s="147"/>
      <c r="F60" s="147"/>
      <c r="G60" s="147"/>
      <c r="H60" s="147"/>
      <c r="I60" s="147"/>
      <c r="J60" s="148"/>
      <c r="K60" s="147"/>
      <c r="L60" s="147"/>
      <c r="M60" s="147"/>
      <c r="N60" s="147"/>
      <c r="O60" s="147"/>
      <c r="P60" s="147"/>
      <c r="Q60" s="147"/>
      <c r="R60" s="147"/>
      <c r="S60" s="148">
        <v>0</v>
      </c>
    </row>
    <row r="61" spans="1:19" ht="19.5" customHeight="1">
      <c r="A61" s="138" t="s">
        <v>141</v>
      </c>
      <c r="B61" s="139" t="s">
        <v>142</v>
      </c>
      <c r="C61" s="143">
        <f aca="true" t="shared" si="15" ref="C61:S61">SUM(C62:C63)</f>
        <v>48</v>
      </c>
      <c r="D61" s="143">
        <f t="shared" si="15"/>
        <v>38</v>
      </c>
      <c r="E61" s="145">
        <f t="shared" si="15"/>
        <v>0</v>
      </c>
      <c r="F61" s="145">
        <f t="shared" si="15"/>
        <v>0</v>
      </c>
      <c r="G61" s="145">
        <f t="shared" si="15"/>
        <v>0</v>
      </c>
      <c r="H61" s="143">
        <f t="shared" si="15"/>
        <v>0</v>
      </c>
      <c r="I61" s="145">
        <f t="shared" si="15"/>
        <v>19</v>
      </c>
      <c r="J61" s="146">
        <f t="shared" si="15"/>
        <v>19</v>
      </c>
      <c r="K61" s="145">
        <f t="shared" si="15"/>
        <v>0</v>
      </c>
      <c r="L61" s="145">
        <f t="shared" si="15"/>
        <v>0</v>
      </c>
      <c r="M61" s="145">
        <f t="shared" si="15"/>
        <v>0</v>
      </c>
      <c r="N61" s="145">
        <f t="shared" si="15"/>
        <v>0</v>
      </c>
      <c r="O61" s="145">
        <f t="shared" si="15"/>
        <v>0</v>
      </c>
      <c r="P61" s="145">
        <f t="shared" si="15"/>
        <v>0</v>
      </c>
      <c r="Q61" s="143">
        <f t="shared" si="15"/>
        <v>10</v>
      </c>
      <c r="R61" s="145">
        <f t="shared" si="15"/>
        <v>0</v>
      </c>
      <c r="S61" s="146">
        <f t="shared" si="15"/>
        <v>10</v>
      </c>
    </row>
    <row r="62" spans="1:19" ht="19.5" customHeight="1">
      <c r="A62" s="142"/>
      <c r="B62" s="139" t="s">
        <v>143</v>
      </c>
      <c r="C62" s="143">
        <f>SUM(D62,K62,L62,Q62)</f>
        <v>46</v>
      </c>
      <c r="D62" s="143">
        <f>SUM(E62:J62)</f>
        <v>37</v>
      </c>
      <c r="E62" s="147" t="s">
        <v>45</v>
      </c>
      <c r="F62" s="147" t="s">
        <v>45</v>
      </c>
      <c r="G62" s="147" t="s">
        <v>45</v>
      </c>
      <c r="H62" s="147" t="s">
        <v>45</v>
      </c>
      <c r="I62" s="147">
        <v>19</v>
      </c>
      <c r="J62" s="148">
        <v>18</v>
      </c>
      <c r="K62" s="147" t="s">
        <v>45</v>
      </c>
      <c r="L62" s="147">
        <f>SUM(M62:P62)</f>
        <v>0</v>
      </c>
      <c r="M62" s="147" t="s">
        <v>45</v>
      </c>
      <c r="N62" s="147" t="s">
        <v>45</v>
      </c>
      <c r="O62" s="147" t="s">
        <v>45</v>
      </c>
      <c r="P62" s="147" t="s">
        <v>45</v>
      </c>
      <c r="Q62" s="147">
        <f>SUM(R62:S62)</f>
        <v>9</v>
      </c>
      <c r="R62" s="147" t="s">
        <v>45</v>
      </c>
      <c r="S62" s="148">
        <v>9</v>
      </c>
    </row>
    <row r="63" spans="1:19" ht="19.5" customHeight="1">
      <c r="A63" s="142"/>
      <c r="B63" s="139" t="s">
        <v>144</v>
      </c>
      <c r="C63" s="143">
        <f>SUM(D63,K63,L63,Q63)</f>
        <v>2</v>
      </c>
      <c r="D63" s="143">
        <f>SUM(E63:J63)</f>
        <v>1</v>
      </c>
      <c r="E63" s="147" t="s">
        <v>45</v>
      </c>
      <c r="F63" s="147" t="s">
        <v>45</v>
      </c>
      <c r="G63" s="147" t="s">
        <v>45</v>
      </c>
      <c r="H63" s="147" t="s">
        <v>45</v>
      </c>
      <c r="I63" s="147" t="s">
        <v>45</v>
      </c>
      <c r="J63" s="148">
        <v>1</v>
      </c>
      <c r="K63" s="147" t="s">
        <v>45</v>
      </c>
      <c r="L63" s="147">
        <f>SUM(M63:P63)</f>
        <v>0</v>
      </c>
      <c r="M63" s="147" t="s">
        <v>45</v>
      </c>
      <c r="N63" s="147" t="s">
        <v>45</v>
      </c>
      <c r="O63" s="147" t="s">
        <v>45</v>
      </c>
      <c r="P63" s="147" t="s">
        <v>45</v>
      </c>
      <c r="Q63" s="147">
        <f>SUM(R63:S63)</f>
        <v>1</v>
      </c>
      <c r="R63" s="147" t="s">
        <v>45</v>
      </c>
      <c r="S63" s="148">
        <v>1</v>
      </c>
    </row>
    <row r="64" spans="1:19" ht="15" customHeight="1">
      <c r="A64" s="142"/>
      <c r="B64" s="139"/>
      <c r="C64" s="143"/>
      <c r="D64" s="145"/>
      <c r="E64" s="147"/>
      <c r="F64" s="147"/>
      <c r="G64" s="147"/>
      <c r="H64" s="147"/>
      <c r="I64" s="147"/>
      <c r="J64" s="148"/>
      <c r="K64" s="147"/>
      <c r="L64" s="147"/>
      <c r="M64" s="147"/>
      <c r="N64" s="147"/>
      <c r="O64" s="147"/>
      <c r="P64" s="147"/>
      <c r="Q64" s="147"/>
      <c r="R64" s="147"/>
      <c r="S64" s="148">
        <v>0</v>
      </c>
    </row>
    <row r="65" spans="1:40" ht="19.5" customHeight="1">
      <c r="A65" s="138" t="s">
        <v>100</v>
      </c>
      <c r="B65" s="139" t="s">
        <v>142</v>
      </c>
      <c r="C65" s="149">
        <v>50</v>
      </c>
      <c r="D65" s="149">
        <v>49.7</v>
      </c>
      <c r="E65" s="150" t="s">
        <v>45</v>
      </c>
      <c r="F65" s="150">
        <v>38.1</v>
      </c>
      <c r="G65" s="150">
        <v>45.7</v>
      </c>
      <c r="H65" s="150">
        <v>29.8</v>
      </c>
      <c r="I65" s="150">
        <v>52.6</v>
      </c>
      <c r="J65" s="151">
        <v>43.3</v>
      </c>
      <c r="K65" s="150" t="s">
        <v>45</v>
      </c>
      <c r="L65" s="150">
        <v>42.4</v>
      </c>
      <c r="M65" s="150">
        <v>37.2</v>
      </c>
      <c r="N65" s="150">
        <v>66.6</v>
      </c>
      <c r="O65" s="150">
        <v>40.1</v>
      </c>
      <c r="P65" s="150" t="s">
        <v>45</v>
      </c>
      <c r="Q65" s="150"/>
      <c r="R65" s="150">
        <v>48.6</v>
      </c>
      <c r="S65" s="151">
        <v>163</v>
      </c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</row>
    <row r="66" spans="1:40" ht="19.5" customHeight="1">
      <c r="A66" s="138" t="s">
        <v>101</v>
      </c>
      <c r="B66" s="139" t="s">
        <v>143</v>
      </c>
      <c r="C66" s="149">
        <v>51.1</v>
      </c>
      <c r="D66" s="149">
        <v>50.8</v>
      </c>
      <c r="E66" s="150" t="s">
        <v>45</v>
      </c>
      <c r="F66" s="150">
        <v>39.8</v>
      </c>
      <c r="G66" s="150">
        <v>46.4</v>
      </c>
      <c r="H66" s="150">
        <v>29.4</v>
      </c>
      <c r="I66" s="150">
        <v>52.7</v>
      </c>
      <c r="J66" s="151">
        <v>44.7</v>
      </c>
      <c r="K66" s="150" t="s">
        <v>45</v>
      </c>
      <c r="L66" s="150">
        <v>45</v>
      </c>
      <c r="M66" s="150">
        <v>40.5</v>
      </c>
      <c r="N66" s="150">
        <v>66.6</v>
      </c>
      <c r="O66" s="150">
        <v>36.8</v>
      </c>
      <c r="P66" s="150" t="s">
        <v>45</v>
      </c>
      <c r="Q66" s="150"/>
      <c r="R66" s="150" t="s">
        <v>45</v>
      </c>
      <c r="S66" s="151">
        <v>167.9</v>
      </c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</row>
    <row r="67" spans="1:40" ht="19.5" customHeight="1" thickBot="1">
      <c r="A67" s="152" t="s">
        <v>101</v>
      </c>
      <c r="B67" s="153" t="s">
        <v>144</v>
      </c>
      <c r="C67" s="154">
        <v>43</v>
      </c>
      <c r="D67" s="154">
        <v>42.7</v>
      </c>
      <c r="E67" s="155" t="s">
        <v>45</v>
      </c>
      <c r="F67" s="155">
        <v>33.6</v>
      </c>
      <c r="G67" s="155">
        <v>40.6</v>
      </c>
      <c r="H67" s="155">
        <v>30.3</v>
      </c>
      <c r="I67" s="155">
        <v>50.2</v>
      </c>
      <c r="J67" s="156">
        <v>40.9</v>
      </c>
      <c r="K67" s="155" t="s">
        <v>45</v>
      </c>
      <c r="L67" s="155">
        <v>37.7</v>
      </c>
      <c r="M67" s="155">
        <v>32.8</v>
      </c>
      <c r="N67" s="155" t="s">
        <v>45</v>
      </c>
      <c r="O67" s="155">
        <v>45</v>
      </c>
      <c r="P67" s="155" t="s">
        <v>45</v>
      </c>
      <c r="Q67" s="155"/>
      <c r="R67" s="155">
        <v>48.6</v>
      </c>
      <c r="S67" s="156">
        <v>56.4</v>
      </c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</row>
  </sheetData>
  <mergeCells count="11">
    <mergeCell ref="N3:N4"/>
    <mergeCell ref="O3:O4"/>
    <mergeCell ref="S3:S4"/>
    <mergeCell ref="A2:B4"/>
    <mergeCell ref="D2:J2"/>
    <mergeCell ref="L2:P2"/>
    <mergeCell ref="Q2:S2"/>
    <mergeCell ref="E3:F3"/>
    <mergeCell ref="G3:H3"/>
    <mergeCell ref="I3:J3"/>
    <mergeCell ref="M3:M4"/>
  </mergeCells>
  <printOptions/>
  <pageMargins left="0.75" right="0.66" top="0.64" bottom="0.54" header="0.512" footer="0.51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3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7.375" style="2" customWidth="1"/>
    <col min="2" max="2" width="9.625" style="2" customWidth="1"/>
    <col min="3" max="3" width="7.875" style="235" customWidth="1"/>
    <col min="4" max="4" width="8.625" style="355" customWidth="1"/>
    <col min="5" max="5" width="5.625" style="22" customWidth="1"/>
    <col min="6" max="6" width="6.375" style="22" customWidth="1"/>
    <col min="7" max="7" width="5.875" style="22" customWidth="1"/>
    <col min="8" max="8" width="5.625" style="22" customWidth="1"/>
    <col min="9" max="9" width="5.75390625" style="22" customWidth="1"/>
    <col min="10" max="10" width="6.375" style="235" customWidth="1"/>
    <col min="11" max="12" width="5.125" style="2" customWidth="1"/>
    <col min="13" max="13" width="5.75390625" style="2" customWidth="1"/>
    <col min="14" max="15" width="5.625" style="22" customWidth="1"/>
    <col min="16" max="16" width="5.75390625" style="235" customWidth="1"/>
    <col min="17" max="19" width="4.625" style="2" customWidth="1"/>
    <col min="20" max="23" width="1.625" style="2" customWidth="1"/>
    <col min="24" max="16384" width="9.00390625" style="2" customWidth="1"/>
  </cols>
  <sheetData>
    <row r="1" spans="1:16" s="16" customFormat="1" ht="22.5" customHeight="1">
      <c r="A1" s="233" t="s">
        <v>388</v>
      </c>
      <c r="C1" s="234"/>
      <c r="D1" s="354"/>
      <c r="E1" s="19"/>
      <c r="F1" s="19"/>
      <c r="G1" s="19"/>
      <c r="H1" s="19"/>
      <c r="I1" s="19"/>
      <c r="J1" s="234"/>
      <c r="N1" s="19"/>
      <c r="O1" s="19"/>
      <c r="P1" s="234"/>
    </row>
    <row r="2" spans="15:19" ht="15.75" customHeight="1" thickBot="1">
      <c r="O2" s="158" t="s">
        <v>336</v>
      </c>
      <c r="P2" s="7"/>
      <c r="Q2" s="7"/>
      <c r="R2" s="7"/>
      <c r="S2" s="7"/>
    </row>
    <row r="3" spans="1:19" ht="16.5" customHeight="1">
      <c r="A3" s="237"/>
      <c r="B3" s="238"/>
      <c r="C3" s="356"/>
      <c r="D3" s="533" t="s">
        <v>317</v>
      </c>
      <c r="E3" s="534"/>
      <c r="F3" s="534"/>
      <c r="G3" s="534"/>
      <c r="H3" s="534"/>
      <c r="I3" s="535"/>
      <c r="J3" s="536" t="s">
        <v>318</v>
      </c>
      <c r="K3" s="537"/>
      <c r="L3" s="537"/>
      <c r="M3" s="537"/>
      <c r="N3" s="537"/>
      <c r="O3" s="538"/>
      <c r="P3" s="516" t="s">
        <v>319</v>
      </c>
      <c r="Q3" s="517"/>
      <c r="R3" s="517"/>
      <c r="S3" s="518"/>
    </row>
    <row r="4" spans="1:19" ht="4.5" customHeight="1">
      <c r="A4" s="357"/>
      <c r="B4" s="165"/>
      <c r="C4" s="358"/>
      <c r="D4" s="359"/>
      <c r="E4" s="547" t="s">
        <v>320</v>
      </c>
      <c r="F4" s="548"/>
      <c r="G4" s="551" t="s">
        <v>321</v>
      </c>
      <c r="H4" s="552"/>
      <c r="I4" s="548"/>
      <c r="J4" s="362"/>
      <c r="K4" s="540" t="s">
        <v>322</v>
      </c>
      <c r="L4" s="523"/>
      <c r="M4" s="542" t="s">
        <v>323</v>
      </c>
      <c r="N4" s="543"/>
      <c r="O4" s="364"/>
      <c r="P4" s="365"/>
      <c r="Q4" s="248"/>
      <c r="R4" s="248"/>
      <c r="S4" s="249"/>
    </row>
    <row r="5" spans="1:19" ht="15" customHeight="1">
      <c r="A5" s="357" t="s">
        <v>324</v>
      </c>
      <c r="B5" s="163" t="s">
        <v>247</v>
      </c>
      <c r="C5" s="546" t="s">
        <v>248</v>
      </c>
      <c r="D5" s="250"/>
      <c r="E5" s="549"/>
      <c r="F5" s="550"/>
      <c r="G5" s="549"/>
      <c r="H5" s="553"/>
      <c r="I5" s="550"/>
      <c r="J5" s="504"/>
      <c r="K5" s="541"/>
      <c r="L5" s="525"/>
      <c r="M5" s="544"/>
      <c r="N5" s="545"/>
      <c r="O5" s="454" t="s">
        <v>325</v>
      </c>
      <c r="P5" s="504"/>
      <c r="Q5" s="454" t="s">
        <v>326</v>
      </c>
      <c r="R5" s="450" t="s">
        <v>256</v>
      </c>
      <c r="S5" s="519" t="s">
        <v>48</v>
      </c>
    </row>
    <row r="6" spans="1:19" ht="4.5" customHeight="1">
      <c r="A6" s="357"/>
      <c r="B6" s="163"/>
      <c r="C6" s="546"/>
      <c r="D6" s="250"/>
      <c r="E6" s="360"/>
      <c r="F6" s="366"/>
      <c r="G6" s="361"/>
      <c r="H6" s="367"/>
      <c r="I6" s="368"/>
      <c r="J6" s="504"/>
      <c r="K6" s="363"/>
      <c r="L6" s="369"/>
      <c r="M6" s="370"/>
      <c r="N6" s="370"/>
      <c r="O6" s="454"/>
      <c r="P6" s="504"/>
      <c r="Q6" s="454"/>
      <c r="R6" s="450"/>
      <c r="S6" s="554"/>
    </row>
    <row r="7" spans="1:19" ht="120" customHeight="1">
      <c r="A7" s="371" t="s">
        <v>257</v>
      </c>
      <c r="B7" s="165"/>
      <c r="C7" s="546"/>
      <c r="D7" s="250"/>
      <c r="E7" s="450" t="s">
        <v>327</v>
      </c>
      <c r="F7" s="450" t="s">
        <v>328</v>
      </c>
      <c r="G7" s="450" t="s">
        <v>329</v>
      </c>
      <c r="H7" s="450" t="s">
        <v>330</v>
      </c>
      <c r="I7" s="450" t="s">
        <v>331</v>
      </c>
      <c r="J7" s="504"/>
      <c r="K7" s="450" t="s">
        <v>332</v>
      </c>
      <c r="L7" s="454" t="s">
        <v>333</v>
      </c>
      <c r="M7" s="539" t="s">
        <v>334</v>
      </c>
      <c r="N7" s="454" t="s">
        <v>335</v>
      </c>
      <c r="O7" s="454"/>
      <c r="P7" s="504"/>
      <c r="Q7" s="455"/>
      <c r="R7" s="450"/>
      <c r="S7" s="520"/>
    </row>
    <row r="8" spans="1:19" ht="15.75" customHeight="1">
      <c r="A8" s="372"/>
      <c r="B8" s="253"/>
      <c r="C8" s="358"/>
      <c r="D8" s="250"/>
      <c r="E8" s="450"/>
      <c r="F8" s="450"/>
      <c r="G8" s="450"/>
      <c r="H8" s="450"/>
      <c r="I8" s="450"/>
      <c r="J8" s="504"/>
      <c r="K8" s="450"/>
      <c r="L8" s="454"/>
      <c r="M8" s="539"/>
      <c r="N8" s="454"/>
      <c r="O8" s="454"/>
      <c r="P8" s="504"/>
      <c r="Q8" s="455"/>
      <c r="R8" s="450"/>
      <c r="S8" s="521"/>
    </row>
    <row r="9" spans="1:21" ht="4.5" customHeight="1" thickBot="1">
      <c r="A9" s="373"/>
      <c r="B9" s="41"/>
      <c r="C9" s="374"/>
      <c r="D9" s="375"/>
      <c r="E9" s="258"/>
      <c r="F9" s="259"/>
      <c r="G9" s="376"/>
      <c r="H9" s="258"/>
      <c r="I9" s="258"/>
      <c r="J9" s="261"/>
      <c r="K9" s="258"/>
      <c r="L9" s="259"/>
      <c r="M9" s="377"/>
      <c r="N9" s="376"/>
      <c r="O9" s="376"/>
      <c r="P9" s="375"/>
      <c r="Q9" s="378"/>
      <c r="R9" s="258"/>
      <c r="S9" s="53"/>
      <c r="T9" s="7"/>
      <c r="U9" s="7"/>
    </row>
    <row r="10" spans="1:21" ht="15" customHeight="1">
      <c r="A10" s="379"/>
      <c r="B10" s="54" t="s">
        <v>29</v>
      </c>
      <c r="C10" s="380">
        <v>11351</v>
      </c>
      <c r="D10" s="380">
        <v>8061</v>
      </c>
      <c r="E10" s="381">
        <v>743</v>
      </c>
      <c r="F10" s="382">
        <v>5016</v>
      </c>
      <c r="G10" s="383">
        <v>2192</v>
      </c>
      <c r="H10" s="381">
        <v>18</v>
      </c>
      <c r="I10" s="381">
        <v>92</v>
      </c>
      <c r="J10" s="384">
        <v>2114</v>
      </c>
      <c r="K10" s="381">
        <v>179</v>
      </c>
      <c r="L10" s="382">
        <v>111</v>
      </c>
      <c r="M10" s="383">
        <v>1171</v>
      </c>
      <c r="N10" s="383">
        <v>523</v>
      </c>
      <c r="O10" s="383">
        <v>130</v>
      </c>
      <c r="P10" s="380">
        <v>1176</v>
      </c>
      <c r="Q10" s="385">
        <v>235</v>
      </c>
      <c r="R10" s="381">
        <v>941</v>
      </c>
      <c r="S10" s="386">
        <v>0</v>
      </c>
      <c r="T10" s="7"/>
      <c r="U10" s="7"/>
    </row>
    <row r="11" spans="1:21" ht="15" customHeight="1">
      <c r="A11" s="379"/>
      <c r="B11" s="55">
        <v>16</v>
      </c>
      <c r="C11" s="380">
        <v>11803</v>
      </c>
      <c r="D11" s="380">
        <v>8445</v>
      </c>
      <c r="E11" s="381">
        <v>695</v>
      </c>
      <c r="F11" s="382">
        <v>5462</v>
      </c>
      <c r="G11" s="383">
        <v>2153</v>
      </c>
      <c r="H11" s="381">
        <v>20</v>
      </c>
      <c r="I11" s="381">
        <v>115</v>
      </c>
      <c r="J11" s="384">
        <v>2216</v>
      </c>
      <c r="K11" s="381">
        <v>191</v>
      </c>
      <c r="L11" s="382">
        <v>137</v>
      </c>
      <c r="M11" s="383">
        <v>1110</v>
      </c>
      <c r="N11" s="383">
        <v>627</v>
      </c>
      <c r="O11" s="383">
        <v>151</v>
      </c>
      <c r="P11" s="380">
        <v>1142</v>
      </c>
      <c r="Q11" s="385">
        <v>208</v>
      </c>
      <c r="R11" s="381">
        <v>934</v>
      </c>
      <c r="S11" s="387">
        <v>0</v>
      </c>
      <c r="T11" s="7"/>
      <c r="U11" s="7"/>
    </row>
    <row r="12" spans="1:19" s="1" customFormat="1" ht="27.75" customHeight="1">
      <c r="A12" s="13"/>
      <c r="B12" s="56">
        <v>18</v>
      </c>
      <c r="C12" s="388">
        <f>SUM(C13,C23,C24,C25,C26,C27,C31,C34,C35,C40,C47,C52,C56,C60,C64,C67,C70)</f>
        <v>12458</v>
      </c>
      <c r="D12" s="388">
        <f aca="true" t="shared" si="0" ref="D12:S12">SUM(D13,D23,D24,D25,D26,D27,D31,D34,D35,D40,D47,D52,D56,D60,D64,D67,D70)</f>
        <v>8980</v>
      </c>
      <c r="E12" s="388">
        <f t="shared" si="0"/>
        <v>679</v>
      </c>
      <c r="F12" s="389">
        <f t="shared" si="0"/>
        <v>5993</v>
      </c>
      <c r="G12" s="390">
        <f t="shared" si="0"/>
        <v>2159</v>
      </c>
      <c r="H12" s="388">
        <f t="shared" si="0"/>
        <v>18</v>
      </c>
      <c r="I12" s="388">
        <f t="shared" si="0"/>
        <v>131</v>
      </c>
      <c r="J12" s="389">
        <f t="shared" si="0"/>
        <v>2330</v>
      </c>
      <c r="K12" s="388">
        <f t="shared" si="0"/>
        <v>192</v>
      </c>
      <c r="L12" s="391">
        <f t="shared" si="0"/>
        <v>132</v>
      </c>
      <c r="M12" s="390">
        <f t="shared" si="0"/>
        <v>1130</v>
      </c>
      <c r="N12" s="390">
        <f t="shared" si="0"/>
        <v>711</v>
      </c>
      <c r="O12" s="390">
        <f t="shared" si="0"/>
        <v>165</v>
      </c>
      <c r="P12" s="388">
        <f t="shared" si="0"/>
        <v>1148</v>
      </c>
      <c r="Q12" s="390">
        <f t="shared" si="0"/>
        <v>229</v>
      </c>
      <c r="R12" s="388">
        <f t="shared" si="0"/>
        <v>916</v>
      </c>
      <c r="S12" s="392">
        <f t="shared" si="0"/>
        <v>3</v>
      </c>
    </row>
    <row r="13" spans="1:22" s="4" customFormat="1" ht="15.75" customHeight="1">
      <c r="A13" s="18" t="s">
        <v>50</v>
      </c>
      <c r="B13" s="25" t="s">
        <v>50</v>
      </c>
      <c r="C13" s="393">
        <f>SUM(C14:C22)</f>
        <v>4475</v>
      </c>
      <c r="D13" s="393">
        <f>SUM(D14:D22)</f>
        <v>2951</v>
      </c>
      <c r="E13" s="394">
        <f aca="true" t="shared" si="1" ref="E13:R13">SUM(E14:E22)</f>
        <v>178</v>
      </c>
      <c r="F13" s="395">
        <f t="shared" si="1"/>
        <v>2095</v>
      </c>
      <c r="G13" s="396">
        <f t="shared" si="1"/>
        <v>630</v>
      </c>
      <c r="H13" s="394">
        <f t="shared" si="1"/>
        <v>7</v>
      </c>
      <c r="I13" s="395">
        <f t="shared" si="1"/>
        <v>41</v>
      </c>
      <c r="J13" s="396">
        <f t="shared" si="1"/>
        <v>1093</v>
      </c>
      <c r="K13" s="396">
        <f t="shared" si="1"/>
        <v>109</v>
      </c>
      <c r="L13" s="397">
        <f t="shared" si="1"/>
        <v>94</v>
      </c>
      <c r="M13" s="395">
        <f t="shared" si="1"/>
        <v>586</v>
      </c>
      <c r="N13" s="396">
        <f t="shared" si="1"/>
        <v>233</v>
      </c>
      <c r="O13" s="396">
        <f t="shared" si="1"/>
        <v>71</v>
      </c>
      <c r="P13" s="394">
        <f t="shared" si="1"/>
        <v>431</v>
      </c>
      <c r="Q13" s="398">
        <f t="shared" si="1"/>
        <v>94</v>
      </c>
      <c r="R13" s="395">
        <f t="shared" si="1"/>
        <v>337</v>
      </c>
      <c r="S13" s="399">
        <f>SUM(S14:S22)</f>
        <v>0</v>
      </c>
      <c r="V13" s="2"/>
    </row>
    <row r="14" spans="1:22" s="4" customFormat="1" ht="15.75" customHeight="1">
      <c r="A14" s="284"/>
      <c r="B14" s="26" t="s">
        <v>51</v>
      </c>
      <c r="C14" s="393">
        <f>SUM(D14,J14,P14)</f>
        <v>603</v>
      </c>
      <c r="D14" s="393">
        <f>SUM(E14:I14)</f>
        <v>332</v>
      </c>
      <c r="E14" s="400">
        <v>17</v>
      </c>
      <c r="F14" s="401">
        <v>254</v>
      </c>
      <c r="G14" s="402">
        <v>49</v>
      </c>
      <c r="H14" s="400">
        <v>1</v>
      </c>
      <c r="I14" s="401">
        <v>11</v>
      </c>
      <c r="J14" s="402">
        <f>SUM(K14:O14)</f>
        <v>169</v>
      </c>
      <c r="K14" s="402">
        <v>52</v>
      </c>
      <c r="L14" s="397">
        <v>48</v>
      </c>
      <c r="M14" s="401">
        <v>39</v>
      </c>
      <c r="N14" s="402">
        <v>29</v>
      </c>
      <c r="O14" s="402">
        <v>1</v>
      </c>
      <c r="P14" s="400">
        <f>SUM(Q14:S14)</f>
        <v>102</v>
      </c>
      <c r="Q14" s="398">
        <v>18</v>
      </c>
      <c r="R14" s="401">
        <v>84</v>
      </c>
      <c r="S14" s="403" t="s">
        <v>45</v>
      </c>
      <c r="V14" s="2"/>
    </row>
    <row r="15" spans="1:22" s="4" customFormat="1" ht="15.75" customHeight="1">
      <c r="A15" s="284"/>
      <c r="B15" s="26" t="s">
        <v>52</v>
      </c>
      <c r="C15" s="393">
        <f aca="true" t="shared" si="2" ref="C15:C26">SUM(D15,J15,P15)</f>
        <v>333</v>
      </c>
      <c r="D15" s="393">
        <f aca="true" t="shared" si="3" ref="D15:D26">SUM(E15:I15)</f>
        <v>281</v>
      </c>
      <c r="E15" s="400">
        <v>22</v>
      </c>
      <c r="F15" s="401">
        <v>223</v>
      </c>
      <c r="G15" s="402">
        <v>32</v>
      </c>
      <c r="H15" s="400" t="s">
        <v>45</v>
      </c>
      <c r="I15" s="401">
        <v>4</v>
      </c>
      <c r="J15" s="402">
        <f aca="true" t="shared" si="4" ref="J15:J26">SUM(K15:O15)</f>
        <v>16</v>
      </c>
      <c r="K15" s="402">
        <v>2</v>
      </c>
      <c r="L15" s="397" t="s">
        <v>45</v>
      </c>
      <c r="M15" s="401">
        <v>1</v>
      </c>
      <c r="N15" s="402">
        <v>13</v>
      </c>
      <c r="O15" s="402" t="s">
        <v>45</v>
      </c>
      <c r="P15" s="400">
        <f aca="true" t="shared" si="5" ref="P15:P26">SUM(Q15:S15)</f>
        <v>36</v>
      </c>
      <c r="Q15" s="398">
        <v>1</v>
      </c>
      <c r="R15" s="401">
        <v>35</v>
      </c>
      <c r="S15" s="403" t="s">
        <v>45</v>
      </c>
      <c r="V15" s="2"/>
    </row>
    <row r="16" spans="1:22" s="4" customFormat="1" ht="15.75" customHeight="1">
      <c r="A16" s="284"/>
      <c r="B16" s="27" t="s">
        <v>53</v>
      </c>
      <c r="C16" s="393">
        <f t="shared" si="2"/>
        <v>351</v>
      </c>
      <c r="D16" s="393">
        <f t="shared" si="3"/>
        <v>306</v>
      </c>
      <c r="E16" s="400">
        <v>26</v>
      </c>
      <c r="F16" s="401">
        <v>213</v>
      </c>
      <c r="G16" s="402">
        <v>61</v>
      </c>
      <c r="H16" s="400">
        <v>1</v>
      </c>
      <c r="I16" s="401">
        <v>5</v>
      </c>
      <c r="J16" s="402">
        <f t="shared" si="4"/>
        <v>30</v>
      </c>
      <c r="K16" s="402" t="s">
        <v>45</v>
      </c>
      <c r="L16" s="397" t="s">
        <v>45</v>
      </c>
      <c r="M16" s="401">
        <v>1</v>
      </c>
      <c r="N16" s="402">
        <v>11</v>
      </c>
      <c r="O16" s="402">
        <v>18</v>
      </c>
      <c r="P16" s="400">
        <f t="shared" si="5"/>
        <v>15</v>
      </c>
      <c r="Q16" s="398">
        <v>4</v>
      </c>
      <c r="R16" s="401">
        <v>11</v>
      </c>
      <c r="S16" s="403" t="s">
        <v>45</v>
      </c>
      <c r="V16" s="2"/>
    </row>
    <row r="17" spans="1:22" s="4" customFormat="1" ht="15.75" customHeight="1">
      <c r="A17" s="284"/>
      <c r="B17" s="26" t="s">
        <v>54</v>
      </c>
      <c r="C17" s="393">
        <f t="shared" si="2"/>
        <v>225</v>
      </c>
      <c r="D17" s="393">
        <f t="shared" si="3"/>
        <v>200</v>
      </c>
      <c r="E17" s="400">
        <v>21</v>
      </c>
      <c r="F17" s="401">
        <v>141</v>
      </c>
      <c r="G17" s="402">
        <v>38</v>
      </c>
      <c r="H17" s="400" t="s">
        <v>45</v>
      </c>
      <c r="I17" s="401" t="s">
        <v>45</v>
      </c>
      <c r="J17" s="402">
        <f t="shared" si="4"/>
        <v>23</v>
      </c>
      <c r="K17" s="402" t="s">
        <v>45</v>
      </c>
      <c r="L17" s="397" t="s">
        <v>45</v>
      </c>
      <c r="M17" s="401">
        <v>5</v>
      </c>
      <c r="N17" s="402">
        <v>17</v>
      </c>
      <c r="O17" s="402">
        <v>1</v>
      </c>
      <c r="P17" s="400">
        <f t="shared" si="5"/>
        <v>2</v>
      </c>
      <c r="Q17" s="398" t="s">
        <v>45</v>
      </c>
      <c r="R17" s="401">
        <v>2</v>
      </c>
      <c r="S17" s="403" t="s">
        <v>45</v>
      </c>
      <c r="V17" s="2"/>
    </row>
    <row r="18" spans="1:22" s="4" customFormat="1" ht="15.75" customHeight="1">
      <c r="A18" s="284"/>
      <c r="B18" s="26" t="s">
        <v>55</v>
      </c>
      <c r="C18" s="393">
        <f t="shared" si="2"/>
        <v>314</v>
      </c>
      <c r="D18" s="393">
        <f t="shared" si="3"/>
        <v>273</v>
      </c>
      <c r="E18" s="400">
        <v>12</v>
      </c>
      <c r="F18" s="401">
        <v>201</v>
      </c>
      <c r="G18" s="402">
        <v>57</v>
      </c>
      <c r="H18" s="400">
        <v>1</v>
      </c>
      <c r="I18" s="401">
        <v>2</v>
      </c>
      <c r="J18" s="402">
        <f t="shared" si="4"/>
        <v>22</v>
      </c>
      <c r="K18" s="402">
        <v>1</v>
      </c>
      <c r="L18" s="397" t="s">
        <v>45</v>
      </c>
      <c r="M18" s="401">
        <v>1</v>
      </c>
      <c r="N18" s="402">
        <v>20</v>
      </c>
      <c r="O18" s="402" t="s">
        <v>45</v>
      </c>
      <c r="P18" s="400">
        <f t="shared" si="5"/>
        <v>19</v>
      </c>
      <c r="Q18" s="398">
        <v>2</v>
      </c>
      <c r="R18" s="401">
        <v>17</v>
      </c>
      <c r="S18" s="403" t="s">
        <v>45</v>
      </c>
      <c r="V18" s="2"/>
    </row>
    <row r="19" spans="1:22" s="4" customFormat="1" ht="15.75" customHeight="1">
      <c r="A19" s="284"/>
      <c r="B19" s="26" t="s">
        <v>56</v>
      </c>
      <c r="C19" s="393">
        <f t="shared" si="2"/>
        <v>399</v>
      </c>
      <c r="D19" s="393">
        <f t="shared" si="3"/>
        <v>325</v>
      </c>
      <c r="E19" s="400">
        <v>17</v>
      </c>
      <c r="F19" s="401">
        <v>256</v>
      </c>
      <c r="G19" s="402">
        <v>51</v>
      </c>
      <c r="H19" s="400" t="s">
        <v>45</v>
      </c>
      <c r="I19" s="401">
        <v>1</v>
      </c>
      <c r="J19" s="402">
        <f t="shared" si="4"/>
        <v>25</v>
      </c>
      <c r="K19" s="402">
        <v>1</v>
      </c>
      <c r="L19" s="397" t="s">
        <v>45</v>
      </c>
      <c r="M19" s="401">
        <v>1</v>
      </c>
      <c r="N19" s="402">
        <v>21</v>
      </c>
      <c r="O19" s="402">
        <v>2</v>
      </c>
      <c r="P19" s="400">
        <f t="shared" si="5"/>
        <v>49</v>
      </c>
      <c r="Q19" s="398">
        <v>3</v>
      </c>
      <c r="R19" s="401">
        <v>46</v>
      </c>
      <c r="S19" s="403" t="s">
        <v>45</v>
      </c>
      <c r="V19" s="2"/>
    </row>
    <row r="20" spans="1:22" s="4" customFormat="1" ht="15.75" customHeight="1">
      <c r="A20" s="284"/>
      <c r="B20" s="26" t="s">
        <v>57</v>
      </c>
      <c r="C20" s="393">
        <f t="shared" si="2"/>
        <v>482</v>
      </c>
      <c r="D20" s="393">
        <f t="shared" si="3"/>
        <v>379</v>
      </c>
      <c r="E20" s="400">
        <v>18</v>
      </c>
      <c r="F20" s="401">
        <v>271</v>
      </c>
      <c r="G20" s="402">
        <v>87</v>
      </c>
      <c r="H20" s="400">
        <v>1</v>
      </c>
      <c r="I20" s="401">
        <v>2</v>
      </c>
      <c r="J20" s="402">
        <f t="shared" si="4"/>
        <v>19</v>
      </c>
      <c r="K20" s="402" t="s">
        <v>45</v>
      </c>
      <c r="L20" s="397" t="s">
        <v>45</v>
      </c>
      <c r="M20" s="401" t="s">
        <v>45</v>
      </c>
      <c r="N20" s="402">
        <v>15</v>
      </c>
      <c r="O20" s="402">
        <v>4</v>
      </c>
      <c r="P20" s="400">
        <f t="shared" si="5"/>
        <v>84</v>
      </c>
      <c r="Q20" s="398">
        <v>6</v>
      </c>
      <c r="R20" s="401">
        <v>78</v>
      </c>
      <c r="S20" s="403" t="s">
        <v>45</v>
      </c>
      <c r="V20" s="2"/>
    </row>
    <row r="21" spans="1:22" s="4" customFormat="1" ht="15.75" customHeight="1">
      <c r="A21" s="284"/>
      <c r="B21" s="26" t="s">
        <v>58</v>
      </c>
      <c r="C21" s="393">
        <f t="shared" si="2"/>
        <v>1184</v>
      </c>
      <c r="D21" s="393">
        <f t="shared" si="3"/>
        <v>531</v>
      </c>
      <c r="E21" s="400">
        <v>33</v>
      </c>
      <c r="F21" s="401">
        <v>327</v>
      </c>
      <c r="G21" s="402">
        <v>157</v>
      </c>
      <c r="H21" s="400">
        <v>3</v>
      </c>
      <c r="I21" s="401">
        <v>11</v>
      </c>
      <c r="J21" s="402">
        <f t="shared" si="4"/>
        <v>583</v>
      </c>
      <c r="K21" s="402">
        <v>3</v>
      </c>
      <c r="L21" s="397">
        <v>27</v>
      </c>
      <c r="M21" s="401">
        <v>437</v>
      </c>
      <c r="N21" s="402">
        <v>71</v>
      </c>
      <c r="O21" s="402">
        <v>45</v>
      </c>
      <c r="P21" s="400">
        <f t="shared" si="5"/>
        <v>70</v>
      </c>
      <c r="Q21" s="398">
        <v>49</v>
      </c>
      <c r="R21" s="401">
        <v>21</v>
      </c>
      <c r="S21" s="403" t="s">
        <v>45</v>
      </c>
      <c r="V21" s="2"/>
    </row>
    <row r="22" spans="1:22" s="24" customFormat="1" ht="15.75" customHeight="1">
      <c r="A22" s="289"/>
      <c r="B22" s="28" t="s">
        <v>59</v>
      </c>
      <c r="C22" s="404">
        <f t="shared" si="2"/>
        <v>584</v>
      </c>
      <c r="D22" s="393">
        <f t="shared" si="3"/>
        <v>324</v>
      </c>
      <c r="E22" s="405">
        <v>12</v>
      </c>
      <c r="F22" s="406">
        <v>209</v>
      </c>
      <c r="G22" s="407">
        <v>98</v>
      </c>
      <c r="H22" s="405" t="s">
        <v>45</v>
      </c>
      <c r="I22" s="406">
        <v>5</v>
      </c>
      <c r="J22" s="407">
        <f t="shared" si="4"/>
        <v>206</v>
      </c>
      <c r="K22" s="407">
        <v>50</v>
      </c>
      <c r="L22" s="397">
        <v>19</v>
      </c>
      <c r="M22" s="406">
        <v>101</v>
      </c>
      <c r="N22" s="407">
        <v>36</v>
      </c>
      <c r="O22" s="407" t="s">
        <v>45</v>
      </c>
      <c r="P22" s="405">
        <f t="shared" si="5"/>
        <v>54</v>
      </c>
      <c r="Q22" s="398">
        <v>11</v>
      </c>
      <c r="R22" s="406">
        <v>43</v>
      </c>
      <c r="S22" s="408" t="s">
        <v>45</v>
      </c>
      <c r="V22" s="2"/>
    </row>
    <row r="23" spans="1:28" s="5" customFormat="1" ht="12.75" customHeight="1">
      <c r="A23" s="58" t="s">
        <v>6</v>
      </c>
      <c r="B23" s="59" t="s">
        <v>261</v>
      </c>
      <c r="C23" s="295">
        <f t="shared" si="2"/>
        <v>919</v>
      </c>
      <c r="D23" s="295">
        <f t="shared" si="3"/>
        <v>721</v>
      </c>
      <c r="E23" s="409">
        <v>63</v>
      </c>
      <c r="F23" s="297">
        <v>441</v>
      </c>
      <c r="G23" s="297">
        <v>206</v>
      </c>
      <c r="H23" s="297" t="s">
        <v>45</v>
      </c>
      <c r="I23" s="297">
        <v>11</v>
      </c>
      <c r="J23" s="297">
        <f t="shared" si="4"/>
        <v>118</v>
      </c>
      <c r="K23" s="297">
        <v>3</v>
      </c>
      <c r="L23" s="297" t="s">
        <v>45</v>
      </c>
      <c r="M23" s="297">
        <v>61</v>
      </c>
      <c r="N23" s="297">
        <v>49</v>
      </c>
      <c r="O23" s="297">
        <v>5</v>
      </c>
      <c r="P23" s="410">
        <f t="shared" si="5"/>
        <v>80</v>
      </c>
      <c r="Q23" s="411">
        <v>11</v>
      </c>
      <c r="R23" s="410">
        <v>69</v>
      </c>
      <c r="S23" s="301" t="s">
        <v>45</v>
      </c>
      <c r="T23" s="4"/>
      <c r="U23" s="4"/>
      <c r="V23" s="2"/>
      <c r="W23" s="4"/>
      <c r="X23" s="4"/>
      <c r="Y23" s="4"/>
      <c r="Z23" s="4"/>
      <c r="AA23" s="4"/>
      <c r="AB23" s="4"/>
    </row>
    <row r="24" spans="1:28" s="5" customFormat="1" ht="12.75" customHeight="1">
      <c r="A24" s="58" t="s">
        <v>7</v>
      </c>
      <c r="B24" s="59" t="s">
        <v>262</v>
      </c>
      <c r="C24" s="295">
        <f t="shared" si="2"/>
        <v>1138</v>
      </c>
      <c r="D24" s="302">
        <f t="shared" si="3"/>
        <v>761</v>
      </c>
      <c r="E24" s="303">
        <v>54</v>
      </c>
      <c r="F24" s="303">
        <v>563</v>
      </c>
      <c r="G24" s="303">
        <v>136</v>
      </c>
      <c r="H24" s="303" t="s">
        <v>45</v>
      </c>
      <c r="I24" s="303">
        <v>8</v>
      </c>
      <c r="J24" s="303">
        <f t="shared" si="4"/>
        <v>292</v>
      </c>
      <c r="K24" s="303" t="s">
        <v>45</v>
      </c>
      <c r="L24" s="303" t="s">
        <v>45</v>
      </c>
      <c r="M24" s="303">
        <v>169</v>
      </c>
      <c r="N24" s="303">
        <v>113</v>
      </c>
      <c r="O24" s="303">
        <v>10</v>
      </c>
      <c r="P24" s="410">
        <f t="shared" si="5"/>
        <v>85</v>
      </c>
      <c r="Q24" s="411">
        <v>37</v>
      </c>
      <c r="R24" s="410">
        <v>47</v>
      </c>
      <c r="S24" s="305">
        <v>1</v>
      </c>
      <c r="T24" s="4"/>
      <c r="U24" s="4"/>
      <c r="V24" s="2"/>
      <c r="W24" s="4"/>
      <c r="X24" s="4"/>
      <c r="Y24" s="4"/>
      <c r="Z24" s="4"/>
      <c r="AA24" s="4"/>
      <c r="AB24" s="4"/>
    </row>
    <row r="25" spans="1:28" s="5" customFormat="1" ht="12.75" customHeight="1">
      <c r="A25" s="58" t="s">
        <v>8</v>
      </c>
      <c r="B25" s="59" t="s">
        <v>263</v>
      </c>
      <c r="C25" s="295">
        <f t="shared" si="2"/>
        <v>1151</v>
      </c>
      <c r="D25" s="295">
        <f t="shared" si="3"/>
        <v>764</v>
      </c>
      <c r="E25" s="409">
        <v>42</v>
      </c>
      <c r="F25" s="297">
        <v>501</v>
      </c>
      <c r="G25" s="297">
        <v>207</v>
      </c>
      <c r="H25" s="297">
        <v>5</v>
      </c>
      <c r="I25" s="297">
        <v>9</v>
      </c>
      <c r="J25" s="297">
        <f t="shared" si="4"/>
        <v>222</v>
      </c>
      <c r="K25" s="297">
        <v>80</v>
      </c>
      <c r="L25" s="297">
        <v>38</v>
      </c>
      <c r="M25" s="297">
        <v>39</v>
      </c>
      <c r="N25" s="297">
        <v>54</v>
      </c>
      <c r="O25" s="297">
        <v>11</v>
      </c>
      <c r="P25" s="410">
        <f t="shared" si="5"/>
        <v>165</v>
      </c>
      <c r="Q25" s="411">
        <v>12</v>
      </c>
      <c r="R25" s="410">
        <v>151</v>
      </c>
      <c r="S25" s="301">
        <v>2</v>
      </c>
      <c r="T25" s="4"/>
      <c r="U25" s="4"/>
      <c r="V25" s="2"/>
      <c r="W25" s="4"/>
      <c r="X25" s="4"/>
      <c r="Y25" s="4"/>
      <c r="Z25" s="4"/>
      <c r="AA25" s="4"/>
      <c r="AB25" s="4"/>
    </row>
    <row r="26" spans="1:28" s="5" customFormat="1" ht="12.75" customHeight="1">
      <c r="A26" s="58" t="s">
        <v>30</v>
      </c>
      <c r="B26" s="59" t="s">
        <v>264</v>
      </c>
      <c r="C26" s="306">
        <f t="shared" si="2"/>
        <v>193</v>
      </c>
      <c r="D26" s="307">
        <f t="shared" si="3"/>
        <v>129</v>
      </c>
      <c r="E26" s="303">
        <v>17</v>
      </c>
      <c r="F26" s="303">
        <v>92</v>
      </c>
      <c r="G26" s="303">
        <v>19</v>
      </c>
      <c r="H26" s="303" t="s">
        <v>45</v>
      </c>
      <c r="I26" s="303">
        <v>1</v>
      </c>
      <c r="J26" s="303">
        <f t="shared" si="4"/>
        <v>17</v>
      </c>
      <c r="K26" s="303" t="s">
        <v>45</v>
      </c>
      <c r="L26" s="303" t="s">
        <v>45</v>
      </c>
      <c r="M26" s="303">
        <v>12</v>
      </c>
      <c r="N26" s="303">
        <v>2</v>
      </c>
      <c r="O26" s="303">
        <v>3</v>
      </c>
      <c r="P26" s="410">
        <f t="shared" si="5"/>
        <v>47</v>
      </c>
      <c r="Q26" s="411">
        <v>3</v>
      </c>
      <c r="R26" s="410">
        <v>44</v>
      </c>
      <c r="S26" s="305" t="s">
        <v>45</v>
      </c>
      <c r="T26" s="4"/>
      <c r="U26" s="4"/>
      <c r="V26" s="2"/>
      <c r="W26" s="4"/>
      <c r="X26" s="4"/>
      <c r="Y26" s="4"/>
      <c r="Z26" s="4"/>
      <c r="AA26" s="4"/>
      <c r="AB26" s="4"/>
    </row>
    <row r="27" spans="1:28" s="5" customFormat="1" ht="12.75" customHeight="1">
      <c r="A27" s="64" t="s">
        <v>265</v>
      </c>
      <c r="B27" s="65"/>
      <c r="C27" s="306">
        <f>SUM(C28:C30)</f>
        <v>810</v>
      </c>
      <c r="D27" s="306">
        <f aca="true" t="shared" si="6" ref="D27:S27">SUM(D28:D30)</f>
        <v>575</v>
      </c>
      <c r="E27" s="306">
        <f t="shared" si="6"/>
        <v>32</v>
      </c>
      <c r="F27" s="306">
        <f t="shared" si="6"/>
        <v>373</v>
      </c>
      <c r="G27" s="306">
        <f t="shared" si="6"/>
        <v>163</v>
      </c>
      <c r="H27" s="306">
        <f t="shared" si="6"/>
        <v>0</v>
      </c>
      <c r="I27" s="306">
        <f t="shared" si="6"/>
        <v>7</v>
      </c>
      <c r="J27" s="306">
        <f t="shared" si="6"/>
        <v>166</v>
      </c>
      <c r="K27" s="306">
        <f t="shared" si="6"/>
        <v>0</v>
      </c>
      <c r="L27" s="306">
        <f t="shared" si="6"/>
        <v>0</v>
      </c>
      <c r="M27" s="306">
        <f t="shared" si="6"/>
        <v>107</v>
      </c>
      <c r="N27" s="306">
        <f t="shared" si="6"/>
        <v>51</v>
      </c>
      <c r="O27" s="306">
        <f t="shared" si="6"/>
        <v>8</v>
      </c>
      <c r="P27" s="306">
        <f t="shared" si="6"/>
        <v>69</v>
      </c>
      <c r="Q27" s="306">
        <f t="shared" si="6"/>
        <v>11</v>
      </c>
      <c r="R27" s="306">
        <f t="shared" si="6"/>
        <v>58</v>
      </c>
      <c r="S27" s="308">
        <f t="shared" si="6"/>
        <v>0</v>
      </c>
      <c r="T27" s="4"/>
      <c r="U27" s="4"/>
      <c r="V27" s="2"/>
      <c r="W27" s="4"/>
      <c r="X27" s="4"/>
      <c r="Y27" s="4"/>
      <c r="Z27" s="4"/>
      <c r="AA27" s="4"/>
      <c r="AB27" s="4"/>
    </row>
    <row r="28" spans="1:28" s="5" customFormat="1" ht="12.75" customHeight="1">
      <c r="A28" s="412"/>
      <c r="B28" s="67" t="s">
        <v>266</v>
      </c>
      <c r="C28" s="303">
        <f>SUM(D28,J28,P28)</f>
        <v>368</v>
      </c>
      <c r="D28" s="303">
        <f>SUM(E28:I28)</f>
        <v>291</v>
      </c>
      <c r="E28" s="309">
        <v>16</v>
      </c>
      <c r="F28" s="303">
        <v>195</v>
      </c>
      <c r="G28" s="303">
        <v>78</v>
      </c>
      <c r="H28" s="303" t="s">
        <v>45</v>
      </c>
      <c r="I28" s="303">
        <v>2</v>
      </c>
      <c r="J28" s="303">
        <f>SUM(K28:O28)</f>
        <v>48</v>
      </c>
      <c r="K28" s="303" t="s">
        <v>45</v>
      </c>
      <c r="L28" s="303" t="s">
        <v>45</v>
      </c>
      <c r="M28" s="303">
        <v>17</v>
      </c>
      <c r="N28" s="303">
        <v>25</v>
      </c>
      <c r="O28" s="303">
        <v>6</v>
      </c>
      <c r="P28" s="303">
        <f>SUM(Q28:S28)</f>
        <v>29</v>
      </c>
      <c r="Q28" s="398">
        <v>9</v>
      </c>
      <c r="R28" s="303">
        <v>20</v>
      </c>
      <c r="S28" s="305" t="s">
        <v>45</v>
      </c>
      <c r="T28" s="4"/>
      <c r="U28" s="4"/>
      <c r="V28" s="2"/>
      <c r="W28" s="4"/>
      <c r="X28" s="4"/>
      <c r="Y28" s="4"/>
      <c r="Z28" s="4"/>
      <c r="AA28" s="4"/>
      <c r="AB28" s="4"/>
    </row>
    <row r="29" spans="1:28" s="5" customFormat="1" ht="12.75" customHeight="1">
      <c r="A29" s="412"/>
      <c r="B29" s="67" t="s">
        <v>267</v>
      </c>
      <c r="C29" s="303">
        <f>SUM(D29,J29,P29)</f>
        <v>391</v>
      </c>
      <c r="D29" s="303">
        <f>SUM(E29:I29)</f>
        <v>247</v>
      </c>
      <c r="E29" s="309">
        <v>16</v>
      </c>
      <c r="F29" s="303">
        <v>147</v>
      </c>
      <c r="G29" s="303">
        <v>79</v>
      </c>
      <c r="H29" s="303" t="s">
        <v>45</v>
      </c>
      <c r="I29" s="303">
        <v>5</v>
      </c>
      <c r="J29" s="303">
        <f>SUM(K29:O29)</f>
        <v>110</v>
      </c>
      <c r="K29" s="303" t="s">
        <v>45</v>
      </c>
      <c r="L29" s="303" t="s">
        <v>45</v>
      </c>
      <c r="M29" s="303">
        <v>90</v>
      </c>
      <c r="N29" s="303">
        <v>18</v>
      </c>
      <c r="O29" s="303">
        <v>2</v>
      </c>
      <c r="P29" s="303">
        <f>SUM(Q29:S29)</f>
        <v>34</v>
      </c>
      <c r="Q29" s="398">
        <v>2</v>
      </c>
      <c r="R29" s="303">
        <v>32</v>
      </c>
      <c r="S29" s="305" t="s">
        <v>45</v>
      </c>
      <c r="T29" s="4"/>
      <c r="U29" s="4"/>
      <c r="V29" s="2"/>
      <c r="W29" s="4"/>
      <c r="X29" s="4"/>
      <c r="Y29" s="4"/>
      <c r="Z29" s="4"/>
      <c r="AA29" s="4"/>
      <c r="AB29" s="4"/>
    </row>
    <row r="30" spans="1:28" s="5" customFormat="1" ht="12.75" customHeight="1">
      <c r="A30" s="70"/>
      <c r="B30" s="71" t="s">
        <v>9</v>
      </c>
      <c r="C30" s="311">
        <f>SUM(D30,J30,P30)</f>
        <v>51</v>
      </c>
      <c r="D30" s="311">
        <f>SUM(E30:I30)</f>
        <v>37</v>
      </c>
      <c r="E30" s="413" t="s">
        <v>45</v>
      </c>
      <c r="F30" s="313">
        <v>31</v>
      </c>
      <c r="G30" s="313">
        <v>6</v>
      </c>
      <c r="H30" s="313" t="s">
        <v>45</v>
      </c>
      <c r="I30" s="313" t="s">
        <v>45</v>
      </c>
      <c r="J30" s="313">
        <f>SUM(K30:O30)</f>
        <v>8</v>
      </c>
      <c r="K30" s="313" t="s">
        <v>45</v>
      </c>
      <c r="L30" s="313" t="s">
        <v>45</v>
      </c>
      <c r="M30" s="313" t="s">
        <v>45</v>
      </c>
      <c r="N30" s="313">
        <v>8</v>
      </c>
      <c r="O30" s="313" t="s">
        <v>45</v>
      </c>
      <c r="P30" s="313">
        <f>SUM(Q30:S30)</f>
        <v>6</v>
      </c>
      <c r="Q30" s="398" t="s">
        <v>45</v>
      </c>
      <c r="R30" s="313">
        <v>6</v>
      </c>
      <c r="S30" s="315" t="s">
        <v>45</v>
      </c>
      <c r="T30" s="4"/>
      <c r="U30" s="4"/>
      <c r="V30" s="2"/>
      <c r="W30" s="4"/>
      <c r="X30" s="4"/>
      <c r="Y30" s="4"/>
      <c r="Z30" s="4"/>
      <c r="AA30" s="4"/>
      <c r="AB30" s="4"/>
    </row>
    <row r="31" spans="1:28" s="5" customFormat="1" ht="12.75" customHeight="1">
      <c r="A31" s="64" t="s">
        <v>268</v>
      </c>
      <c r="B31" s="65"/>
      <c r="C31" s="303">
        <f>SUM(C32:C33)</f>
        <v>699</v>
      </c>
      <c r="D31" s="303">
        <f>SUM(D32:D33)</f>
        <v>518</v>
      </c>
      <c r="E31" s="303">
        <f aca="true" t="shared" si="7" ref="E31:S31">SUM(E32:E33)</f>
        <v>35</v>
      </c>
      <c r="F31" s="303">
        <f t="shared" si="7"/>
        <v>358</v>
      </c>
      <c r="G31" s="303">
        <f t="shared" si="7"/>
        <v>120</v>
      </c>
      <c r="H31" s="303">
        <f t="shared" si="7"/>
        <v>0</v>
      </c>
      <c r="I31" s="303">
        <f t="shared" si="7"/>
        <v>5</v>
      </c>
      <c r="J31" s="303">
        <f t="shared" si="7"/>
        <v>100</v>
      </c>
      <c r="K31" s="303">
        <f t="shared" si="7"/>
        <v>0</v>
      </c>
      <c r="L31" s="303">
        <f t="shared" si="7"/>
        <v>0</v>
      </c>
      <c r="M31" s="303">
        <f t="shared" si="7"/>
        <v>53</v>
      </c>
      <c r="N31" s="303">
        <f t="shared" si="7"/>
        <v>42</v>
      </c>
      <c r="O31" s="303">
        <f t="shared" si="7"/>
        <v>5</v>
      </c>
      <c r="P31" s="303">
        <f t="shared" si="7"/>
        <v>81</v>
      </c>
      <c r="Q31" s="414">
        <f t="shared" si="7"/>
        <v>13</v>
      </c>
      <c r="R31" s="415">
        <f t="shared" si="7"/>
        <v>68</v>
      </c>
      <c r="S31" s="318">
        <f t="shared" si="7"/>
        <v>0</v>
      </c>
      <c r="T31" s="4"/>
      <c r="U31" s="4"/>
      <c r="V31" s="2"/>
      <c r="W31" s="4"/>
      <c r="X31" s="4"/>
      <c r="Y31" s="4"/>
      <c r="Z31" s="4"/>
      <c r="AA31" s="4"/>
      <c r="AB31" s="4"/>
    </row>
    <row r="32" spans="1:28" s="5" customFormat="1" ht="12.75" customHeight="1">
      <c r="A32" s="412"/>
      <c r="B32" s="67" t="s">
        <v>269</v>
      </c>
      <c r="C32" s="303">
        <f>SUM(D32,J32,P32)</f>
        <v>419</v>
      </c>
      <c r="D32" s="319">
        <f>SUM(E32:I32)</f>
        <v>324</v>
      </c>
      <c r="E32" s="303">
        <v>25</v>
      </c>
      <c r="F32" s="303">
        <v>244</v>
      </c>
      <c r="G32" s="303">
        <v>53</v>
      </c>
      <c r="H32" s="303" t="s">
        <v>45</v>
      </c>
      <c r="I32" s="303">
        <v>2</v>
      </c>
      <c r="J32" s="303">
        <f>SUM(K32:O32)</f>
        <v>32</v>
      </c>
      <c r="K32" s="303" t="s">
        <v>45</v>
      </c>
      <c r="L32" s="303" t="s">
        <v>45</v>
      </c>
      <c r="M32" s="303">
        <v>5</v>
      </c>
      <c r="N32" s="303">
        <v>22</v>
      </c>
      <c r="O32" s="303">
        <v>5</v>
      </c>
      <c r="P32" s="303">
        <f>SUM(Q32:S32)</f>
        <v>63</v>
      </c>
      <c r="Q32" s="398">
        <v>10</v>
      </c>
      <c r="R32" s="317">
        <v>53</v>
      </c>
      <c r="S32" s="305" t="s">
        <v>45</v>
      </c>
      <c r="T32" s="4"/>
      <c r="U32" s="4"/>
      <c r="V32" s="2"/>
      <c r="W32" s="4"/>
      <c r="X32" s="4"/>
      <c r="Y32" s="4"/>
      <c r="Z32" s="4"/>
      <c r="AA32" s="4"/>
      <c r="AB32" s="4"/>
    </row>
    <row r="33" spans="1:28" s="5" customFormat="1" ht="12.75" customHeight="1">
      <c r="A33" s="70"/>
      <c r="B33" s="71" t="s">
        <v>270</v>
      </c>
      <c r="C33" s="311">
        <f>SUM(D33,J33,P33)</f>
        <v>280</v>
      </c>
      <c r="D33" s="320">
        <f>SUM(E33:I33)</f>
        <v>194</v>
      </c>
      <c r="E33" s="303">
        <v>10</v>
      </c>
      <c r="F33" s="303">
        <v>114</v>
      </c>
      <c r="G33" s="303">
        <v>67</v>
      </c>
      <c r="H33" s="303" t="s">
        <v>45</v>
      </c>
      <c r="I33" s="303">
        <v>3</v>
      </c>
      <c r="J33" s="303">
        <f>SUM(K33:O33)</f>
        <v>68</v>
      </c>
      <c r="K33" s="303" t="s">
        <v>45</v>
      </c>
      <c r="L33" s="303" t="s">
        <v>45</v>
      </c>
      <c r="M33" s="303">
        <v>48</v>
      </c>
      <c r="N33" s="303">
        <v>20</v>
      </c>
      <c r="O33" s="303" t="s">
        <v>45</v>
      </c>
      <c r="P33" s="303">
        <f>SUM(Q33:S33)</f>
        <v>18</v>
      </c>
      <c r="Q33" s="416">
        <v>3</v>
      </c>
      <c r="R33" s="317">
        <v>15</v>
      </c>
      <c r="S33" s="305" t="s">
        <v>45</v>
      </c>
      <c r="T33" s="4"/>
      <c r="U33" s="4"/>
      <c r="V33" s="2"/>
      <c r="W33" s="4"/>
      <c r="X33" s="4"/>
      <c r="Y33" s="4"/>
      <c r="Z33" s="4"/>
      <c r="AA33" s="4"/>
      <c r="AB33" s="4"/>
    </row>
    <row r="34" spans="1:28" s="5" customFormat="1" ht="12.75" customHeight="1">
      <c r="A34" s="58" t="s">
        <v>31</v>
      </c>
      <c r="B34" s="59" t="s">
        <v>271</v>
      </c>
      <c r="C34" s="295">
        <f>SUM(D34,J34,P34)</f>
        <v>640</v>
      </c>
      <c r="D34" s="295">
        <f>SUM(E34:I34)</f>
        <v>558</v>
      </c>
      <c r="E34" s="409">
        <v>38</v>
      </c>
      <c r="F34" s="297">
        <v>392</v>
      </c>
      <c r="G34" s="297">
        <v>120</v>
      </c>
      <c r="H34" s="297">
        <v>2</v>
      </c>
      <c r="I34" s="297">
        <v>6</v>
      </c>
      <c r="J34" s="297">
        <f>SUM(K34:O34)</f>
        <v>44</v>
      </c>
      <c r="K34" s="297" t="s">
        <v>45</v>
      </c>
      <c r="L34" s="297" t="s">
        <v>45</v>
      </c>
      <c r="M34" s="297">
        <v>7</v>
      </c>
      <c r="N34" s="297">
        <v>32</v>
      </c>
      <c r="O34" s="297">
        <v>5</v>
      </c>
      <c r="P34" s="297">
        <f>SUM(Q34:S34)</f>
        <v>38</v>
      </c>
      <c r="Q34" s="416">
        <v>4</v>
      </c>
      <c r="R34" s="417">
        <v>34</v>
      </c>
      <c r="S34" s="301" t="s">
        <v>45</v>
      </c>
      <c r="T34" s="4"/>
      <c r="U34" s="4"/>
      <c r="V34" s="2"/>
      <c r="W34" s="4"/>
      <c r="X34" s="4"/>
      <c r="Y34" s="4"/>
      <c r="Z34" s="4"/>
      <c r="AA34" s="4"/>
      <c r="AB34" s="4"/>
    </row>
    <row r="35" spans="1:28" s="5" customFormat="1" ht="12.75" customHeight="1">
      <c r="A35" s="64" t="s">
        <v>10</v>
      </c>
      <c r="B35" s="65"/>
      <c r="C35" s="303">
        <f>SUM(C36:C39)</f>
        <v>695</v>
      </c>
      <c r="D35" s="303">
        <f aca="true" t="shared" si="8" ref="D35:S35">SUM(D36:D39)</f>
        <v>590</v>
      </c>
      <c r="E35" s="303">
        <f t="shared" si="8"/>
        <v>51</v>
      </c>
      <c r="F35" s="303">
        <f t="shared" si="8"/>
        <v>394</v>
      </c>
      <c r="G35" s="303">
        <f t="shared" si="8"/>
        <v>136</v>
      </c>
      <c r="H35" s="303">
        <f t="shared" si="8"/>
        <v>1</v>
      </c>
      <c r="I35" s="303">
        <f t="shared" si="8"/>
        <v>8</v>
      </c>
      <c r="J35" s="303">
        <f t="shared" si="8"/>
        <v>71</v>
      </c>
      <c r="K35" s="303">
        <f t="shared" si="8"/>
        <v>0</v>
      </c>
      <c r="L35" s="303">
        <f t="shared" si="8"/>
        <v>0</v>
      </c>
      <c r="M35" s="303">
        <f t="shared" si="8"/>
        <v>14</v>
      </c>
      <c r="N35" s="303">
        <f t="shared" si="8"/>
        <v>51</v>
      </c>
      <c r="O35" s="303">
        <f t="shared" si="8"/>
        <v>6</v>
      </c>
      <c r="P35" s="303">
        <f t="shared" si="8"/>
        <v>34</v>
      </c>
      <c r="Q35" s="303">
        <f t="shared" si="8"/>
        <v>10</v>
      </c>
      <c r="R35" s="303">
        <f t="shared" si="8"/>
        <v>24</v>
      </c>
      <c r="S35" s="318">
        <f t="shared" si="8"/>
        <v>0</v>
      </c>
      <c r="T35" s="4"/>
      <c r="U35" s="4"/>
      <c r="V35" s="2"/>
      <c r="W35" s="4"/>
      <c r="X35" s="4"/>
      <c r="Y35" s="4"/>
      <c r="Z35" s="4"/>
      <c r="AA35" s="4"/>
      <c r="AB35" s="4"/>
    </row>
    <row r="36" spans="1:28" s="5" customFormat="1" ht="12.75" customHeight="1">
      <c r="A36" s="412"/>
      <c r="B36" s="67" t="s">
        <v>11</v>
      </c>
      <c r="C36" s="303">
        <f>SUM(D36,J36,P36)</f>
        <v>441</v>
      </c>
      <c r="D36" s="319">
        <f>SUM(E36:I36)</f>
        <v>377</v>
      </c>
      <c r="E36" s="303">
        <v>29</v>
      </c>
      <c r="F36" s="303">
        <v>238</v>
      </c>
      <c r="G36" s="303">
        <v>101</v>
      </c>
      <c r="H36" s="303">
        <v>1</v>
      </c>
      <c r="I36" s="303">
        <v>8</v>
      </c>
      <c r="J36" s="303">
        <f>SUM(K36:O36)</f>
        <v>46</v>
      </c>
      <c r="K36" s="303" t="s">
        <v>45</v>
      </c>
      <c r="L36" s="303" t="s">
        <v>45</v>
      </c>
      <c r="M36" s="303">
        <v>3</v>
      </c>
      <c r="N36" s="303">
        <v>37</v>
      </c>
      <c r="O36" s="303">
        <v>6</v>
      </c>
      <c r="P36" s="303">
        <f>SUM(Q36:S36)</f>
        <v>18</v>
      </c>
      <c r="Q36" s="398">
        <v>3</v>
      </c>
      <c r="R36" s="317">
        <v>15</v>
      </c>
      <c r="S36" s="305" t="s">
        <v>45</v>
      </c>
      <c r="T36" s="4"/>
      <c r="U36" s="4"/>
      <c r="V36" s="2"/>
      <c r="W36" s="4"/>
      <c r="X36" s="4"/>
      <c r="Y36" s="4"/>
      <c r="Z36" s="4"/>
      <c r="AA36" s="4"/>
      <c r="AB36" s="4"/>
    </row>
    <row r="37" spans="1:28" s="5" customFormat="1" ht="12.75" customHeight="1">
      <c r="A37" s="412"/>
      <c r="B37" s="67" t="s">
        <v>272</v>
      </c>
      <c r="C37" s="303">
        <f>SUM(D37,J37,P37)</f>
        <v>173</v>
      </c>
      <c r="D37" s="319">
        <f>SUM(E37:I37)</f>
        <v>145</v>
      </c>
      <c r="E37" s="303">
        <v>12</v>
      </c>
      <c r="F37" s="303">
        <v>108</v>
      </c>
      <c r="G37" s="303">
        <v>25</v>
      </c>
      <c r="H37" s="303" t="s">
        <v>45</v>
      </c>
      <c r="I37" s="303" t="s">
        <v>45</v>
      </c>
      <c r="J37" s="303">
        <f>SUM(K37:O37)</f>
        <v>17</v>
      </c>
      <c r="K37" s="303" t="s">
        <v>45</v>
      </c>
      <c r="L37" s="303" t="s">
        <v>45</v>
      </c>
      <c r="M37" s="303">
        <v>6</v>
      </c>
      <c r="N37" s="303">
        <v>11</v>
      </c>
      <c r="O37" s="303" t="s">
        <v>45</v>
      </c>
      <c r="P37" s="303">
        <f>SUM(Q37:S37)</f>
        <v>11</v>
      </c>
      <c r="Q37" s="398">
        <v>4</v>
      </c>
      <c r="R37" s="317">
        <v>7</v>
      </c>
      <c r="S37" s="305" t="s">
        <v>45</v>
      </c>
      <c r="T37" s="4"/>
      <c r="U37" s="4"/>
      <c r="V37" s="2"/>
      <c r="W37" s="4"/>
      <c r="X37" s="4"/>
      <c r="Y37" s="4"/>
      <c r="Z37" s="4"/>
      <c r="AA37" s="4"/>
      <c r="AB37" s="4"/>
    </row>
    <row r="38" spans="1:28" s="5" customFormat="1" ht="12.75" customHeight="1">
      <c r="A38" s="412"/>
      <c r="B38" s="67" t="s">
        <v>273</v>
      </c>
      <c r="C38" s="303">
        <f>SUM(D38,J38,P38)</f>
        <v>36</v>
      </c>
      <c r="D38" s="319">
        <f>SUM(E38:I38)</f>
        <v>32</v>
      </c>
      <c r="E38" s="303">
        <v>3</v>
      </c>
      <c r="F38" s="303">
        <v>24</v>
      </c>
      <c r="G38" s="303">
        <v>5</v>
      </c>
      <c r="H38" s="303" t="s">
        <v>45</v>
      </c>
      <c r="I38" s="303" t="s">
        <v>45</v>
      </c>
      <c r="J38" s="303">
        <f>SUM(K38:O38)</f>
        <v>2</v>
      </c>
      <c r="K38" s="303" t="s">
        <v>45</v>
      </c>
      <c r="L38" s="303" t="s">
        <v>45</v>
      </c>
      <c r="M38" s="303">
        <v>1</v>
      </c>
      <c r="N38" s="303">
        <v>1</v>
      </c>
      <c r="O38" s="303" t="s">
        <v>45</v>
      </c>
      <c r="P38" s="303">
        <f>SUM(Q38:S38)</f>
        <v>2</v>
      </c>
      <c r="Q38" s="398">
        <v>1</v>
      </c>
      <c r="R38" s="317">
        <v>1</v>
      </c>
      <c r="S38" s="305" t="s">
        <v>45</v>
      </c>
      <c r="T38" s="4"/>
      <c r="U38" s="4"/>
      <c r="V38" s="2"/>
      <c r="W38" s="4"/>
      <c r="X38" s="4"/>
      <c r="Y38" s="4"/>
      <c r="Z38" s="4"/>
      <c r="AA38" s="4"/>
      <c r="AB38" s="4"/>
    </row>
    <row r="39" spans="1:28" s="5" customFormat="1" ht="12.75" customHeight="1">
      <c r="A39" s="70"/>
      <c r="B39" s="67" t="s">
        <v>274</v>
      </c>
      <c r="C39" s="303">
        <f>SUM(D39,J39,P39)</f>
        <v>45</v>
      </c>
      <c r="D39" s="319">
        <f>SUM(E39:I39)</f>
        <v>36</v>
      </c>
      <c r="E39" s="303">
        <v>7</v>
      </c>
      <c r="F39" s="303">
        <v>24</v>
      </c>
      <c r="G39" s="303">
        <v>5</v>
      </c>
      <c r="H39" s="303" t="s">
        <v>45</v>
      </c>
      <c r="I39" s="303" t="s">
        <v>45</v>
      </c>
      <c r="J39" s="303">
        <f>SUM(K39:O39)</f>
        <v>6</v>
      </c>
      <c r="K39" s="303" t="s">
        <v>45</v>
      </c>
      <c r="L39" s="303" t="s">
        <v>45</v>
      </c>
      <c r="M39" s="303">
        <v>4</v>
      </c>
      <c r="N39" s="303">
        <v>2</v>
      </c>
      <c r="O39" s="303" t="s">
        <v>45</v>
      </c>
      <c r="P39" s="303">
        <f>SUM(Q39:S39)</f>
        <v>3</v>
      </c>
      <c r="Q39" s="398">
        <v>2</v>
      </c>
      <c r="R39" s="317">
        <v>1</v>
      </c>
      <c r="S39" s="305" t="s">
        <v>45</v>
      </c>
      <c r="T39" s="4"/>
      <c r="U39" s="4"/>
      <c r="V39" s="2"/>
      <c r="W39" s="4"/>
      <c r="X39" s="4"/>
      <c r="Y39" s="4"/>
      <c r="Z39" s="4"/>
      <c r="AA39" s="4"/>
      <c r="AB39" s="4"/>
    </row>
    <row r="40" spans="1:28" s="5" customFormat="1" ht="12.75" customHeight="1">
      <c r="A40" s="64" t="s">
        <v>275</v>
      </c>
      <c r="B40" s="92"/>
      <c r="C40" s="330">
        <f>SUM(C41:C46)</f>
        <v>485</v>
      </c>
      <c r="D40" s="330">
        <f aca="true" t="shared" si="9" ref="D40:S40">SUM(D41:D46)</f>
        <v>386</v>
      </c>
      <c r="E40" s="330">
        <f t="shared" si="9"/>
        <v>42</v>
      </c>
      <c r="F40" s="330">
        <f t="shared" si="9"/>
        <v>212</v>
      </c>
      <c r="G40" s="330">
        <f t="shared" si="9"/>
        <v>124</v>
      </c>
      <c r="H40" s="330">
        <f t="shared" si="9"/>
        <v>0</v>
      </c>
      <c r="I40" s="330">
        <f t="shared" si="9"/>
        <v>8</v>
      </c>
      <c r="J40" s="330">
        <f t="shared" si="9"/>
        <v>59</v>
      </c>
      <c r="K40" s="330">
        <f t="shared" si="9"/>
        <v>0</v>
      </c>
      <c r="L40" s="330">
        <f t="shared" si="9"/>
        <v>0</v>
      </c>
      <c r="M40" s="330">
        <f t="shared" si="9"/>
        <v>25</v>
      </c>
      <c r="N40" s="330">
        <f t="shared" si="9"/>
        <v>25</v>
      </c>
      <c r="O40" s="330">
        <f t="shared" si="9"/>
        <v>9</v>
      </c>
      <c r="P40" s="330">
        <f t="shared" si="9"/>
        <v>40</v>
      </c>
      <c r="Q40" s="330">
        <f t="shared" si="9"/>
        <v>15</v>
      </c>
      <c r="R40" s="330">
        <f t="shared" si="9"/>
        <v>25</v>
      </c>
      <c r="S40" s="331">
        <f t="shared" si="9"/>
        <v>0</v>
      </c>
      <c r="T40" s="4"/>
      <c r="U40" s="4"/>
      <c r="V40" s="2"/>
      <c r="W40" s="4"/>
      <c r="X40" s="4"/>
      <c r="Y40" s="4"/>
      <c r="Z40" s="4"/>
      <c r="AA40" s="4"/>
      <c r="AB40" s="4"/>
    </row>
    <row r="41" spans="1:28" s="6" customFormat="1" ht="12.75" customHeight="1">
      <c r="A41" s="412"/>
      <c r="B41" s="67" t="s">
        <v>276</v>
      </c>
      <c r="C41" s="303">
        <f aca="true" t="shared" si="10" ref="C41:C46">SUM(D41,J41,P41)</f>
        <v>105</v>
      </c>
      <c r="D41" s="309">
        <f aca="true" t="shared" si="11" ref="D41:D46">SUM(E41:I41)</f>
        <v>79</v>
      </c>
      <c r="E41" s="309">
        <v>8</v>
      </c>
      <c r="F41" s="303">
        <v>52</v>
      </c>
      <c r="G41" s="303">
        <v>17</v>
      </c>
      <c r="H41" s="303" t="s">
        <v>45</v>
      </c>
      <c r="I41" s="303">
        <v>2</v>
      </c>
      <c r="J41" s="303">
        <f aca="true" t="shared" si="12" ref="J41:J46">SUM(K41:O41)</f>
        <v>6</v>
      </c>
      <c r="K41" s="303" t="s">
        <v>45</v>
      </c>
      <c r="L41" s="303" t="s">
        <v>45</v>
      </c>
      <c r="M41" s="303" t="s">
        <v>45</v>
      </c>
      <c r="N41" s="303">
        <v>5</v>
      </c>
      <c r="O41" s="303">
        <v>1</v>
      </c>
      <c r="P41" s="303">
        <f aca="true" t="shared" si="13" ref="P41:P46">SUM(Q41:S41)</f>
        <v>20</v>
      </c>
      <c r="Q41" s="398">
        <v>12</v>
      </c>
      <c r="R41" s="317">
        <v>8</v>
      </c>
      <c r="S41" s="305" t="s">
        <v>45</v>
      </c>
      <c r="T41" s="4"/>
      <c r="U41" s="4"/>
      <c r="V41" s="2"/>
      <c r="W41" s="4"/>
      <c r="X41" s="4"/>
      <c r="Y41" s="4"/>
      <c r="Z41" s="4"/>
      <c r="AA41" s="4"/>
      <c r="AB41" s="4"/>
    </row>
    <row r="42" spans="1:28" s="6" customFormat="1" ht="12.75" customHeight="1">
      <c r="A42" s="412"/>
      <c r="B42" s="67" t="s">
        <v>277</v>
      </c>
      <c r="C42" s="303">
        <f t="shared" si="10"/>
        <v>134</v>
      </c>
      <c r="D42" s="309">
        <f t="shared" si="11"/>
        <v>122</v>
      </c>
      <c r="E42" s="309">
        <v>11</v>
      </c>
      <c r="F42" s="303">
        <v>64</v>
      </c>
      <c r="G42" s="303">
        <v>45</v>
      </c>
      <c r="H42" s="303" t="s">
        <v>45</v>
      </c>
      <c r="I42" s="303">
        <v>2</v>
      </c>
      <c r="J42" s="303">
        <f t="shared" si="12"/>
        <v>3</v>
      </c>
      <c r="K42" s="303" t="s">
        <v>45</v>
      </c>
      <c r="L42" s="303" t="s">
        <v>45</v>
      </c>
      <c r="M42" s="303" t="s">
        <v>45</v>
      </c>
      <c r="N42" s="303">
        <v>3</v>
      </c>
      <c r="O42" s="303" t="s">
        <v>45</v>
      </c>
      <c r="P42" s="303">
        <f t="shared" si="13"/>
        <v>9</v>
      </c>
      <c r="Q42" s="398" t="s">
        <v>45</v>
      </c>
      <c r="R42" s="317">
        <v>9</v>
      </c>
      <c r="S42" s="305" t="s">
        <v>45</v>
      </c>
      <c r="T42" s="4"/>
      <c r="U42" s="4"/>
      <c r="V42" s="2"/>
      <c r="W42" s="4"/>
      <c r="X42" s="4"/>
      <c r="Y42" s="4"/>
      <c r="Z42" s="4"/>
      <c r="AA42" s="4"/>
      <c r="AB42" s="4"/>
    </row>
    <row r="43" spans="1:28" s="6" customFormat="1" ht="12.75" customHeight="1">
      <c r="A43" s="412"/>
      <c r="B43" s="67" t="s">
        <v>278</v>
      </c>
      <c r="C43" s="303">
        <f t="shared" si="10"/>
        <v>71</v>
      </c>
      <c r="D43" s="309">
        <f t="shared" si="11"/>
        <v>57</v>
      </c>
      <c r="E43" s="309">
        <v>7</v>
      </c>
      <c r="F43" s="303">
        <v>24</v>
      </c>
      <c r="G43" s="303">
        <v>25</v>
      </c>
      <c r="H43" s="303" t="s">
        <v>45</v>
      </c>
      <c r="I43" s="303">
        <v>1</v>
      </c>
      <c r="J43" s="303">
        <f t="shared" si="12"/>
        <v>14</v>
      </c>
      <c r="K43" s="303" t="s">
        <v>45</v>
      </c>
      <c r="L43" s="303" t="s">
        <v>45</v>
      </c>
      <c r="M43" s="303">
        <v>11</v>
      </c>
      <c r="N43" s="303">
        <v>3</v>
      </c>
      <c r="O43" s="303" t="s">
        <v>45</v>
      </c>
      <c r="P43" s="303">
        <f t="shared" si="13"/>
        <v>0</v>
      </c>
      <c r="Q43" s="398" t="s">
        <v>45</v>
      </c>
      <c r="R43" s="317" t="s">
        <v>45</v>
      </c>
      <c r="S43" s="305" t="s">
        <v>45</v>
      </c>
      <c r="T43" s="4"/>
      <c r="U43" s="4"/>
      <c r="V43" s="2"/>
      <c r="W43" s="4"/>
      <c r="X43" s="4"/>
      <c r="Y43" s="4"/>
      <c r="Z43" s="4"/>
      <c r="AA43" s="4"/>
      <c r="AB43" s="4"/>
    </row>
    <row r="44" spans="1:28" s="6" customFormat="1" ht="12.75" customHeight="1">
      <c r="A44" s="75"/>
      <c r="B44" s="67" t="s">
        <v>279</v>
      </c>
      <c r="C44" s="303">
        <f t="shared" si="10"/>
        <v>70</v>
      </c>
      <c r="D44" s="309">
        <f t="shared" si="11"/>
        <v>57</v>
      </c>
      <c r="E44" s="309">
        <v>6</v>
      </c>
      <c r="F44" s="303">
        <v>36</v>
      </c>
      <c r="G44" s="303">
        <v>14</v>
      </c>
      <c r="H44" s="303" t="s">
        <v>45</v>
      </c>
      <c r="I44" s="303">
        <v>1</v>
      </c>
      <c r="J44" s="303">
        <f t="shared" si="12"/>
        <v>9</v>
      </c>
      <c r="K44" s="303" t="s">
        <v>45</v>
      </c>
      <c r="L44" s="303" t="s">
        <v>45</v>
      </c>
      <c r="M44" s="303">
        <v>2</v>
      </c>
      <c r="N44" s="303">
        <v>6</v>
      </c>
      <c r="O44" s="303">
        <v>1</v>
      </c>
      <c r="P44" s="303">
        <f t="shared" si="13"/>
        <v>4</v>
      </c>
      <c r="Q44" s="398">
        <v>2</v>
      </c>
      <c r="R44" s="317">
        <v>2</v>
      </c>
      <c r="S44" s="305" t="s">
        <v>45</v>
      </c>
      <c r="T44" s="4"/>
      <c r="U44" s="4"/>
      <c r="V44" s="2"/>
      <c r="W44" s="4"/>
      <c r="X44" s="4"/>
      <c r="Y44" s="4"/>
      <c r="Z44" s="4"/>
      <c r="AA44" s="4"/>
      <c r="AB44" s="4"/>
    </row>
    <row r="45" spans="1:28" s="6" customFormat="1" ht="12.75" customHeight="1">
      <c r="A45" s="412"/>
      <c r="B45" s="67" t="s">
        <v>280</v>
      </c>
      <c r="C45" s="303">
        <f t="shared" si="10"/>
        <v>81</v>
      </c>
      <c r="D45" s="309">
        <f t="shared" si="11"/>
        <v>48</v>
      </c>
      <c r="E45" s="309">
        <v>2</v>
      </c>
      <c r="F45" s="303">
        <v>28</v>
      </c>
      <c r="G45" s="303">
        <v>17</v>
      </c>
      <c r="H45" s="303" t="s">
        <v>45</v>
      </c>
      <c r="I45" s="303">
        <v>1</v>
      </c>
      <c r="J45" s="303">
        <f t="shared" si="12"/>
        <v>27</v>
      </c>
      <c r="K45" s="303" t="s">
        <v>45</v>
      </c>
      <c r="L45" s="303" t="s">
        <v>45</v>
      </c>
      <c r="M45" s="303">
        <v>12</v>
      </c>
      <c r="N45" s="303">
        <v>8</v>
      </c>
      <c r="O45" s="303">
        <v>7</v>
      </c>
      <c r="P45" s="303">
        <f t="shared" si="13"/>
        <v>6</v>
      </c>
      <c r="Q45" s="398">
        <v>1</v>
      </c>
      <c r="R45" s="317">
        <v>5</v>
      </c>
      <c r="S45" s="305" t="s">
        <v>45</v>
      </c>
      <c r="T45" s="4"/>
      <c r="U45" s="4"/>
      <c r="V45" s="2"/>
      <c r="W45" s="4"/>
      <c r="X45" s="4"/>
      <c r="Y45" s="4"/>
      <c r="Z45" s="4"/>
      <c r="AA45" s="4"/>
      <c r="AB45" s="4"/>
    </row>
    <row r="46" spans="1:28" s="6" customFormat="1" ht="12.75" customHeight="1">
      <c r="A46" s="70"/>
      <c r="B46" s="67" t="s">
        <v>281</v>
      </c>
      <c r="C46" s="311">
        <f t="shared" si="10"/>
        <v>24</v>
      </c>
      <c r="D46" s="326">
        <f t="shared" si="11"/>
        <v>23</v>
      </c>
      <c r="E46" s="413">
        <v>8</v>
      </c>
      <c r="F46" s="313">
        <v>8</v>
      </c>
      <c r="G46" s="313">
        <v>6</v>
      </c>
      <c r="H46" s="313" t="s">
        <v>45</v>
      </c>
      <c r="I46" s="313">
        <v>1</v>
      </c>
      <c r="J46" s="313">
        <f t="shared" si="12"/>
        <v>0</v>
      </c>
      <c r="K46" s="313" t="s">
        <v>45</v>
      </c>
      <c r="L46" s="313" t="s">
        <v>45</v>
      </c>
      <c r="M46" s="313" t="s">
        <v>45</v>
      </c>
      <c r="N46" s="313" t="s">
        <v>45</v>
      </c>
      <c r="O46" s="313" t="s">
        <v>45</v>
      </c>
      <c r="P46" s="313">
        <f t="shared" si="13"/>
        <v>1</v>
      </c>
      <c r="Q46" s="416" t="s">
        <v>45</v>
      </c>
      <c r="R46" s="324">
        <v>1</v>
      </c>
      <c r="S46" s="315" t="s">
        <v>45</v>
      </c>
      <c r="T46" s="4"/>
      <c r="U46" s="4"/>
      <c r="V46" s="2"/>
      <c r="W46" s="4"/>
      <c r="X46" s="4"/>
      <c r="Y46" s="4"/>
      <c r="Z46" s="4"/>
      <c r="AA46" s="4"/>
      <c r="AB46" s="4"/>
    </row>
    <row r="47" spans="1:28" s="6" customFormat="1" ht="12.75" customHeight="1">
      <c r="A47" s="64" t="s">
        <v>32</v>
      </c>
      <c r="B47" s="65"/>
      <c r="C47" s="303">
        <f>SUM(C48:C51)</f>
        <v>243</v>
      </c>
      <c r="D47" s="303">
        <f aca="true" t="shared" si="14" ref="D47:S47">SUM(D48:D51)</f>
        <v>212</v>
      </c>
      <c r="E47" s="303">
        <f t="shared" si="14"/>
        <v>25</v>
      </c>
      <c r="F47" s="303">
        <f t="shared" si="14"/>
        <v>126</v>
      </c>
      <c r="G47" s="303">
        <f t="shared" si="14"/>
        <v>56</v>
      </c>
      <c r="H47" s="303">
        <f t="shared" si="14"/>
        <v>0</v>
      </c>
      <c r="I47" s="303">
        <f t="shared" si="14"/>
        <v>5</v>
      </c>
      <c r="J47" s="303">
        <f t="shared" si="14"/>
        <v>16</v>
      </c>
      <c r="K47" s="303">
        <f t="shared" si="14"/>
        <v>0</v>
      </c>
      <c r="L47" s="303">
        <f t="shared" si="14"/>
        <v>0</v>
      </c>
      <c r="M47" s="303">
        <f t="shared" si="14"/>
        <v>1</v>
      </c>
      <c r="N47" s="303">
        <f t="shared" si="14"/>
        <v>9</v>
      </c>
      <c r="O47" s="303">
        <f t="shared" si="14"/>
        <v>6</v>
      </c>
      <c r="P47" s="303">
        <f t="shared" si="14"/>
        <v>15</v>
      </c>
      <c r="Q47" s="303">
        <f t="shared" si="14"/>
        <v>5</v>
      </c>
      <c r="R47" s="303">
        <f t="shared" si="14"/>
        <v>10</v>
      </c>
      <c r="S47" s="318">
        <f t="shared" si="14"/>
        <v>0</v>
      </c>
      <c r="T47" s="4"/>
      <c r="U47" s="4"/>
      <c r="V47" s="2"/>
      <c r="W47" s="4"/>
      <c r="X47" s="4"/>
      <c r="Y47" s="4"/>
      <c r="Z47" s="4"/>
      <c r="AA47" s="4"/>
      <c r="AB47" s="4"/>
    </row>
    <row r="48" spans="1:28" s="6" customFormat="1" ht="12.75" customHeight="1">
      <c r="A48" s="412"/>
      <c r="B48" s="67" t="s">
        <v>282</v>
      </c>
      <c r="C48" s="303">
        <f>SUM(D48,J48,P48)</f>
        <v>61</v>
      </c>
      <c r="D48" s="328">
        <f>SUM(E48:I48)</f>
        <v>54</v>
      </c>
      <c r="E48" s="303">
        <v>8</v>
      </c>
      <c r="F48" s="303">
        <v>33</v>
      </c>
      <c r="G48" s="303">
        <v>12</v>
      </c>
      <c r="H48" s="303" t="s">
        <v>45</v>
      </c>
      <c r="I48" s="303">
        <v>1</v>
      </c>
      <c r="J48" s="303">
        <f>SUM(K48:O48)</f>
        <v>4</v>
      </c>
      <c r="K48" s="303" t="s">
        <v>45</v>
      </c>
      <c r="L48" s="303" t="s">
        <v>45</v>
      </c>
      <c r="M48" s="303" t="s">
        <v>45</v>
      </c>
      <c r="N48" s="303">
        <v>3</v>
      </c>
      <c r="O48" s="303">
        <v>1</v>
      </c>
      <c r="P48" s="303">
        <f>SUM(Q48:S48)</f>
        <v>3</v>
      </c>
      <c r="Q48" s="398" t="s">
        <v>45</v>
      </c>
      <c r="R48" s="303">
        <v>3</v>
      </c>
      <c r="S48" s="305" t="s">
        <v>45</v>
      </c>
      <c r="T48" s="4"/>
      <c r="U48" s="4"/>
      <c r="V48" s="2"/>
      <c r="W48" s="4"/>
      <c r="X48" s="4"/>
      <c r="Y48" s="4"/>
      <c r="Z48" s="4"/>
      <c r="AA48" s="4"/>
      <c r="AB48" s="4"/>
    </row>
    <row r="49" spans="1:28" s="6" customFormat="1" ht="12.75" customHeight="1">
      <c r="A49" s="412"/>
      <c r="B49" s="67" t="s">
        <v>283</v>
      </c>
      <c r="C49" s="303">
        <f>SUM(D49,J49,P49)</f>
        <v>115</v>
      </c>
      <c r="D49" s="328">
        <f>SUM(E49:I49)</f>
        <v>98</v>
      </c>
      <c r="E49" s="303">
        <v>10</v>
      </c>
      <c r="F49" s="303">
        <v>59</v>
      </c>
      <c r="G49" s="303">
        <v>27</v>
      </c>
      <c r="H49" s="303" t="s">
        <v>45</v>
      </c>
      <c r="I49" s="303">
        <v>2</v>
      </c>
      <c r="J49" s="303">
        <f>SUM(K49:O49)</f>
        <v>12</v>
      </c>
      <c r="K49" s="303" t="s">
        <v>45</v>
      </c>
      <c r="L49" s="303" t="s">
        <v>45</v>
      </c>
      <c r="M49" s="303">
        <v>1</v>
      </c>
      <c r="N49" s="303">
        <v>6</v>
      </c>
      <c r="O49" s="303">
        <v>5</v>
      </c>
      <c r="P49" s="303">
        <f>SUM(Q49:S49)</f>
        <v>5</v>
      </c>
      <c r="Q49" s="398">
        <v>1</v>
      </c>
      <c r="R49" s="303">
        <v>4</v>
      </c>
      <c r="S49" s="305" t="s">
        <v>45</v>
      </c>
      <c r="T49" s="4"/>
      <c r="U49" s="4"/>
      <c r="V49" s="2"/>
      <c r="W49" s="4"/>
      <c r="X49" s="4"/>
      <c r="Y49" s="4"/>
      <c r="Z49" s="4"/>
      <c r="AA49" s="4"/>
      <c r="AB49" s="4"/>
    </row>
    <row r="50" spans="1:28" s="6" customFormat="1" ht="12.75" customHeight="1">
      <c r="A50" s="412"/>
      <c r="B50" s="67" t="s">
        <v>35</v>
      </c>
      <c r="C50" s="303">
        <f>SUM(D50,J50,P50)</f>
        <v>24</v>
      </c>
      <c r="D50" s="328">
        <f>SUM(E50:I50)</f>
        <v>22</v>
      </c>
      <c r="E50" s="303">
        <v>2</v>
      </c>
      <c r="F50" s="303">
        <v>14</v>
      </c>
      <c r="G50" s="303">
        <v>5</v>
      </c>
      <c r="H50" s="303" t="s">
        <v>45</v>
      </c>
      <c r="I50" s="303">
        <v>1</v>
      </c>
      <c r="J50" s="303">
        <f>SUM(K50:O50)</f>
        <v>0</v>
      </c>
      <c r="K50" s="303" t="s">
        <v>45</v>
      </c>
      <c r="L50" s="303" t="s">
        <v>45</v>
      </c>
      <c r="M50" s="303" t="s">
        <v>45</v>
      </c>
      <c r="N50" s="303" t="s">
        <v>45</v>
      </c>
      <c r="O50" s="303" t="s">
        <v>45</v>
      </c>
      <c r="P50" s="303">
        <f>SUM(Q50:S50)</f>
        <v>2</v>
      </c>
      <c r="Q50" s="398">
        <v>1</v>
      </c>
      <c r="R50" s="303">
        <v>1</v>
      </c>
      <c r="S50" s="305" t="s">
        <v>45</v>
      </c>
      <c r="T50" s="4"/>
      <c r="U50" s="4"/>
      <c r="V50" s="2"/>
      <c r="W50" s="4"/>
      <c r="X50" s="4"/>
      <c r="Y50" s="4"/>
      <c r="Z50" s="4"/>
      <c r="AA50" s="4"/>
      <c r="AB50" s="4"/>
    </row>
    <row r="51" spans="1:28" s="6" customFormat="1" ht="12.75" customHeight="1">
      <c r="A51" s="76"/>
      <c r="B51" s="77" t="s">
        <v>38</v>
      </c>
      <c r="C51" s="311">
        <f>SUM(D51,J51,P51)</f>
        <v>43</v>
      </c>
      <c r="D51" s="329">
        <f>SUM(E51:I51)</f>
        <v>38</v>
      </c>
      <c r="E51" s="313">
        <v>5</v>
      </c>
      <c r="F51" s="313">
        <v>20</v>
      </c>
      <c r="G51" s="313">
        <v>12</v>
      </c>
      <c r="H51" s="313" t="s">
        <v>45</v>
      </c>
      <c r="I51" s="313">
        <v>1</v>
      </c>
      <c r="J51" s="313">
        <f>SUM(K51:O51)</f>
        <v>0</v>
      </c>
      <c r="K51" s="313" t="s">
        <v>45</v>
      </c>
      <c r="L51" s="313" t="s">
        <v>45</v>
      </c>
      <c r="M51" s="313" t="s">
        <v>45</v>
      </c>
      <c r="N51" s="313" t="s">
        <v>45</v>
      </c>
      <c r="O51" s="313" t="s">
        <v>45</v>
      </c>
      <c r="P51" s="313">
        <f>SUM(Q51:S51)</f>
        <v>5</v>
      </c>
      <c r="Q51" s="398">
        <v>3</v>
      </c>
      <c r="R51" s="313">
        <v>2</v>
      </c>
      <c r="S51" s="315" t="s">
        <v>45</v>
      </c>
      <c r="T51" s="4"/>
      <c r="U51" s="4"/>
      <c r="V51" s="2"/>
      <c r="W51" s="4"/>
      <c r="X51" s="4"/>
      <c r="Y51" s="4"/>
      <c r="Z51" s="4"/>
      <c r="AA51" s="4"/>
      <c r="AB51" s="4"/>
    </row>
    <row r="52" spans="1:28" s="6" customFormat="1" ht="12.75" customHeight="1">
      <c r="A52" s="412" t="s">
        <v>33</v>
      </c>
      <c r="B52" s="67"/>
      <c r="C52" s="303">
        <f>SUM(C53:C55)</f>
        <v>173</v>
      </c>
      <c r="D52" s="303">
        <f aca="true" t="shared" si="15" ref="D52:S52">SUM(D53:D55)</f>
        <v>131</v>
      </c>
      <c r="E52" s="303">
        <f t="shared" si="15"/>
        <v>17</v>
      </c>
      <c r="F52" s="303">
        <f t="shared" si="15"/>
        <v>64</v>
      </c>
      <c r="G52" s="303">
        <f t="shared" si="15"/>
        <v>49</v>
      </c>
      <c r="H52" s="303">
        <f t="shared" si="15"/>
        <v>0</v>
      </c>
      <c r="I52" s="303">
        <f t="shared" si="15"/>
        <v>1</v>
      </c>
      <c r="J52" s="303">
        <f t="shared" si="15"/>
        <v>23</v>
      </c>
      <c r="K52" s="303">
        <f t="shared" si="15"/>
        <v>0</v>
      </c>
      <c r="L52" s="303">
        <f t="shared" si="15"/>
        <v>0</v>
      </c>
      <c r="M52" s="303">
        <f t="shared" si="15"/>
        <v>12</v>
      </c>
      <c r="N52" s="303">
        <f t="shared" si="15"/>
        <v>9</v>
      </c>
      <c r="O52" s="303">
        <f t="shared" si="15"/>
        <v>2</v>
      </c>
      <c r="P52" s="303">
        <f t="shared" si="15"/>
        <v>19</v>
      </c>
      <c r="Q52" s="414">
        <f t="shared" si="15"/>
        <v>9</v>
      </c>
      <c r="R52" s="415">
        <f t="shared" si="15"/>
        <v>10</v>
      </c>
      <c r="S52" s="318">
        <f t="shared" si="15"/>
        <v>0</v>
      </c>
      <c r="T52" s="4"/>
      <c r="U52" s="4"/>
      <c r="V52" s="2"/>
      <c r="W52" s="4"/>
      <c r="X52" s="4"/>
      <c r="Y52" s="4"/>
      <c r="Z52" s="4"/>
      <c r="AA52" s="4"/>
      <c r="AB52" s="4"/>
    </row>
    <row r="53" spans="1:28" s="6" customFormat="1" ht="12.75" customHeight="1">
      <c r="A53" s="412"/>
      <c r="B53" s="67" t="s">
        <v>284</v>
      </c>
      <c r="C53" s="303">
        <f>SUM(D53,J53,P53)</f>
        <v>48</v>
      </c>
      <c r="D53" s="303">
        <f>SUM(E53:I53)</f>
        <v>39</v>
      </c>
      <c r="E53" s="309">
        <v>7</v>
      </c>
      <c r="F53" s="303">
        <v>14</v>
      </c>
      <c r="G53" s="303">
        <v>18</v>
      </c>
      <c r="H53" s="303" t="s">
        <v>45</v>
      </c>
      <c r="I53" s="303" t="s">
        <v>45</v>
      </c>
      <c r="J53" s="303">
        <f>SUM(K53:O53)</f>
        <v>6</v>
      </c>
      <c r="K53" s="303" t="s">
        <v>45</v>
      </c>
      <c r="L53" s="303" t="s">
        <v>45</v>
      </c>
      <c r="M53" s="303" t="s">
        <v>45</v>
      </c>
      <c r="N53" s="303">
        <v>6</v>
      </c>
      <c r="O53" s="303" t="s">
        <v>45</v>
      </c>
      <c r="P53" s="303">
        <f>SUM(Q53:S53)</f>
        <v>3</v>
      </c>
      <c r="Q53" s="398">
        <v>1</v>
      </c>
      <c r="R53" s="317">
        <v>2</v>
      </c>
      <c r="S53" s="305" t="s">
        <v>45</v>
      </c>
      <c r="T53" s="4"/>
      <c r="U53" s="4"/>
      <c r="V53" s="2"/>
      <c r="W53" s="4"/>
      <c r="X53" s="4"/>
      <c r="Y53" s="4"/>
      <c r="Z53" s="4"/>
      <c r="AA53" s="4"/>
      <c r="AB53" s="4"/>
    </row>
    <row r="54" spans="1:28" s="6" customFormat="1" ht="12.75" customHeight="1">
      <c r="A54" s="412"/>
      <c r="B54" s="67" t="s">
        <v>285</v>
      </c>
      <c r="C54" s="303">
        <f>SUM(D54,J54,P54)</f>
        <v>110</v>
      </c>
      <c r="D54" s="303">
        <f>SUM(E54:I54)</f>
        <v>79</v>
      </c>
      <c r="E54" s="309">
        <v>6</v>
      </c>
      <c r="F54" s="303">
        <v>42</v>
      </c>
      <c r="G54" s="303">
        <v>30</v>
      </c>
      <c r="H54" s="303" t="s">
        <v>45</v>
      </c>
      <c r="I54" s="303">
        <v>1</v>
      </c>
      <c r="J54" s="303">
        <f>SUM(K54:O54)</f>
        <v>17</v>
      </c>
      <c r="K54" s="303" t="s">
        <v>45</v>
      </c>
      <c r="L54" s="303" t="s">
        <v>45</v>
      </c>
      <c r="M54" s="303">
        <v>12</v>
      </c>
      <c r="N54" s="303">
        <v>3</v>
      </c>
      <c r="O54" s="303">
        <v>2</v>
      </c>
      <c r="P54" s="303">
        <f>SUM(Q54:S54)</f>
        <v>14</v>
      </c>
      <c r="Q54" s="398">
        <v>8</v>
      </c>
      <c r="R54" s="317">
        <v>6</v>
      </c>
      <c r="S54" s="305" t="s">
        <v>45</v>
      </c>
      <c r="T54" s="4"/>
      <c r="U54" s="4"/>
      <c r="V54" s="2"/>
      <c r="W54" s="4"/>
      <c r="X54" s="4"/>
      <c r="Y54" s="4"/>
      <c r="Z54" s="4"/>
      <c r="AA54" s="4"/>
      <c r="AB54" s="4"/>
    </row>
    <row r="55" spans="1:28" s="6" customFormat="1" ht="12.75" customHeight="1">
      <c r="A55" s="70"/>
      <c r="B55" s="71" t="s">
        <v>286</v>
      </c>
      <c r="C55" s="311">
        <f>SUM(D55,J55,P55)</f>
        <v>15</v>
      </c>
      <c r="D55" s="311">
        <f>SUM(E55:I55)</f>
        <v>13</v>
      </c>
      <c r="E55" s="413">
        <v>4</v>
      </c>
      <c r="F55" s="313">
        <v>8</v>
      </c>
      <c r="G55" s="313">
        <v>1</v>
      </c>
      <c r="H55" s="313" t="s">
        <v>45</v>
      </c>
      <c r="I55" s="313" t="s">
        <v>45</v>
      </c>
      <c r="J55" s="313">
        <f>SUM(K55:O55)</f>
        <v>0</v>
      </c>
      <c r="K55" s="313" t="s">
        <v>45</v>
      </c>
      <c r="L55" s="313" t="s">
        <v>45</v>
      </c>
      <c r="M55" s="313" t="s">
        <v>45</v>
      </c>
      <c r="N55" s="313" t="s">
        <v>45</v>
      </c>
      <c r="O55" s="313" t="s">
        <v>45</v>
      </c>
      <c r="P55" s="313">
        <f>SUM(Q55:S55)</f>
        <v>2</v>
      </c>
      <c r="Q55" s="416" t="s">
        <v>45</v>
      </c>
      <c r="R55" s="324">
        <v>2</v>
      </c>
      <c r="S55" s="315" t="s">
        <v>45</v>
      </c>
      <c r="T55" s="4"/>
      <c r="U55" s="4"/>
      <c r="V55" s="2"/>
      <c r="W55" s="4"/>
      <c r="X55" s="4"/>
      <c r="Y55" s="4"/>
      <c r="Z55" s="4"/>
      <c r="AA55" s="4"/>
      <c r="AB55" s="4"/>
    </row>
    <row r="56" spans="1:28" s="6" customFormat="1" ht="12.75" customHeight="1">
      <c r="A56" s="64" t="s">
        <v>34</v>
      </c>
      <c r="B56" s="65"/>
      <c r="C56" s="303">
        <f>SUM(C57:C59)</f>
        <v>66</v>
      </c>
      <c r="D56" s="303">
        <f aca="true" t="shared" si="16" ref="D56:S56">SUM(D57:D59)</f>
        <v>53</v>
      </c>
      <c r="E56" s="303">
        <f t="shared" si="16"/>
        <v>8</v>
      </c>
      <c r="F56" s="303">
        <f t="shared" si="16"/>
        <v>30</v>
      </c>
      <c r="G56" s="303">
        <f t="shared" si="16"/>
        <v>13</v>
      </c>
      <c r="H56" s="303">
        <f t="shared" si="16"/>
        <v>0</v>
      </c>
      <c r="I56" s="303">
        <f t="shared" si="16"/>
        <v>2</v>
      </c>
      <c r="J56" s="303">
        <f t="shared" si="16"/>
        <v>11</v>
      </c>
      <c r="K56" s="303">
        <f t="shared" si="16"/>
        <v>0</v>
      </c>
      <c r="L56" s="303">
        <f t="shared" si="16"/>
        <v>0</v>
      </c>
      <c r="M56" s="303">
        <f t="shared" si="16"/>
        <v>8</v>
      </c>
      <c r="N56" s="303">
        <f t="shared" si="16"/>
        <v>2</v>
      </c>
      <c r="O56" s="303">
        <f t="shared" si="16"/>
        <v>1</v>
      </c>
      <c r="P56" s="303">
        <f t="shared" si="16"/>
        <v>2</v>
      </c>
      <c r="Q56" s="303">
        <f t="shared" si="16"/>
        <v>0</v>
      </c>
      <c r="R56" s="303">
        <f t="shared" si="16"/>
        <v>2</v>
      </c>
      <c r="S56" s="318">
        <f t="shared" si="16"/>
        <v>0</v>
      </c>
      <c r="T56" s="4"/>
      <c r="U56" s="4"/>
      <c r="V56" s="2"/>
      <c r="W56" s="4"/>
      <c r="X56" s="4"/>
      <c r="Y56" s="4"/>
      <c r="Z56" s="4"/>
      <c r="AA56" s="4"/>
      <c r="AB56" s="4"/>
    </row>
    <row r="57" spans="1:28" s="6" customFormat="1" ht="12.75" customHeight="1">
      <c r="A57" s="412"/>
      <c r="B57" s="67" t="s">
        <v>36</v>
      </c>
      <c r="C57" s="303">
        <f>SUM(D57,J57,P57)</f>
        <v>12</v>
      </c>
      <c r="D57" s="319">
        <f>SUM(E57:I57)</f>
        <v>12</v>
      </c>
      <c r="E57" s="303">
        <v>2</v>
      </c>
      <c r="F57" s="303">
        <v>10</v>
      </c>
      <c r="G57" s="303" t="s">
        <v>45</v>
      </c>
      <c r="H57" s="303" t="s">
        <v>45</v>
      </c>
      <c r="I57" s="303" t="s">
        <v>45</v>
      </c>
      <c r="J57" s="303">
        <f>SUM(K57:O57)</f>
        <v>0</v>
      </c>
      <c r="K57" s="303" t="s">
        <v>45</v>
      </c>
      <c r="L57" s="303" t="s">
        <v>45</v>
      </c>
      <c r="M57" s="303" t="s">
        <v>45</v>
      </c>
      <c r="N57" s="303" t="s">
        <v>45</v>
      </c>
      <c r="O57" s="303" t="s">
        <v>45</v>
      </c>
      <c r="P57" s="303">
        <f>SUM(Q57:S57)</f>
        <v>0</v>
      </c>
      <c r="Q57" s="398" t="s">
        <v>45</v>
      </c>
      <c r="R57" s="303" t="s">
        <v>45</v>
      </c>
      <c r="S57" s="305" t="s">
        <v>45</v>
      </c>
      <c r="T57" s="4"/>
      <c r="U57" s="4"/>
      <c r="V57" s="2"/>
      <c r="W57" s="4"/>
      <c r="X57" s="4"/>
      <c r="Y57" s="4"/>
      <c r="Z57" s="4"/>
      <c r="AA57" s="4"/>
      <c r="AB57" s="4"/>
    </row>
    <row r="58" spans="1:28" s="6" customFormat="1" ht="12.75" customHeight="1">
      <c r="A58" s="412"/>
      <c r="B58" s="67" t="s">
        <v>37</v>
      </c>
      <c r="C58" s="303">
        <f>SUM(D58,J58,P58)</f>
        <v>49</v>
      </c>
      <c r="D58" s="319">
        <f>SUM(E58:I58)</f>
        <v>38</v>
      </c>
      <c r="E58" s="303">
        <v>5</v>
      </c>
      <c r="F58" s="303">
        <v>18</v>
      </c>
      <c r="G58" s="303">
        <v>13</v>
      </c>
      <c r="H58" s="303" t="s">
        <v>45</v>
      </c>
      <c r="I58" s="303">
        <v>2</v>
      </c>
      <c r="J58" s="303">
        <f>SUM(K58:O58)</f>
        <v>11</v>
      </c>
      <c r="K58" s="303" t="s">
        <v>45</v>
      </c>
      <c r="L58" s="303" t="s">
        <v>45</v>
      </c>
      <c r="M58" s="303">
        <v>8</v>
      </c>
      <c r="N58" s="303">
        <v>2</v>
      </c>
      <c r="O58" s="303">
        <v>1</v>
      </c>
      <c r="P58" s="303">
        <f>SUM(Q58:S58)</f>
        <v>0</v>
      </c>
      <c r="Q58" s="398" t="s">
        <v>45</v>
      </c>
      <c r="R58" s="303" t="s">
        <v>45</v>
      </c>
      <c r="S58" s="305" t="s">
        <v>45</v>
      </c>
      <c r="T58" s="4"/>
      <c r="U58" s="4"/>
      <c r="V58" s="2"/>
      <c r="W58" s="4"/>
      <c r="X58" s="4"/>
      <c r="Y58" s="4"/>
      <c r="Z58" s="4"/>
      <c r="AA58" s="4"/>
      <c r="AB58" s="4"/>
    </row>
    <row r="59" spans="1:28" ht="12.75" customHeight="1">
      <c r="A59" s="412"/>
      <c r="B59" s="67" t="s">
        <v>287</v>
      </c>
      <c r="C59" s="303">
        <f>SUM(D59,J59,P59)</f>
        <v>5</v>
      </c>
      <c r="D59" s="319">
        <f>SUM(E59:I59)</f>
        <v>3</v>
      </c>
      <c r="E59" s="303">
        <v>1</v>
      </c>
      <c r="F59" s="303">
        <v>2</v>
      </c>
      <c r="G59" s="303" t="s">
        <v>45</v>
      </c>
      <c r="H59" s="303" t="s">
        <v>45</v>
      </c>
      <c r="I59" s="303" t="s">
        <v>45</v>
      </c>
      <c r="J59" s="303">
        <f>SUM(K59:O59)</f>
        <v>0</v>
      </c>
      <c r="K59" s="303" t="s">
        <v>45</v>
      </c>
      <c r="L59" s="303" t="s">
        <v>45</v>
      </c>
      <c r="M59" s="303" t="s">
        <v>45</v>
      </c>
      <c r="N59" s="303" t="s">
        <v>45</v>
      </c>
      <c r="O59" s="303" t="s">
        <v>45</v>
      </c>
      <c r="P59" s="303">
        <f>SUM(Q59:S59)</f>
        <v>2</v>
      </c>
      <c r="Q59" s="398" t="s">
        <v>45</v>
      </c>
      <c r="R59" s="303">
        <v>2</v>
      </c>
      <c r="S59" s="305" t="s">
        <v>45</v>
      </c>
      <c r="T59" s="4"/>
      <c r="U59" s="4"/>
      <c r="W59" s="4"/>
      <c r="X59" s="4"/>
      <c r="Y59" s="4"/>
      <c r="Z59" s="4"/>
      <c r="AA59" s="4"/>
      <c r="AB59" s="4"/>
    </row>
    <row r="60" spans="1:28" ht="12.75" customHeight="1">
      <c r="A60" s="94" t="s">
        <v>288</v>
      </c>
      <c r="B60" s="92"/>
      <c r="C60" s="330">
        <f>SUM(C61:C63)</f>
        <v>192</v>
      </c>
      <c r="D60" s="330">
        <f aca="true" t="shared" si="17" ref="D60:S60">SUM(D61:D63)</f>
        <v>160</v>
      </c>
      <c r="E60" s="330">
        <f t="shared" si="17"/>
        <v>27</v>
      </c>
      <c r="F60" s="330">
        <f t="shared" si="17"/>
        <v>86</v>
      </c>
      <c r="G60" s="330">
        <f t="shared" si="17"/>
        <v>43</v>
      </c>
      <c r="H60" s="330">
        <f t="shared" si="17"/>
        <v>0</v>
      </c>
      <c r="I60" s="330">
        <f t="shared" si="17"/>
        <v>4</v>
      </c>
      <c r="J60" s="330">
        <f t="shared" si="17"/>
        <v>18</v>
      </c>
      <c r="K60" s="330">
        <f t="shared" si="17"/>
        <v>0</v>
      </c>
      <c r="L60" s="330">
        <f t="shared" si="17"/>
        <v>0</v>
      </c>
      <c r="M60" s="330">
        <f t="shared" si="17"/>
        <v>5</v>
      </c>
      <c r="N60" s="330">
        <f t="shared" si="17"/>
        <v>7</v>
      </c>
      <c r="O60" s="330">
        <f t="shared" si="17"/>
        <v>6</v>
      </c>
      <c r="P60" s="330">
        <f t="shared" si="17"/>
        <v>14</v>
      </c>
      <c r="Q60" s="330">
        <f t="shared" si="17"/>
        <v>0</v>
      </c>
      <c r="R60" s="330">
        <f t="shared" si="17"/>
        <v>14</v>
      </c>
      <c r="S60" s="331">
        <f t="shared" si="17"/>
        <v>0</v>
      </c>
      <c r="T60" s="4"/>
      <c r="U60" s="4"/>
      <c r="W60" s="4"/>
      <c r="X60" s="4"/>
      <c r="Y60" s="4"/>
      <c r="Z60" s="4"/>
      <c r="AA60" s="4"/>
      <c r="AB60" s="4"/>
    </row>
    <row r="61" spans="1:28" ht="12.75" customHeight="1">
      <c r="A61" s="412"/>
      <c r="B61" s="67" t="s">
        <v>289</v>
      </c>
      <c r="C61" s="303">
        <f>SUM(D61,J61,P61)</f>
        <v>160</v>
      </c>
      <c r="D61" s="303">
        <f>SUM(E61:I61)</f>
        <v>129</v>
      </c>
      <c r="E61" s="309">
        <v>20</v>
      </c>
      <c r="F61" s="303">
        <v>74</v>
      </c>
      <c r="G61" s="303">
        <v>31</v>
      </c>
      <c r="H61" s="303" t="s">
        <v>45</v>
      </c>
      <c r="I61" s="303">
        <v>4</v>
      </c>
      <c r="J61" s="303">
        <f>SUM(K61:O61)</f>
        <v>17</v>
      </c>
      <c r="K61" s="303" t="s">
        <v>45</v>
      </c>
      <c r="L61" s="303" t="s">
        <v>45</v>
      </c>
      <c r="M61" s="303">
        <v>5</v>
      </c>
      <c r="N61" s="303">
        <v>6</v>
      </c>
      <c r="O61" s="303">
        <v>6</v>
      </c>
      <c r="P61" s="303">
        <f>SUM(Q61:S61)</f>
        <v>14</v>
      </c>
      <c r="Q61" s="398" t="s">
        <v>45</v>
      </c>
      <c r="R61" s="303">
        <v>14</v>
      </c>
      <c r="S61" s="305" t="s">
        <v>45</v>
      </c>
      <c r="T61" s="4"/>
      <c r="U61" s="4"/>
      <c r="W61" s="4"/>
      <c r="X61" s="4"/>
      <c r="Y61" s="4"/>
      <c r="Z61" s="4"/>
      <c r="AA61" s="4"/>
      <c r="AB61" s="4"/>
    </row>
    <row r="62" spans="1:28" ht="12.75" customHeight="1">
      <c r="A62" s="412"/>
      <c r="B62" s="67" t="s">
        <v>43</v>
      </c>
      <c r="C62" s="303">
        <f>SUM(D62,J62,P62)</f>
        <v>14</v>
      </c>
      <c r="D62" s="303">
        <f>SUM(E62:I62)</f>
        <v>13</v>
      </c>
      <c r="E62" s="309">
        <v>2</v>
      </c>
      <c r="F62" s="303">
        <v>5</v>
      </c>
      <c r="G62" s="303">
        <v>6</v>
      </c>
      <c r="H62" s="303" t="s">
        <v>45</v>
      </c>
      <c r="I62" s="303" t="s">
        <v>45</v>
      </c>
      <c r="J62" s="303">
        <f>SUM(K62:O62)</f>
        <v>1</v>
      </c>
      <c r="K62" s="303" t="s">
        <v>45</v>
      </c>
      <c r="L62" s="303" t="s">
        <v>45</v>
      </c>
      <c r="M62" s="303" t="s">
        <v>45</v>
      </c>
      <c r="N62" s="303">
        <v>1</v>
      </c>
      <c r="O62" s="303" t="s">
        <v>45</v>
      </c>
      <c r="P62" s="303">
        <f>SUM(Q62:S62)</f>
        <v>0</v>
      </c>
      <c r="Q62" s="398" t="s">
        <v>45</v>
      </c>
      <c r="R62" s="303" t="s">
        <v>45</v>
      </c>
      <c r="S62" s="305" t="s">
        <v>45</v>
      </c>
      <c r="T62" s="4"/>
      <c r="U62" s="4"/>
      <c r="W62" s="4"/>
      <c r="X62" s="4"/>
      <c r="Y62" s="4"/>
      <c r="Z62" s="4"/>
      <c r="AA62" s="4"/>
      <c r="AB62" s="4"/>
    </row>
    <row r="63" spans="1:28" ht="12.75" customHeight="1">
      <c r="A63" s="76"/>
      <c r="B63" s="77" t="s">
        <v>42</v>
      </c>
      <c r="C63" s="313">
        <f>SUM(D63,J63,P63)</f>
        <v>18</v>
      </c>
      <c r="D63" s="313">
        <f>SUM(E63:I63)</f>
        <v>18</v>
      </c>
      <c r="E63" s="413">
        <v>5</v>
      </c>
      <c r="F63" s="313">
        <v>7</v>
      </c>
      <c r="G63" s="313">
        <v>6</v>
      </c>
      <c r="H63" s="313" t="s">
        <v>45</v>
      </c>
      <c r="I63" s="313" t="s">
        <v>45</v>
      </c>
      <c r="J63" s="313">
        <f>SUM(K63:O63)</f>
        <v>0</v>
      </c>
      <c r="K63" s="313" t="s">
        <v>45</v>
      </c>
      <c r="L63" s="313" t="s">
        <v>45</v>
      </c>
      <c r="M63" s="313" t="s">
        <v>45</v>
      </c>
      <c r="N63" s="313" t="s">
        <v>45</v>
      </c>
      <c r="O63" s="313" t="s">
        <v>45</v>
      </c>
      <c r="P63" s="313">
        <f>SUM(Q63:S63)</f>
        <v>0</v>
      </c>
      <c r="Q63" s="398" t="s">
        <v>45</v>
      </c>
      <c r="R63" s="313" t="s">
        <v>45</v>
      </c>
      <c r="S63" s="315" t="s">
        <v>45</v>
      </c>
      <c r="T63" s="4"/>
      <c r="U63" s="4"/>
      <c r="W63" s="4"/>
      <c r="X63" s="4"/>
      <c r="Y63" s="4"/>
      <c r="Z63" s="4"/>
      <c r="AA63" s="4"/>
      <c r="AB63" s="4"/>
    </row>
    <row r="64" spans="1:28" ht="12.75" customHeight="1">
      <c r="A64" s="412" t="s">
        <v>12</v>
      </c>
      <c r="B64" s="67"/>
      <c r="C64" s="303">
        <f>SUM(C65:C66)</f>
        <v>106</v>
      </c>
      <c r="D64" s="303">
        <f aca="true" t="shared" si="18" ref="D64:S64">SUM(D65:D66)</f>
        <v>88</v>
      </c>
      <c r="E64" s="303">
        <f t="shared" si="18"/>
        <v>14</v>
      </c>
      <c r="F64" s="303">
        <f t="shared" si="18"/>
        <v>39</v>
      </c>
      <c r="G64" s="303">
        <f t="shared" si="18"/>
        <v>35</v>
      </c>
      <c r="H64" s="303">
        <f t="shared" si="18"/>
        <v>0</v>
      </c>
      <c r="I64" s="303">
        <f t="shared" si="18"/>
        <v>0</v>
      </c>
      <c r="J64" s="303">
        <f t="shared" si="18"/>
        <v>10</v>
      </c>
      <c r="K64" s="303">
        <f t="shared" si="18"/>
        <v>0</v>
      </c>
      <c r="L64" s="303">
        <f t="shared" si="18"/>
        <v>0</v>
      </c>
      <c r="M64" s="303">
        <f t="shared" si="18"/>
        <v>1</v>
      </c>
      <c r="N64" s="303">
        <f t="shared" si="18"/>
        <v>7</v>
      </c>
      <c r="O64" s="303">
        <f t="shared" si="18"/>
        <v>2</v>
      </c>
      <c r="P64" s="303">
        <f t="shared" si="18"/>
        <v>8</v>
      </c>
      <c r="Q64" s="414">
        <f t="shared" si="18"/>
        <v>2</v>
      </c>
      <c r="R64" s="415">
        <f t="shared" si="18"/>
        <v>6</v>
      </c>
      <c r="S64" s="318">
        <f t="shared" si="18"/>
        <v>0</v>
      </c>
      <c r="T64" s="4"/>
      <c r="U64" s="4"/>
      <c r="W64" s="4"/>
      <c r="X64" s="4"/>
      <c r="Y64" s="4"/>
      <c r="Z64" s="4"/>
      <c r="AA64" s="4"/>
      <c r="AB64" s="4"/>
    </row>
    <row r="65" spans="1:28" ht="12.75" customHeight="1">
      <c r="A65" s="412"/>
      <c r="B65" s="67" t="s">
        <v>39</v>
      </c>
      <c r="C65" s="303">
        <f>SUM(D65,J65,P65)</f>
        <v>58</v>
      </c>
      <c r="D65" s="319">
        <f>SUM(E65:I65)</f>
        <v>51</v>
      </c>
      <c r="E65" s="303">
        <v>6</v>
      </c>
      <c r="F65" s="303">
        <v>23</v>
      </c>
      <c r="G65" s="303">
        <v>22</v>
      </c>
      <c r="H65" s="303" t="s">
        <v>45</v>
      </c>
      <c r="I65" s="303" t="s">
        <v>45</v>
      </c>
      <c r="J65" s="303">
        <f>SUM(K65:O65)</f>
        <v>3</v>
      </c>
      <c r="K65" s="303" t="s">
        <v>45</v>
      </c>
      <c r="L65" s="303" t="s">
        <v>45</v>
      </c>
      <c r="M65" s="303">
        <v>1</v>
      </c>
      <c r="N65" s="303">
        <v>2</v>
      </c>
      <c r="O65" s="303" t="s">
        <v>45</v>
      </c>
      <c r="P65" s="303">
        <f>SUM(Q65:S65)</f>
        <v>4</v>
      </c>
      <c r="Q65" s="398">
        <v>2</v>
      </c>
      <c r="R65" s="317">
        <v>2</v>
      </c>
      <c r="S65" s="305" t="s">
        <v>45</v>
      </c>
      <c r="T65" s="4"/>
      <c r="U65" s="4"/>
      <c r="W65" s="4"/>
      <c r="X65" s="4"/>
      <c r="Y65" s="4"/>
      <c r="Z65" s="4"/>
      <c r="AA65" s="4"/>
      <c r="AB65" s="4"/>
    </row>
    <row r="66" spans="1:28" ht="12.75" customHeight="1">
      <c r="A66" s="70"/>
      <c r="B66" s="67" t="s">
        <v>41</v>
      </c>
      <c r="C66" s="303">
        <f>SUM(D66,J66,P66)</f>
        <v>48</v>
      </c>
      <c r="D66" s="319">
        <f>SUM(E66:I66)</f>
        <v>37</v>
      </c>
      <c r="E66" s="303">
        <v>8</v>
      </c>
      <c r="F66" s="303">
        <v>16</v>
      </c>
      <c r="G66" s="303">
        <v>13</v>
      </c>
      <c r="H66" s="303" t="s">
        <v>45</v>
      </c>
      <c r="I66" s="303" t="s">
        <v>45</v>
      </c>
      <c r="J66" s="303">
        <f>SUM(K66:O66)</f>
        <v>7</v>
      </c>
      <c r="K66" s="303" t="s">
        <v>45</v>
      </c>
      <c r="L66" s="303" t="s">
        <v>45</v>
      </c>
      <c r="M66" s="303" t="s">
        <v>45</v>
      </c>
      <c r="N66" s="303">
        <v>5</v>
      </c>
      <c r="O66" s="303">
        <v>2</v>
      </c>
      <c r="P66" s="303">
        <f>SUM(Q66:S66)</f>
        <v>4</v>
      </c>
      <c r="Q66" s="416" t="s">
        <v>45</v>
      </c>
      <c r="R66" s="317">
        <v>4</v>
      </c>
      <c r="S66" s="305" t="s">
        <v>45</v>
      </c>
      <c r="T66" s="4"/>
      <c r="U66" s="4"/>
      <c r="W66" s="4"/>
      <c r="X66" s="4"/>
      <c r="Y66" s="4"/>
      <c r="Z66" s="4"/>
      <c r="AA66" s="4"/>
      <c r="AB66" s="4"/>
    </row>
    <row r="67" spans="1:28" ht="12.75" customHeight="1">
      <c r="A67" s="64" t="s">
        <v>337</v>
      </c>
      <c r="B67" s="80"/>
      <c r="C67" s="330">
        <f>SUM(C68:C69)</f>
        <v>204</v>
      </c>
      <c r="D67" s="330">
        <f aca="true" t="shared" si="19" ref="D67:S67">SUM(D68:D69)</f>
        <v>151</v>
      </c>
      <c r="E67" s="330">
        <f t="shared" si="19"/>
        <v>16</v>
      </c>
      <c r="F67" s="330">
        <f t="shared" si="19"/>
        <v>89</v>
      </c>
      <c r="G67" s="330">
        <f t="shared" si="19"/>
        <v>44</v>
      </c>
      <c r="H67" s="330">
        <f t="shared" si="19"/>
        <v>0</v>
      </c>
      <c r="I67" s="330">
        <f t="shared" si="19"/>
        <v>2</v>
      </c>
      <c r="J67" s="330">
        <f t="shared" si="19"/>
        <v>44</v>
      </c>
      <c r="K67" s="330">
        <f t="shared" si="19"/>
        <v>0</v>
      </c>
      <c r="L67" s="330">
        <f t="shared" si="19"/>
        <v>0</v>
      </c>
      <c r="M67" s="330">
        <f t="shared" si="19"/>
        <v>26</v>
      </c>
      <c r="N67" s="330">
        <f t="shared" si="19"/>
        <v>11</v>
      </c>
      <c r="O67" s="330">
        <f t="shared" si="19"/>
        <v>7</v>
      </c>
      <c r="P67" s="330">
        <f t="shared" si="19"/>
        <v>9</v>
      </c>
      <c r="Q67" s="330">
        <f t="shared" si="19"/>
        <v>1</v>
      </c>
      <c r="R67" s="330">
        <f t="shared" si="19"/>
        <v>8</v>
      </c>
      <c r="S67" s="331">
        <f t="shared" si="19"/>
        <v>0</v>
      </c>
      <c r="T67" s="4"/>
      <c r="U67" s="4"/>
      <c r="W67" s="4"/>
      <c r="X67" s="4"/>
      <c r="Y67" s="4"/>
      <c r="Z67" s="4"/>
      <c r="AA67" s="4"/>
      <c r="AB67" s="4"/>
    </row>
    <row r="68" spans="1:28" ht="12.75" customHeight="1">
      <c r="A68" s="412"/>
      <c r="B68" s="81" t="s">
        <v>338</v>
      </c>
      <c r="C68" s="303">
        <f>SUM(D68,J68,P68)</f>
        <v>100</v>
      </c>
      <c r="D68" s="319">
        <f>SUM(E68:I68)</f>
        <v>65</v>
      </c>
      <c r="E68" s="303">
        <v>5</v>
      </c>
      <c r="F68" s="303">
        <v>43</v>
      </c>
      <c r="G68" s="303">
        <v>16</v>
      </c>
      <c r="H68" s="303" t="s">
        <v>45</v>
      </c>
      <c r="I68" s="303">
        <v>1</v>
      </c>
      <c r="J68" s="303">
        <f>SUM(K68:O68)</f>
        <v>27</v>
      </c>
      <c r="K68" s="303" t="s">
        <v>45</v>
      </c>
      <c r="L68" s="303" t="s">
        <v>45</v>
      </c>
      <c r="M68" s="303">
        <v>22</v>
      </c>
      <c r="N68" s="303">
        <v>4</v>
      </c>
      <c r="O68" s="303">
        <v>1</v>
      </c>
      <c r="P68" s="303">
        <f>SUM(Q68:S68)</f>
        <v>8</v>
      </c>
      <c r="Q68" s="398" t="s">
        <v>45</v>
      </c>
      <c r="R68" s="317">
        <v>8</v>
      </c>
      <c r="S68" s="305" t="s">
        <v>45</v>
      </c>
      <c r="T68" s="4"/>
      <c r="U68" s="4"/>
      <c r="W68" s="4"/>
      <c r="X68" s="4"/>
      <c r="Y68" s="4"/>
      <c r="Z68" s="4"/>
      <c r="AA68" s="4"/>
      <c r="AB68" s="4"/>
    </row>
    <row r="69" spans="1:28" ht="12.75" customHeight="1">
      <c r="A69" s="70"/>
      <c r="B69" s="82" t="s">
        <v>339</v>
      </c>
      <c r="C69" s="313">
        <f>SUM(D69,J69,P69)</f>
        <v>104</v>
      </c>
      <c r="D69" s="323">
        <f>SUM(E69:I69)</f>
        <v>86</v>
      </c>
      <c r="E69" s="313">
        <v>11</v>
      </c>
      <c r="F69" s="313">
        <v>46</v>
      </c>
      <c r="G69" s="313">
        <v>28</v>
      </c>
      <c r="H69" s="313" t="s">
        <v>45</v>
      </c>
      <c r="I69" s="313">
        <v>1</v>
      </c>
      <c r="J69" s="313">
        <f>SUM(K69:O69)</f>
        <v>17</v>
      </c>
      <c r="K69" s="313" t="s">
        <v>45</v>
      </c>
      <c r="L69" s="313" t="s">
        <v>45</v>
      </c>
      <c r="M69" s="313">
        <v>4</v>
      </c>
      <c r="N69" s="313">
        <v>7</v>
      </c>
      <c r="O69" s="313">
        <v>6</v>
      </c>
      <c r="P69" s="313">
        <f>SUM(Q69:S69)</f>
        <v>1</v>
      </c>
      <c r="Q69" s="416">
        <v>1</v>
      </c>
      <c r="R69" s="324" t="s">
        <v>45</v>
      </c>
      <c r="S69" s="315" t="s">
        <v>45</v>
      </c>
      <c r="T69" s="4"/>
      <c r="U69" s="4"/>
      <c r="W69" s="4"/>
      <c r="X69" s="4"/>
      <c r="Y69" s="4"/>
      <c r="Z69" s="4"/>
      <c r="AA69" s="4"/>
      <c r="AB69" s="4"/>
    </row>
    <row r="70" spans="1:28" ht="12.75" customHeight="1">
      <c r="A70" s="64" t="s">
        <v>340</v>
      </c>
      <c r="B70" s="67"/>
      <c r="C70" s="303">
        <f>SUM(C71:C73)</f>
        <v>269</v>
      </c>
      <c r="D70" s="303">
        <f aca="true" t="shared" si="20" ref="D70:S70">SUM(D71:D73)</f>
        <v>232</v>
      </c>
      <c r="E70" s="303">
        <f t="shared" si="20"/>
        <v>20</v>
      </c>
      <c r="F70" s="303">
        <f t="shared" si="20"/>
        <v>138</v>
      </c>
      <c r="G70" s="303">
        <f t="shared" si="20"/>
        <v>58</v>
      </c>
      <c r="H70" s="303">
        <f t="shared" si="20"/>
        <v>3</v>
      </c>
      <c r="I70" s="303">
        <f t="shared" si="20"/>
        <v>13</v>
      </c>
      <c r="J70" s="303">
        <f t="shared" si="20"/>
        <v>26</v>
      </c>
      <c r="K70" s="303">
        <f t="shared" si="20"/>
        <v>0</v>
      </c>
      <c r="L70" s="303">
        <f t="shared" si="20"/>
        <v>0</v>
      </c>
      <c r="M70" s="303">
        <f t="shared" si="20"/>
        <v>4</v>
      </c>
      <c r="N70" s="303">
        <f t="shared" si="20"/>
        <v>14</v>
      </c>
      <c r="O70" s="303">
        <f t="shared" si="20"/>
        <v>8</v>
      </c>
      <c r="P70" s="303">
        <f t="shared" si="20"/>
        <v>11</v>
      </c>
      <c r="Q70" s="303">
        <f t="shared" si="20"/>
        <v>2</v>
      </c>
      <c r="R70" s="303">
        <f t="shared" si="20"/>
        <v>9</v>
      </c>
      <c r="S70" s="318">
        <f t="shared" si="20"/>
        <v>0</v>
      </c>
      <c r="T70" s="4"/>
      <c r="U70" s="4"/>
      <c r="W70" s="4"/>
      <c r="X70" s="4"/>
      <c r="Y70" s="4"/>
      <c r="Z70" s="4"/>
      <c r="AA70" s="4"/>
      <c r="AB70" s="4"/>
    </row>
    <row r="71" spans="1:28" ht="12.75" customHeight="1">
      <c r="A71" s="412"/>
      <c r="B71" s="67" t="s">
        <v>341</v>
      </c>
      <c r="C71" s="303">
        <f>SUM(D71,J71,P71)</f>
        <v>109</v>
      </c>
      <c r="D71" s="319">
        <f>SUM(E71:I71)</f>
        <v>90</v>
      </c>
      <c r="E71" s="303">
        <v>5</v>
      </c>
      <c r="F71" s="303">
        <v>49</v>
      </c>
      <c r="G71" s="303">
        <v>30</v>
      </c>
      <c r="H71" s="303">
        <v>3</v>
      </c>
      <c r="I71" s="303">
        <v>3</v>
      </c>
      <c r="J71" s="303">
        <f>SUM(K71:O71)</f>
        <v>16</v>
      </c>
      <c r="K71" s="303" t="s">
        <v>45</v>
      </c>
      <c r="L71" s="303" t="s">
        <v>45</v>
      </c>
      <c r="M71" s="303">
        <v>1</v>
      </c>
      <c r="N71" s="303">
        <v>8</v>
      </c>
      <c r="O71" s="303">
        <v>7</v>
      </c>
      <c r="P71" s="303">
        <f>SUM(Q71:S71)</f>
        <v>3</v>
      </c>
      <c r="Q71" s="398">
        <v>1</v>
      </c>
      <c r="R71" s="303">
        <v>2</v>
      </c>
      <c r="S71" s="305" t="s">
        <v>45</v>
      </c>
      <c r="T71" s="4"/>
      <c r="U71" s="4"/>
      <c r="W71" s="4"/>
      <c r="X71" s="4"/>
      <c r="Y71" s="4"/>
      <c r="Z71" s="4"/>
      <c r="AA71" s="4"/>
      <c r="AB71" s="4"/>
    </row>
    <row r="72" spans="1:28" ht="12.75" customHeight="1">
      <c r="A72" s="412"/>
      <c r="B72" s="67" t="s">
        <v>40</v>
      </c>
      <c r="C72" s="303">
        <f>SUM(D72,J72,P72)</f>
        <v>86</v>
      </c>
      <c r="D72" s="319">
        <f>SUM(E72:I72)</f>
        <v>75</v>
      </c>
      <c r="E72" s="303">
        <v>10</v>
      </c>
      <c r="F72" s="303">
        <v>42</v>
      </c>
      <c r="G72" s="303">
        <v>16</v>
      </c>
      <c r="H72" s="303" t="s">
        <v>45</v>
      </c>
      <c r="I72" s="303">
        <v>7</v>
      </c>
      <c r="J72" s="303">
        <f>SUM(K72:O72)</f>
        <v>5</v>
      </c>
      <c r="K72" s="303" t="s">
        <v>45</v>
      </c>
      <c r="L72" s="303" t="s">
        <v>45</v>
      </c>
      <c r="M72" s="303" t="s">
        <v>45</v>
      </c>
      <c r="N72" s="303">
        <v>4</v>
      </c>
      <c r="O72" s="303">
        <v>1</v>
      </c>
      <c r="P72" s="303">
        <f>SUM(Q72:S72)</f>
        <v>6</v>
      </c>
      <c r="Q72" s="398">
        <v>1</v>
      </c>
      <c r="R72" s="303">
        <v>5</v>
      </c>
      <c r="S72" s="305" t="s">
        <v>45</v>
      </c>
      <c r="T72" s="4"/>
      <c r="U72" s="4"/>
      <c r="W72" s="4"/>
      <c r="X72" s="4"/>
      <c r="Y72" s="4"/>
      <c r="Z72" s="4"/>
      <c r="AA72" s="4"/>
      <c r="AB72" s="4"/>
    </row>
    <row r="73" spans="1:28" ht="12.75" customHeight="1" thickBot="1">
      <c r="A73" s="418"/>
      <c r="B73" s="79" t="s">
        <v>44</v>
      </c>
      <c r="C73" s="334">
        <f>SUM(D73,J73,P73)</f>
        <v>74</v>
      </c>
      <c r="D73" s="335">
        <f>SUM(E73:I73)</f>
        <v>67</v>
      </c>
      <c r="E73" s="334">
        <v>5</v>
      </c>
      <c r="F73" s="334">
        <v>47</v>
      </c>
      <c r="G73" s="334">
        <v>12</v>
      </c>
      <c r="H73" s="334" t="s">
        <v>45</v>
      </c>
      <c r="I73" s="334">
        <v>3</v>
      </c>
      <c r="J73" s="334">
        <f>SUM(K73:O73)</f>
        <v>5</v>
      </c>
      <c r="K73" s="334" t="s">
        <v>45</v>
      </c>
      <c r="L73" s="334" t="s">
        <v>45</v>
      </c>
      <c r="M73" s="334">
        <v>3</v>
      </c>
      <c r="N73" s="334">
        <v>2</v>
      </c>
      <c r="O73" s="334" t="s">
        <v>45</v>
      </c>
      <c r="P73" s="334">
        <f>SUM(Q73:S73)</f>
        <v>2</v>
      </c>
      <c r="Q73" s="419" t="s">
        <v>45</v>
      </c>
      <c r="R73" s="334">
        <v>2</v>
      </c>
      <c r="S73" s="338" t="s">
        <v>45</v>
      </c>
      <c r="T73" s="4"/>
      <c r="U73" s="4"/>
      <c r="W73" s="4"/>
      <c r="X73" s="4"/>
      <c r="Y73" s="4"/>
      <c r="Z73" s="4"/>
      <c r="AA73" s="4"/>
      <c r="AB73" s="4"/>
    </row>
    <row r="74" spans="3:17" ht="12">
      <c r="C74" s="2"/>
      <c r="D74" s="2"/>
      <c r="E74" s="2"/>
      <c r="F74" s="2"/>
      <c r="G74" s="2"/>
      <c r="H74" s="2"/>
      <c r="I74" s="2"/>
      <c r="J74" s="2"/>
      <c r="K74" s="22"/>
      <c r="L74" s="235"/>
      <c r="N74" s="2"/>
      <c r="O74" s="2"/>
      <c r="P74" s="2"/>
      <c r="Q74" s="235"/>
    </row>
    <row r="75" spans="3:17" ht="12">
      <c r="C75" s="2"/>
      <c r="D75" s="2"/>
      <c r="E75" s="2"/>
      <c r="F75" s="2"/>
      <c r="G75" s="2"/>
      <c r="H75" s="2"/>
      <c r="I75" s="2"/>
      <c r="J75" s="2"/>
      <c r="K75" s="22"/>
      <c r="L75" s="235"/>
      <c r="N75" s="2"/>
      <c r="O75" s="2"/>
      <c r="P75" s="2"/>
      <c r="Q75" s="235"/>
    </row>
    <row r="76" spans="3:16" s="6" customFormat="1" ht="11.25">
      <c r="C76" s="420"/>
      <c r="D76" s="421"/>
      <c r="E76" s="21"/>
      <c r="F76" s="21"/>
      <c r="G76" s="21"/>
      <c r="H76" s="21"/>
      <c r="I76" s="21"/>
      <c r="J76" s="420"/>
      <c r="N76" s="21"/>
      <c r="O76" s="21"/>
      <c r="P76" s="420"/>
    </row>
    <row r="77" spans="3:16" s="6" customFormat="1" ht="11.25">
      <c r="C77" s="420"/>
      <c r="D77" s="421"/>
      <c r="E77" s="21"/>
      <c r="F77" s="21"/>
      <c r="G77" s="21"/>
      <c r="H77" s="21"/>
      <c r="I77" s="21"/>
      <c r="J77" s="420"/>
      <c r="N77" s="21"/>
      <c r="O77" s="21"/>
      <c r="P77" s="420"/>
    </row>
    <row r="78" spans="3:16" s="6" customFormat="1" ht="11.25">
      <c r="C78" s="420"/>
      <c r="D78" s="421"/>
      <c r="E78" s="21"/>
      <c r="F78" s="21"/>
      <c r="G78" s="21"/>
      <c r="H78" s="21"/>
      <c r="I78" s="21"/>
      <c r="J78" s="420"/>
      <c r="N78" s="21"/>
      <c r="O78" s="21"/>
      <c r="P78" s="420"/>
    </row>
    <row r="79" spans="3:16" s="6" customFormat="1" ht="11.25">
      <c r="C79" s="420"/>
      <c r="D79" s="421"/>
      <c r="E79" s="21"/>
      <c r="F79" s="21"/>
      <c r="G79" s="21"/>
      <c r="H79" s="21"/>
      <c r="I79" s="21"/>
      <c r="J79" s="420"/>
      <c r="N79" s="21"/>
      <c r="O79" s="21"/>
      <c r="P79" s="420"/>
    </row>
    <row r="80" spans="3:16" s="6" customFormat="1" ht="11.25">
      <c r="C80" s="420"/>
      <c r="D80" s="421"/>
      <c r="E80" s="21"/>
      <c r="F80" s="21"/>
      <c r="G80" s="21"/>
      <c r="H80" s="21"/>
      <c r="I80" s="21"/>
      <c r="J80" s="420"/>
      <c r="N80" s="21"/>
      <c r="O80" s="21"/>
      <c r="P80" s="420"/>
    </row>
    <row r="81" spans="3:16" s="6" customFormat="1" ht="11.25">
      <c r="C81" s="420"/>
      <c r="D81" s="421"/>
      <c r="E81" s="21"/>
      <c r="F81" s="21"/>
      <c r="G81" s="21"/>
      <c r="H81" s="21"/>
      <c r="I81" s="21"/>
      <c r="J81" s="420"/>
      <c r="N81" s="21"/>
      <c r="O81" s="21"/>
      <c r="P81" s="420"/>
    </row>
    <row r="82" spans="3:16" s="6" customFormat="1" ht="11.25">
      <c r="C82" s="420"/>
      <c r="D82" s="421"/>
      <c r="E82" s="21"/>
      <c r="F82" s="21"/>
      <c r="G82" s="21"/>
      <c r="H82" s="21"/>
      <c r="I82" s="21"/>
      <c r="J82" s="420"/>
      <c r="N82" s="21"/>
      <c r="O82" s="21"/>
      <c r="P82" s="420"/>
    </row>
    <row r="83" spans="3:16" s="6" customFormat="1" ht="11.25">
      <c r="C83" s="420"/>
      <c r="D83" s="421"/>
      <c r="E83" s="21"/>
      <c r="F83" s="21"/>
      <c r="G83" s="21"/>
      <c r="H83" s="21"/>
      <c r="I83" s="21"/>
      <c r="J83" s="420"/>
      <c r="N83" s="21"/>
      <c r="O83" s="21"/>
      <c r="P83" s="420"/>
    </row>
  </sheetData>
  <sheetProtection/>
  <mergeCells count="23">
    <mergeCell ref="S5:S8"/>
    <mergeCell ref="P3:S3"/>
    <mergeCell ref="R5:R8"/>
    <mergeCell ref="O5:O8"/>
    <mergeCell ref="C5:C7"/>
    <mergeCell ref="P5:P8"/>
    <mergeCell ref="Q5:Q8"/>
    <mergeCell ref="H7:H8"/>
    <mergeCell ref="I7:I8"/>
    <mergeCell ref="E7:E8"/>
    <mergeCell ref="F7:F8"/>
    <mergeCell ref="G7:G8"/>
    <mergeCell ref="E4:F5"/>
    <mergeCell ref="G4:I5"/>
    <mergeCell ref="D3:I3"/>
    <mergeCell ref="J3:O3"/>
    <mergeCell ref="N7:N8"/>
    <mergeCell ref="J5:J8"/>
    <mergeCell ref="K7:K8"/>
    <mergeCell ref="L7:L8"/>
    <mergeCell ref="M7:M8"/>
    <mergeCell ref="K4:L5"/>
    <mergeCell ref="M4:N5"/>
  </mergeCells>
  <printOptions/>
  <pageMargins left="0.89" right="0.7874015748031497" top="0.7874015748031497" bottom="0.7480314960629921" header="0.5118110236220472" footer="0.5118110236220472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2008-07-17T07:13:19Z</cp:lastPrinted>
  <dcterms:created xsi:type="dcterms:W3CDTF">2001-11-21T07:43:11Z</dcterms:created>
  <dcterms:modified xsi:type="dcterms:W3CDTF">2008-07-23T00:37:27Z</dcterms:modified>
  <cp:category/>
  <cp:version/>
  <cp:contentType/>
  <cp:contentStatus/>
</cp:coreProperties>
</file>