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10" tabRatio="768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－１" sheetId="13" r:id="rId13"/>
    <sheet name="第１２表－２" sheetId="14" r:id="rId14"/>
    <sheet name="第１３表" sheetId="15" r:id="rId15"/>
    <sheet name="第１４表" sheetId="16" r:id="rId16"/>
  </sheets>
  <definedNames>
    <definedName name="_xlnm.Print_Area" localSheetId="10">'第１０表'!$A$1:$Y$61</definedName>
    <definedName name="_xlnm.Print_Area" localSheetId="11">'第１１表'!$A$1:$Y$61</definedName>
    <definedName name="_xlnm.Print_Area" localSheetId="12">'第１２表－１'!$A$1:$N$65</definedName>
    <definedName name="_xlnm.Print_Area" localSheetId="13">'第１２表－２'!$A$1:$AD$64</definedName>
    <definedName name="_xlnm.Print_Area" localSheetId="14">'第１３表'!$A$1:$J$53</definedName>
    <definedName name="_xlnm.Print_Area" localSheetId="15">'第１４表'!$A$1:$W$60</definedName>
    <definedName name="_xlnm.Print_Area" localSheetId="1">'第１表'!$A$1:$N$62</definedName>
    <definedName name="_xlnm.Print_Area" localSheetId="2">'第２表'!$A$1:$AI$62</definedName>
    <definedName name="_xlnm.Print_Area" localSheetId="3">'第３表'!$A$1:$V$62</definedName>
    <definedName name="_xlnm.Print_Area" localSheetId="4">'第４表'!$A$1:$R$61</definedName>
    <definedName name="_xlnm.Print_Area" localSheetId="5">'第５表'!$A$1:$AA$63</definedName>
    <definedName name="_xlnm.Print_Area" localSheetId="6">'第６表'!$A$1:$U$60</definedName>
    <definedName name="_xlnm.Print_Area" localSheetId="7">'第７表'!$A$1:$U$60</definedName>
    <definedName name="_xlnm.Print_Area" localSheetId="8">'第８表'!$A$1:$AI$62</definedName>
    <definedName name="_xlnm.Print_Area" localSheetId="9">'第９表'!$A$1:$S$62</definedName>
    <definedName name="_xlnm.Print_Area">'第１表'!$A$44:$L$61</definedName>
  </definedNames>
  <calcPr fullCalcOnLoad="1"/>
</workbook>
</file>

<file path=xl/sharedStrings.xml><?xml version="1.0" encoding="utf-8"?>
<sst xmlns="http://schemas.openxmlformats.org/spreadsheetml/2006/main" count="1438" uniqueCount="402">
  <si>
    <t>芦屋</t>
  </si>
  <si>
    <t>伊丹</t>
  </si>
  <si>
    <t>宝塚</t>
  </si>
  <si>
    <t>明石</t>
  </si>
  <si>
    <t>加古川</t>
  </si>
  <si>
    <t>社</t>
  </si>
  <si>
    <t>赤穂</t>
  </si>
  <si>
    <t>福崎</t>
  </si>
  <si>
    <t>豊岡</t>
  </si>
  <si>
    <t>和田山</t>
  </si>
  <si>
    <t>柏原</t>
  </si>
  <si>
    <t>洲本</t>
  </si>
  <si>
    <t>神戸市</t>
  </si>
  <si>
    <t>姫路市</t>
  </si>
  <si>
    <t>尼崎市</t>
  </si>
  <si>
    <t>西宮市</t>
  </si>
  <si>
    <t>芦屋市</t>
  </si>
  <si>
    <t>伊丹市</t>
  </si>
  <si>
    <t>宝塚市</t>
  </si>
  <si>
    <t>川西市</t>
  </si>
  <si>
    <t>猪名川町</t>
  </si>
  <si>
    <t>三田市</t>
  </si>
  <si>
    <t>明石市</t>
  </si>
  <si>
    <t>加古川市</t>
  </si>
  <si>
    <t>稲美町</t>
  </si>
  <si>
    <t>播磨町</t>
  </si>
  <si>
    <t>西脇市</t>
  </si>
  <si>
    <t>三木市</t>
  </si>
  <si>
    <t>高砂市</t>
  </si>
  <si>
    <t>加西市</t>
  </si>
  <si>
    <t>小野市</t>
  </si>
  <si>
    <t>太子町</t>
  </si>
  <si>
    <t>相生市</t>
  </si>
  <si>
    <t>赤穂市</t>
  </si>
  <si>
    <t>上郡町</t>
  </si>
  <si>
    <t>市川町</t>
  </si>
  <si>
    <t>福崎町</t>
  </si>
  <si>
    <t>佐用町</t>
  </si>
  <si>
    <t>豊岡市</t>
  </si>
  <si>
    <t>洲本市</t>
  </si>
  <si>
    <t>神戸市、姫路市、尼崎市及び西宮市については、保健所活動分を含む。</t>
  </si>
  <si>
    <t>悪性新生物</t>
  </si>
  <si>
    <t>生　　　　活　　　　習　　　　慣　　　　病</t>
  </si>
  <si>
    <t>肝臓がん</t>
  </si>
  <si>
    <t>前立腺がん</t>
  </si>
  <si>
    <t>骨粗しょう症</t>
  </si>
  <si>
    <t>丹波市</t>
  </si>
  <si>
    <t>南あわじ市</t>
  </si>
  <si>
    <t>多　可　町</t>
  </si>
  <si>
    <t>加東市</t>
  </si>
  <si>
    <t>宍粟市</t>
  </si>
  <si>
    <t>たつの市</t>
  </si>
  <si>
    <t>神河町</t>
  </si>
  <si>
    <t>香美町</t>
  </si>
  <si>
    <t>新温泉町</t>
  </si>
  <si>
    <t>朝来市</t>
  </si>
  <si>
    <t>淡路市</t>
  </si>
  <si>
    <t>第１表　市町が実施した健康診断受診延人員、健康診断の種類・保健所・市町別</t>
  </si>
  <si>
    <t>１</t>
  </si>
  <si>
    <t>神戸市</t>
  </si>
  <si>
    <t>姫路市</t>
  </si>
  <si>
    <t>尼崎市</t>
  </si>
  <si>
    <t>西宮市</t>
  </si>
  <si>
    <t>龍野</t>
  </si>
  <si>
    <t>保健所</t>
  </si>
  <si>
    <t>市　町</t>
  </si>
  <si>
    <t>総　数</t>
  </si>
  <si>
    <t>結　核</t>
  </si>
  <si>
    <t>計</t>
  </si>
  <si>
    <t>循環器疾患</t>
  </si>
  <si>
    <t>その他</t>
  </si>
  <si>
    <t>（再　　掲）</t>
  </si>
  <si>
    <t>（再　掲）</t>
  </si>
  <si>
    <t>養父市</t>
  </si>
  <si>
    <t>篠山市</t>
  </si>
  <si>
    <t>　　</t>
  </si>
  <si>
    <t>平成16年度</t>
  </si>
  <si>
    <t>　　</t>
  </si>
  <si>
    <t>第３表　市町が実施した妊産婦及び乳幼児等保健指導の被指導実人員－延人員・健診の事後指導・保健所・市町別</t>
  </si>
  <si>
    <t>２（３）</t>
  </si>
  <si>
    <t>個　  　　  　    　別　        　　　　指　        　　　　導</t>
  </si>
  <si>
    <t>保 健 所</t>
  </si>
  <si>
    <t>市　町</t>
  </si>
  <si>
    <t>妊　　婦</t>
  </si>
  <si>
    <t>産　　婦</t>
  </si>
  <si>
    <t>乳　　児</t>
  </si>
  <si>
    <t>幼　　児</t>
  </si>
  <si>
    <t>その他</t>
  </si>
  <si>
    <t>電話相談　　延 人 員</t>
  </si>
  <si>
    <t>（再掲）健診の事後指導</t>
  </si>
  <si>
    <t>実人員</t>
  </si>
  <si>
    <t>延人員</t>
  </si>
  <si>
    <t>妊  婦</t>
  </si>
  <si>
    <t>産  婦</t>
  </si>
  <si>
    <t>乳  児</t>
  </si>
  <si>
    <t>幼  児</t>
  </si>
  <si>
    <t>平成16年度</t>
  </si>
  <si>
    <t>多 可 町</t>
  </si>
  <si>
    <t>養父市</t>
  </si>
  <si>
    <t>篠山市</t>
  </si>
  <si>
    <t>妊　　婦</t>
  </si>
  <si>
    <t>産　　婦</t>
  </si>
  <si>
    <t>そ　の　他</t>
  </si>
  <si>
    <t>実人員</t>
  </si>
  <si>
    <t>延人員</t>
  </si>
  <si>
    <t>第４表　市町が実施した妊産婦及び乳幼児等訪問指導の被指導実人員－延人員・保健所・市町別</t>
  </si>
  <si>
    <t>２（４）</t>
  </si>
  <si>
    <t>保健所</t>
  </si>
  <si>
    <t>市　町</t>
  </si>
  <si>
    <t>新　生　児</t>
  </si>
  <si>
    <t>未　熟　児</t>
  </si>
  <si>
    <t>乳　　児</t>
  </si>
  <si>
    <t>幼　　児</t>
  </si>
  <si>
    <t>そ　の　他</t>
  </si>
  <si>
    <t>（未熟児除く）</t>
  </si>
  <si>
    <t>（新生児・未熟児除く）</t>
  </si>
  <si>
    <t>その他</t>
  </si>
  <si>
    <t>第５表　市町が実施した歯科検診及び保健指導延人員、訪問による歯科検診及び保健指導　人員、歯科予防処置及び治療人員、保健所・市町別</t>
  </si>
  <si>
    <t>３</t>
  </si>
  <si>
    <t>保健所</t>
  </si>
  <si>
    <t>市　町</t>
  </si>
  <si>
    <t>検診・保健指導延人員（訪問によるものを除く。）</t>
  </si>
  <si>
    <t>訪問による検診・保健指導人員</t>
  </si>
  <si>
    <t>予防処置・治療延人員（訪問によるものを除く。）</t>
  </si>
  <si>
    <t>訪問による予防処置・治療人員</t>
  </si>
  <si>
    <t>個　　　　　別</t>
  </si>
  <si>
    <t>集　　　　　団</t>
  </si>
  <si>
    <t>予　防　処　置</t>
  </si>
  <si>
    <t>治　療</t>
  </si>
  <si>
    <t>妊産婦</t>
  </si>
  <si>
    <t>乳幼児</t>
  </si>
  <si>
    <t>（再掲）　　　　身体障害者(児）　　　　知的障害者（児）　　　　精神障害者</t>
  </si>
  <si>
    <t>（再掲）　　　　　　身体障害者(児）　　　　　　知的障害者（児）　　　　　　精神障害者</t>
  </si>
  <si>
    <t>その他</t>
  </si>
  <si>
    <t>（再掲）　　歯周疾患</t>
  </si>
  <si>
    <t>神戸市、姫路市、尼崎市及び西宮市については、保健所活動分を含む。</t>
  </si>
  <si>
    <t>第６表　市町が実施した栄養指導等の個別指導延人員・保健所・市町別</t>
  </si>
  <si>
    <t>４（１）</t>
  </si>
  <si>
    <t>妊　　　産　　　婦</t>
  </si>
  <si>
    <t>乳 幼 児</t>
  </si>
  <si>
    <t>２０歳未満（乳幼児・妊産婦を除く。）</t>
  </si>
  <si>
    <t>２０歳以上（妊産婦を除く。）</t>
  </si>
  <si>
    <t>栄養指導</t>
  </si>
  <si>
    <t>運動指導</t>
  </si>
  <si>
    <t>休養指導</t>
  </si>
  <si>
    <t>禁煙指導</t>
  </si>
  <si>
    <t>第７表　市町が実施した栄養指導等の集団指導延人員・保健所・市町別</t>
  </si>
  <si>
    <t>医療機関</t>
  </si>
  <si>
    <t>・・・</t>
  </si>
  <si>
    <t xml:space="preserve">第８表　市町が実施した精神保健福祉相談等の被指導実人員－延人員・保健所・市町別  </t>
  </si>
  <si>
    <t>５（１）</t>
  </si>
  <si>
    <t>相談、デイケア、訪問指導</t>
  </si>
  <si>
    <t>（再　掲）　　　　　相　　　　　　　　　　　談</t>
  </si>
  <si>
    <t>（再掲）デイ・ケア</t>
  </si>
  <si>
    <t>（再　掲）　　　訪　　　問　　　指　　　導</t>
  </si>
  <si>
    <t>(再掲)ひきこもり</t>
  </si>
  <si>
    <t>(再掲)自殺関連</t>
  </si>
  <si>
    <t>保 健 所</t>
  </si>
  <si>
    <t>実人員</t>
  </si>
  <si>
    <t>（再掲）新規者の受付経路</t>
  </si>
  <si>
    <t>延　　　　　　　人　　　　　　　員</t>
  </si>
  <si>
    <t>延人員</t>
  </si>
  <si>
    <t>延　　　　　人　　　　　員</t>
  </si>
  <si>
    <t>相談　　　延人員</t>
  </si>
  <si>
    <t>デイケア　　　延人員</t>
  </si>
  <si>
    <t>訪問指導　　　延人員</t>
  </si>
  <si>
    <t>電話相談</t>
  </si>
  <si>
    <t>医療機関</t>
  </si>
  <si>
    <t>計</t>
  </si>
  <si>
    <t>老人精神</t>
  </si>
  <si>
    <t>社会復帰</t>
  </si>
  <si>
    <t>アルコール</t>
  </si>
  <si>
    <t>薬　物</t>
  </si>
  <si>
    <t>思春期</t>
  </si>
  <si>
    <t>心の健康</t>
  </si>
  <si>
    <t>薬  物</t>
  </si>
  <si>
    <t>延 人 員</t>
  </si>
  <si>
    <t>保　　健</t>
  </si>
  <si>
    <t>づ く り</t>
  </si>
  <si>
    <t>保健所</t>
  </si>
  <si>
    <t>市　町</t>
  </si>
  <si>
    <t>神戸市、姫路市、尼崎市及び西宮市については、保健所活動分を含む。</t>
  </si>
  <si>
    <t>第９表 市町が実施した難病相談の被指導実人員－延人員・保健所・市町別</t>
  </si>
  <si>
    <t>６</t>
  </si>
  <si>
    <t>相談、機能訓練、訪問指導</t>
  </si>
  <si>
    <t>（再　掲）　　相　　　　　　　　　　談</t>
  </si>
  <si>
    <t>延　　　　　　人　　　　　　員</t>
  </si>
  <si>
    <t>申請等</t>
  </si>
  <si>
    <t>医　療</t>
  </si>
  <si>
    <t>家　庭</t>
  </si>
  <si>
    <t>福　祉</t>
  </si>
  <si>
    <t>就　労</t>
  </si>
  <si>
    <t>就　学</t>
  </si>
  <si>
    <t>食　事</t>
  </si>
  <si>
    <t>歯　科</t>
  </si>
  <si>
    <t>延 人 員</t>
  </si>
  <si>
    <t>の相談</t>
  </si>
  <si>
    <t>看　護</t>
  </si>
  <si>
    <t>制　度</t>
  </si>
  <si>
    <t>栄　養</t>
  </si>
  <si>
    <t>多可町</t>
  </si>
  <si>
    <t>平成16年度</t>
  </si>
  <si>
    <t>第１０表　市町が実施した衛生教育開催回数、教育内容・保健所・市町別</t>
  </si>
  <si>
    <t>８</t>
  </si>
  <si>
    <t>母　　　　　　　子</t>
  </si>
  <si>
    <t>成　人　　老　人</t>
  </si>
  <si>
    <t>栄 　養　健　 康　増　 進</t>
  </si>
  <si>
    <t>医　事　　薬　事</t>
  </si>
  <si>
    <t>（再  掲）</t>
  </si>
  <si>
    <t>感染症</t>
  </si>
  <si>
    <t>（再掲）</t>
  </si>
  <si>
    <t>精　神</t>
  </si>
  <si>
    <t>難　病</t>
  </si>
  <si>
    <t>思春期・未</t>
  </si>
  <si>
    <t>婚前・新</t>
  </si>
  <si>
    <t>両（母）</t>
  </si>
  <si>
    <t>育　児</t>
  </si>
  <si>
    <t>歯　科</t>
  </si>
  <si>
    <t>食　品</t>
  </si>
  <si>
    <t>環　境</t>
  </si>
  <si>
    <t>地区組</t>
  </si>
  <si>
    <t>健康危</t>
  </si>
  <si>
    <t>結　核</t>
  </si>
  <si>
    <t>エイズ</t>
  </si>
  <si>
    <t>婚女性学級</t>
  </si>
  <si>
    <t>婚 学 級</t>
  </si>
  <si>
    <t>親 学 級</t>
  </si>
  <si>
    <t>学　級</t>
  </si>
  <si>
    <t>織活動</t>
  </si>
  <si>
    <t>機管理</t>
  </si>
  <si>
    <t>第１１表　市町が実施した衛生教育参加延人員、教育内容・保健所・市町別</t>
  </si>
  <si>
    <t>９</t>
  </si>
  <si>
    <t>１　　　　　　　　　　　類　　　　　　　　　　　疾　　　　　　　　　　病</t>
  </si>
  <si>
    <t>接　　　　　　種　　　　　　者　　　　　　数</t>
  </si>
  <si>
    <t>対　　象　　者　　数</t>
  </si>
  <si>
    <t>沈降精製百日せきジフテリア</t>
  </si>
  <si>
    <t>沈降ジフテリア破傷風混合</t>
  </si>
  <si>
    <t>破傷風混合ワクチン使用（ＤＰＴ）</t>
  </si>
  <si>
    <t>トキソイド使用（ＤＴ）</t>
  </si>
  <si>
    <t>第　　１　　期</t>
  </si>
  <si>
    <t>第２期</t>
  </si>
  <si>
    <t>初　回　接　種</t>
  </si>
  <si>
    <t>追加</t>
  </si>
  <si>
    <t>第１回</t>
  </si>
  <si>
    <t>第２回</t>
  </si>
  <si>
    <t>第３回</t>
  </si>
  <si>
    <t>接種</t>
  </si>
  <si>
    <t>神戸市、姫路市、尼崎市及び西宮市については、保健所活動分を含む。</t>
  </si>
  <si>
    <t>第１２表　市町が実施した定期予防接種者数、対象者数、疾病・期・保健所・市町別（２－２）</t>
  </si>
  <si>
    <t>９</t>
  </si>
  <si>
    <t>市　町</t>
  </si>
  <si>
    <t>１　　　　　　　　　　　　　　　類　　　　　　　　　　　　　      　　疾　　　　　　　　　　　　　　　病</t>
  </si>
  <si>
    <t>２　類　疾　病</t>
  </si>
  <si>
    <t>接　　　　　種　　　　　者　　　　　数　</t>
  </si>
  <si>
    <t>対　　　　　象　　　　　者　　　　　数</t>
  </si>
  <si>
    <t>インフルエンザ</t>
  </si>
  <si>
    <t>急性灰白髄炎</t>
  </si>
  <si>
    <t>麻しん・風しん(混合)</t>
  </si>
  <si>
    <t>麻しん(単抗原)のみ</t>
  </si>
  <si>
    <t>風しん(単抗原)のみ</t>
  </si>
  <si>
    <t>麻しん(単抗原)と
風しん(単抗原)</t>
  </si>
  <si>
    <t>日　　本　　脳　　炎</t>
  </si>
  <si>
    <t>麻しん又は風しん</t>
  </si>
  <si>
    <t>接種者数</t>
  </si>
  <si>
    <t>対象者数</t>
  </si>
  <si>
    <t>第１期</t>
  </si>
  <si>
    <t>第２期</t>
  </si>
  <si>
    <t>６０歳　～</t>
  </si>
  <si>
    <t>６５　歳</t>
  </si>
  <si>
    <t>追加接種</t>
  </si>
  <si>
    <t>６５歳未満</t>
  </si>
  <si>
    <t>以　上</t>
  </si>
  <si>
    <t>第１３表　市町が実施した試験検査件数、検査の種類別</t>
  </si>
  <si>
    <t>依 頼 等 に よ る 試 験 検 査</t>
  </si>
  <si>
    <t>区　　　　　　　分</t>
  </si>
  <si>
    <t>市 町 村</t>
  </si>
  <si>
    <t>その他</t>
  </si>
  <si>
    <t>依 頼 等 に</t>
  </si>
  <si>
    <t>住　　民</t>
  </si>
  <si>
    <t>以 外 の</t>
  </si>
  <si>
    <t>（医療機関、</t>
  </si>
  <si>
    <t>よらないもの</t>
  </si>
  <si>
    <t>行政機関</t>
  </si>
  <si>
    <t>　学校等）</t>
  </si>
  <si>
    <t>細菌学的検査</t>
  </si>
  <si>
    <t>赤痢</t>
  </si>
  <si>
    <t>結核</t>
  </si>
  <si>
    <t>食品衛生関係検査</t>
  </si>
  <si>
    <t>食中毒</t>
  </si>
  <si>
    <t>微生物学的検査</t>
  </si>
  <si>
    <t>理化学的検査</t>
  </si>
  <si>
    <t>食品等検査</t>
  </si>
  <si>
    <t>臨　床　学　的　検　査</t>
  </si>
  <si>
    <t>血液一般検査</t>
  </si>
  <si>
    <t>血清等検査</t>
  </si>
  <si>
    <t>ＨＢｓ抗原、抗体検査</t>
  </si>
  <si>
    <t>梅毒血清検査</t>
  </si>
  <si>
    <t>生化学検査</t>
  </si>
  <si>
    <t>先天性代謝異常検査</t>
  </si>
  <si>
    <t>尿検査</t>
  </si>
  <si>
    <t>尿一般等</t>
  </si>
  <si>
    <t>神経芽細胞種</t>
  </si>
  <si>
    <t>糞便検査</t>
  </si>
  <si>
    <t>潜血反応</t>
  </si>
  <si>
    <t>寄生虫卵</t>
  </si>
  <si>
    <t>生理学的検　　査</t>
  </si>
  <si>
    <t>心電図</t>
  </si>
  <si>
    <t>眼底</t>
  </si>
  <si>
    <t>胸　部　　Ｘ　線　　検　査</t>
  </si>
  <si>
    <t>間接撮影</t>
  </si>
  <si>
    <t>直接撮影</t>
  </si>
  <si>
    <t>断層撮影</t>
  </si>
  <si>
    <t>水質検査</t>
  </si>
  <si>
    <t>水道原水</t>
  </si>
  <si>
    <t>生物学的検査</t>
  </si>
  <si>
    <t>飲用水</t>
  </si>
  <si>
    <t>利用水（プール水等を含む）</t>
  </si>
  <si>
    <t>廃棄物関係検査</t>
  </si>
  <si>
    <t>環境・公害関係検査</t>
  </si>
  <si>
    <t>大気検査</t>
  </si>
  <si>
    <t>水質検査(公共用水域、工場等排水、浄化槽放流水等)</t>
  </si>
  <si>
    <t>騒音・振動</t>
  </si>
  <si>
    <t>悪臭検査</t>
  </si>
  <si>
    <t>土壌・底質検査</t>
  </si>
  <si>
    <t>１２</t>
  </si>
  <si>
    <t>コレラ</t>
  </si>
  <si>
    <t>チフス</t>
  </si>
  <si>
    <t>その他</t>
  </si>
  <si>
    <t>その他</t>
  </si>
  <si>
    <t>第１４表　市町の常勤職員数、職種・保健所・市町別</t>
  </si>
  <si>
    <t>１４（１）</t>
  </si>
  <si>
    <t>医　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</si>
  <si>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</si>
  <si>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</si>
  <si>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</si>
  <si>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</si>
  <si>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</si>
  <si>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</si>
  <si>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</si>
  <si>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　学</t>
  </si>
  <si>
    <t>作　業</t>
  </si>
  <si>
    <t>診療放射</t>
  </si>
  <si>
    <t>診療ｴｯｸｽ</t>
  </si>
  <si>
    <t>臨    床</t>
  </si>
  <si>
    <t>衛    生</t>
  </si>
  <si>
    <t>管  理</t>
  </si>
  <si>
    <t>栄養士</t>
  </si>
  <si>
    <t>療法士</t>
  </si>
  <si>
    <t>衛生士</t>
  </si>
  <si>
    <t>線 技 師</t>
  </si>
  <si>
    <t>検査技師</t>
  </si>
  <si>
    <t>神戸市、姫路市、尼崎市及び西宮市については、保健所職員を含む。</t>
  </si>
  <si>
    <t>第２表　市町への妊娠届出数及び市町が実施した妊産婦・乳幼児の健康診査実人員－延人員・保健所・市町別</t>
  </si>
  <si>
    <t>妊 娠 の　　　届出をし　　　た者の数</t>
  </si>
  <si>
    <t>一　　　　般　　　　健　　  　　康　　　　診　　　　査</t>
  </si>
  <si>
    <t>精　密　健　康　診　査　受　診　実　人　員</t>
  </si>
  <si>
    <t>妊娠Ｂ型肝炎検査実人員</t>
  </si>
  <si>
    <t>（再掲）満11週以内に届出をした者の数</t>
  </si>
  <si>
    <t>妊　　　婦</t>
  </si>
  <si>
    <t>産　　　婦</t>
  </si>
  <si>
    <t>乳　　　児</t>
  </si>
  <si>
    <t>幼　　　　　　　　　　　児</t>
  </si>
  <si>
    <t>幼　　　　　　児</t>
  </si>
  <si>
    <t>Ｂ型肝</t>
  </si>
  <si>
    <t>事後指導</t>
  </si>
  <si>
    <t>受　診</t>
  </si>
  <si>
    <t>乳児１か月児健康診査</t>
  </si>
  <si>
    <t>乳児３～４か月児健康診査</t>
  </si>
  <si>
    <t>乳児６～７か月児健康診査</t>
  </si>
  <si>
    <t>乳児９～１０か月児健康診査</t>
  </si>
  <si>
    <t>１歳６か月児　　　健康診査</t>
  </si>
  <si>
    <t>３歳児　健康診査</t>
  </si>
  <si>
    <t>妊　婦</t>
  </si>
  <si>
    <t>産　婦</t>
  </si>
  <si>
    <t>乳　児</t>
  </si>
  <si>
    <t>１歳６か月児</t>
  </si>
  <si>
    <t>３ 歳 児</t>
  </si>
  <si>
    <t>対象　　　人員</t>
  </si>
  <si>
    <t>受診　　　実人員</t>
  </si>
  <si>
    <t>受診　　　延人員</t>
  </si>
  <si>
    <t>健康診査</t>
  </si>
  <si>
    <t>炎検査</t>
  </si>
  <si>
    <t>２（１）、２（２）</t>
  </si>
  <si>
    <t>保 健 所</t>
  </si>
  <si>
    <t>市　町</t>
  </si>
  <si>
    <t>第　１表　　市町が実施した健康診断受診延人員、健康診断の種類・保健所・市町別</t>
  </si>
  <si>
    <t>第　２表　　市町への妊娠届出数及び市町が実施した妊産婦・乳幼児の健康診査実人員－延人員・保健所・市町別</t>
  </si>
  <si>
    <t>第　３表　　市町が実施した妊産婦及び乳幼児等保健指導の被指導実人員－延人員・健診の事後指導・保健所・市町別</t>
  </si>
  <si>
    <t>第　４表　　市町が実施した妊産婦及び乳幼児等訪問指導の被指導実人員－延人員・保健所・市町別</t>
  </si>
  <si>
    <t>第　５表　　市町が実施した歯科検診及び保健指導延人員、訪問による歯科検診及び保健指導　人員、歯科予防処置
　　　　　　及び治療人員、保健所・市町別</t>
  </si>
  <si>
    <t>第　６表　　市町が実施した栄養指導等の個別指導延人員・保健所・市町別</t>
  </si>
  <si>
    <t>第　７表　　市町が実施した栄養指導等の集団指導延人員・保健所・市町別</t>
  </si>
  <si>
    <t xml:space="preserve">第　８表　　市町が実施した精神保健福祉相談等の被指導実人員－延人員・保健所・市町別  </t>
  </si>
  <si>
    <t>第１０表　　市町が実施した衛生教育開催回数、教育内容・保健所・市町別</t>
  </si>
  <si>
    <t>第１１表　　市町が実施した衛生教育参加延人員、教育内容・保健所・市町別</t>
  </si>
  <si>
    <t>第１２表　　市町が実施した定期予防接種者数、対象者数、疾病・期・保健　所・市町別（２－１）</t>
  </si>
  <si>
    <t>第１２表　　市町が実施した定期予防接種者数、対象者数、疾病・期・保健所・市町別（２－２）</t>
  </si>
  <si>
    <t>第１３表　　市町が実施した試験検査件数、検査の種類別</t>
  </si>
  <si>
    <t>第１４表　　市町の常勤職員数、職種・保健所・市町別</t>
  </si>
  <si>
    <t>第　９表 　 市町が実施した難病相談の被指導実人員－延人員・保健所・市町別</t>
  </si>
  <si>
    <t>第５章　地域保健・老人保健事業報告　第２節</t>
  </si>
  <si>
    <t>第１２表　市町が実施した定期予防接種者数、対象者数、疾病・期・
　　　    保健所・市町別（２－１）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</si>
</sst>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_);[Red]\(#,##0\)"/>
    <numFmt numFmtId="178" formatCode="_ * #,##0_ ;_ * \-#,##0_ ;_ * &quot;-&quot;_ \ @_ "/>
    <numFmt numFmtId="179" formatCode="_ * #,##0_ ;_ * \-#,##0_ ;_ * &quot;-&quot;\-_ \ @_ "/>
    <numFmt numFmtId="180" formatCode="#,##0_ "/>
    <numFmt numFmtId="181" formatCode="0_ "/>
    <numFmt numFmtId="182" formatCode="_ * #,##0;_ * \-#,##0;_ * &quot;- &quot;;_ @"/>
    <numFmt numFmtId="183" formatCode="_ * #,##0;_ * \-#,##0;_ * &quot;…&quot;;_ @"/>
  </numFmts>
  <fonts count="5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b/>
      <sz val="20"/>
      <name val="ＭＳ 明朝"/>
      <family val="1"/>
    </font>
    <font>
      <b/>
      <sz val="22"/>
      <name val="ＭＳ 明朝"/>
      <family val="1"/>
    </font>
    <font>
      <sz val="11"/>
      <name val="ＭＳ Ｐゴシック"/>
      <family val="3"/>
    </font>
    <font>
      <sz val="13"/>
      <name val="ＭＳ 明朝"/>
      <family val="1"/>
    </font>
    <font>
      <b/>
      <sz val="1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b/>
      <sz val="18"/>
      <name val="ＭＳ 明朝"/>
      <family val="1"/>
    </font>
    <font>
      <sz val="13"/>
      <color indexed="12"/>
      <name val="ＭＳ 明朝"/>
      <family val="1"/>
    </font>
    <font>
      <sz val="12"/>
      <color indexed="12"/>
      <name val="ＭＳ 明朝"/>
      <family val="1"/>
    </font>
    <font>
      <b/>
      <sz val="19"/>
      <name val="ＭＳ 明朝"/>
      <family val="1"/>
    </font>
    <font>
      <b/>
      <sz val="2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明朝"/>
      <family val="1"/>
    </font>
    <font>
      <b/>
      <sz val="16"/>
      <name val="ＭＳ 明朝"/>
      <family val="1"/>
    </font>
    <font>
      <sz val="13"/>
      <name val="ＭＳ Ｐゴシック"/>
      <family val="3"/>
    </font>
    <font>
      <sz val="8"/>
      <name val="ＭＳ 明朝"/>
      <family val="1"/>
    </font>
    <font>
      <b/>
      <sz val="24"/>
      <name val="ＭＳ 明朝"/>
      <family val="1"/>
    </font>
    <font>
      <b/>
      <sz val="23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b/>
      <sz val="14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3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24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24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24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24"/>
      </bottom>
    </border>
    <border>
      <left>
        <color indexed="63"/>
      </left>
      <right style="thin"/>
      <top style="medium"/>
      <bottom>
        <color indexed="24"/>
      </bottom>
    </border>
    <border>
      <left style="thin"/>
      <right style="medium"/>
      <top style="medium"/>
      <bottom>
        <color indexed="24"/>
      </bottom>
    </border>
    <border>
      <left>
        <color indexed="63"/>
      </left>
      <right style="thin"/>
      <top>
        <color indexed="24"/>
      </top>
      <bottom>
        <color indexed="63"/>
      </bottom>
    </border>
    <border>
      <left style="thin"/>
      <right style="medium"/>
      <top>
        <color indexed="24"/>
      </top>
      <bottom>
        <color indexed="24"/>
      </bottom>
    </border>
    <border>
      <left>
        <color indexed="63"/>
      </left>
      <right>
        <color indexed="63"/>
      </right>
      <top>
        <color indexed="24"/>
      </top>
      <bottom style="medium"/>
    </border>
    <border>
      <left>
        <color indexed="63"/>
      </left>
      <right style="thin"/>
      <top>
        <color indexed="24"/>
      </top>
      <bottom style="medium"/>
    </border>
    <border>
      <left style="thin"/>
      <right style="medium"/>
      <top>
        <color indexed="24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24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24"/>
      </bottom>
    </border>
    <border>
      <left>
        <color indexed="63"/>
      </left>
      <right>
        <color indexed="63"/>
      </right>
      <top style="thin"/>
      <bottom>
        <color indexed="24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9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19" fillId="7" borderId="4" applyNumberFormat="0" applyAlignment="0" applyProtection="0"/>
    <xf numFmtId="0" fontId="9" fillId="0" borderId="0">
      <alignment/>
      <protection/>
    </xf>
    <xf numFmtId="0" fontId="16" fillId="4" borderId="0" applyNumberFormat="0" applyBorder="0" applyAlignment="0" applyProtection="0"/>
  </cellStyleXfs>
  <cellXfs count="1126">
    <xf numFmtId="0" fontId="0" fillId="0" borderId="0" xfId="0" applyAlignment="1">
      <alignment/>
    </xf>
    <xf numFmtId="3" fontId="5" fillId="0" borderId="0" xfId="0" applyNumberFormat="1" applyFont="1" applyFill="1" applyBorder="1" applyAlignment="1" quotePrefix="1">
      <alignment horizontal="left" vertical="center"/>
    </xf>
    <xf numFmtId="3" fontId="10" fillId="0" borderId="10" xfId="0" applyNumberFormat="1" applyFont="1" applyFill="1" applyBorder="1" applyAlignment="1">
      <alignment horizontal="distributed" vertical="center" wrapText="1"/>
    </xf>
    <xf numFmtId="3" fontId="10" fillId="0" borderId="0" xfId="0" applyNumberFormat="1" applyFont="1" applyFill="1" applyBorder="1" applyAlignment="1">
      <alignment horizontal="distributed" vertical="center" wrapText="1"/>
    </xf>
    <xf numFmtId="3" fontId="10" fillId="0" borderId="10" xfId="0" applyNumberFormat="1" applyFont="1" applyFill="1" applyBorder="1" applyAlignment="1" applyProtection="1">
      <alignment horizontal="distributed" vertical="center" wrapText="1"/>
      <protection/>
    </xf>
    <xf numFmtId="3" fontId="10" fillId="0" borderId="11" xfId="0" applyNumberFormat="1" applyFont="1" applyFill="1" applyBorder="1" applyAlignment="1" applyProtection="1">
      <alignment horizontal="distributed" vertical="center" wrapText="1"/>
      <protection/>
    </xf>
    <xf numFmtId="3" fontId="10" fillId="0" borderId="12" xfId="0" applyNumberFormat="1" applyFont="1" applyFill="1" applyBorder="1" applyAlignment="1">
      <alignment horizontal="distributed" vertical="center" wrapText="1"/>
    </xf>
    <xf numFmtId="3" fontId="10" fillId="0" borderId="0" xfId="0" applyNumberFormat="1" applyFont="1" applyFill="1" applyBorder="1" applyAlignment="1" applyProtection="1">
      <alignment vertical="center" wrapText="1"/>
      <protection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10" fillId="0" borderId="13" xfId="0" applyNumberFormat="1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distributed" vertical="center" wrapText="1"/>
      <protection/>
    </xf>
    <xf numFmtId="3" fontId="10" fillId="0" borderId="14" xfId="0" applyNumberFormat="1" applyFont="1" applyFill="1" applyBorder="1" applyAlignment="1">
      <alignment horizontal="distributed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distributed" vertical="center" wrapText="1"/>
    </xf>
    <xf numFmtId="3" fontId="29" fillId="0" borderId="17" xfId="0" applyNumberFormat="1" applyFont="1" applyFill="1" applyBorder="1" applyAlignment="1">
      <alignment horizontal="distributed" vertical="center" wrapText="1"/>
    </xf>
    <xf numFmtId="3" fontId="29" fillId="0" borderId="10" xfId="0" applyNumberFormat="1" applyFont="1" applyFill="1" applyBorder="1" applyAlignment="1">
      <alignment horizontal="distributed" vertical="center" wrapText="1"/>
    </xf>
    <xf numFmtId="3" fontId="29" fillId="0" borderId="16" xfId="0" applyNumberFormat="1" applyFont="1" applyFill="1" applyBorder="1" applyAlignment="1" quotePrefix="1">
      <alignment horizontal="distributed" vertical="center" wrapText="1"/>
    </xf>
    <xf numFmtId="3" fontId="29" fillId="0" borderId="17" xfId="0" applyNumberFormat="1" applyFont="1" applyFill="1" applyBorder="1" applyAlignment="1" quotePrefix="1">
      <alignment horizontal="distributed" vertical="center" wrapText="1"/>
    </xf>
    <xf numFmtId="3" fontId="29" fillId="0" borderId="18" xfId="0" applyNumberFormat="1" applyFont="1" applyFill="1" applyBorder="1" applyAlignment="1">
      <alignment horizontal="distributed" vertical="center" wrapText="1"/>
    </xf>
    <xf numFmtId="3" fontId="29" fillId="0" borderId="19" xfId="0" applyNumberFormat="1" applyFont="1" applyFill="1" applyBorder="1" applyAlignment="1">
      <alignment horizontal="distributed" vertical="center" wrapText="1"/>
    </xf>
    <xf numFmtId="3" fontId="29" fillId="0" borderId="0" xfId="0" applyNumberFormat="1" applyFont="1" applyFill="1" applyBorder="1" applyAlignment="1">
      <alignment horizontal="distributed" vertical="center" wrapText="1"/>
    </xf>
    <xf numFmtId="3" fontId="29" fillId="0" borderId="16" xfId="0" applyNumberFormat="1" applyFont="1" applyFill="1" applyBorder="1" applyAlignment="1" applyProtection="1">
      <alignment horizontal="distributed" vertical="center" wrapText="1"/>
      <protection/>
    </xf>
    <xf numFmtId="3" fontId="29" fillId="0" borderId="17" xfId="0" applyNumberFormat="1" applyFont="1" applyFill="1" applyBorder="1" applyAlignment="1" applyProtection="1">
      <alignment horizontal="distributed" vertical="center" wrapText="1"/>
      <protection/>
    </xf>
    <xf numFmtId="3" fontId="29" fillId="0" borderId="10" xfId="0" applyNumberFormat="1" applyFont="1" applyFill="1" applyBorder="1" applyAlignment="1" applyProtection="1">
      <alignment horizontal="distributed" vertical="center" wrapText="1"/>
      <protection/>
    </xf>
    <xf numFmtId="3" fontId="29" fillId="0" borderId="16" xfId="0" applyNumberFormat="1" applyFont="1" applyFill="1" applyBorder="1" applyAlignment="1" applyProtection="1" quotePrefix="1">
      <alignment horizontal="distributed" vertical="center" wrapText="1"/>
      <protection/>
    </xf>
    <xf numFmtId="3" fontId="29" fillId="0" borderId="17" xfId="0" applyNumberFormat="1" applyFont="1" applyFill="1" applyBorder="1" applyAlignment="1" applyProtection="1" quotePrefix="1">
      <alignment horizontal="distributed" vertical="center" wrapText="1"/>
      <protection/>
    </xf>
    <xf numFmtId="3" fontId="29" fillId="0" borderId="20" xfId="0" applyNumberFormat="1" applyFont="1" applyFill="1" applyBorder="1" applyAlignment="1" applyProtection="1">
      <alignment horizontal="distributed" vertical="center" wrapText="1"/>
      <protection/>
    </xf>
    <xf numFmtId="3" fontId="29" fillId="0" borderId="21" xfId="0" applyNumberFormat="1" applyFont="1" applyFill="1" applyBorder="1" applyAlignment="1" applyProtection="1">
      <alignment horizontal="distributed" vertical="center" wrapText="1"/>
      <protection/>
    </xf>
    <xf numFmtId="3" fontId="29" fillId="0" borderId="22" xfId="0" applyNumberFormat="1" applyFont="1" applyFill="1" applyBorder="1" applyAlignment="1" applyProtection="1">
      <alignment horizontal="distributed" vertical="center" wrapText="1"/>
      <protection/>
    </xf>
    <xf numFmtId="3" fontId="29" fillId="0" borderId="23" xfId="0" applyNumberFormat="1" applyFont="1" applyFill="1" applyBorder="1" applyAlignment="1">
      <alignment horizontal="distributed" vertical="center" wrapText="1"/>
    </xf>
    <xf numFmtId="3" fontId="29" fillId="0" borderId="18" xfId="0" applyNumberFormat="1" applyFont="1" applyFill="1" applyBorder="1" applyAlignment="1" applyProtection="1">
      <alignment vertical="center" wrapText="1"/>
      <protection/>
    </xf>
    <xf numFmtId="3" fontId="29" fillId="0" borderId="23" xfId="0" applyNumberFormat="1" applyFont="1" applyFill="1" applyBorder="1" applyAlignment="1" applyProtection="1">
      <alignment vertical="center" wrapText="1"/>
      <protection/>
    </xf>
    <xf numFmtId="3" fontId="29" fillId="0" borderId="24" xfId="0" applyNumberFormat="1" applyFont="1" applyFill="1" applyBorder="1" applyAlignment="1" applyProtection="1">
      <alignment vertical="center" wrapText="1"/>
      <protection/>
    </xf>
    <xf numFmtId="3" fontId="29" fillId="0" borderId="25" xfId="0" applyNumberFormat="1" applyFont="1" applyFill="1" applyBorder="1" applyAlignment="1" applyProtection="1">
      <alignment vertical="center" wrapText="1"/>
      <protection/>
    </xf>
    <xf numFmtId="3" fontId="29" fillId="0" borderId="26" xfId="0" applyNumberFormat="1" applyFont="1" applyFill="1" applyBorder="1" applyAlignment="1">
      <alignment horizontal="distributed" vertical="center" wrapText="1"/>
    </xf>
    <xf numFmtId="3" fontId="29" fillId="0" borderId="27" xfId="0" applyNumberFormat="1" applyFont="1" applyFill="1" applyBorder="1" applyAlignment="1" applyProtection="1">
      <alignment horizontal="distributed" vertical="center" wrapText="1"/>
      <protection/>
    </xf>
    <xf numFmtId="3" fontId="29" fillId="0" borderId="23" xfId="0" applyNumberFormat="1" applyFont="1" applyFill="1" applyBorder="1" applyAlignment="1" applyProtection="1">
      <alignment horizontal="distributed" vertical="center" wrapText="1"/>
      <protection/>
    </xf>
    <xf numFmtId="3" fontId="29" fillId="0" borderId="28" xfId="0" applyNumberFormat="1" applyFont="1" applyFill="1" applyBorder="1" applyAlignment="1">
      <alignment horizontal="distributed" vertical="center" wrapText="1"/>
    </xf>
    <xf numFmtId="3" fontId="29" fillId="0" borderId="29" xfId="0" applyNumberFormat="1" applyFont="1" applyFill="1" applyBorder="1" applyAlignment="1">
      <alignment horizontal="distributed" vertical="center" wrapText="1"/>
    </xf>
    <xf numFmtId="3" fontId="29" fillId="0" borderId="14" xfId="0" applyNumberFormat="1" applyFont="1" applyFill="1" applyBorder="1" applyAlignment="1">
      <alignment horizontal="distributed" vertical="center" wrapText="1"/>
    </xf>
    <xf numFmtId="3" fontId="7" fillId="0" borderId="0" xfId="0" applyNumberFormat="1" applyFont="1" applyFill="1" applyAlignment="1" applyProtection="1" quotePrefix="1">
      <alignment horizontal="left" vertical="center"/>
      <protection locked="0"/>
    </xf>
    <xf numFmtId="3" fontId="8" fillId="0" borderId="0" xfId="0" applyNumberFormat="1" applyFont="1" applyFill="1" applyAlignment="1" applyProtection="1" quotePrefix="1">
      <alignment horizontal="left" vertical="center"/>
      <protection/>
    </xf>
    <xf numFmtId="3" fontId="7" fillId="0" borderId="0" xfId="0" applyNumberFormat="1" applyFont="1" applyFill="1" applyAlignment="1" applyProtection="1">
      <alignment vertical="center" wrapText="1"/>
      <protection/>
    </xf>
    <xf numFmtId="3" fontId="7" fillId="0" borderId="0" xfId="0" applyNumberFormat="1" applyFont="1" applyFill="1" applyAlignment="1" applyProtection="1">
      <alignment vertical="center" wrapText="1"/>
      <protection/>
    </xf>
    <xf numFmtId="49" fontId="5" fillId="0" borderId="14" xfId="0" applyNumberFormat="1" applyFont="1" applyFill="1" applyBorder="1" applyAlignment="1">
      <alignment vertical="center"/>
    </xf>
    <xf numFmtId="3" fontId="5" fillId="0" borderId="0" xfId="0" applyNumberFormat="1" applyFont="1" applyFill="1" applyAlignment="1" applyProtection="1">
      <alignment vertical="center" wrapText="1"/>
      <protection/>
    </xf>
    <xf numFmtId="3" fontId="5" fillId="0" borderId="0" xfId="0" applyNumberFormat="1" applyFont="1" applyFill="1" applyAlignment="1" applyProtection="1">
      <alignment vertical="center" wrapText="1"/>
      <protection/>
    </xf>
    <xf numFmtId="3" fontId="29" fillId="0" borderId="30" xfId="0" applyNumberFormat="1" applyFont="1" applyFill="1" applyBorder="1" applyAlignment="1" applyProtection="1">
      <alignment vertical="center" wrapText="1"/>
      <protection/>
    </xf>
    <xf numFmtId="3" fontId="29" fillId="0" borderId="31" xfId="0" applyNumberFormat="1" applyFont="1" applyFill="1" applyBorder="1" applyAlignment="1" applyProtection="1">
      <alignment vertical="center" wrapText="1"/>
      <protection/>
    </xf>
    <xf numFmtId="3" fontId="29" fillId="0" borderId="32" xfId="0" applyNumberFormat="1" applyFont="1" applyFill="1" applyBorder="1" applyAlignment="1" applyProtection="1">
      <alignment vertical="center" wrapText="1"/>
      <protection/>
    </xf>
    <xf numFmtId="3" fontId="29" fillId="0" borderId="33" xfId="0" applyNumberFormat="1" applyFont="1" applyFill="1" applyBorder="1" applyAlignment="1" applyProtection="1">
      <alignment vertical="center" wrapText="1"/>
      <protection/>
    </xf>
    <xf numFmtId="0" fontId="29" fillId="0" borderId="34" xfId="0" applyFont="1" applyFill="1" applyBorder="1" applyAlignment="1" applyProtection="1">
      <alignment vertical="center" wrapText="1"/>
      <protection/>
    </xf>
    <xf numFmtId="3" fontId="29" fillId="0" borderId="35" xfId="0" applyNumberFormat="1" applyFont="1" applyFill="1" applyBorder="1" applyAlignment="1" applyProtection="1">
      <alignment vertical="center" wrapText="1"/>
      <protection/>
    </xf>
    <xf numFmtId="3" fontId="29" fillId="0" borderId="23" xfId="0" applyNumberFormat="1" applyFont="1" applyFill="1" applyBorder="1" applyAlignment="1" applyProtection="1">
      <alignment vertical="center" wrapText="1"/>
      <protection/>
    </xf>
    <xf numFmtId="3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36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3" fontId="29" fillId="0" borderId="23" xfId="0" applyNumberFormat="1" applyFont="1" applyFill="1" applyBorder="1" applyAlignment="1" applyProtection="1">
      <alignment horizontal="center" vertical="center" wrapText="1"/>
      <protection/>
    </xf>
    <xf numFmtId="3" fontId="29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29" fillId="0" borderId="23" xfId="0" applyFont="1" applyFill="1" applyBorder="1" applyAlignment="1">
      <alignment horizontal="center" vertical="center"/>
    </xf>
    <xf numFmtId="3" fontId="29" fillId="0" borderId="28" xfId="0" applyNumberFormat="1" applyFont="1" applyFill="1" applyBorder="1" applyAlignment="1" applyProtection="1">
      <alignment vertical="center" wrapText="1"/>
      <protection/>
    </xf>
    <xf numFmtId="3" fontId="29" fillId="0" borderId="29" xfId="0" applyNumberFormat="1" applyFont="1" applyFill="1" applyBorder="1" applyAlignment="1" applyProtection="1">
      <alignment vertical="center" wrapText="1"/>
      <protection/>
    </xf>
    <xf numFmtId="3" fontId="29" fillId="0" borderId="14" xfId="0" applyNumberFormat="1" applyFont="1" applyFill="1" applyBorder="1" applyAlignment="1" applyProtection="1">
      <alignment vertical="center" wrapText="1"/>
      <protection/>
    </xf>
    <xf numFmtId="3" fontId="29" fillId="0" borderId="37" xfId="0" applyNumberFormat="1" applyFont="1" applyFill="1" applyBorder="1" applyAlignment="1" applyProtection="1">
      <alignment vertical="center" wrapText="1"/>
      <protection/>
    </xf>
    <xf numFmtId="0" fontId="29" fillId="0" borderId="38" xfId="0" applyFont="1" applyFill="1" applyBorder="1" applyAlignment="1" applyProtection="1">
      <alignment vertical="center" wrapText="1"/>
      <protection/>
    </xf>
    <xf numFmtId="0" fontId="31" fillId="0" borderId="29" xfId="0" applyFont="1" applyFill="1" applyBorder="1" applyAlignment="1">
      <alignment horizontal="center" vertical="center"/>
    </xf>
    <xf numFmtId="0" fontId="29" fillId="0" borderId="38" xfId="0" applyFont="1" applyFill="1" applyBorder="1" applyAlignment="1" applyProtection="1">
      <alignment horizontal="center" vertical="center" wrapText="1"/>
      <protection/>
    </xf>
    <xf numFmtId="0" fontId="29" fillId="0" borderId="29" xfId="0" applyFont="1" applyFill="1" applyBorder="1" applyAlignment="1" applyProtection="1">
      <alignment horizontal="center" vertical="center" shrinkToFit="1"/>
      <protection/>
    </xf>
    <xf numFmtId="3" fontId="29" fillId="0" borderId="39" xfId="0" applyNumberFormat="1" applyFont="1" applyFill="1" applyBorder="1" applyAlignment="1" applyProtection="1">
      <alignment vertical="center" wrapText="1"/>
      <protection/>
    </xf>
    <xf numFmtId="177" fontId="29" fillId="0" borderId="34" xfId="0" applyNumberFormat="1" applyFont="1" applyFill="1" applyBorder="1" applyAlignment="1" applyProtection="1">
      <alignment vertical="center" wrapText="1"/>
      <protection/>
    </xf>
    <xf numFmtId="177" fontId="29" fillId="0" borderId="35" xfId="0" applyNumberFormat="1" applyFont="1" applyFill="1" applyBorder="1" applyAlignment="1" applyProtection="1">
      <alignment vertical="center" wrapText="1"/>
      <protection/>
    </xf>
    <xf numFmtId="177" fontId="29" fillId="0" borderId="40" xfId="0" applyNumberFormat="1" applyFont="1" applyFill="1" applyBorder="1" applyAlignment="1" applyProtection="1">
      <alignment vertical="center" wrapText="1"/>
      <protection/>
    </xf>
    <xf numFmtId="177" fontId="29" fillId="0" borderId="41" xfId="0" applyNumberFormat="1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Alignment="1">
      <alignment vertical="center" wrapText="1"/>
    </xf>
    <xf numFmtId="176" fontId="30" fillId="0" borderId="17" xfId="0" applyNumberFormat="1" applyFont="1" applyFill="1" applyBorder="1" applyAlignment="1" applyProtection="1">
      <alignment vertical="center" wrapText="1"/>
      <protection/>
    </xf>
    <xf numFmtId="3" fontId="5" fillId="0" borderId="0" xfId="0" applyNumberFormat="1" applyFont="1" applyFill="1" applyAlignment="1">
      <alignment vertical="center" wrapText="1"/>
    </xf>
    <xf numFmtId="176" fontId="30" fillId="0" borderId="19" xfId="0" applyNumberFormat="1" applyFont="1" applyFill="1" applyBorder="1" applyAlignment="1" applyProtection="1">
      <alignment vertical="center" wrapText="1"/>
      <protection/>
    </xf>
    <xf numFmtId="176" fontId="30" fillId="0" borderId="36" xfId="0" applyNumberFormat="1" applyFont="1" applyFill="1" applyBorder="1" applyAlignment="1" applyProtection="1">
      <alignment vertical="center" wrapText="1"/>
      <protection/>
    </xf>
    <xf numFmtId="176" fontId="30" fillId="0" borderId="40" xfId="0" applyNumberFormat="1" applyFont="1" applyFill="1" applyBorder="1" applyAlignment="1" applyProtection="1">
      <alignment vertical="center" wrapText="1"/>
      <protection/>
    </xf>
    <xf numFmtId="176" fontId="30" fillId="0" borderId="42" xfId="0" applyNumberFormat="1" applyFont="1" applyFill="1" applyBorder="1" applyAlignment="1" applyProtection="1">
      <alignment vertical="center" wrapText="1"/>
      <protection/>
    </xf>
    <xf numFmtId="176" fontId="30" fillId="0" borderId="43" xfId="0" applyNumberFormat="1" applyFont="1" applyFill="1" applyBorder="1" applyAlignment="1" applyProtection="1">
      <alignment vertical="center" wrapText="1"/>
      <protection/>
    </xf>
    <xf numFmtId="3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 applyProtection="1">
      <alignment vertical="center" wrapText="1"/>
      <protection/>
    </xf>
    <xf numFmtId="3" fontId="33" fillId="0" borderId="0" xfId="0" applyNumberFormat="1" applyFont="1" applyFill="1" applyAlignment="1" applyProtection="1" quotePrefix="1">
      <alignment horizontal="left" vertical="center"/>
      <protection locked="0"/>
    </xf>
    <xf numFmtId="3" fontId="7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 applyProtection="1" quotePrefix="1">
      <alignment horizontal="left" vertical="center"/>
      <protection locked="0"/>
    </xf>
    <xf numFmtId="3" fontId="7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3" fontId="10" fillId="0" borderId="30" xfId="0" applyNumberFormat="1" applyFont="1" applyFill="1" applyBorder="1" applyAlignment="1">
      <alignment vertical="center"/>
    </xf>
    <xf numFmtId="3" fontId="10" fillId="0" borderId="32" xfId="0" applyNumberFormat="1" applyFont="1" applyFill="1" applyBorder="1" applyAlignment="1">
      <alignment vertical="center"/>
    </xf>
    <xf numFmtId="3" fontId="10" fillId="0" borderId="33" xfId="0" applyNumberFormat="1" applyFont="1" applyFill="1" applyBorder="1" applyAlignment="1">
      <alignment vertical="center"/>
    </xf>
    <xf numFmtId="3" fontId="10" fillId="0" borderId="31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 quotePrefix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vertical="center"/>
    </xf>
    <xf numFmtId="3" fontId="10" fillId="0" borderId="29" xfId="0" applyNumberFormat="1" applyFont="1" applyFill="1" applyBorder="1" applyAlignment="1">
      <alignment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76" fontId="10" fillId="0" borderId="34" xfId="0" applyNumberFormat="1" applyFont="1" applyFill="1" applyBorder="1" applyAlignment="1">
      <alignment vertical="center"/>
    </xf>
    <xf numFmtId="176" fontId="10" fillId="0" borderId="34" xfId="0" applyNumberFormat="1" applyFont="1" applyFill="1" applyBorder="1" applyAlignment="1" quotePrefix="1">
      <alignment vertical="center" wrapText="1"/>
    </xf>
    <xf numFmtId="176" fontId="10" fillId="0" borderId="35" xfId="0" applyNumberFormat="1" applyFont="1" applyFill="1" applyBorder="1" applyAlignment="1">
      <alignment vertical="center"/>
    </xf>
    <xf numFmtId="176" fontId="10" fillId="0" borderId="40" xfId="0" applyNumberFormat="1" applyFont="1" applyFill="1" applyBorder="1" applyAlignment="1">
      <alignment vertical="center"/>
    </xf>
    <xf numFmtId="176" fontId="10" fillId="0" borderId="40" xfId="0" applyNumberFormat="1" applyFont="1" applyFill="1" applyBorder="1" applyAlignment="1" quotePrefix="1">
      <alignment vertical="center" wrapText="1"/>
    </xf>
    <xf numFmtId="176" fontId="10" fillId="0" borderId="41" xfId="0" applyNumberFormat="1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10" fillId="0" borderId="46" xfId="0" applyNumberFormat="1" applyFont="1" applyFill="1" applyBorder="1" applyAlignment="1">
      <alignment vertical="center" wrapText="1"/>
    </xf>
    <xf numFmtId="3" fontId="10" fillId="0" borderId="17" xfId="0" applyNumberFormat="1" applyFont="1" applyFill="1" applyBorder="1" applyAlignment="1">
      <alignment horizontal="distributed" vertical="center" wrapText="1"/>
    </xf>
    <xf numFmtId="3" fontId="10" fillId="0" borderId="10" xfId="0" applyNumberFormat="1" applyFont="1" applyFill="1" applyBorder="1" applyAlignment="1" quotePrefix="1">
      <alignment horizontal="distributed" vertical="center" wrapText="1"/>
    </xf>
    <xf numFmtId="3" fontId="10" fillId="0" borderId="17" xfId="0" applyNumberFormat="1" applyFont="1" applyFill="1" applyBorder="1" applyAlignment="1" quotePrefix="1">
      <alignment horizontal="distributed" vertical="center" wrapText="1"/>
    </xf>
    <xf numFmtId="3" fontId="10" fillId="0" borderId="20" xfId="0" applyNumberFormat="1" applyFont="1" applyFill="1" applyBorder="1" applyAlignment="1">
      <alignment vertical="center" wrapText="1"/>
    </xf>
    <xf numFmtId="0" fontId="5" fillId="0" borderId="47" xfId="0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vertical="center" wrapText="1"/>
    </xf>
    <xf numFmtId="3" fontId="10" fillId="0" borderId="19" xfId="0" applyNumberFormat="1" applyFont="1" applyFill="1" applyBorder="1" applyAlignment="1">
      <alignment horizontal="distributed" vertical="center" wrapText="1"/>
    </xf>
    <xf numFmtId="3" fontId="10" fillId="0" borderId="24" xfId="0" applyNumberFormat="1" applyFont="1" applyFill="1" applyBorder="1" applyAlignment="1">
      <alignment vertical="center" wrapText="1"/>
    </xf>
    <xf numFmtId="3" fontId="10" fillId="0" borderId="20" xfId="0" applyNumberFormat="1" applyFont="1" applyFill="1" applyBorder="1" applyAlignment="1" applyProtection="1">
      <alignment vertical="center" wrapText="1"/>
      <protection/>
    </xf>
    <xf numFmtId="3" fontId="10" fillId="0" borderId="17" xfId="0" applyNumberFormat="1" applyFont="1" applyFill="1" applyBorder="1" applyAlignment="1" applyProtection="1">
      <alignment horizontal="distributed" vertical="center" wrapText="1"/>
      <protection/>
    </xf>
    <xf numFmtId="3" fontId="10" fillId="0" borderId="18" xfId="0" applyNumberFormat="1" applyFont="1" applyFill="1" applyBorder="1" applyAlignment="1" applyProtection="1">
      <alignment vertical="center" wrapText="1"/>
      <protection/>
    </xf>
    <xf numFmtId="3" fontId="10" fillId="0" borderId="10" xfId="0" applyNumberFormat="1" applyFont="1" applyFill="1" applyBorder="1" applyAlignment="1" applyProtection="1" quotePrefix="1">
      <alignment horizontal="distributed" vertical="center" wrapText="1"/>
      <protection/>
    </xf>
    <xf numFmtId="3" fontId="10" fillId="0" borderId="17" xfId="0" applyNumberFormat="1" applyFont="1" applyFill="1" applyBorder="1" applyAlignment="1" applyProtection="1" quotePrefix="1">
      <alignment horizontal="distributed" vertical="center" wrapText="1"/>
      <protection/>
    </xf>
    <xf numFmtId="3" fontId="10" fillId="0" borderId="22" xfId="0" applyNumberFormat="1" applyFont="1" applyFill="1" applyBorder="1" applyAlignment="1" applyProtection="1">
      <alignment horizontal="distributed" vertical="center" wrapText="1"/>
      <protection/>
    </xf>
    <xf numFmtId="3" fontId="10" fillId="0" borderId="21" xfId="0" applyNumberFormat="1" applyFont="1" applyFill="1" applyBorder="1" applyAlignment="1" applyProtection="1">
      <alignment horizontal="distributed" vertical="center" wrapText="1"/>
      <protection/>
    </xf>
    <xf numFmtId="3" fontId="10" fillId="0" borderId="23" xfId="0" applyNumberFormat="1" applyFont="1" applyFill="1" applyBorder="1" applyAlignment="1">
      <alignment horizontal="distributed" vertical="center" wrapText="1"/>
    </xf>
    <xf numFmtId="3" fontId="10" fillId="0" borderId="23" xfId="0" applyNumberFormat="1" applyFont="1" applyFill="1" applyBorder="1" applyAlignment="1" applyProtection="1">
      <alignment vertical="center" wrapText="1"/>
      <protection/>
    </xf>
    <xf numFmtId="3" fontId="10" fillId="0" borderId="24" xfId="0" applyNumberFormat="1" applyFont="1" applyFill="1" applyBorder="1" applyAlignment="1" applyProtection="1">
      <alignment vertical="center" wrapText="1"/>
      <protection/>
    </xf>
    <xf numFmtId="3" fontId="10" fillId="0" borderId="26" xfId="0" applyNumberFormat="1" applyFont="1" applyFill="1" applyBorder="1" applyAlignment="1" applyProtection="1">
      <alignment vertical="center" wrapText="1"/>
      <protection/>
    </xf>
    <xf numFmtId="3" fontId="10" fillId="0" borderId="25" xfId="0" applyNumberFormat="1" applyFont="1" applyFill="1" applyBorder="1" applyAlignment="1" applyProtection="1">
      <alignment vertical="center" wrapText="1"/>
      <protection/>
    </xf>
    <xf numFmtId="3" fontId="10" fillId="0" borderId="26" xfId="0" applyNumberFormat="1" applyFont="1" applyFill="1" applyBorder="1" applyAlignment="1">
      <alignment horizontal="distributed" vertical="center" wrapText="1"/>
    </xf>
    <xf numFmtId="3" fontId="10" fillId="0" borderId="27" xfId="0" applyNumberFormat="1" applyFont="1" applyFill="1" applyBorder="1" applyAlignment="1" applyProtection="1">
      <alignment horizontal="distributed" vertical="center" wrapText="1"/>
      <protection/>
    </xf>
    <xf numFmtId="3" fontId="10" fillId="0" borderId="23" xfId="0" applyNumberFormat="1" applyFont="1" applyFill="1" applyBorder="1" applyAlignment="1" applyProtection="1">
      <alignment horizontal="distributed" vertical="center" wrapText="1"/>
      <protection/>
    </xf>
    <xf numFmtId="3" fontId="10" fillId="0" borderId="28" xfId="0" applyNumberFormat="1" applyFont="1" applyFill="1" applyBorder="1" applyAlignment="1">
      <alignment vertical="center" wrapText="1"/>
    </xf>
    <xf numFmtId="3" fontId="10" fillId="0" borderId="29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vertical="center"/>
    </xf>
    <xf numFmtId="3" fontId="36" fillId="0" borderId="0" xfId="0" applyNumberFormat="1" applyFont="1" applyFill="1" applyAlignment="1" applyProtection="1" quotePrefix="1">
      <alignment horizontal="left" vertical="center"/>
      <protection locked="0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 quotePrefix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 quotePrefix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176" fontId="10" fillId="0" borderId="52" xfId="0" applyNumberFormat="1" applyFont="1" applyFill="1" applyBorder="1" applyAlignment="1" applyProtection="1">
      <alignment vertical="center"/>
      <protection locked="0"/>
    </xf>
    <xf numFmtId="176" fontId="10" fillId="0" borderId="53" xfId="0" applyNumberFormat="1" applyFont="1" applyFill="1" applyBorder="1" applyAlignment="1" applyProtection="1">
      <alignment vertical="center"/>
      <protection locked="0"/>
    </xf>
    <xf numFmtId="176" fontId="10" fillId="0" borderId="34" xfId="0" applyNumberFormat="1" applyFont="1" applyFill="1" applyBorder="1" applyAlignment="1" applyProtection="1">
      <alignment vertical="center"/>
      <protection locked="0"/>
    </xf>
    <xf numFmtId="176" fontId="10" fillId="0" borderId="35" xfId="0" applyNumberFormat="1" applyFont="1" applyFill="1" applyBorder="1" applyAlignment="1" applyProtection="1">
      <alignment vertical="center"/>
      <protection locked="0"/>
    </xf>
    <xf numFmtId="176" fontId="10" fillId="0" borderId="19" xfId="0" applyNumberFormat="1" applyFont="1" applyFill="1" applyBorder="1" applyAlignment="1" applyProtection="1">
      <alignment vertical="center"/>
      <protection locked="0"/>
    </xf>
    <xf numFmtId="176" fontId="10" fillId="0" borderId="54" xfId="0" applyNumberFormat="1" applyFont="1" applyFill="1" applyBorder="1" applyAlignment="1" applyProtection="1">
      <alignment vertical="center"/>
      <protection locked="0"/>
    </xf>
    <xf numFmtId="176" fontId="10" fillId="0" borderId="40" xfId="0" applyNumberFormat="1" applyFont="1" applyFill="1" applyBorder="1" applyAlignment="1" applyProtection="1">
      <alignment vertical="center"/>
      <protection locked="0"/>
    </xf>
    <xf numFmtId="176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>
      <alignment horizontal="distributed" vertical="center" wrapText="1"/>
    </xf>
    <xf numFmtId="3" fontId="10" fillId="0" borderId="16" xfId="0" applyNumberFormat="1" applyFont="1" applyFill="1" applyBorder="1" applyAlignment="1" quotePrefix="1">
      <alignment horizontal="distributed" vertical="center" wrapText="1"/>
    </xf>
    <xf numFmtId="3" fontId="10" fillId="0" borderId="18" xfId="0" applyNumberFormat="1" applyFont="1" applyFill="1" applyBorder="1" applyAlignment="1">
      <alignment horizontal="distributed" vertical="center" wrapText="1"/>
    </xf>
    <xf numFmtId="3" fontId="10" fillId="0" borderId="16" xfId="0" applyNumberFormat="1" applyFont="1" applyFill="1" applyBorder="1" applyAlignment="1" applyProtection="1">
      <alignment horizontal="distributed" vertical="center" wrapText="1"/>
      <protection/>
    </xf>
    <xf numFmtId="3" fontId="10" fillId="0" borderId="16" xfId="0" applyNumberFormat="1" applyFont="1" applyFill="1" applyBorder="1" applyAlignment="1" applyProtection="1" quotePrefix="1">
      <alignment horizontal="distributed" vertical="center" wrapText="1"/>
      <protection/>
    </xf>
    <xf numFmtId="3" fontId="10" fillId="0" borderId="20" xfId="0" applyNumberFormat="1" applyFont="1" applyFill="1" applyBorder="1" applyAlignment="1" applyProtection="1">
      <alignment horizontal="distributed" vertical="center" wrapText="1"/>
      <protection/>
    </xf>
    <xf numFmtId="3" fontId="10" fillId="0" borderId="28" xfId="0" applyNumberFormat="1" applyFont="1" applyFill="1" applyBorder="1" applyAlignment="1">
      <alignment horizontal="distributed" vertical="center" wrapText="1"/>
    </xf>
    <xf numFmtId="3" fontId="10" fillId="0" borderId="14" xfId="0" applyNumberFormat="1" applyFont="1" applyFill="1" applyBorder="1" applyAlignment="1">
      <alignment horizontal="distributed" vertical="center" wrapText="1"/>
    </xf>
    <xf numFmtId="3" fontId="33" fillId="0" borderId="0" xfId="0" applyNumberFormat="1" applyFont="1" applyFill="1" applyAlignment="1" applyProtection="1" quotePrefix="1">
      <alignment horizontal="left" vertical="center"/>
      <protection/>
    </xf>
    <xf numFmtId="3" fontId="37" fillId="0" borderId="0" xfId="0" applyNumberFormat="1" applyFont="1" applyFill="1" applyAlignment="1" applyProtection="1" quotePrefix="1">
      <alignment horizontal="left" vertical="center"/>
      <protection/>
    </xf>
    <xf numFmtId="3" fontId="8" fillId="0" borderId="0" xfId="0" applyNumberFormat="1" applyFont="1" applyFill="1" applyAlignment="1" applyProtection="1">
      <alignment vertical="center"/>
      <protection/>
    </xf>
    <xf numFmtId="3" fontId="8" fillId="0" borderId="0" xfId="0" applyNumberFormat="1" applyFont="1" applyFill="1" applyAlignment="1" applyProtection="1">
      <alignment vertical="center"/>
      <protection/>
    </xf>
    <xf numFmtId="49" fontId="38" fillId="0" borderId="0" xfId="0" applyNumberFormat="1" applyFont="1" applyFill="1" applyAlignment="1" applyProtection="1">
      <alignment vertical="center"/>
      <protection/>
    </xf>
    <xf numFmtId="3" fontId="39" fillId="0" borderId="0" xfId="0" applyNumberFormat="1" applyFont="1" applyFill="1" applyAlignment="1" applyProtection="1">
      <alignment vertical="center"/>
      <protection/>
    </xf>
    <xf numFmtId="3" fontId="39" fillId="0" borderId="0" xfId="0" applyNumberFormat="1" applyFont="1" applyFill="1" applyAlignment="1" applyProtection="1">
      <alignment vertical="center"/>
      <protection/>
    </xf>
    <xf numFmtId="0" fontId="39" fillId="0" borderId="31" xfId="0" applyFont="1" applyFill="1" applyBorder="1" applyAlignment="1" applyProtection="1">
      <alignment vertical="center"/>
      <protection/>
    </xf>
    <xf numFmtId="0" fontId="39" fillId="0" borderId="33" xfId="0" applyFont="1" applyFill="1" applyBorder="1" applyAlignment="1" applyProtection="1">
      <alignment vertical="center"/>
      <protection/>
    </xf>
    <xf numFmtId="0" fontId="39" fillId="0" borderId="0" xfId="0" applyFont="1" applyFill="1" applyAlignment="1" applyProtection="1">
      <alignment vertical="center"/>
      <protection/>
    </xf>
    <xf numFmtId="0" fontId="39" fillId="0" borderId="23" xfId="0" applyFont="1" applyFill="1" applyBorder="1" applyAlignment="1" applyProtection="1">
      <alignment vertical="center"/>
      <protection/>
    </xf>
    <xf numFmtId="0" fontId="39" fillId="0" borderId="12" xfId="0" applyFont="1" applyFill="1" applyBorder="1" applyAlignment="1" applyProtection="1">
      <alignment vertical="center"/>
      <protection/>
    </xf>
    <xf numFmtId="0" fontId="39" fillId="0" borderId="21" xfId="0" applyFont="1" applyFill="1" applyBorder="1" applyAlignment="1" applyProtection="1">
      <alignment vertical="center"/>
      <protection/>
    </xf>
    <xf numFmtId="0" fontId="39" fillId="0" borderId="11" xfId="0" applyFont="1" applyFill="1" applyBorder="1" applyAlignment="1" applyProtection="1">
      <alignment vertical="center"/>
      <protection/>
    </xf>
    <xf numFmtId="0" fontId="39" fillId="0" borderId="55" xfId="0" applyFont="1" applyFill="1" applyBorder="1" applyAlignment="1" applyProtection="1">
      <alignment vertical="center"/>
      <protection/>
    </xf>
    <xf numFmtId="0" fontId="39" fillId="0" borderId="56" xfId="0" applyFont="1" applyFill="1" applyBorder="1" applyAlignment="1" applyProtection="1">
      <alignment vertical="center"/>
      <protection/>
    </xf>
    <xf numFmtId="0" fontId="39" fillId="0" borderId="23" xfId="0" applyFont="1" applyFill="1" applyBorder="1" applyAlignment="1" applyProtection="1">
      <alignment horizontal="center" vertical="center"/>
      <protection/>
    </xf>
    <xf numFmtId="0" fontId="39" fillId="0" borderId="12" xfId="0" applyFont="1" applyFill="1" applyBorder="1" applyAlignment="1" applyProtection="1" quotePrefix="1">
      <alignment horizontal="center" vertical="center"/>
      <protection/>
    </xf>
    <xf numFmtId="0" fontId="39" fillId="0" borderId="29" xfId="0" applyFont="1" applyFill="1" applyBorder="1" applyAlignment="1" applyProtection="1">
      <alignment vertical="center"/>
      <protection/>
    </xf>
    <xf numFmtId="0" fontId="39" fillId="0" borderId="37" xfId="0" applyFont="1" applyFill="1" applyBorder="1" applyAlignment="1" applyProtection="1">
      <alignment vertical="center"/>
      <protection/>
    </xf>
    <xf numFmtId="0" fontId="39" fillId="0" borderId="29" xfId="0" applyFont="1" applyFill="1" applyBorder="1" applyAlignment="1" applyProtection="1">
      <alignment horizontal="center" vertical="center"/>
      <protection/>
    </xf>
    <xf numFmtId="176" fontId="39" fillId="0" borderId="52" xfId="0" applyNumberFormat="1" applyFont="1" applyFill="1" applyBorder="1" applyAlignment="1" applyProtection="1">
      <alignment vertical="center"/>
      <protection locked="0"/>
    </xf>
    <xf numFmtId="176" fontId="39" fillId="0" borderId="57" xfId="0" applyNumberFormat="1" applyFont="1" applyFill="1" applyBorder="1" applyAlignment="1" applyProtection="1">
      <alignment vertical="center"/>
      <protection locked="0"/>
    </xf>
    <xf numFmtId="176" fontId="39" fillId="0" borderId="58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>
      <alignment horizontal="center" vertical="center"/>
    </xf>
    <xf numFmtId="176" fontId="39" fillId="0" borderId="19" xfId="0" applyNumberFormat="1" applyFont="1" applyFill="1" applyBorder="1" applyAlignment="1" applyProtection="1">
      <alignment vertical="center"/>
      <protection locked="0"/>
    </xf>
    <xf numFmtId="176" fontId="39" fillId="0" borderId="59" xfId="0" applyNumberFormat="1" applyFont="1" applyFill="1" applyBorder="1" applyAlignment="1" applyProtection="1">
      <alignment vertical="center"/>
      <protection locked="0"/>
    </xf>
    <xf numFmtId="176" fontId="39" fillId="0" borderId="60" xfId="0" applyNumberFormat="1" applyFont="1" applyFill="1" applyBorder="1" applyAlignment="1" applyProtection="1">
      <alignment vertical="center"/>
      <protection locked="0"/>
    </xf>
    <xf numFmtId="3" fontId="43" fillId="0" borderId="0" xfId="0" applyNumberFormat="1" applyFont="1" applyFill="1" applyAlignment="1" applyProtection="1">
      <alignment vertical="center"/>
      <protection/>
    </xf>
    <xf numFmtId="3" fontId="5" fillId="0" borderId="46" xfId="0" applyNumberFormat="1" applyFont="1" applyFill="1" applyBorder="1" applyAlignment="1">
      <alignment horizontal="distributed" vertical="center" wrapText="1"/>
    </xf>
    <xf numFmtId="3" fontId="5" fillId="0" borderId="61" xfId="0" applyNumberFormat="1" applyFont="1" applyFill="1" applyBorder="1" applyAlignment="1">
      <alignment horizontal="distributed" vertical="center" wrapText="1"/>
    </xf>
    <xf numFmtId="3" fontId="5" fillId="0" borderId="62" xfId="0" applyNumberFormat="1" applyFont="1" applyFill="1" applyBorder="1" applyAlignment="1">
      <alignment horizontal="distributed" vertical="center" wrapText="1"/>
    </xf>
    <xf numFmtId="176" fontId="44" fillId="0" borderId="61" xfId="0" applyNumberFormat="1" applyFont="1" applyFill="1" applyBorder="1" applyAlignment="1" applyProtection="1">
      <alignment horizontal="right" vertical="center" wrapText="1"/>
      <protection/>
    </xf>
    <xf numFmtId="176" fontId="44" fillId="0" borderId="61" xfId="0" applyNumberFormat="1" applyFont="1" applyFill="1" applyBorder="1" applyAlignment="1" applyProtection="1">
      <alignment vertical="center" wrapText="1"/>
      <protection locked="0"/>
    </xf>
    <xf numFmtId="176" fontId="44" fillId="0" borderId="61" xfId="0" applyNumberFormat="1" applyFont="1" applyFill="1" applyBorder="1" applyAlignment="1" applyProtection="1">
      <alignment vertical="center" wrapText="1"/>
      <protection/>
    </xf>
    <xf numFmtId="3" fontId="39" fillId="0" borderId="0" xfId="0" applyNumberFormat="1" applyFont="1" applyFill="1" applyAlignment="1" applyProtection="1">
      <alignment vertical="center"/>
      <protection locked="0"/>
    </xf>
    <xf numFmtId="3" fontId="5" fillId="0" borderId="46" xfId="0" applyNumberFormat="1" applyFont="1" applyFill="1" applyBorder="1" applyAlignment="1" quotePrefix="1">
      <alignment horizontal="distributed" vertical="center" wrapText="1"/>
    </xf>
    <xf numFmtId="3" fontId="5" fillId="0" borderId="61" xfId="0" applyNumberFormat="1" applyFont="1" applyFill="1" applyBorder="1" applyAlignment="1" quotePrefix="1">
      <alignment horizontal="distributed" vertical="center" wrapText="1"/>
    </xf>
    <xf numFmtId="3" fontId="5" fillId="0" borderId="18" xfId="0" applyNumberFormat="1" applyFont="1" applyFill="1" applyBorder="1" applyAlignment="1">
      <alignment horizontal="distributed" vertical="center" wrapText="1"/>
    </xf>
    <xf numFmtId="3" fontId="5" fillId="0" borderId="19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distributed" vertical="center" wrapText="1"/>
    </xf>
    <xf numFmtId="176" fontId="44" fillId="0" borderId="19" xfId="0" applyNumberFormat="1" applyFont="1" applyFill="1" applyBorder="1" applyAlignment="1" applyProtection="1">
      <alignment horizontal="right" vertical="center" wrapText="1"/>
      <protection/>
    </xf>
    <xf numFmtId="176" fontId="44" fillId="0" borderId="19" xfId="0" applyNumberFormat="1" applyFont="1" applyFill="1" applyBorder="1" applyAlignment="1" applyProtection="1">
      <alignment vertical="center" wrapText="1"/>
      <protection locked="0"/>
    </xf>
    <xf numFmtId="176" fontId="44" fillId="0" borderId="19" xfId="0" applyNumberFormat="1" applyFont="1" applyFill="1" applyBorder="1" applyAlignment="1" applyProtection="1">
      <alignment vertical="center" wrapText="1"/>
      <protection/>
    </xf>
    <xf numFmtId="3" fontId="5" fillId="0" borderId="0" xfId="0" applyNumberFormat="1" applyFont="1" applyFill="1" applyBorder="1" applyAlignment="1">
      <alignment horizontal="distributed" vertical="center" wrapText="1"/>
    </xf>
    <xf numFmtId="3" fontId="5" fillId="0" borderId="24" xfId="0" applyNumberFormat="1" applyFont="1" applyFill="1" applyBorder="1" applyAlignment="1">
      <alignment horizontal="distributed" vertical="center" wrapText="1"/>
    </xf>
    <xf numFmtId="3" fontId="5" fillId="0" borderId="63" xfId="0" applyNumberFormat="1" applyFont="1" applyFill="1" applyBorder="1" applyAlignment="1">
      <alignment horizontal="distributed" vertical="center" wrapText="1"/>
    </xf>
    <xf numFmtId="3" fontId="5" fillId="0" borderId="26" xfId="0" applyNumberFormat="1" applyFont="1" applyFill="1" applyBorder="1" applyAlignment="1">
      <alignment horizontal="distributed" vertical="center" wrapText="1"/>
    </xf>
    <xf numFmtId="176" fontId="44" fillId="0" borderId="63" xfId="0" applyNumberFormat="1" applyFont="1" applyFill="1" applyBorder="1" applyAlignment="1" applyProtection="1">
      <alignment horizontal="right" vertical="center" wrapText="1"/>
      <protection/>
    </xf>
    <xf numFmtId="176" fontId="44" fillId="0" borderId="63" xfId="0" applyNumberFormat="1" applyFont="1" applyFill="1" applyBorder="1" applyAlignment="1" applyProtection="1">
      <alignment vertical="center" wrapText="1"/>
      <protection locked="0"/>
    </xf>
    <xf numFmtId="176" fontId="44" fillId="0" borderId="63" xfId="0" applyNumberFormat="1" applyFont="1" applyFill="1" applyBorder="1" applyAlignment="1" applyProtection="1">
      <alignment vertical="center" wrapText="1"/>
      <protection/>
    </xf>
    <xf numFmtId="3" fontId="5" fillId="0" borderId="18" xfId="0" applyNumberFormat="1" applyFont="1" applyFill="1" applyBorder="1" applyAlignment="1" applyProtection="1">
      <alignment horizontal="distributed" vertical="center" wrapText="1"/>
      <protection/>
    </xf>
    <xf numFmtId="3" fontId="5" fillId="0" borderId="19" xfId="0" applyNumberFormat="1" applyFont="1" applyFill="1" applyBorder="1" applyAlignment="1" applyProtection="1">
      <alignment horizontal="distributed" vertical="center" wrapText="1"/>
      <protection/>
    </xf>
    <xf numFmtId="3" fontId="5" fillId="0" borderId="0" xfId="0" applyNumberFormat="1" applyFont="1" applyFill="1" applyBorder="1" applyAlignment="1" applyProtection="1">
      <alignment horizontal="distributed" vertical="center" wrapText="1"/>
      <protection/>
    </xf>
    <xf numFmtId="3" fontId="5" fillId="0" borderId="20" xfId="0" applyNumberFormat="1" applyFont="1" applyFill="1" applyBorder="1" applyAlignment="1" applyProtection="1" quotePrefix="1">
      <alignment horizontal="distributed" vertical="center" wrapText="1"/>
      <protection/>
    </xf>
    <xf numFmtId="3" fontId="5" fillId="0" borderId="64" xfId="0" applyNumberFormat="1" applyFont="1" applyFill="1" applyBorder="1" applyAlignment="1" applyProtection="1" quotePrefix="1">
      <alignment horizontal="distributed" vertical="center" wrapText="1"/>
      <protection/>
    </xf>
    <xf numFmtId="3" fontId="5" fillId="0" borderId="22" xfId="0" applyNumberFormat="1" applyFont="1" applyFill="1" applyBorder="1" applyAlignment="1" applyProtection="1">
      <alignment horizontal="distributed" vertical="center" wrapText="1"/>
      <protection/>
    </xf>
    <xf numFmtId="176" fontId="44" fillId="0" borderId="64" xfId="0" applyNumberFormat="1" applyFont="1" applyFill="1" applyBorder="1" applyAlignment="1" applyProtection="1">
      <alignment horizontal="right" vertical="center" wrapText="1"/>
      <protection/>
    </xf>
    <xf numFmtId="176" fontId="44" fillId="0" borderId="64" xfId="0" applyNumberFormat="1" applyFont="1" applyFill="1" applyBorder="1" applyAlignment="1" applyProtection="1">
      <alignment vertical="center" wrapText="1"/>
      <protection/>
    </xf>
    <xf numFmtId="3" fontId="5" fillId="0" borderId="20" xfId="0" applyNumberFormat="1" applyFont="1" applyFill="1" applyBorder="1" applyAlignment="1" applyProtection="1">
      <alignment horizontal="distributed" vertical="center" wrapText="1"/>
      <protection/>
    </xf>
    <xf numFmtId="3" fontId="5" fillId="0" borderId="21" xfId="0" applyNumberFormat="1" applyFont="1" applyFill="1" applyBorder="1" applyAlignment="1" applyProtection="1">
      <alignment horizontal="distributed" vertical="center" wrapText="1"/>
      <protection/>
    </xf>
    <xf numFmtId="3" fontId="5" fillId="0" borderId="11" xfId="0" applyNumberFormat="1" applyFont="1" applyFill="1" applyBorder="1" applyAlignment="1" applyProtection="1">
      <alignment horizontal="distributed" vertical="center" wrapText="1"/>
      <protection/>
    </xf>
    <xf numFmtId="176" fontId="44" fillId="0" borderId="36" xfId="0" applyNumberFormat="1" applyFont="1" applyFill="1" applyBorder="1" applyAlignment="1" applyProtection="1">
      <alignment horizontal="right" vertical="center" wrapText="1"/>
      <protection/>
    </xf>
    <xf numFmtId="176" fontId="44" fillId="0" borderId="36" xfId="0" applyNumberFormat="1" applyFont="1" applyFill="1" applyBorder="1" applyAlignment="1" applyProtection="1">
      <alignment vertical="center" wrapText="1"/>
      <protection/>
    </xf>
    <xf numFmtId="3" fontId="5" fillId="0" borderId="23" xfId="0" applyNumberFormat="1" applyFont="1" applyFill="1" applyBorder="1" applyAlignment="1">
      <alignment horizontal="distributed" vertical="center" wrapText="1"/>
    </xf>
    <xf numFmtId="3" fontId="5" fillId="0" borderId="12" xfId="0" applyNumberFormat="1" applyFont="1" applyFill="1" applyBorder="1" applyAlignment="1">
      <alignment horizontal="distributed" vertical="center" wrapText="1"/>
    </xf>
    <xf numFmtId="176" fontId="44" fillId="0" borderId="40" xfId="0" applyNumberFormat="1" applyFont="1" applyFill="1" applyBorder="1" applyAlignment="1" applyProtection="1">
      <alignment horizontal="right" vertical="center" wrapText="1"/>
      <protection/>
    </xf>
    <xf numFmtId="176" fontId="44" fillId="0" borderId="40" xfId="0" applyNumberFormat="1" applyFont="1" applyFill="1" applyBorder="1" applyAlignment="1" applyProtection="1">
      <alignment vertical="center" wrapText="1"/>
      <protection locked="0"/>
    </xf>
    <xf numFmtId="176" fontId="44" fillId="0" borderId="40" xfId="0" applyNumberFormat="1" applyFont="1" applyFill="1" applyBorder="1" applyAlignment="1" applyProtection="1">
      <alignment vertical="center" wrapText="1"/>
      <protection/>
    </xf>
    <xf numFmtId="3" fontId="5" fillId="0" borderId="18" xfId="0" applyNumberFormat="1" applyFont="1" applyFill="1" applyBorder="1" applyAlignment="1" applyProtection="1">
      <alignment vertical="center" wrapText="1"/>
      <protection/>
    </xf>
    <xf numFmtId="3" fontId="5" fillId="0" borderId="23" xfId="0" applyNumberFormat="1" applyFont="1" applyFill="1" applyBorder="1" applyAlignment="1" applyProtection="1">
      <alignment vertical="center" wrapText="1"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3" fontId="5" fillId="0" borderId="24" xfId="0" applyNumberFormat="1" applyFont="1" applyFill="1" applyBorder="1" applyAlignment="1" applyProtection="1">
      <alignment vertical="center" wrapText="1"/>
      <protection/>
    </xf>
    <xf numFmtId="3" fontId="5" fillId="0" borderId="25" xfId="0" applyNumberFormat="1" applyFont="1" applyFill="1" applyBorder="1" applyAlignment="1" applyProtection="1">
      <alignment vertical="center" wrapText="1"/>
      <protection/>
    </xf>
    <xf numFmtId="3" fontId="5" fillId="0" borderId="26" xfId="0" applyNumberFormat="1" applyFont="1" applyFill="1" applyBorder="1" applyAlignment="1">
      <alignment horizontal="distributed" vertical="center" wrapText="1"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176" fontId="44" fillId="0" borderId="42" xfId="0" applyNumberFormat="1" applyFont="1" applyFill="1" applyBorder="1" applyAlignment="1" applyProtection="1">
      <alignment horizontal="right" vertical="center" wrapText="1"/>
      <protection/>
    </xf>
    <xf numFmtId="176" fontId="44" fillId="0" borderId="42" xfId="0" applyNumberFormat="1" applyFont="1" applyFill="1" applyBorder="1" applyAlignment="1" applyProtection="1">
      <alignment vertical="center" wrapText="1"/>
      <protection locked="0"/>
    </xf>
    <xf numFmtId="176" fontId="44" fillId="0" borderId="42" xfId="0" applyNumberFormat="1" applyFont="1" applyFill="1" applyBorder="1" applyAlignment="1" applyProtection="1">
      <alignment vertical="center" wrapText="1"/>
      <protection/>
    </xf>
    <xf numFmtId="3" fontId="5" fillId="0" borderId="23" xfId="0" applyNumberFormat="1" applyFont="1" applyFill="1" applyBorder="1" applyAlignment="1" applyProtection="1">
      <alignment horizontal="distributed" vertical="center" wrapText="1"/>
      <protection/>
    </xf>
    <xf numFmtId="3" fontId="5" fillId="0" borderId="25" xfId="0" applyNumberFormat="1" applyFont="1" applyFill="1" applyBorder="1" applyAlignment="1">
      <alignment horizontal="distributed" vertical="center" wrapText="1"/>
    </xf>
    <xf numFmtId="3" fontId="5" fillId="0" borderId="22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 applyProtection="1">
      <alignment horizontal="distributed" vertical="center" wrapText="1"/>
      <protection/>
    </xf>
    <xf numFmtId="3" fontId="5" fillId="0" borderId="28" xfId="0" applyNumberFormat="1" applyFont="1" applyFill="1" applyBorder="1" applyAlignment="1">
      <alignment horizontal="distributed" vertical="center" wrapText="1"/>
    </xf>
    <xf numFmtId="3" fontId="5" fillId="0" borderId="29" xfId="0" applyNumberFormat="1" applyFont="1" applyFill="1" applyBorder="1" applyAlignment="1">
      <alignment horizontal="distributed" vertical="center" wrapText="1"/>
    </xf>
    <xf numFmtId="3" fontId="5" fillId="0" borderId="14" xfId="0" applyNumberFormat="1" applyFont="1" applyFill="1" applyBorder="1" applyAlignment="1">
      <alignment horizontal="distributed" vertical="center" wrapText="1"/>
    </xf>
    <xf numFmtId="176" fontId="44" fillId="0" borderId="43" xfId="0" applyNumberFormat="1" applyFont="1" applyFill="1" applyBorder="1" applyAlignment="1" applyProtection="1">
      <alignment horizontal="right" vertical="center" wrapText="1"/>
      <protection/>
    </xf>
    <xf numFmtId="176" fontId="44" fillId="0" borderId="43" xfId="0" applyNumberFormat="1" applyFont="1" applyFill="1" applyBorder="1" applyAlignment="1" applyProtection="1">
      <alignment vertical="center" wrapText="1"/>
      <protection locked="0"/>
    </xf>
    <xf numFmtId="176" fontId="44" fillId="0" borderId="43" xfId="0" applyNumberFormat="1" applyFont="1" applyFill="1" applyBorder="1" applyAlignment="1" applyProtection="1">
      <alignment vertical="center" wrapText="1"/>
      <protection/>
    </xf>
    <xf numFmtId="3" fontId="38" fillId="0" borderId="0" xfId="0" applyNumberFormat="1" applyFont="1" applyFill="1" applyBorder="1" applyAlignment="1" applyProtection="1" quotePrefix="1">
      <alignment horizontal="left" vertical="center"/>
      <protection/>
    </xf>
    <xf numFmtId="3" fontId="29" fillId="0" borderId="0" xfId="0" applyNumberFormat="1" applyFont="1" applyFill="1" applyBorder="1" applyAlignment="1" applyProtection="1" quotePrefix="1">
      <alignment horizontal="left"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45" fillId="0" borderId="0" xfId="0" applyNumberFormat="1" applyFont="1" applyFill="1" applyAlignment="1" applyProtection="1" quotePrefix="1">
      <alignment horizontal="left" vertical="center"/>
      <protection locked="0"/>
    </xf>
    <xf numFmtId="3" fontId="45" fillId="0" borderId="0" xfId="0" applyNumberFormat="1" applyFont="1" applyFill="1" applyAlignment="1" applyProtection="1">
      <alignment vertical="center"/>
      <protection locked="0"/>
    </xf>
    <xf numFmtId="3" fontId="45" fillId="0" borderId="0" xfId="0" applyNumberFormat="1" applyFont="1" applyFill="1" applyAlignment="1">
      <alignment vertical="center"/>
    </xf>
    <xf numFmtId="3" fontId="45" fillId="0" borderId="0" xfId="0" applyNumberFormat="1" applyFont="1" applyFill="1" applyAlignment="1">
      <alignment vertical="center"/>
    </xf>
    <xf numFmtId="49" fontId="39" fillId="0" borderId="0" xfId="0" applyNumberFormat="1" applyFont="1" applyFill="1" applyAlignment="1" applyProtection="1">
      <alignment vertical="center"/>
      <protection locked="0"/>
    </xf>
    <xf numFmtId="3" fontId="39" fillId="0" borderId="0" xfId="0" applyNumberFormat="1" applyFont="1" applyFill="1" applyAlignment="1" applyProtection="1">
      <alignment vertical="center"/>
      <protection locked="0"/>
    </xf>
    <xf numFmtId="3" fontId="39" fillId="0" borderId="0" xfId="0" applyNumberFormat="1" applyFont="1" applyFill="1" applyAlignment="1">
      <alignment vertical="center"/>
    </xf>
    <xf numFmtId="0" fontId="10" fillId="0" borderId="65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76" fontId="10" fillId="0" borderId="65" xfId="0" applyNumberFormat="1" applyFont="1" applyFill="1" applyBorder="1" applyAlignment="1" applyProtection="1">
      <alignment vertical="center"/>
      <protection locked="0"/>
    </xf>
    <xf numFmtId="176" fontId="10" fillId="0" borderId="58" xfId="0" applyNumberFormat="1" applyFont="1" applyFill="1" applyBorder="1" applyAlignment="1" applyProtection="1">
      <alignment vertical="center"/>
      <protection locked="0"/>
    </xf>
    <xf numFmtId="176" fontId="10" fillId="0" borderId="60" xfId="0" applyNumberFormat="1" applyFont="1" applyFill="1" applyBorder="1" applyAlignment="1" applyProtection="1">
      <alignment vertical="center"/>
      <protection locked="0"/>
    </xf>
    <xf numFmtId="3" fontId="10" fillId="0" borderId="66" xfId="0" applyNumberFormat="1" applyFont="1" applyFill="1" applyBorder="1" applyAlignment="1">
      <alignment horizontal="distributed" vertical="center" wrapText="1"/>
    </xf>
    <xf numFmtId="3" fontId="10" fillId="0" borderId="67" xfId="0" applyNumberFormat="1" applyFont="1" applyFill="1" applyBorder="1" applyAlignment="1">
      <alignment horizontal="distributed" vertical="center" wrapText="1"/>
    </xf>
    <xf numFmtId="3" fontId="10" fillId="0" borderId="68" xfId="0" applyNumberFormat="1" applyFont="1" applyFill="1" applyBorder="1" applyAlignment="1">
      <alignment horizontal="distributed" vertical="center" wrapText="1"/>
    </xf>
    <xf numFmtId="3" fontId="39" fillId="0" borderId="0" xfId="0" applyNumberFormat="1" applyFont="1" applyFill="1" applyBorder="1" applyAlignment="1" quotePrefix="1">
      <alignment horizontal="left" vertical="center"/>
    </xf>
    <xf numFmtId="3" fontId="39" fillId="0" borderId="0" xfId="0" applyNumberFormat="1" applyFont="1" applyFill="1" applyBorder="1" applyAlignment="1">
      <alignment vertical="center"/>
    </xf>
    <xf numFmtId="3" fontId="3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10" xfId="0" applyNumberFormat="1" applyFont="1" applyFill="1" applyBorder="1" applyAlignment="1">
      <alignment horizontal="distributed" vertical="center" wrapText="1"/>
    </xf>
    <xf numFmtId="3" fontId="5" fillId="0" borderId="10" xfId="0" applyNumberFormat="1" applyFont="1" applyFill="1" applyBorder="1" applyAlignment="1" applyProtection="1">
      <alignment horizontal="distributed" vertical="center" wrapText="1"/>
      <protection/>
    </xf>
    <xf numFmtId="3" fontId="5" fillId="0" borderId="12" xfId="0" applyNumberFormat="1" applyFont="1" applyFill="1" applyBorder="1" applyAlignment="1">
      <alignment horizontal="distributed" vertical="center" wrapText="1"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3" fontId="33" fillId="0" borderId="0" xfId="0" applyNumberFormat="1" applyFont="1" applyFill="1" applyAlignment="1" applyProtection="1" quotePrefix="1">
      <alignment horizontal="left" vertical="top"/>
      <protection locked="0"/>
    </xf>
    <xf numFmtId="49" fontId="38" fillId="0" borderId="0" xfId="0" applyNumberFormat="1" applyFont="1" applyFill="1" applyAlignment="1" applyProtection="1">
      <alignment horizontal="left" vertical="top"/>
      <protection locked="0"/>
    </xf>
    <xf numFmtId="3" fontId="45" fillId="0" borderId="0" xfId="0" applyNumberFormat="1" applyFont="1" applyFill="1" applyAlignment="1" applyProtection="1" quotePrefix="1">
      <alignment horizontal="left" vertical="top"/>
      <protection locked="0"/>
    </xf>
    <xf numFmtId="3" fontId="45" fillId="0" borderId="0" xfId="0" applyNumberFormat="1" applyFont="1" applyFill="1" applyAlignment="1" applyProtection="1">
      <alignment vertical="center"/>
      <protection locked="0"/>
    </xf>
    <xf numFmtId="3" fontId="5" fillId="0" borderId="30" xfId="0" applyNumberFormat="1" applyFont="1" applyFill="1" applyBorder="1" applyAlignment="1">
      <alignment vertical="center"/>
    </xf>
    <xf numFmtId="0" fontId="39" fillId="0" borderId="69" xfId="0" applyFont="1" applyFill="1" applyBorder="1" applyAlignment="1">
      <alignment vertical="center"/>
    </xf>
    <xf numFmtId="0" fontId="39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 shrinkToFit="1"/>
    </xf>
    <xf numFmtId="3" fontId="5" fillId="0" borderId="18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72" xfId="0" applyFont="1" applyFill="1" applyBorder="1" applyAlignment="1">
      <alignment horizontal="center" vertical="center"/>
    </xf>
    <xf numFmtId="0" fontId="39" fillId="0" borderId="72" xfId="0" applyFont="1" applyFill="1" applyBorder="1" applyAlignment="1" quotePrefix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shrinkToFit="1"/>
    </xf>
    <xf numFmtId="3" fontId="5" fillId="0" borderId="28" xfId="0" applyNumberFormat="1" applyFont="1" applyFill="1" applyBorder="1" applyAlignment="1">
      <alignment vertical="center"/>
    </xf>
    <xf numFmtId="0" fontId="39" fillId="0" borderId="74" xfId="0" applyFont="1" applyFill="1" applyBorder="1" applyAlignment="1">
      <alignment vertical="center"/>
    </xf>
    <xf numFmtId="0" fontId="39" fillId="0" borderId="75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vertical="center" shrinkToFit="1"/>
    </xf>
    <xf numFmtId="0" fontId="39" fillId="0" borderId="0" xfId="0" applyFont="1" applyFill="1" applyBorder="1" applyAlignment="1">
      <alignment vertical="center"/>
    </xf>
    <xf numFmtId="176" fontId="5" fillId="0" borderId="52" xfId="0" applyNumberFormat="1" applyFont="1" applyFill="1" applyBorder="1" applyAlignment="1" applyProtection="1">
      <alignment vertical="center"/>
      <protection locked="0"/>
    </xf>
    <xf numFmtId="176" fontId="5" fillId="0" borderId="57" xfId="0" applyNumberFormat="1" applyFont="1" applyFill="1" applyBorder="1" applyAlignment="1" applyProtection="1">
      <alignment vertical="center"/>
      <protection locked="0"/>
    </xf>
    <xf numFmtId="176" fontId="5" fillId="0" borderId="53" xfId="0" applyNumberFormat="1" applyFont="1" applyFill="1" applyBorder="1" applyAlignment="1" applyProtection="1">
      <alignment vertical="center"/>
      <protection locked="0"/>
    </xf>
    <xf numFmtId="176" fontId="5" fillId="0" borderId="69" xfId="0" applyNumberFormat="1" applyFont="1" applyFill="1" applyBorder="1" applyAlignment="1" applyProtection="1">
      <alignment vertical="center"/>
      <protection locked="0"/>
    </xf>
    <xf numFmtId="176" fontId="5" fillId="0" borderId="52" xfId="0" applyNumberFormat="1" applyFont="1" applyFill="1" applyBorder="1" applyAlignment="1" applyProtection="1">
      <alignment horizontal="right" vertical="center"/>
      <protection locked="0"/>
    </xf>
    <xf numFmtId="176" fontId="9" fillId="0" borderId="23" xfId="48" applyNumberFormat="1" applyFont="1" applyFill="1" applyBorder="1" applyAlignment="1">
      <alignment horizontal="right" vertical="center"/>
    </xf>
    <xf numFmtId="176" fontId="9" fillId="0" borderId="34" xfId="48" applyNumberFormat="1" applyFont="1" applyFill="1" applyBorder="1" applyAlignment="1">
      <alignment horizontal="right" vertical="center"/>
    </xf>
    <xf numFmtId="176" fontId="9" fillId="0" borderId="70" xfId="48" applyNumberFormat="1" applyFont="1" applyFill="1" applyBorder="1" applyAlignment="1">
      <alignment horizontal="right" vertical="center"/>
    </xf>
    <xf numFmtId="176" fontId="9" fillId="0" borderId="40" xfId="48" applyNumberFormat="1" applyFont="1" applyFill="1" applyBorder="1" applyAlignment="1">
      <alignment horizontal="right" vertical="center"/>
    </xf>
    <xf numFmtId="176" fontId="5" fillId="0" borderId="58" xfId="0" applyNumberFormat="1" applyFont="1" applyFill="1" applyBorder="1" applyAlignment="1" applyProtection="1">
      <alignment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5" fillId="0" borderId="59" xfId="0" applyNumberFormat="1" applyFont="1" applyFill="1" applyBorder="1" applyAlignment="1" applyProtection="1">
      <alignment vertical="center"/>
      <protection locked="0"/>
    </xf>
    <xf numFmtId="176" fontId="5" fillId="0" borderId="54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9" fillId="0" borderId="72" xfId="48" applyNumberFormat="1" applyFont="1" applyFill="1" applyBorder="1" applyAlignment="1">
      <alignment horizontal="right" vertical="center"/>
    </xf>
    <xf numFmtId="176" fontId="5" fillId="0" borderId="60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horizontal="center" vertical="center"/>
    </xf>
    <xf numFmtId="3" fontId="43" fillId="0" borderId="15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horizontal="distributed" vertical="center" wrapText="1"/>
    </xf>
    <xf numFmtId="176" fontId="5" fillId="0" borderId="17" xfId="0" applyNumberFormat="1" applyFont="1" applyFill="1" applyBorder="1" applyAlignment="1" applyProtection="1">
      <alignment vertical="center" wrapText="1"/>
      <protection locked="0"/>
    </xf>
    <xf numFmtId="176" fontId="5" fillId="0" borderId="77" xfId="0" applyNumberFormat="1" applyFont="1" applyFill="1" applyBorder="1" applyAlignment="1" applyProtection="1">
      <alignment vertical="center" wrapText="1"/>
      <protection locked="0"/>
    </xf>
    <xf numFmtId="3" fontId="5" fillId="0" borderId="10" xfId="0" applyNumberFormat="1" applyFont="1" applyFill="1" applyBorder="1" applyAlignment="1" quotePrefix="1">
      <alignment horizontal="distributed" vertical="center" wrapText="1"/>
    </xf>
    <xf numFmtId="3" fontId="5" fillId="0" borderId="17" xfId="0" applyNumberFormat="1" applyFont="1" applyFill="1" applyBorder="1" applyAlignment="1" quotePrefix="1">
      <alignment horizontal="distributed" vertical="center" wrapText="1"/>
    </xf>
    <xf numFmtId="3" fontId="5" fillId="0" borderId="20" xfId="0" applyNumberFormat="1" applyFont="1" applyFill="1" applyBorder="1" applyAlignment="1">
      <alignment vertical="center" wrapText="1"/>
    </xf>
    <xf numFmtId="176" fontId="5" fillId="0" borderId="36" xfId="0" applyNumberFormat="1" applyFont="1" applyFill="1" applyBorder="1" applyAlignment="1" applyProtection="1">
      <alignment vertical="center" wrapText="1"/>
      <protection locked="0"/>
    </xf>
    <xf numFmtId="3" fontId="5" fillId="0" borderId="18" xfId="0" applyNumberFormat="1" applyFont="1" applyFill="1" applyBorder="1" applyAlignment="1">
      <alignment vertical="center" wrapText="1"/>
    </xf>
    <xf numFmtId="176" fontId="5" fillId="0" borderId="19" xfId="0" applyNumberFormat="1" applyFont="1" applyFill="1" applyBorder="1" applyAlignment="1" applyProtection="1">
      <alignment vertical="center" wrapText="1"/>
      <protection locked="0"/>
    </xf>
    <xf numFmtId="176" fontId="5" fillId="0" borderId="40" xfId="0" applyNumberFormat="1" applyFont="1" applyFill="1" applyBorder="1" applyAlignment="1" applyProtection="1">
      <alignment vertical="center" wrapText="1"/>
      <protection locked="0"/>
    </xf>
    <xf numFmtId="3" fontId="5" fillId="0" borderId="24" xfId="0" applyNumberFormat="1" applyFont="1" applyFill="1" applyBorder="1" applyAlignment="1">
      <alignment vertical="center" wrapText="1"/>
    </xf>
    <xf numFmtId="176" fontId="5" fillId="0" borderId="42" xfId="0" applyNumberFormat="1" applyFont="1" applyFill="1" applyBorder="1" applyAlignment="1" applyProtection="1">
      <alignment vertical="center" wrapText="1"/>
      <protection locked="0"/>
    </xf>
    <xf numFmtId="176" fontId="5" fillId="0" borderId="59" xfId="0" applyNumberFormat="1" applyFont="1" applyFill="1" applyBorder="1" applyAlignment="1" applyProtection="1">
      <alignment vertical="center" wrapText="1"/>
      <protection locked="0"/>
    </xf>
    <xf numFmtId="176" fontId="5" fillId="0" borderId="78" xfId="0" applyNumberFormat="1" applyFont="1" applyFill="1" applyBorder="1" applyAlignment="1" applyProtection="1">
      <alignment horizontal="right" vertical="center" wrapText="1"/>
      <protection locked="0"/>
    </xf>
    <xf numFmtId="176" fontId="35" fillId="0" borderId="19" xfId="0" applyNumberFormat="1" applyFont="1" applyFill="1" applyBorder="1" applyAlignment="1" applyProtection="1">
      <alignment vertical="center" wrapText="1"/>
      <protection/>
    </xf>
    <xf numFmtId="3" fontId="5" fillId="0" borderId="17" xfId="0" applyNumberFormat="1" applyFont="1" applyFill="1" applyBorder="1" applyAlignment="1" applyProtection="1">
      <alignment horizontal="distributed" vertical="center" wrapText="1"/>
      <protection/>
    </xf>
    <xf numFmtId="176" fontId="35" fillId="0" borderId="17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 quotePrefix="1">
      <alignment horizontal="distributed" vertical="center" wrapText="1"/>
      <protection/>
    </xf>
    <xf numFmtId="3" fontId="5" fillId="0" borderId="17" xfId="0" applyNumberFormat="1" applyFont="1" applyFill="1" applyBorder="1" applyAlignment="1" applyProtection="1" quotePrefix="1">
      <alignment horizontal="distributed" vertical="center" wrapText="1"/>
      <protection/>
    </xf>
    <xf numFmtId="3" fontId="5" fillId="0" borderId="20" xfId="0" applyNumberFormat="1" applyFont="1" applyFill="1" applyBorder="1" applyAlignment="1" applyProtection="1">
      <alignment vertical="center" wrapText="1"/>
      <protection/>
    </xf>
    <xf numFmtId="176" fontId="35" fillId="0" borderId="36" xfId="0" applyNumberFormat="1" applyFont="1" applyFill="1" applyBorder="1" applyAlignment="1" applyProtection="1">
      <alignment vertical="center" wrapText="1"/>
      <protection/>
    </xf>
    <xf numFmtId="3" fontId="5" fillId="0" borderId="72" xfId="0" applyNumberFormat="1" applyFont="1" applyFill="1" applyBorder="1" applyAlignment="1">
      <alignment horizontal="distributed" vertical="center" wrapText="1"/>
    </xf>
    <xf numFmtId="176" fontId="5" fillId="0" borderId="23" xfId="0" applyNumberFormat="1" applyFont="1" applyFill="1" applyBorder="1" applyAlignment="1" applyProtection="1">
      <alignment vertical="center" wrapText="1"/>
      <protection locked="0"/>
    </xf>
    <xf numFmtId="3" fontId="5" fillId="0" borderId="72" xfId="0" applyNumberFormat="1" applyFont="1" applyFill="1" applyBorder="1" applyAlignment="1" applyProtection="1">
      <alignment vertical="center" wrapText="1"/>
      <protection/>
    </xf>
    <xf numFmtId="3" fontId="5" fillId="0" borderId="26" xfId="0" applyNumberFormat="1" applyFont="1" applyFill="1" applyBorder="1" applyAlignment="1" applyProtection="1">
      <alignment vertical="center" wrapText="1"/>
      <protection/>
    </xf>
    <xf numFmtId="176" fontId="5" fillId="0" borderId="25" xfId="0" applyNumberFormat="1" applyFont="1" applyFill="1" applyBorder="1" applyAlignment="1" applyProtection="1">
      <alignment vertical="center" wrapText="1"/>
      <protection locked="0"/>
    </xf>
    <xf numFmtId="3" fontId="5" fillId="0" borderId="27" xfId="0" applyNumberFormat="1" applyFont="1" applyFill="1" applyBorder="1" applyAlignment="1" applyProtection="1">
      <alignment horizontal="distributed" vertical="center" wrapText="1"/>
      <protection/>
    </xf>
    <xf numFmtId="3" fontId="47" fillId="0" borderId="0" xfId="0" applyNumberFormat="1" applyFont="1" applyFill="1" applyAlignment="1">
      <alignment vertical="center"/>
    </xf>
    <xf numFmtId="3" fontId="5" fillId="0" borderId="28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horizontal="distributed" vertical="center" wrapText="1"/>
    </xf>
    <xf numFmtId="176" fontId="5" fillId="0" borderId="43" xfId="0" applyNumberFormat="1" applyFont="1" applyFill="1" applyBorder="1" applyAlignment="1" applyProtection="1">
      <alignment vertical="center" wrapText="1"/>
      <protection locked="0"/>
    </xf>
    <xf numFmtId="176" fontId="5" fillId="0" borderId="45" xfId="0" applyNumberFormat="1" applyFont="1" applyFill="1" applyBorder="1" applyAlignment="1" applyProtection="1">
      <alignment vertical="center" wrapText="1"/>
      <protection locked="0"/>
    </xf>
    <xf numFmtId="3" fontId="48" fillId="0" borderId="0" xfId="0" applyNumberFormat="1" applyFont="1" applyFill="1" applyAlignment="1" applyProtection="1" quotePrefix="1">
      <alignment horizontal="left"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0" fontId="10" fillId="0" borderId="79" xfId="0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vertical="center"/>
    </xf>
    <xf numFmtId="0" fontId="10" fillId="0" borderId="23" xfId="0" applyFont="1" applyFill="1" applyBorder="1" applyAlignment="1" quotePrefix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3" fontId="10" fillId="0" borderId="41" xfId="0" applyNumberFormat="1" applyFont="1" applyFill="1" applyBorder="1" applyAlignment="1">
      <alignment horizontal="center" vertical="top"/>
    </xf>
    <xf numFmtId="0" fontId="10" fillId="0" borderId="4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3" fontId="10" fillId="0" borderId="41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vertical="center" shrinkToFit="1"/>
    </xf>
    <xf numFmtId="3" fontId="10" fillId="0" borderId="39" xfId="0" applyNumberFormat="1" applyFont="1" applyFill="1" applyBorder="1" applyAlignment="1">
      <alignment vertical="center"/>
    </xf>
    <xf numFmtId="176" fontId="10" fillId="0" borderId="31" xfId="0" applyNumberFormat="1" applyFont="1" applyFill="1" applyBorder="1" applyAlignment="1" applyProtection="1">
      <alignment vertical="center"/>
      <protection locked="0"/>
    </xf>
    <xf numFmtId="176" fontId="10" fillId="0" borderId="52" xfId="0" applyNumberFormat="1" applyFont="1" applyFill="1" applyBorder="1" applyAlignment="1" applyProtection="1">
      <alignment vertical="center"/>
      <protection locked="0"/>
    </xf>
    <xf numFmtId="176" fontId="10" fillId="0" borderId="58" xfId="0" applyNumberFormat="1" applyFont="1" applyFill="1" applyBorder="1" applyAlignment="1" applyProtection="1">
      <alignment vertical="center"/>
      <protection locked="0"/>
    </xf>
    <xf numFmtId="176" fontId="10" fillId="0" borderId="19" xfId="0" applyNumberFormat="1" applyFont="1" applyFill="1" applyBorder="1" applyAlignment="1" applyProtection="1">
      <alignment vertical="center"/>
      <protection locked="0"/>
    </xf>
    <xf numFmtId="176" fontId="10" fillId="0" borderId="60" xfId="0" applyNumberFormat="1" applyFont="1" applyFill="1" applyBorder="1" applyAlignment="1" applyProtection="1">
      <alignment vertical="center"/>
      <protection locked="0"/>
    </xf>
    <xf numFmtId="176" fontId="10" fillId="0" borderId="17" xfId="0" applyNumberFormat="1" applyFont="1" applyFill="1" applyBorder="1" applyAlignment="1" applyProtection="1">
      <alignment vertical="center" wrapText="1"/>
      <protection locked="0"/>
    </xf>
    <xf numFmtId="176" fontId="10" fillId="0" borderId="19" xfId="0" applyNumberFormat="1" applyFont="1" applyFill="1" applyBorder="1" applyAlignment="1" applyProtection="1">
      <alignment vertical="center" wrapText="1"/>
      <protection locked="0"/>
    </xf>
    <xf numFmtId="176" fontId="10" fillId="0" borderId="80" xfId="0" applyNumberFormat="1" applyFont="1" applyFill="1" applyBorder="1" applyAlignment="1" applyProtection="1">
      <alignment vertical="center" wrapText="1"/>
      <protection locked="0"/>
    </xf>
    <xf numFmtId="176" fontId="34" fillId="0" borderId="19" xfId="0" applyNumberFormat="1" applyFont="1" applyFill="1" applyBorder="1" applyAlignment="1" applyProtection="1">
      <alignment vertical="center" wrapText="1"/>
      <protection/>
    </xf>
    <xf numFmtId="176" fontId="34" fillId="0" borderId="17" xfId="0" applyNumberFormat="1" applyFont="1" applyFill="1" applyBorder="1" applyAlignment="1" applyProtection="1">
      <alignment vertical="center" wrapText="1"/>
      <protection/>
    </xf>
    <xf numFmtId="176" fontId="34" fillId="0" borderId="36" xfId="0" applyNumberFormat="1" applyFont="1" applyFill="1" applyBorder="1" applyAlignment="1" applyProtection="1">
      <alignment vertical="center" wrapText="1"/>
      <protection/>
    </xf>
    <xf numFmtId="176" fontId="10" fillId="0" borderId="40" xfId="0" applyNumberFormat="1" applyFont="1" applyFill="1" applyBorder="1" applyAlignment="1" applyProtection="1">
      <alignment vertical="center" wrapText="1"/>
      <protection locked="0"/>
    </xf>
    <xf numFmtId="176" fontId="10" fillId="0" borderId="42" xfId="0" applyNumberFormat="1" applyFont="1" applyFill="1" applyBorder="1" applyAlignment="1" applyProtection="1">
      <alignment vertical="center" wrapText="1"/>
      <protection locked="0"/>
    </xf>
    <xf numFmtId="176" fontId="10" fillId="0" borderId="43" xfId="0" applyNumberFormat="1" applyFont="1" applyFill="1" applyBorder="1" applyAlignment="1" applyProtection="1">
      <alignment vertical="center" wrapText="1"/>
      <protection locked="0"/>
    </xf>
    <xf numFmtId="3" fontId="49" fillId="0" borderId="0" xfId="0" applyNumberFormat="1" applyFont="1" applyFill="1" applyAlignment="1" applyProtection="1" quotePrefix="1">
      <alignment horizontal="left" vertical="center"/>
      <protection locked="0"/>
    </xf>
    <xf numFmtId="0" fontId="10" fillId="0" borderId="34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40" xfId="0" applyFont="1" applyFill="1" applyBorder="1" applyAlignment="1" quotePrefix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38" xfId="0" applyFont="1" applyFill="1" applyBorder="1" applyAlignment="1" quotePrefix="1">
      <alignment horizontal="center" vertical="top" wrapText="1"/>
    </xf>
    <xf numFmtId="0" fontId="10" fillId="0" borderId="39" xfId="0" applyFont="1" applyFill="1" applyBorder="1" applyAlignment="1" quotePrefix="1">
      <alignment horizontal="center" vertical="top"/>
    </xf>
    <xf numFmtId="176" fontId="10" fillId="0" borderId="52" xfId="0" applyNumberFormat="1" applyFont="1" applyFill="1" applyBorder="1" applyAlignment="1" applyProtection="1">
      <alignment horizontal="right" vertical="center"/>
      <protection locked="0"/>
    </xf>
    <xf numFmtId="176" fontId="10" fillId="0" borderId="53" xfId="0" applyNumberFormat="1" applyFont="1" applyFill="1" applyBorder="1" applyAlignment="1" applyProtection="1">
      <alignment horizontal="right" vertical="center"/>
      <protection locked="0"/>
    </xf>
    <xf numFmtId="176" fontId="10" fillId="0" borderId="31" xfId="0" applyNumberFormat="1" applyFont="1" applyFill="1" applyBorder="1" applyAlignment="1" applyProtection="1">
      <alignment horizontal="right" vertical="center"/>
      <protection locked="0"/>
    </xf>
    <xf numFmtId="176" fontId="10" fillId="0" borderId="23" xfId="0" applyNumberFormat="1" applyFont="1" applyFill="1" applyBorder="1" applyAlignment="1" applyProtection="1">
      <alignment vertical="center"/>
      <protection locked="0"/>
    </xf>
    <xf numFmtId="176" fontId="10" fillId="0" borderId="59" xfId="0" applyNumberFormat="1" applyFont="1" applyFill="1" applyBorder="1" applyAlignment="1" applyProtection="1">
      <alignment vertical="center"/>
      <protection locked="0"/>
    </xf>
    <xf numFmtId="176" fontId="34" fillId="0" borderId="17" xfId="0" applyNumberFormat="1" applyFont="1" applyFill="1" applyBorder="1" applyAlignment="1" applyProtection="1">
      <alignment vertical="center" wrapText="1"/>
      <protection locked="0"/>
    </xf>
    <xf numFmtId="176" fontId="34" fillId="0" borderId="19" xfId="0" applyNumberFormat="1" applyFont="1" applyFill="1" applyBorder="1" applyAlignment="1" applyProtection="1">
      <alignment vertical="center" wrapText="1"/>
      <protection locked="0"/>
    </xf>
    <xf numFmtId="176" fontId="34" fillId="0" borderId="36" xfId="0" applyNumberFormat="1" applyFont="1" applyFill="1" applyBorder="1" applyAlignment="1" applyProtection="1">
      <alignment vertical="center" wrapText="1"/>
      <protection/>
    </xf>
    <xf numFmtId="176" fontId="34" fillId="0" borderId="40" xfId="0" applyNumberFormat="1" applyFont="1" applyFill="1" applyBorder="1" applyAlignment="1" applyProtection="1">
      <alignment vertical="center" wrapText="1"/>
      <protection/>
    </xf>
    <xf numFmtId="176" fontId="34" fillId="0" borderId="40" xfId="0" applyNumberFormat="1" applyFont="1" applyFill="1" applyBorder="1" applyAlignment="1" applyProtection="1">
      <alignment vertical="center" wrapText="1"/>
      <protection locked="0"/>
    </xf>
    <xf numFmtId="176" fontId="34" fillId="0" borderId="42" xfId="0" applyNumberFormat="1" applyFont="1" applyFill="1" applyBorder="1" applyAlignment="1" applyProtection="1">
      <alignment vertical="center" wrapText="1"/>
      <protection/>
    </xf>
    <xf numFmtId="176" fontId="34" fillId="0" borderId="42" xfId="0" applyNumberFormat="1" applyFont="1" applyFill="1" applyBorder="1" applyAlignment="1" applyProtection="1">
      <alignment vertical="center" wrapText="1"/>
      <protection locked="0"/>
    </xf>
    <xf numFmtId="176" fontId="34" fillId="0" borderId="43" xfId="0" applyNumberFormat="1" applyFont="1" applyFill="1" applyBorder="1" applyAlignment="1" applyProtection="1">
      <alignment vertical="center" wrapText="1"/>
      <protection/>
    </xf>
    <xf numFmtId="176" fontId="34" fillId="0" borderId="43" xfId="0" applyNumberFormat="1" applyFont="1" applyFill="1" applyBorder="1" applyAlignment="1" applyProtection="1">
      <alignment vertical="center" wrapText="1"/>
      <protection locked="0"/>
    </xf>
    <xf numFmtId="176" fontId="10" fillId="0" borderId="31" xfId="0" applyNumberFormat="1" applyFont="1" applyFill="1" applyBorder="1" applyAlignment="1" applyProtection="1">
      <alignment horizontal="right" vertical="center"/>
      <protection locked="0"/>
    </xf>
    <xf numFmtId="176" fontId="10" fillId="0" borderId="23" xfId="0" applyNumberFormat="1" applyFont="1" applyFill="1" applyBorder="1" applyAlignment="1" applyProtection="1">
      <alignment vertical="center"/>
      <protection locked="0"/>
    </xf>
    <xf numFmtId="176" fontId="10" fillId="0" borderId="40" xfId="0" applyNumberFormat="1" applyFont="1" applyFill="1" applyBorder="1" applyAlignment="1" applyProtection="1">
      <alignment vertical="center" wrapText="1"/>
      <protection locked="0"/>
    </xf>
    <xf numFmtId="3" fontId="33" fillId="0" borderId="0" xfId="0" applyNumberFormat="1" applyFont="1" applyFill="1" applyAlignment="1" applyProtection="1">
      <alignment vertical="center"/>
      <protection locked="0"/>
    </xf>
    <xf numFmtId="3" fontId="33" fillId="0" borderId="0" xfId="0" applyNumberFormat="1" applyFont="1" applyFill="1" applyAlignment="1">
      <alignment vertical="center"/>
    </xf>
    <xf numFmtId="3" fontId="33" fillId="0" borderId="0" xfId="0" applyNumberFormat="1" applyFont="1" applyFill="1" applyAlignment="1">
      <alignment vertical="center"/>
    </xf>
    <xf numFmtId="176" fontId="39" fillId="0" borderId="60" xfId="0" applyNumberFormat="1" applyFont="1" applyFill="1" applyBorder="1" applyAlignment="1" applyProtection="1">
      <alignment vertical="center"/>
      <protection locked="0"/>
    </xf>
    <xf numFmtId="3" fontId="39" fillId="0" borderId="16" xfId="0" applyNumberFormat="1" applyFont="1" applyFill="1" applyBorder="1" applyAlignment="1">
      <alignment horizontal="distributed" vertical="center" wrapText="1"/>
    </xf>
    <xf numFmtId="3" fontId="39" fillId="0" borderId="17" xfId="0" applyNumberFormat="1" applyFont="1" applyFill="1" applyBorder="1" applyAlignment="1">
      <alignment horizontal="distributed" vertical="center" wrapText="1"/>
    </xf>
    <xf numFmtId="3" fontId="39" fillId="0" borderId="10" xfId="0" applyNumberFormat="1" applyFont="1" applyFill="1" applyBorder="1" applyAlignment="1">
      <alignment horizontal="distributed" vertical="center" wrapText="1"/>
    </xf>
    <xf numFmtId="3" fontId="39" fillId="0" borderId="16" xfId="0" applyNumberFormat="1" applyFont="1" applyFill="1" applyBorder="1" applyAlignment="1" quotePrefix="1">
      <alignment horizontal="distributed" vertical="center" wrapText="1"/>
    </xf>
    <xf numFmtId="3" fontId="39" fillId="0" borderId="17" xfId="0" applyNumberFormat="1" applyFont="1" applyFill="1" applyBorder="1" applyAlignment="1" quotePrefix="1">
      <alignment horizontal="distributed" vertical="center" wrapText="1"/>
    </xf>
    <xf numFmtId="3" fontId="39" fillId="0" borderId="18" xfId="0" applyNumberFormat="1" applyFont="1" applyFill="1" applyBorder="1" applyAlignment="1">
      <alignment horizontal="distributed" vertical="center" wrapText="1"/>
    </xf>
    <xf numFmtId="3" fontId="39" fillId="0" borderId="19" xfId="0" applyNumberFormat="1" applyFont="1" applyFill="1" applyBorder="1" applyAlignment="1">
      <alignment horizontal="distributed" vertical="center" wrapText="1"/>
    </xf>
    <xf numFmtId="3" fontId="39" fillId="0" borderId="0" xfId="0" applyNumberFormat="1" applyFont="1" applyFill="1" applyBorder="1" applyAlignment="1">
      <alignment horizontal="distributed" vertical="center" wrapText="1"/>
    </xf>
    <xf numFmtId="3" fontId="39" fillId="0" borderId="16" xfId="0" applyNumberFormat="1" applyFont="1" applyFill="1" applyBorder="1" applyAlignment="1" applyProtection="1">
      <alignment horizontal="distributed" vertical="center" wrapText="1"/>
      <protection/>
    </xf>
    <xf numFmtId="3" fontId="39" fillId="0" borderId="17" xfId="0" applyNumberFormat="1" applyFont="1" applyFill="1" applyBorder="1" applyAlignment="1" applyProtection="1">
      <alignment horizontal="distributed" vertical="center" wrapText="1"/>
      <protection/>
    </xf>
    <xf numFmtId="3" fontId="39" fillId="0" borderId="10" xfId="0" applyNumberFormat="1" applyFont="1" applyFill="1" applyBorder="1" applyAlignment="1" applyProtection="1">
      <alignment horizontal="distributed" vertical="center" wrapText="1"/>
      <protection/>
    </xf>
    <xf numFmtId="3" fontId="39" fillId="0" borderId="16" xfId="0" applyNumberFormat="1" applyFont="1" applyFill="1" applyBorder="1" applyAlignment="1" applyProtection="1" quotePrefix="1">
      <alignment horizontal="distributed" vertical="center" wrapText="1"/>
      <protection/>
    </xf>
    <xf numFmtId="3" fontId="39" fillId="0" borderId="17" xfId="0" applyNumberFormat="1" applyFont="1" applyFill="1" applyBorder="1" applyAlignment="1" applyProtection="1" quotePrefix="1">
      <alignment horizontal="distributed" vertical="center" wrapText="1"/>
      <protection/>
    </xf>
    <xf numFmtId="3" fontId="39" fillId="0" borderId="20" xfId="0" applyNumberFormat="1" applyFont="1" applyFill="1" applyBorder="1" applyAlignment="1" applyProtection="1">
      <alignment horizontal="distributed" vertical="center" wrapText="1"/>
      <protection/>
    </xf>
    <xf numFmtId="3" fontId="39" fillId="0" borderId="21" xfId="0" applyNumberFormat="1" applyFont="1" applyFill="1" applyBorder="1" applyAlignment="1" applyProtection="1">
      <alignment horizontal="distributed" vertical="center" wrapText="1"/>
      <protection/>
    </xf>
    <xf numFmtId="3" fontId="39" fillId="0" borderId="22" xfId="0" applyNumberFormat="1" applyFont="1" applyFill="1" applyBorder="1" applyAlignment="1" applyProtection="1">
      <alignment horizontal="distributed" vertical="center" wrapText="1"/>
      <protection/>
    </xf>
    <xf numFmtId="3" fontId="39" fillId="0" borderId="23" xfId="0" applyNumberFormat="1" applyFont="1" applyFill="1" applyBorder="1" applyAlignment="1">
      <alignment horizontal="distributed" vertical="center" wrapText="1"/>
    </xf>
    <xf numFmtId="3" fontId="39" fillId="0" borderId="18" xfId="0" applyNumberFormat="1" applyFont="1" applyFill="1" applyBorder="1" applyAlignment="1" applyProtection="1">
      <alignment vertical="center" wrapText="1"/>
      <protection/>
    </xf>
    <xf numFmtId="3" fontId="39" fillId="0" borderId="23" xfId="0" applyNumberFormat="1" applyFont="1" applyFill="1" applyBorder="1" applyAlignment="1" applyProtection="1">
      <alignment vertical="center" wrapText="1"/>
      <protection/>
    </xf>
    <xf numFmtId="3" fontId="39" fillId="0" borderId="24" xfId="0" applyNumberFormat="1" applyFont="1" applyFill="1" applyBorder="1" applyAlignment="1" applyProtection="1">
      <alignment vertical="center" wrapText="1"/>
      <protection/>
    </xf>
    <xf numFmtId="3" fontId="39" fillId="0" borderId="25" xfId="0" applyNumberFormat="1" applyFont="1" applyFill="1" applyBorder="1" applyAlignment="1" applyProtection="1">
      <alignment vertical="center" wrapText="1"/>
      <protection/>
    </xf>
    <xf numFmtId="3" fontId="39" fillId="0" borderId="26" xfId="0" applyNumberFormat="1" applyFont="1" applyFill="1" applyBorder="1" applyAlignment="1">
      <alignment horizontal="distributed" vertical="center" wrapText="1"/>
    </xf>
    <xf numFmtId="3" fontId="39" fillId="0" borderId="27" xfId="0" applyNumberFormat="1" applyFont="1" applyFill="1" applyBorder="1" applyAlignment="1" applyProtection="1">
      <alignment horizontal="distributed" vertical="center" wrapText="1"/>
      <protection/>
    </xf>
    <xf numFmtId="3" fontId="39" fillId="0" borderId="23" xfId="0" applyNumberFormat="1" applyFont="1" applyFill="1" applyBorder="1" applyAlignment="1" applyProtection="1">
      <alignment horizontal="distributed" vertical="center" wrapText="1"/>
      <protection/>
    </xf>
    <xf numFmtId="3" fontId="39" fillId="0" borderId="28" xfId="0" applyNumberFormat="1" applyFont="1" applyFill="1" applyBorder="1" applyAlignment="1">
      <alignment horizontal="distributed" vertical="center" wrapText="1"/>
    </xf>
    <xf numFmtId="3" fontId="39" fillId="0" borderId="29" xfId="0" applyNumberFormat="1" applyFont="1" applyFill="1" applyBorder="1" applyAlignment="1">
      <alignment horizontal="distributed" vertical="center" wrapText="1"/>
    </xf>
    <xf numFmtId="3" fontId="39" fillId="0" borderId="14" xfId="0" applyNumberFormat="1" applyFont="1" applyFill="1" applyBorder="1" applyAlignment="1">
      <alignment horizontal="distributed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57" xfId="0" applyNumberFormat="1" applyFont="1" applyFill="1" applyBorder="1" applyAlignment="1" applyProtection="1">
      <alignment horizontal="right" vertical="center"/>
      <protection locked="0"/>
    </xf>
    <xf numFmtId="176" fontId="5" fillId="0" borderId="53" xfId="0" applyNumberFormat="1" applyFont="1" applyFill="1" applyBorder="1" applyAlignment="1" applyProtection="1">
      <alignment horizontal="right" vertical="center"/>
      <protection locked="0"/>
    </xf>
    <xf numFmtId="176" fontId="5" fillId="0" borderId="19" xfId="0" applyNumberFormat="1" applyFont="1" applyFill="1" applyBorder="1" applyAlignment="1" applyProtection="1">
      <alignment horizontal="right" vertical="center"/>
      <protection locked="0"/>
    </xf>
    <xf numFmtId="176" fontId="5" fillId="0" borderId="59" xfId="0" applyNumberFormat="1" applyFont="1" applyFill="1" applyBorder="1" applyAlignment="1" applyProtection="1">
      <alignment horizontal="right" vertical="center"/>
      <protection locked="0"/>
    </xf>
    <xf numFmtId="176" fontId="5" fillId="0" borderId="54" xfId="0" applyNumberFormat="1" applyFont="1" applyFill="1" applyBorder="1" applyAlignment="1" applyProtection="1">
      <alignment horizontal="right" vertical="center"/>
      <protection locked="0"/>
    </xf>
    <xf numFmtId="3" fontId="5" fillId="0" borderId="16" xfId="0" applyNumberFormat="1" applyFont="1" applyFill="1" applyBorder="1" applyAlignment="1">
      <alignment horizontal="distributed" vertical="center" wrapText="1"/>
    </xf>
    <xf numFmtId="3" fontId="5" fillId="0" borderId="16" xfId="0" applyNumberFormat="1" applyFont="1" applyFill="1" applyBorder="1" applyAlignment="1" quotePrefix="1">
      <alignment horizontal="distributed" vertical="center" wrapText="1"/>
    </xf>
    <xf numFmtId="3" fontId="5" fillId="0" borderId="16" xfId="0" applyNumberFormat="1" applyFont="1" applyFill="1" applyBorder="1" applyAlignment="1" applyProtection="1">
      <alignment horizontal="distributed" vertical="center" wrapText="1"/>
      <protection/>
    </xf>
    <xf numFmtId="3" fontId="5" fillId="0" borderId="16" xfId="0" applyNumberFormat="1" applyFont="1" applyFill="1" applyBorder="1" applyAlignment="1" applyProtection="1" quotePrefix="1">
      <alignment horizontal="distributed" vertical="center" wrapText="1"/>
      <protection/>
    </xf>
    <xf numFmtId="3" fontId="5" fillId="0" borderId="0" xfId="0" applyNumberFormat="1" applyFont="1" applyFill="1" applyBorder="1" applyAlignment="1">
      <alignment horizontal="distributed" vertical="center"/>
    </xf>
    <xf numFmtId="0" fontId="33" fillId="0" borderId="0" xfId="60" applyFont="1" applyFill="1">
      <alignment/>
      <protection/>
    </xf>
    <xf numFmtId="0" fontId="39" fillId="0" borderId="0" xfId="60" applyFont="1" applyFill="1">
      <alignment/>
      <protection/>
    </xf>
    <xf numFmtId="0" fontId="9" fillId="0" borderId="0" xfId="60" applyFill="1">
      <alignment/>
      <protection/>
    </xf>
    <xf numFmtId="49" fontId="38" fillId="0" borderId="0" xfId="60" applyNumberFormat="1" applyFont="1" applyFill="1">
      <alignment/>
      <protection/>
    </xf>
    <xf numFmtId="0" fontId="38" fillId="0" borderId="0" xfId="60" applyFont="1" applyFill="1">
      <alignment/>
      <protection/>
    </xf>
    <xf numFmtId="0" fontId="39" fillId="0" borderId="30" xfId="60" applyFont="1" applyFill="1" applyBorder="1">
      <alignment/>
      <protection/>
    </xf>
    <xf numFmtId="0" fontId="39" fillId="0" borderId="32" xfId="60" applyFont="1" applyFill="1" applyBorder="1">
      <alignment/>
      <protection/>
    </xf>
    <xf numFmtId="0" fontId="39" fillId="0" borderId="33" xfId="60" applyFont="1" applyFill="1" applyBorder="1">
      <alignment/>
      <protection/>
    </xf>
    <xf numFmtId="0" fontId="39" fillId="0" borderId="35" xfId="60" applyFont="1" applyFill="1" applyBorder="1" applyAlignment="1">
      <alignment horizontal="center" vertical="center"/>
      <protection/>
    </xf>
    <xf numFmtId="0" fontId="9" fillId="0" borderId="12" xfId="60" applyFill="1" applyBorder="1" applyAlignment="1">
      <alignment horizontal="center" vertical="center"/>
      <protection/>
    </xf>
    <xf numFmtId="0" fontId="39" fillId="0" borderId="23" xfId="60" applyFont="1" applyFill="1" applyBorder="1" applyAlignment="1">
      <alignment horizontal="center" vertical="center"/>
      <protection/>
    </xf>
    <xf numFmtId="0" fontId="39" fillId="0" borderId="36" xfId="60" applyFont="1" applyFill="1" applyBorder="1" applyAlignment="1">
      <alignment horizontal="center"/>
      <protection/>
    </xf>
    <xf numFmtId="0" fontId="39" fillId="0" borderId="12" xfId="60" applyFont="1" applyFill="1" applyBorder="1" applyAlignment="1">
      <alignment horizontal="center"/>
      <protection/>
    </xf>
    <xf numFmtId="0" fontId="39" fillId="0" borderId="41" xfId="60" applyFont="1" applyFill="1" applyBorder="1" applyAlignment="1">
      <alignment horizontal="center" vertical="center"/>
      <protection/>
    </xf>
    <xf numFmtId="0" fontId="39" fillId="0" borderId="40" xfId="60" applyFont="1" applyFill="1" applyBorder="1" applyAlignment="1">
      <alignment horizontal="center" vertical="center"/>
      <protection/>
    </xf>
    <xf numFmtId="0" fontId="39" fillId="0" borderId="12" xfId="60" applyFont="1" applyFill="1" applyBorder="1" applyAlignment="1">
      <alignment horizontal="center" vertical="center"/>
      <protection/>
    </xf>
    <xf numFmtId="0" fontId="39" fillId="0" borderId="28" xfId="60" applyFont="1" applyFill="1" applyBorder="1">
      <alignment/>
      <protection/>
    </xf>
    <xf numFmtId="0" fontId="39" fillId="0" borderId="14" xfId="60" applyFont="1" applyFill="1" applyBorder="1">
      <alignment/>
      <protection/>
    </xf>
    <xf numFmtId="0" fontId="39" fillId="0" borderId="37" xfId="60" applyFont="1" applyFill="1" applyBorder="1">
      <alignment/>
      <protection/>
    </xf>
    <xf numFmtId="0" fontId="39" fillId="0" borderId="29" xfId="60" applyFont="1" applyFill="1" applyBorder="1" applyAlignment="1">
      <alignment horizontal="center" vertical="center"/>
      <protection/>
    </xf>
    <xf numFmtId="0" fontId="39" fillId="0" borderId="38" xfId="60" applyFont="1" applyFill="1" applyBorder="1" applyAlignment="1">
      <alignment horizontal="center" vertical="top"/>
      <protection/>
    </xf>
    <xf numFmtId="0" fontId="39" fillId="0" borderId="37" xfId="60" applyFont="1" applyFill="1" applyBorder="1" applyAlignment="1">
      <alignment horizontal="center" vertical="top"/>
      <protection/>
    </xf>
    <xf numFmtId="0" fontId="39" fillId="0" borderId="39" xfId="60" applyFont="1" applyFill="1" applyBorder="1" applyAlignment="1">
      <alignment horizontal="center" vertical="center"/>
      <protection/>
    </xf>
    <xf numFmtId="41" fontId="39" fillId="0" borderId="34" xfId="60" applyNumberFormat="1" applyFont="1" applyFill="1" applyBorder="1" applyAlignment="1" applyProtection="1">
      <alignment horizontal="right" vertical="center"/>
      <protection locked="0"/>
    </xf>
    <xf numFmtId="41" fontId="39" fillId="0" borderId="35" xfId="60" applyNumberFormat="1" applyFont="1" applyFill="1" applyBorder="1" applyAlignment="1" applyProtection="1">
      <alignment horizontal="right" vertical="center"/>
      <protection locked="0"/>
    </xf>
    <xf numFmtId="41" fontId="39" fillId="0" borderId="40" xfId="60" applyNumberFormat="1" applyFont="1" applyFill="1" applyBorder="1" applyAlignment="1" applyProtection="1">
      <alignment vertical="center"/>
      <protection locked="0"/>
    </xf>
    <xf numFmtId="41" fontId="39" fillId="0" borderId="41" xfId="60" applyNumberFormat="1" applyFont="1" applyFill="1" applyBorder="1" applyAlignment="1" applyProtection="1">
      <alignment vertical="center"/>
      <protection locked="0"/>
    </xf>
    <xf numFmtId="0" fontId="39" fillId="0" borderId="22" xfId="60" applyFont="1" applyFill="1" applyBorder="1" applyAlignment="1">
      <alignment horizontal="center" vertical="center" textRotation="255"/>
      <protection/>
    </xf>
    <xf numFmtId="0" fontId="39" fillId="0" borderId="26" xfId="60" applyFont="1" applyFill="1" applyBorder="1" applyAlignment="1">
      <alignment horizontal="distributed" vertical="center"/>
      <protection/>
    </xf>
    <xf numFmtId="0" fontId="39" fillId="0" borderId="13" xfId="60" applyFont="1" applyFill="1" applyBorder="1" applyAlignment="1">
      <alignment horizontal="distributed" vertical="center"/>
      <protection/>
    </xf>
    <xf numFmtId="0" fontId="39" fillId="0" borderId="62" xfId="60" applyFont="1" applyFill="1" applyBorder="1" applyAlignment="1">
      <alignment horizontal="distributed" vertical="center"/>
      <protection/>
    </xf>
    <xf numFmtId="0" fontId="9" fillId="0" borderId="62" xfId="60" applyFill="1" applyBorder="1" applyAlignment="1">
      <alignment horizontal="distributed" vertical="center"/>
      <protection/>
    </xf>
    <xf numFmtId="0" fontId="9" fillId="0" borderId="82" xfId="60" applyFill="1" applyBorder="1" applyAlignment="1">
      <alignment horizontal="center" vertical="center" textRotation="255"/>
      <protection/>
    </xf>
    <xf numFmtId="0" fontId="9" fillId="0" borderId="55" xfId="60" applyFill="1" applyBorder="1" applyAlignment="1">
      <alignment horizontal="distributed" vertical="center"/>
      <protection/>
    </xf>
    <xf numFmtId="0" fontId="9" fillId="0" borderId="26" xfId="60" applyFill="1" applyBorder="1" applyAlignment="1">
      <alignment horizontal="center" vertical="center" textRotation="255"/>
      <protection/>
    </xf>
    <xf numFmtId="0" fontId="39" fillId="0" borderId="55" xfId="60" applyFont="1" applyFill="1" applyBorder="1" applyAlignment="1">
      <alignment horizontal="distributed" vertical="center"/>
      <protection/>
    </xf>
    <xf numFmtId="0" fontId="9" fillId="0" borderId="11" xfId="60" applyFill="1" applyBorder="1" applyAlignment="1">
      <alignment horizontal="center" vertical="center"/>
      <protection/>
    </xf>
    <xf numFmtId="0" fontId="39" fillId="0" borderId="82" xfId="60" applyFont="1" applyFill="1" applyBorder="1" applyAlignment="1">
      <alignment horizontal="distributed" vertical="center"/>
      <protection/>
    </xf>
    <xf numFmtId="0" fontId="39" fillId="0" borderId="25" xfId="60" applyFont="1" applyFill="1" applyBorder="1" applyAlignment="1">
      <alignment horizontal="center" vertical="center"/>
      <protection/>
    </xf>
    <xf numFmtId="0" fontId="39" fillId="0" borderId="82" xfId="60" applyFont="1" applyFill="1" applyBorder="1" applyAlignment="1">
      <alignment horizontal="center" vertical="center"/>
      <protection/>
    </xf>
    <xf numFmtId="0" fontId="39" fillId="0" borderId="26" xfId="60" applyFont="1" applyFill="1" applyBorder="1" applyAlignment="1">
      <alignment horizontal="center" vertical="center"/>
      <protection/>
    </xf>
    <xf numFmtId="0" fontId="39" fillId="0" borderId="23" xfId="60" applyFont="1" applyFill="1" applyBorder="1" applyAlignment="1">
      <alignment horizontal="center"/>
      <protection/>
    </xf>
    <xf numFmtId="0" fontId="39" fillId="0" borderId="26" xfId="60" applyFont="1" applyFill="1" applyBorder="1" applyAlignment="1">
      <alignment horizontal="center" vertical="top"/>
      <protection/>
    </xf>
    <xf numFmtId="0" fontId="39" fillId="0" borderId="62" xfId="60" applyFont="1" applyFill="1" applyBorder="1" applyAlignment="1">
      <alignment horizontal="center" vertical="center"/>
      <protection/>
    </xf>
    <xf numFmtId="0" fontId="39" fillId="0" borderId="55" xfId="60" applyFont="1" applyFill="1" applyBorder="1" applyAlignment="1">
      <alignment horizontal="center" vertical="center"/>
      <protection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center" vertical="center"/>
    </xf>
    <xf numFmtId="0" fontId="39" fillId="0" borderId="23" xfId="60" applyFont="1" applyFill="1" applyBorder="1" applyAlignment="1">
      <alignment horizontal="center" vertical="center"/>
      <protection/>
    </xf>
    <xf numFmtId="0" fontId="39" fillId="0" borderId="62" xfId="60" applyFont="1" applyFill="1" applyBorder="1" applyAlignment="1">
      <alignment vertical="center"/>
      <protection/>
    </xf>
    <xf numFmtId="0" fontId="39" fillId="0" borderId="46" xfId="60" applyFont="1" applyFill="1" applyBorder="1" applyAlignment="1">
      <alignment horizontal="center" vertical="center"/>
      <protection/>
    </xf>
    <xf numFmtId="0" fontId="9" fillId="0" borderId="55" xfId="60" applyFill="1" applyBorder="1" applyAlignment="1">
      <alignment horizontal="center" vertical="center"/>
      <protection/>
    </xf>
    <xf numFmtId="0" fontId="42" fillId="0" borderId="83" xfId="60" applyFont="1" applyFill="1" applyBorder="1" applyAlignment="1">
      <alignment horizontal="center" vertical="center" textRotation="255"/>
      <protection/>
    </xf>
    <xf numFmtId="0" fontId="39" fillId="0" borderId="84" xfId="60" applyFont="1" applyFill="1" applyBorder="1" applyAlignment="1">
      <alignment horizontal="distributed" vertical="center"/>
      <protection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 quotePrefix="1">
      <alignment horizontal="center" vertical="center"/>
    </xf>
    <xf numFmtId="0" fontId="5" fillId="0" borderId="34" xfId="0" applyFont="1" applyFill="1" applyBorder="1" applyAlignment="1">
      <alignment horizont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 quotePrefix="1">
      <alignment horizontal="center" vertical="center"/>
    </xf>
    <xf numFmtId="0" fontId="5" fillId="0" borderId="38" xfId="0" applyFont="1" applyFill="1" applyBorder="1" applyAlignment="1">
      <alignment horizontal="center" vertical="top"/>
    </xf>
    <xf numFmtId="176" fontId="35" fillId="0" borderId="40" xfId="0" applyNumberFormat="1" applyFont="1" applyFill="1" applyBorder="1" applyAlignment="1" applyProtection="1">
      <alignment vertical="center" wrapText="1"/>
      <protection/>
    </xf>
    <xf numFmtId="176" fontId="35" fillId="0" borderId="42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Fill="1" applyBorder="1" applyAlignment="1">
      <alignment horizontal="distributed" vertical="center" wrapText="1"/>
    </xf>
    <xf numFmtId="176" fontId="35" fillId="0" borderId="43" xfId="0" applyNumberFormat="1" applyFont="1" applyFill="1" applyBorder="1" applyAlignment="1" applyProtection="1">
      <alignment vertical="center" wrapText="1"/>
      <protection/>
    </xf>
    <xf numFmtId="49" fontId="5" fillId="0" borderId="74" xfId="0" applyNumberFormat="1" applyFont="1" applyFill="1" applyBorder="1" applyAlignment="1">
      <alignment vertical="center"/>
    </xf>
    <xf numFmtId="49" fontId="0" fillId="0" borderId="74" xfId="0" applyNumberForma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>
      <alignment vertical="center"/>
    </xf>
    <xf numFmtId="3" fontId="5" fillId="0" borderId="85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vertical="center"/>
    </xf>
    <xf numFmtId="0" fontId="5" fillId="0" borderId="86" xfId="0" applyFont="1" applyFill="1" applyBorder="1" applyAlignment="1">
      <alignment horizontal="center"/>
    </xf>
    <xf numFmtId="0" fontId="5" fillId="0" borderId="86" xfId="0" applyFont="1" applyFill="1" applyBorder="1" applyAlignment="1" quotePrefix="1">
      <alignment horizontal="center" vertical="center"/>
    </xf>
    <xf numFmtId="0" fontId="5" fillId="0" borderId="47" xfId="0" applyFont="1" applyFill="1" applyBorder="1" applyAlignment="1" quotePrefix="1">
      <alignment horizontal="center" vertical="center"/>
    </xf>
    <xf numFmtId="0" fontId="5" fillId="0" borderId="87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74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3" fontId="5" fillId="0" borderId="81" xfId="0" applyNumberFormat="1" applyFont="1" applyFill="1" applyBorder="1" applyAlignment="1">
      <alignment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vertical="center"/>
    </xf>
    <xf numFmtId="0" fontId="5" fillId="0" borderId="45" xfId="0" applyFont="1" applyFill="1" applyBorder="1" applyAlignment="1" quotePrefix="1">
      <alignment horizontal="center" vertical="center"/>
    </xf>
    <xf numFmtId="0" fontId="5" fillId="0" borderId="81" xfId="0" applyFont="1" applyFill="1" applyBorder="1" applyAlignment="1">
      <alignment horizontal="center" vertical="top"/>
    </xf>
    <xf numFmtId="176" fontId="5" fillId="0" borderId="23" xfId="0" applyNumberFormat="1" applyFont="1" applyFill="1" applyBorder="1" applyAlignment="1">
      <alignment vertical="center" wrapText="1"/>
    </xf>
    <xf numFmtId="176" fontId="5" fillId="0" borderId="34" xfId="0" applyNumberFormat="1" applyFont="1" applyFill="1" applyBorder="1" applyAlignment="1">
      <alignment horizontal="right" vertical="center" wrapText="1"/>
    </xf>
    <xf numFmtId="176" fontId="5" fillId="0" borderId="34" xfId="0" applyNumberFormat="1" applyFont="1" applyFill="1" applyBorder="1" applyAlignment="1">
      <alignment vertical="center"/>
    </xf>
    <xf numFmtId="176" fontId="38" fillId="0" borderId="34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 quotePrefix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 wrapText="1"/>
    </xf>
    <xf numFmtId="176" fontId="5" fillId="0" borderId="40" xfId="0" applyNumberFormat="1" applyFont="1" applyFill="1" applyBorder="1" applyAlignment="1">
      <alignment vertical="center"/>
    </xf>
    <xf numFmtId="176" fontId="38" fillId="0" borderId="40" xfId="0" applyNumberFormat="1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 quotePrefix="1">
      <alignment vertical="center"/>
    </xf>
    <xf numFmtId="176" fontId="5" fillId="0" borderId="41" xfId="0" applyNumberFormat="1" applyFont="1" applyFill="1" applyBorder="1" applyAlignment="1">
      <alignment vertical="center"/>
    </xf>
    <xf numFmtId="3" fontId="5" fillId="0" borderId="87" xfId="0" applyNumberFormat="1" applyFont="1" applyFill="1" applyBorder="1" applyAlignment="1" applyProtection="1">
      <alignment horizontal="distributed" vertical="center" wrapText="1"/>
      <protection/>
    </xf>
    <xf numFmtId="3" fontId="5" fillId="0" borderId="86" xfId="0" applyNumberFormat="1" applyFont="1" applyFill="1" applyBorder="1" applyAlignment="1" applyProtection="1">
      <alignment horizontal="distributed" vertical="center" wrapText="1"/>
      <protection/>
    </xf>
    <xf numFmtId="3" fontId="5" fillId="0" borderId="81" xfId="0" applyNumberFormat="1" applyFont="1" applyFill="1" applyBorder="1" applyAlignment="1">
      <alignment horizontal="distributed" vertical="center" wrapText="1"/>
    </xf>
    <xf numFmtId="0" fontId="51" fillId="0" borderId="45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3" fontId="39" fillId="0" borderId="0" xfId="0" applyNumberFormat="1" applyFont="1" applyFill="1" applyAlignment="1" applyProtection="1">
      <alignment horizontal="left" vertical="center"/>
      <protection locked="0"/>
    </xf>
    <xf numFmtId="3" fontId="39" fillId="0" borderId="0" xfId="0" applyNumberFormat="1" applyFont="1" applyFill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3" fontId="39" fillId="0" borderId="0" xfId="0" applyNumberFormat="1" applyFont="1" applyFill="1" applyAlignment="1" applyProtection="1">
      <alignment vertical="center" wrapText="1"/>
      <protection/>
    </xf>
    <xf numFmtId="3" fontId="37" fillId="0" borderId="0" xfId="0" applyNumberFormat="1" applyFont="1" applyFill="1" applyAlignment="1" applyProtection="1" quotePrefix="1">
      <alignment horizontal="left" vertical="center"/>
      <protection locked="0"/>
    </xf>
    <xf numFmtId="0" fontId="5" fillId="0" borderId="8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8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3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Font="1" applyFill="1" applyBorder="1" applyAlignment="1">
      <alignment vertical="center" wrapText="1"/>
    </xf>
    <xf numFmtId="3" fontId="2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1" fillId="0" borderId="0" xfId="0" applyFont="1" applyFill="1" applyBorder="1" applyAlignment="1">
      <alignment vertical="center" wrapText="1"/>
    </xf>
    <xf numFmtId="3" fontId="11" fillId="0" borderId="93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176" fontId="29" fillId="0" borderId="94" xfId="0" applyNumberFormat="1" applyFont="1" applyFill="1" applyBorder="1" applyAlignment="1">
      <alignment horizontal="right" vertical="center" wrapText="1"/>
    </xf>
    <xf numFmtId="176" fontId="29" fillId="0" borderId="95" xfId="0" applyNumberFormat="1" applyFont="1" applyFill="1" applyBorder="1" applyAlignment="1">
      <alignment horizontal="right" vertical="center" wrapText="1"/>
    </xf>
    <xf numFmtId="176" fontId="30" fillId="0" borderId="96" xfId="0" applyNumberFormat="1" applyFont="1" applyFill="1" applyBorder="1" applyAlignment="1">
      <alignment horizontal="right" vertical="center" wrapText="1"/>
    </xf>
    <xf numFmtId="176" fontId="30" fillId="0" borderId="97" xfId="0" applyNumberFormat="1" applyFont="1" applyFill="1" applyBorder="1" applyAlignment="1">
      <alignment horizontal="right" vertical="center" wrapText="1"/>
    </xf>
    <xf numFmtId="176" fontId="29" fillId="0" borderId="59" xfId="0" applyNumberFormat="1" applyFont="1" applyFill="1" applyBorder="1" applyAlignment="1">
      <alignment horizontal="right" vertical="center" wrapText="1"/>
    </xf>
    <xf numFmtId="176" fontId="29" fillId="0" borderId="60" xfId="0" applyNumberFormat="1" applyFont="1" applyFill="1" applyBorder="1" applyAlignment="1">
      <alignment horizontal="right" vertical="center" wrapText="1"/>
    </xf>
    <xf numFmtId="176" fontId="29" fillId="0" borderId="98" xfId="0" applyNumberFormat="1" applyFont="1" applyFill="1" applyBorder="1" applyAlignment="1">
      <alignment horizontal="right" vertical="center" wrapText="1"/>
    </xf>
    <xf numFmtId="176" fontId="29" fillId="0" borderId="99" xfId="0" applyNumberFormat="1" applyFont="1" applyFill="1" applyBorder="1" applyAlignment="1">
      <alignment horizontal="right" vertical="center" wrapText="1"/>
    </xf>
    <xf numFmtId="176" fontId="29" fillId="0" borderId="100" xfId="0" applyNumberFormat="1" applyFont="1" applyFill="1" applyBorder="1" applyAlignment="1">
      <alignment horizontal="right" vertical="center" wrapText="1"/>
    </xf>
    <xf numFmtId="176" fontId="29" fillId="0" borderId="101" xfId="0" applyNumberFormat="1" applyFont="1" applyFill="1" applyBorder="1" applyAlignment="1">
      <alignment horizontal="right" vertical="center" wrapText="1"/>
    </xf>
    <xf numFmtId="176" fontId="5" fillId="0" borderId="94" xfId="0" applyNumberFormat="1" applyFont="1" applyFill="1" applyBorder="1" applyAlignment="1">
      <alignment horizontal="right" vertical="center" wrapText="1"/>
    </xf>
    <xf numFmtId="176" fontId="5" fillId="0" borderId="102" xfId="0" applyNumberFormat="1" applyFont="1" applyFill="1" applyBorder="1" applyAlignment="1">
      <alignment horizontal="right" vertical="center" wrapText="1"/>
    </xf>
    <xf numFmtId="176" fontId="35" fillId="0" borderId="96" xfId="0" applyNumberFormat="1" applyFont="1" applyFill="1" applyBorder="1" applyAlignment="1">
      <alignment horizontal="right" vertical="center" wrapText="1"/>
    </xf>
    <xf numFmtId="176" fontId="35" fillId="0" borderId="103" xfId="0" applyNumberFormat="1" applyFont="1" applyFill="1" applyBorder="1" applyAlignment="1">
      <alignment horizontal="right" vertical="center" wrapText="1"/>
    </xf>
    <xf numFmtId="176" fontId="5" fillId="0" borderId="59" xfId="0" applyNumberFormat="1" applyFont="1" applyFill="1" applyBorder="1" applyAlignment="1">
      <alignment horizontal="right" vertical="center" wrapText="1"/>
    </xf>
    <xf numFmtId="176" fontId="5" fillId="0" borderId="104" xfId="0" applyNumberFormat="1" applyFont="1" applyFill="1" applyBorder="1" applyAlignment="1">
      <alignment horizontal="right" vertical="center" wrapText="1"/>
    </xf>
    <xf numFmtId="176" fontId="5" fillId="0" borderId="98" xfId="0" applyNumberFormat="1" applyFont="1" applyFill="1" applyBorder="1" applyAlignment="1">
      <alignment horizontal="right" vertical="center" wrapText="1"/>
    </xf>
    <xf numFmtId="176" fontId="5" fillId="0" borderId="105" xfId="0" applyNumberFormat="1" applyFont="1" applyFill="1" applyBorder="1" applyAlignment="1">
      <alignment horizontal="right" vertical="center" wrapText="1"/>
    </xf>
    <xf numFmtId="176" fontId="35" fillId="0" borderId="106" xfId="0" applyNumberFormat="1" applyFont="1" applyFill="1" applyBorder="1" applyAlignment="1">
      <alignment horizontal="right" vertical="center" wrapText="1"/>
    </xf>
    <xf numFmtId="176" fontId="5" fillId="0" borderId="107" xfId="0" applyNumberFormat="1" applyFont="1" applyFill="1" applyBorder="1" applyAlignment="1">
      <alignment horizontal="right" vertical="center" wrapText="1"/>
    </xf>
    <xf numFmtId="3" fontId="10" fillId="0" borderId="30" xfId="0" applyNumberFormat="1" applyFont="1" applyFill="1" applyBorder="1" applyAlignment="1" applyProtection="1">
      <alignment horizontal="center" vertical="center"/>
      <protection/>
    </xf>
    <xf numFmtId="3" fontId="10" fillId="0" borderId="32" xfId="0" applyNumberFormat="1" applyFont="1" applyFill="1" applyBorder="1" applyAlignment="1" applyProtection="1">
      <alignment horizontal="center" vertical="center"/>
      <protection/>
    </xf>
    <xf numFmtId="176" fontId="35" fillId="0" borderId="59" xfId="0" applyNumberFormat="1" applyFont="1" applyFill="1" applyBorder="1" applyAlignment="1">
      <alignment horizontal="right" vertical="center" wrapText="1"/>
    </xf>
    <xf numFmtId="176" fontId="5" fillId="0" borderId="100" xfId="0" applyNumberFormat="1" applyFont="1" applyFill="1" applyBorder="1" applyAlignment="1">
      <alignment horizontal="right" vertical="center" wrapText="1"/>
    </xf>
    <xf numFmtId="176" fontId="5" fillId="0" borderId="108" xfId="0" applyNumberFormat="1" applyFont="1" applyFill="1" applyBorder="1" applyAlignment="1">
      <alignment horizontal="right" vertical="center" wrapText="1"/>
    </xf>
    <xf numFmtId="41" fontId="39" fillId="0" borderId="109" xfId="60" applyNumberFormat="1" applyFont="1" applyFill="1" applyBorder="1" applyAlignment="1">
      <alignment horizontal="right" vertical="center" wrapText="1"/>
      <protection/>
    </xf>
    <xf numFmtId="41" fontId="39" fillId="0" borderId="110" xfId="60" applyNumberFormat="1" applyFont="1" applyFill="1" applyBorder="1" applyAlignment="1">
      <alignment horizontal="right" vertical="center" wrapText="1"/>
      <protection/>
    </xf>
    <xf numFmtId="41" fontId="39" fillId="0" borderId="111" xfId="60" applyNumberFormat="1" applyFont="1" applyFill="1" applyBorder="1" applyAlignment="1">
      <alignment horizontal="right" vertical="center" wrapText="1"/>
      <protection/>
    </xf>
    <xf numFmtId="41" fontId="39" fillId="0" borderId="112" xfId="60" applyNumberFormat="1" applyFont="1" applyFill="1" applyBorder="1" applyAlignment="1">
      <alignment horizontal="right" vertical="center" wrapText="1"/>
      <protection/>
    </xf>
    <xf numFmtId="41" fontId="39" fillId="0" borderId="94" xfId="60" applyNumberFormat="1" applyFont="1" applyFill="1" applyBorder="1" applyAlignment="1">
      <alignment horizontal="right" vertical="center" wrapText="1"/>
      <protection/>
    </xf>
    <xf numFmtId="41" fontId="39" fillId="0" borderId="95" xfId="60" applyNumberFormat="1" applyFont="1" applyFill="1" applyBorder="1" applyAlignment="1">
      <alignment horizontal="right" vertical="center" wrapText="1"/>
      <protection/>
    </xf>
    <xf numFmtId="41" fontId="39" fillId="0" borderId="113" xfId="60" applyNumberFormat="1" applyFont="1" applyFill="1" applyBorder="1" applyAlignment="1">
      <alignment horizontal="right" vertical="center" wrapText="1"/>
      <protection/>
    </xf>
    <xf numFmtId="41" fontId="39" fillId="0" borderId="114" xfId="60" applyNumberFormat="1" applyFont="1" applyFill="1" applyBorder="1" applyAlignment="1">
      <alignment horizontal="right" vertical="center" wrapText="1"/>
      <protection/>
    </xf>
    <xf numFmtId="41" fontId="39" fillId="0" borderId="115" xfId="60" applyNumberFormat="1" applyFont="1" applyFill="1" applyBorder="1" applyAlignment="1">
      <alignment horizontal="right" vertical="center" wrapText="1"/>
      <protection/>
    </xf>
    <xf numFmtId="0" fontId="39" fillId="0" borderId="36" xfId="0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 applyProtection="1">
      <alignment horizontal="right" vertical="center" wrapText="1"/>
      <protection/>
    </xf>
    <xf numFmtId="176" fontId="0" fillId="0" borderId="94" xfId="0" applyNumberFormat="1" applyFont="1" applyFill="1" applyBorder="1" applyAlignment="1">
      <alignment horizontal="right" vertical="center" wrapText="1"/>
    </xf>
    <xf numFmtId="176" fontId="5" fillId="0" borderId="95" xfId="0" applyNumberFormat="1" applyFont="1" applyFill="1" applyBorder="1" applyAlignment="1">
      <alignment horizontal="right" vertical="center" wrapText="1"/>
    </xf>
    <xf numFmtId="176" fontId="5" fillId="0" borderId="78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77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96" xfId="0" applyNumberFormat="1" applyFont="1" applyFill="1" applyBorder="1" applyAlignment="1">
      <alignment horizontal="right" vertical="center" wrapText="1"/>
    </xf>
    <xf numFmtId="176" fontId="35" fillId="0" borderId="96" xfId="0" applyNumberFormat="1" applyFont="1" applyFill="1" applyBorder="1" applyAlignment="1">
      <alignment horizontal="right" vertical="center" wrapText="1"/>
    </xf>
    <xf numFmtId="176" fontId="5" fillId="0" borderId="36" xfId="0" applyNumberFormat="1" applyFont="1" applyFill="1" applyBorder="1" applyAlignment="1" applyProtection="1">
      <alignment horizontal="right" vertical="center" wrapText="1"/>
      <protection locked="0"/>
    </xf>
    <xf numFmtId="176" fontId="35" fillId="0" borderId="97" xfId="0" applyNumberFormat="1" applyFont="1" applyFill="1" applyBorder="1" applyAlignment="1">
      <alignment horizontal="right" vertical="center" wrapText="1"/>
    </xf>
    <xf numFmtId="176" fontId="35" fillId="0" borderId="19" xfId="0" applyNumberFormat="1" applyFont="1" applyFill="1" applyBorder="1" applyAlignment="1" applyProtection="1">
      <alignment horizontal="right" vertical="center" wrapText="1"/>
      <protection/>
    </xf>
    <xf numFmtId="176" fontId="35" fillId="0" borderId="59" xfId="0" applyNumberFormat="1" applyFont="1" applyFill="1" applyBorder="1" applyAlignment="1">
      <alignment horizontal="right" vertical="center" wrapText="1"/>
    </xf>
    <xf numFmtId="176" fontId="5" fillId="0" borderId="40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54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60" xfId="0" applyNumberFormat="1" applyFont="1" applyFill="1" applyBorder="1" applyAlignment="1">
      <alignment horizontal="right" vertical="center" wrapText="1"/>
    </xf>
    <xf numFmtId="176" fontId="5" fillId="0" borderId="59" xfId="0" applyNumberFormat="1" applyFont="1" applyFill="1" applyBorder="1" applyAlignment="1">
      <alignment horizontal="right" vertical="center" wrapText="1"/>
    </xf>
    <xf numFmtId="176" fontId="5" fillId="0" borderId="42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99" xfId="0" applyNumberFormat="1" applyFont="1" applyFill="1" applyBorder="1" applyAlignment="1">
      <alignment horizontal="right" vertical="center" wrapText="1"/>
    </xf>
    <xf numFmtId="176" fontId="5" fillId="0" borderId="96" xfId="0" applyNumberFormat="1" applyFont="1" applyFill="1" applyBorder="1" applyAlignment="1">
      <alignment horizontal="right" vertical="center" wrapText="1"/>
    </xf>
    <xf numFmtId="176" fontId="5" fillId="0" borderId="97" xfId="0" applyNumberFormat="1" applyFont="1" applyFill="1" applyBorder="1" applyAlignment="1">
      <alignment horizontal="right" vertical="center" wrapText="1"/>
    </xf>
    <xf numFmtId="176" fontId="35" fillId="0" borderId="61" xfId="0" applyNumberFormat="1" applyFont="1" applyFill="1" applyBorder="1" applyAlignment="1" applyProtection="1">
      <alignment horizontal="right" vertical="center" wrapText="1"/>
      <protection/>
    </xf>
    <xf numFmtId="176" fontId="5" fillId="0" borderId="116" xfId="0" applyNumberFormat="1" applyFont="1" applyFill="1" applyBorder="1" applyAlignment="1">
      <alignment horizontal="right" vertical="center" wrapText="1"/>
    </xf>
    <xf numFmtId="176" fontId="5" fillId="0" borderId="61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117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118" xfId="0" applyNumberFormat="1" applyFont="1" applyFill="1" applyBorder="1" applyAlignment="1">
      <alignment horizontal="right" vertical="center" wrapText="1"/>
    </xf>
    <xf numFmtId="176" fontId="35" fillId="0" borderId="60" xfId="0" applyNumberFormat="1" applyFont="1" applyFill="1" applyBorder="1" applyAlignment="1">
      <alignment horizontal="right" vertical="center" wrapText="1"/>
    </xf>
    <xf numFmtId="176" fontId="35" fillId="0" borderId="96" xfId="48" applyNumberFormat="1" applyFont="1" applyFill="1" applyBorder="1" applyAlignment="1">
      <alignment horizontal="right" vertical="center" wrapText="1"/>
    </xf>
    <xf numFmtId="176" fontId="35" fillId="0" borderId="36" xfId="0" applyNumberFormat="1" applyFont="1" applyFill="1" applyBorder="1" applyAlignment="1" applyProtection="1">
      <alignment horizontal="right" vertical="center" wrapText="1"/>
      <protection/>
    </xf>
    <xf numFmtId="176" fontId="35" fillId="0" borderId="40" xfId="0" applyNumberFormat="1" applyFont="1" applyFill="1" applyBorder="1" applyAlignment="1" applyProtection="1">
      <alignment horizontal="right" vertical="center" wrapText="1"/>
      <protection/>
    </xf>
    <xf numFmtId="176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176" fontId="35" fillId="0" borderId="42" xfId="0" applyNumberFormat="1" applyFont="1" applyFill="1" applyBorder="1" applyAlignment="1" applyProtection="1">
      <alignment horizontal="right" vertical="center" wrapText="1"/>
      <protection/>
    </xf>
    <xf numFmtId="176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176" fontId="35" fillId="0" borderId="43" xfId="0" applyNumberFormat="1" applyFont="1" applyFill="1" applyBorder="1" applyAlignment="1" applyProtection="1">
      <alignment horizontal="right" vertical="center" wrapText="1"/>
      <protection/>
    </xf>
    <xf numFmtId="176" fontId="5" fillId="0" borderId="38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43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101" xfId="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0" borderId="119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20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76" fontId="32" fillId="0" borderId="94" xfId="0" applyNumberFormat="1" applyFont="1" applyFill="1" applyBorder="1" applyAlignment="1">
      <alignment horizontal="right" vertical="center" wrapText="1"/>
    </xf>
    <xf numFmtId="176" fontId="9" fillId="0" borderId="94" xfId="0" applyNumberFormat="1" applyFont="1" applyFill="1" applyBorder="1" applyAlignment="1">
      <alignment horizontal="right" vertical="center" wrapText="1"/>
    </xf>
    <xf numFmtId="176" fontId="39" fillId="0" borderId="94" xfId="0" applyNumberFormat="1" applyFont="1" applyFill="1" applyBorder="1" applyAlignment="1">
      <alignment horizontal="right" vertical="center" wrapText="1"/>
    </xf>
    <xf numFmtId="176" fontId="39" fillId="0" borderId="102" xfId="0" applyNumberFormat="1" applyFont="1" applyFill="1" applyBorder="1" applyAlignment="1">
      <alignment horizontal="right" vertical="center" wrapText="1"/>
    </xf>
    <xf numFmtId="176" fontId="44" fillId="0" borderId="17" xfId="0" applyNumberFormat="1" applyFont="1" applyFill="1" applyBorder="1" applyAlignment="1" applyProtection="1">
      <alignment horizontal="right" vertical="center" wrapText="1"/>
      <protection/>
    </xf>
    <xf numFmtId="176" fontId="39" fillId="0" borderId="17" xfId="0" applyNumberFormat="1" applyFont="1" applyFill="1" applyBorder="1" applyAlignment="1" applyProtection="1">
      <alignment horizontal="right" vertical="center" wrapText="1"/>
      <protection locked="0"/>
    </xf>
    <xf numFmtId="176" fontId="39" fillId="0" borderId="78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40" xfId="0" applyFont="1" applyFill="1" applyBorder="1" applyAlignment="1">
      <alignment vertical="center" wrapText="1"/>
    </xf>
    <xf numFmtId="176" fontId="39" fillId="0" borderId="36" xfId="0" applyNumberFormat="1" applyFont="1" applyFill="1" applyBorder="1" applyAlignment="1" applyProtection="1">
      <alignment horizontal="right" vertical="center" wrapText="1"/>
      <protection locked="0"/>
    </xf>
    <xf numFmtId="176" fontId="44" fillId="0" borderId="96" xfId="0" applyNumberFormat="1" applyFont="1" applyFill="1" applyBorder="1" applyAlignment="1">
      <alignment horizontal="right" vertical="center" wrapText="1"/>
    </xf>
    <xf numFmtId="176" fontId="44" fillId="0" borderId="103" xfId="0" applyNumberFormat="1" applyFont="1" applyFill="1" applyBorder="1" applyAlignment="1">
      <alignment horizontal="right" vertical="center" wrapText="1"/>
    </xf>
    <xf numFmtId="176" fontId="39" fillId="0" borderId="19" xfId="0" applyNumberFormat="1" applyFont="1" applyFill="1" applyBorder="1" applyAlignment="1" applyProtection="1">
      <alignment horizontal="right" vertical="center" wrapText="1"/>
      <protection locked="0"/>
    </xf>
    <xf numFmtId="176" fontId="39" fillId="0" borderId="40" xfId="0" applyNumberFormat="1" applyFont="1" applyFill="1" applyBorder="1" applyAlignment="1" applyProtection="1">
      <alignment horizontal="right" vertical="center" wrapText="1"/>
      <protection locked="0"/>
    </xf>
    <xf numFmtId="176" fontId="39" fillId="0" borderId="59" xfId="0" applyNumberFormat="1" applyFont="1" applyFill="1" applyBorder="1" applyAlignment="1">
      <alignment horizontal="right" vertical="center" wrapText="1"/>
    </xf>
    <xf numFmtId="176" fontId="39" fillId="0" borderId="104" xfId="0" applyNumberFormat="1" applyFont="1" applyFill="1" applyBorder="1" applyAlignment="1">
      <alignment horizontal="right" vertical="center" wrapText="1"/>
    </xf>
    <xf numFmtId="176" fontId="39" fillId="0" borderId="42" xfId="0" applyNumberFormat="1" applyFont="1" applyFill="1" applyBorder="1" applyAlignment="1" applyProtection="1">
      <alignment horizontal="right" vertical="center" wrapText="1"/>
      <protection locked="0"/>
    </xf>
    <xf numFmtId="176" fontId="39" fillId="0" borderId="98" xfId="0" applyNumberFormat="1" applyFont="1" applyFill="1" applyBorder="1" applyAlignment="1">
      <alignment horizontal="right" vertical="center" wrapText="1"/>
    </xf>
    <xf numFmtId="176" fontId="39" fillId="0" borderId="105" xfId="0" applyNumberFormat="1" applyFont="1" applyFill="1" applyBorder="1" applyAlignment="1">
      <alignment horizontal="right" vertical="center" wrapText="1"/>
    </xf>
    <xf numFmtId="176" fontId="39" fillId="0" borderId="96" xfId="0" applyNumberFormat="1" applyFont="1" applyFill="1" applyBorder="1" applyAlignment="1">
      <alignment horizontal="right" vertical="center" wrapText="1"/>
    </xf>
    <xf numFmtId="176" fontId="39" fillId="0" borderId="103" xfId="0" applyNumberFormat="1" applyFont="1" applyFill="1" applyBorder="1" applyAlignment="1">
      <alignment horizontal="right" vertical="center" wrapText="1"/>
    </xf>
    <xf numFmtId="176" fontId="39" fillId="0" borderId="121" xfId="0" applyNumberFormat="1" applyFont="1" applyFill="1" applyBorder="1" applyAlignment="1">
      <alignment horizontal="right" vertical="center" wrapText="1"/>
    </xf>
    <xf numFmtId="176" fontId="39" fillId="0" borderId="116" xfId="0" applyNumberFormat="1" applyFont="1" applyFill="1" applyBorder="1" applyAlignment="1">
      <alignment horizontal="right" vertical="center" wrapText="1"/>
    </xf>
    <xf numFmtId="176" fontId="39" fillId="0" borderId="122" xfId="0" applyNumberFormat="1" applyFont="1" applyFill="1" applyBorder="1" applyAlignment="1">
      <alignment horizontal="right" vertical="center" wrapText="1"/>
    </xf>
    <xf numFmtId="176" fontId="44" fillId="0" borderId="59" xfId="0" applyNumberFormat="1" applyFont="1" applyFill="1" applyBorder="1" applyAlignment="1">
      <alignment horizontal="right" vertical="center" wrapText="1"/>
    </xf>
    <xf numFmtId="176" fontId="44" fillId="0" borderId="104" xfId="0" applyNumberFormat="1" applyFont="1" applyFill="1" applyBorder="1" applyAlignment="1">
      <alignment horizontal="right" vertical="center" wrapText="1"/>
    </xf>
    <xf numFmtId="176" fontId="39" fillId="0" borderId="23" xfId="0" applyNumberFormat="1" applyFont="1" applyFill="1" applyBorder="1" applyAlignment="1" applyProtection="1">
      <alignment horizontal="right" vertical="center" wrapText="1"/>
      <protection locked="0"/>
    </xf>
    <xf numFmtId="176" fontId="39" fillId="0" borderId="25" xfId="0" applyNumberFormat="1" applyFont="1" applyFill="1" applyBorder="1" applyAlignment="1" applyProtection="1">
      <alignment horizontal="right" vertical="center" wrapText="1"/>
      <protection locked="0"/>
    </xf>
    <xf numFmtId="176" fontId="39" fillId="0" borderId="43" xfId="0" applyNumberFormat="1" applyFont="1" applyFill="1" applyBorder="1" applyAlignment="1" applyProtection="1">
      <alignment horizontal="right" vertical="center" wrapText="1"/>
      <protection locked="0"/>
    </xf>
    <xf numFmtId="176" fontId="39" fillId="0" borderId="38" xfId="0" applyNumberFormat="1" applyFont="1" applyFill="1" applyBorder="1" applyAlignment="1" applyProtection="1">
      <alignment horizontal="right" vertical="center" wrapText="1"/>
      <protection locked="0"/>
    </xf>
    <xf numFmtId="176" fontId="39" fillId="0" borderId="100" xfId="0" applyNumberFormat="1" applyFont="1" applyFill="1" applyBorder="1" applyAlignment="1">
      <alignment horizontal="right" vertical="center" wrapText="1"/>
    </xf>
    <xf numFmtId="176" fontId="39" fillId="0" borderId="108" xfId="0" applyNumberFormat="1" applyFont="1" applyFill="1" applyBorder="1" applyAlignment="1">
      <alignment horizontal="right" vertical="center" wrapText="1"/>
    </xf>
    <xf numFmtId="176" fontId="10" fillId="0" borderId="94" xfId="0" applyNumberFormat="1" applyFont="1" applyFill="1" applyBorder="1" applyAlignment="1">
      <alignment horizontal="right" vertical="center" wrapText="1"/>
    </xf>
    <xf numFmtId="176" fontId="10" fillId="0" borderId="95" xfId="0" applyNumberFormat="1" applyFont="1" applyFill="1" applyBorder="1" applyAlignment="1">
      <alignment horizontal="right" vertical="center" wrapText="1"/>
    </xf>
    <xf numFmtId="176" fontId="34" fillId="0" borderId="96" xfId="0" applyNumberFormat="1" applyFont="1" applyFill="1" applyBorder="1" applyAlignment="1">
      <alignment horizontal="right" vertical="center" wrapText="1"/>
    </xf>
    <xf numFmtId="176" fontId="34" fillId="0" borderId="97" xfId="0" applyNumberFormat="1" applyFont="1" applyFill="1" applyBorder="1" applyAlignment="1">
      <alignment horizontal="right" vertical="center" wrapText="1"/>
    </xf>
    <xf numFmtId="176" fontId="10" fillId="0" borderId="59" xfId="0" applyNumberFormat="1" applyFont="1" applyFill="1" applyBorder="1" applyAlignment="1">
      <alignment horizontal="right" vertical="center" wrapText="1"/>
    </xf>
    <xf numFmtId="176" fontId="10" fillId="0" borderId="60" xfId="0" applyNumberFormat="1" applyFont="1" applyFill="1" applyBorder="1" applyAlignment="1">
      <alignment horizontal="right" vertical="center" wrapText="1"/>
    </xf>
    <xf numFmtId="176" fontId="10" fillId="0" borderId="98" xfId="0" applyNumberFormat="1" applyFont="1" applyFill="1" applyBorder="1" applyAlignment="1">
      <alignment horizontal="right" vertical="center" wrapText="1"/>
    </xf>
    <xf numFmtId="176" fontId="10" fillId="0" borderId="99" xfId="0" applyNumberFormat="1" applyFont="1" applyFill="1" applyBorder="1" applyAlignment="1">
      <alignment horizontal="right" vertical="center" wrapText="1"/>
    </xf>
    <xf numFmtId="176" fontId="10" fillId="0" borderId="100" xfId="0" applyNumberFormat="1" applyFont="1" applyFill="1" applyBorder="1" applyAlignment="1">
      <alignment horizontal="right" vertical="center" wrapText="1"/>
    </xf>
    <xf numFmtId="176" fontId="10" fillId="0" borderId="101" xfId="0" applyNumberFormat="1" applyFont="1" applyFill="1" applyBorder="1" applyAlignment="1">
      <alignment horizontal="right" vertical="center" wrapText="1"/>
    </xf>
    <xf numFmtId="176" fontId="10" fillId="0" borderId="102" xfId="0" applyNumberFormat="1" applyFont="1" applyFill="1" applyBorder="1" applyAlignment="1">
      <alignment horizontal="right" vertical="center" wrapText="1"/>
    </xf>
    <xf numFmtId="176" fontId="34" fillId="0" borderId="103" xfId="0" applyNumberFormat="1" applyFont="1" applyFill="1" applyBorder="1" applyAlignment="1">
      <alignment horizontal="right" vertical="center" wrapText="1"/>
    </xf>
    <xf numFmtId="176" fontId="10" fillId="0" borderId="104" xfId="0" applyNumberFormat="1" applyFont="1" applyFill="1" applyBorder="1" applyAlignment="1">
      <alignment horizontal="right" vertical="center" wrapText="1"/>
    </xf>
    <xf numFmtId="176" fontId="10" fillId="0" borderId="105" xfId="0" applyNumberFormat="1" applyFont="1" applyFill="1" applyBorder="1" applyAlignment="1">
      <alignment horizontal="right" vertical="center" wrapText="1"/>
    </xf>
    <xf numFmtId="176" fontId="34" fillId="0" borderId="106" xfId="0" applyNumberFormat="1" applyFont="1" applyFill="1" applyBorder="1" applyAlignment="1">
      <alignment horizontal="right" vertical="center" wrapText="1"/>
    </xf>
    <xf numFmtId="176" fontId="10" fillId="0" borderId="107" xfId="0" applyNumberFormat="1" applyFont="1" applyFill="1" applyBorder="1" applyAlignment="1">
      <alignment horizontal="right" vertical="center" wrapText="1"/>
    </xf>
    <xf numFmtId="176" fontId="34" fillId="0" borderId="59" xfId="0" applyNumberFormat="1" applyFont="1" applyFill="1" applyBorder="1" applyAlignment="1">
      <alignment horizontal="right" vertical="center" wrapText="1"/>
    </xf>
    <xf numFmtId="176" fontId="10" fillId="0" borderId="108" xfId="0" applyNumberFormat="1" applyFont="1" applyFill="1" applyBorder="1" applyAlignment="1">
      <alignment horizontal="right" vertical="center" wrapText="1"/>
    </xf>
    <xf numFmtId="176" fontId="10" fillId="0" borderId="96" xfId="0" applyNumberFormat="1" applyFont="1" applyFill="1" applyBorder="1" applyAlignment="1">
      <alignment horizontal="right" vertical="center" wrapText="1"/>
    </xf>
    <xf numFmtId="176" fontId="10" fillId="0" borderId="116" xfId="0" applyNumberFormat="1" applyFont="1" applyFill="1" applyBorder="1" applyAlignment="1">
      <alignment horizontal="right" vertical="center" wrapText="1"/>
    </xf>
    <xf numFmtId="176" fontId="5" fillId="0" borderId="123" xfId="0" applyNumberFormat="1" applyFont="1" applyFill="1" applyBorder="1" applyAlignment="1">
      <alignment horizontal="right" vertical="center" wrapText="1"/>
    </xf>
    <xf numFmtId="176" fontId="5" fillId="0" borderId="92" xfId="0" applyNumberFormat="1" applyFont="1" applyFill="1" applyBorder="1" applyAlignment="1">
      <alignment horizontal="right" vertical="center" wrapText="1"/>
    </xf>
    <xf numFmtId="176" fontId="5" fillId="0" borderId="94" xfId="0" applyNumberFormat="1" applyFont="1" applyFill="1" applyBorder="1" applyAlignment="1">
      <alignment horizontal="right" vertical="center" wrapText="1"/>
    </xf>
    <xf numFmtId="176" fontId="35" fillId="0" borderId="97" xfId="0" applyNumberFormat="1" applyFont="1" applyFill="1" applyBorder="1" applyAlignment="1">
      <alignment horizontal="right" vertical="center" wrapText="1"/>
    </xf>
    <xf numFmtId="176" fontId="5" fillId="0" borderId="59" xfId="0" applyNumberFormat="1" applyFont="1" applyFill="1" applyBorder="1" applyAlignment="1">
      <alignment horizontal="right" vertical="center" wrapText="1"/>
    </xf>
    <xf numFmtId="176" fontId="5" fillId="0" borderId="60" xfId="0" applyNumberFormat="1" applyFont="1" applyFill="1" applyBorder="1" applyAlignment="1">
      <alignment horizontal="right" vertical="center" wrapText="1"/>
    </xf>
    <xf numFmtId="176" fontId="5" fillId="0" borderId="98" xfId="0" applyNumberFormat="1" applyFont="1" applyFill="1" applyBorder="1" applyAlignment="1">
      <alignment horizontal="right" vertical="center" wrapText="1"/>
    </xf>
    <xf numFmtId="176" fontId="35" fillId="0" borderId="106" xfId="0" applyNumberFormat="1" applyFont="1" applyFill="1" applyBorder="1" applyAlignment="1">
      <alignment horizontal="right" vertical="center" wrapText="1"/>
    </xf>
    <xf numFmtId="176" fontId="5" fillId="0" borderId="100" xfId="0" applyNumberFormat="1" applyFont="1" applyFill="1" applyBorder="1" applyAlignment="1">
      <alignment horizontal="right" vertical="center" wrapText="1"/>
    </xf>
    <xf numFmtId="176" fontId="5" fillId="0" borderId="121" xfId="0" applyNumberFormat="1" applyFont="1" applyFill="1" applyBorder="1" applyAlignment="1">
      <alignment horizontal="right" vertical="center" wrapText="1"/>
    </xf>
    <xf numFmtId="176" fontId="5" fillId="0" borderId="110" xfId="0" applyNumberFormat="1" applyFont="1" applyFill="1" applyBorder="1" applyAlignment="1">
      <alignment horizontal="right" vertical="center" wrapText="1"/>
    </xf>
    <xf numFmtId="176" fontId="5" fillId="0" borderId="111" xfId="0" applyNumberFormat="1" applyFont="1" applyFill="1" applyBorder="1" applyAlignment="1">
      <alignment horizontal="right" vertical="center" wrapText="1"/>
    </xf>
    <xf numFmtId="182" fontId="39" fillId="0" borderId="78" xfId="48" applyNumberFormat="1" applyFont="1" applyFill="1" applyBorder="1" applyAlignment="1" applyProtection="1">
      <alignment horizontal="right" vertical="center"/>
      <protection locked="0"/>
    </xf>
    <xf numFmtId="182" fontId="39" fillId="0" borderId="124" xfId="48" applyNumberFormat="1" applyFont="1" applyFill="1" applyBorder="1" applyAlignment="1" applyProtection="1">
      <alignment horizontal="right" vertical="center"/>
      <protection locked="0"/>
    </xf>
    <xf numFmtId="182" fontId="39" fillId="0" borderId="40" xfId="48" applyNumberFormat="1" applyFont="1" applyFill="1" applyBorder="1" applyAlignment="1" applyProtection="1">
      <alignment horizontal="right" vertical="center"/>
      <protection locked="0"/>
    </xf>
    <xf numFmtId="182" fontId="39" fillId="0" borderId="41" xfId="48" applyNumberFormat="1" applyFont="1" applyFill="1" applyBorder="1" applyAlignment="1" applyProtection="1">
      <alignment horizontal="right" vertical="center"/>
      <protection locked="0"/>
    </xf>
    <xf numFmtId="182" fontId="39" fillId="0" borderId="42" xfId="48" applyNumberFormat="1" applyFont="1" applyFill="1" applyBorder="1" applyAlignment="1" applyProtection="1">
      <alignment horizontal="right" vertical="center"/>
      <protection locked="0"/>
    </xf>
    <xf numFmtId="182" fontId="39" fillId="0" borderId="125" xfId="48" applyNumberFormat="1" applyFont="1" applyFill="1" applyBorder="1" applyAlignment="1" applyProtection="1">
      <alignment horizontal="right" vertical="center"/>
      <protection locked="0"/>
    </xf>
    <xf numFmtId="182" fontId="39" fillId="0" borderId="36" xfId="48" applyNumberFormat="1" applyFont="1" applyFill="1" applyBorder="1" applyAlignment="1" applyProtection="1">
      <alignment horizontal="right" vertical="center"/>
      <protection locked="0"/>
    </xf>
    <xf numFmtId="182" fontId="39" fillId="0" borderId="44" xfId="48" applyNumberFormat="1" applyFont="1" applyFill="1" applyBorder="1" applyAlignment="1" applyProtection="1">
      <alignment horizontal="right" vertical="center"/>
      <protection locked="0"/>
    </xf>
    <xf numFmtId="182" fontId="39" fillId="0" borderId="38" xfId="48" applyNumberFormat="1" applyFont="1" applyFill="1" applyBorder="1" applyAlignment="1" applyProtection="1">
      <alignment horizontal="right" vertical="center"/>
      <protection locked="0"/>
    </xf>
    <xf numFmtId="182" fontId="39" fillId="0" borderId="39" xfId="48" applyNumberFormat="1" applyFont="1" applyFill="1" applyBorder="1" applyAlignment="1" applyProtection="1">
      <alignment horizontal="right" vertical="center"/>
      <protection locked="0"/>
    </xf>
    <xf numFmtId="176" fontId="5" fillId="0" borderId="94" xfId="0" applyNumberFormat="1" applyFont="1" applyFill="1" applyBorder="1" applyAlignment="1">
      <alignment vertical="center" wrapText="1"/>
    </xf>
    <xf numFmtId="177" fontId="52" fillId="0" borderId="19" xfId="0" applyNumberFormat="1" applyFont="1" applyFill="1" applyBorder="1" applyAlignment="1" applyProtection="1">
      <alignment vertical="center" wrapText="1"/>
      <protection/>
    </xf>
    <xf numFmtId="177" fontId="52" fillId="0" borderId="41" xfId="0" applyNumberFormat="1" applyFont="1" applyFill="1" applyBorder="1" applyAlignment="1" applyProtection="1">
      <alignment vertical="center" wrapText="1"/>
      <protection/>
    </xf>
    <xf numFmtId="176" fontId="53" fillId="0" borderId="126" xfId="0" applyNumberFormat="1" applyFont="1" applyFill="1" applyBorder="1" applyAlignment="1">
      <alignment horizontal="right" vertical="center"/>
    </xf>
    <xf numFmtId="176" fontId="53" fillId="0" borderId="19" xfId="0" applyNumberFormat="1" applyFont="1" applyFill="1" applyBorder="1" applyAlignment="1">
      <alignment horizontal="right" vertical="center"/>
    </xf>
    <xf numFmtId="176" fontId="53" fillId="0" borderId="54" xfId="0" applyNumberFormat="1" applyFont="1" applyFill="1" applyBorder="1" applyAlignment="1">
      <alignment horizontal="right" vertical="center"/>
    </xf>
    <xf numFmtId="176" fontId="53" fillId="0" borderId="40" xfId="0" applyNumberFormat="1" applyFont="1" applyFill="1" applyBorder="1" applyAlignment="1">
      <alignment horizontal="right" vertical="center"/>
    </xf>
    <xf numFmtId="176" fontId="53" fillId="0" borderId="23" xfId="0" applyNumberFormat="1" applyFont="1" applyFill="1" applyBorder="1" applyAlignment="1">
      <alignment horizontal="right" vertical="center"/>
    </xf>
    <xf numFmtId="176" fontId="53" fillId="0" borderId="41" xfId="0" applyNumberFormat="1" applyFont="1" applyFill="1" applyBorder="1" applyAlignment="1">
      <alignment horizontal="right" vertical="center"/>
    </xf>
    <xf numFmtId="176" fontId="54" fillId="0" borderId="19" xfId="0" applyNumberFormat="1" applyFont="1" applyFill="1" applyBorder="1" applyAlignment="1">
      <alignment vertical="center"/>
    </xf>
    <xf numFmtId="176" fontId="54" fillId="0" borderId="54" xfId="0" applyNumberFormat="1" applyFont="1" applyFill="1" applyBorder="1" applyAlignment="1">
      <alignment vertical="center"/>
    </xf>
    <xf numFmtId="176" fontId="54" fillId="0" borderId="25" xfId="0" applyNumberFormat="1" applyFont="1" applyFill="1" applyBorder="1" applyAlignment="1">
      <alignment vertical="center"/>
    </xf>
    <xf numFmtId="176" fontId="54" fillId="0" borderId="42" xfId="0" applyNumberFormat="1" applyFont="1" applyFill="1" applyBorder="1" applyAlignment="1">
      <alignment vertical="center"/>
    </xf>
    <xf numFmtId="176" fontId="54" fillId="0" borderId="40" xfId="0" applyNumberFormat="1" applyFont="1" applyFill="1" applyBorder="1" applyAlignment="1">
      <alignment vertical="center"/>
    </xf>
    <xf numFmtId="176" fontId="54" fillId="0" borderId="60" xfId="0" applyNumberFormat="1" applyFont="1" applyFill="1" applyBorder="1" applyAlignment="1">
      <alignment vertical="center"/>
    </xf>
    <xf numFmtId="176" fontId="55" fillId="0" borderId="19" xfId="0" applyNumberFormat="1" applyFont="1" applyFill="1" applyBorder="1" applyAlignment="1" applyProtection="1">
      <alignment vertical="center"/>
      <protection/>
    </xf>
    <xf numFmtId="176" fontId="55" fillId="0" borderId="54" xfId="0" applyNumberFormat="1" applyFont="1" applyFill="1" applyBorder="1" applyAlignment="1" applyProtection="1">
      <alignment vertical="center"/>
      <protection/>
    </xf>
    <xf numFmtId="176" fontId="55" fillId="0" borderId="40" xfId="0" applyNumberFormat="1" applyFont="1" applyFill="1" applyBorder="1" applyAlignment="1" applyProtection="1">
      <alignment vertical="center"/>
      <protection/>
    </xf>
    <xf numFmtId="176" fontId="55" fillId="0" borderId="60" xfId="0" applyNumberFormat="1" applyFont="1" applyFill="1" applyBorder="1" applyAlignment="1" applyProtection="1">
      <alignment vertical="center"/>
      <protection/>
    </xf>
    <xf numFmtId="176" fontId="54" fillId="0" borderId="23" xfId="0" applyNumberFormat="1" applyFont="1" applyFill="1" applyBorder="1" applyAlignment="1">
      <alignment vertical="center"/>
    </xf>
    <xf numFmtId="176" fontId="54" fillId="0" borderId="40" xfId="0" applyNumberFormat="1" applyFont="1" applyFill="1" applyBorder="1" applyAlignment="1">
      <alignment vertical="center"/>
    </xf>
    <xf numFmtId="176" fontId="53" fillId="0" borderId="19" xfId="0" applyNumberFormat="1" applyFont="1" applyFill="1" applyBorder="1" applyAlignment="1">
      <alignment vertical="center"/>
    </xf>
    <xf numFmtId="176" fontId="53" fillId="0" borderId="54" xfId="0" applyNumberFormat="1" applyFont="1" applyFill="1" applyBorder="1" applyAlignment="1">
      <alignment vertical="center"/>
    </xf>
    <xf numFmtId="176" fontId="53" fillId="0" borderId="40" xfId="0" applyNumberFormat="1" applyFont="1" applyFill="1" applyBorder="1" applyAlignment="1">
      <alignment vertical="center"/>
    </xf>
    <xf numFmtId="176" fontId="53" fillId="0" borderId="127" xfId="0" applyNumberFormat="1" applyFont="1" applyFill="1" applyBorder="1" applyAlignment="1">
      <alignment vertical="center"/>
    </xf>
    <xf numFmtId="176" fontId="53" fillId="0" borderId="0" xfId="0" applyNumberFormat="1" applyFont="1" applyFill="1" applyBorder="1" applyAlignment="1">
      <alignment vertical="center"/>
    </xf>
    <xf numFmtId="176" fontId="53" fillId="0" borderId="128" xfId="0" applyNumberFormat="1" applyFont="1" applyFill="1" applyBorder="1" applyAlignment="1">
      <alignment vertical="center"/>
    </xf>
    <xf numFmtId="176" fontId="53" fillId="0" borderId="60" xfId="0" applyNumberFormat="1" applyFont="1" applyFill="1" applyBorder="1" applyAlignment="1">
      <alignment vertical="center"/>
    </xf>
    <xf numFmtId="176" fontId="54" fillId="0" borderId="19" xfId="0" applyNumberFormat="1" applyFont="1" applyFill="1" applyBorder="1" applyAlignment="1">
      <alignment vertical="center"/>
    </xf>
    <xf numFmtId="176" fontId="54" fillId="0" borderId="54" xfId="0" applyNumberFormat="1" applyFont="1" applyFill="1" applyBorder="1" applyAlignment="1">
      <alignment vertical="center"/>
    </xf>
    <xf numFmtId="176" fontId="54" fillId="0" borderId="60" xfId="0" applyNumberFormat="1" applyFont="1" applyFill="1" applyBorder="1" applyAlignment="1">
      <alignment vertical="center"/>
    </xf>
    <xf numFmtId="176" fontId="54" fillId="0" borderId="23" xfId="0" applyNumberFormat="1" applyFont="1" applyFill="1" applyBorder="1" applyAlignment="1">
      <alignment vertical="center"/>
    </xf>
    <xf numFmtId="176" fontId="54" fillId="0" borderId="105" xfId="0" applyNumberFormat="1" applyFont="1" applyFill="1" applyBorder="1" applyAlignment="1">
      <alignment vertical="center"/>
    </xf>
    <xf numFmtId="176" fontId="54" fillId="0" borderId="129" xfId="0" applyNumberFormat="1" applyFont="1" applyFill="1" applyBorder="1" applyAlignment="1">
      <alignment vertical="center"/>
    </xf>
    <xf numFmtId="176" fontId="54" fillId="0" borderId="41" xfId="0" applyNumberFormat="1" applyFont="1" applyFill="1" applyBorder="1" applyAlignment="1">
      <alignment vertical="center"/>
    </xf>
    <xf numFmtId="176" fontId="55" fillId="0" borderId="19" xfId="0" applyNumberFormat="1" applyFont="1" applyFill="1" applyBorder="1" applyAlignment="1">
      <alignment vertical="center"/>
    </xf>
    <xf numFmtId="176" fontId="55" fillId="0" borderId="54" xfId="0" applyNumberFormat="1" applyFont="1" applyFill="1" applyBorder="1" applyAlignment="1">
      <alignment vertical="center"/>
    </xf>
    <xf numFmtId="176" fontId="55" fillId="0" borderId="60" xfId="0" applyNumberFormat="1" applyFont="1" applyFill="1" applyBorder="1" applyAlignment="1">
      <alignment vertical="center"/>
    </xf>
    <xf numFmtId="176" fontId="53" fillId="0" borderId="40" xfId="0" applyNumberFormat="1" applyFont="1" applyFill="1" applyBorder="1" applyAlignment="1">
      <alignment vertical="center"/>
    </xf>
    <xf numFmtId="176" fontId="53" fillId="0" borderId="23" xfId="0" applyNumberFormat="1" applyFont="1" applyFill="1" applyBorder="1" applyAlignment="1">
      <alignment vertical="center"/>
    </xf>
    <xf numFmtId="176" fontId="53" fillId="0" borderId="23" xfId="0" applyNumberFormat="1" applyFont="1" applyFill="1" applyBorder="1" applyAlignment="1">
      <alignment vertical="center"/>
    </xf>
    <xf numFmtId="41" fontId="56" fillId="0" borderId="25" xfId="60" applyNumberFormat="1" applyFont="1" applyFill="1" applyBorder="1" applyAlignment="1">
      <alignment horizontal="center" vertical="center"/>
      <protection/>
    </xf>
    <xf numFmtId="41" fontId="56" fillId="0" borderId="42" xfId="60" applyNumberFormat="1" applyFont="1" applyFill="1" applyBorder="1" applyAlignment="1">
      <alignment horizontal="center" vertical="center"/>
      <protection/>
    </xf>
    <xf numFmtId="41" fontId="56" fillId="0" borderId="13" xfId="60" applyNumberFormat="1" applyFont="1" applyFill="1" applyBorder="1" applyAlignment="1">
      <alignment horizontal="center" vertical="center"/>
      <protection/>
    </xf>
    <xf numFmtId="41" fontId="56" fillId="0" borderId="125" xfId="60" applyNumberFormat="1" applyFont="1" applyFill="1" applyBorder="1" applyAlignment="1">
      <alignment horizontal="center" vertical="center"/>
      <protection/>
    </xf>
    <xf numFmtId="3" fontId="29" fillId="0" borderId="41" xfId="0" applyNumberFormat="1" applyFont="1" applyFill="1" applyBorder="1" applyAlignment="1" applyProtection="1">
      <alignment horizontal="center" vertical="center" wrapText="1"/>
      <protection/>
    </xf>
    <xf numFmtId="0" fontId="31" fillId="0" borderId="41" xfId="0" applyFont="1" applyFill="1" applyBorder="1" applyAlignment="1">
      <alignment vertical="center" wrapText="1"/>
    </xf>
    <xf numFmtId="0" fontId="29" fillId="0" borderId="82" xfId="0" applyFont="1" applyFill="1" applyBorder="1" applyAlignment="1" applyProtection="1">
      <alignment horizontal="center" vertical="center" wrapText="1"/>
      <protection/>
    </xf>
    <xf numFmtId="0" fontId="29" fillId="0" borderId="55" xfId="0" applyFont="1" applyFill="1" applyBorder="1" applyAlignment="1" applyProtection="1">
      <alignment horizontal="center" vertical="center" wrapText="1"/>
      <protection/>
    </xf>
    <xf numFmtId="3" fontId="29" fillId="0" borderId="36" xfId="0" applyNumberFormat="1" applyFont="1" applyFill="1" applyBorder="1" applyAlignment="1" applyProtection="1">
      <alignment horizontal="center" vertical="center" wrapText="1"/>
      <protection/>
    </xf>
    <xf numFmtId="0" fontId="31" fillId="0" borderId="40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31" fillId="0" borderId="23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29" fillId="0" borderId="90" xfId="0" applyFont="1" applyFill="1" applyBorder="1" applyAlignment="1" applyProtection="1">
      <alignment horizontal="center" vertical="center" wrapText="1"/>
      <protection/>
    </xf>
    <xf numFmtId="0" fontId="29" fillId="0" borderId="79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/>
      <protection/>
    </xf>
    <xf numFmtId="0" fontId="29" fillId="0" borderId="22" xfId="0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 applyProtection="1">
      <alignment horizontal="center" vertical="center"/>
      <protection/>
    </xf>
    <xf numFmtId="0" fontId="29" fillId="0" borderId="40" xfId="0" applyFont="1" applyFill="1" applyBorder="1" applyAlignment="1" applyProtection="1" quotePrefix="1">
      <alignment horizontal="center" vertical="center" wrapText="1"/>
      <protection/>
    </xf>
    <xf numFmtId="0" fontId="5" fillId="0" borderId="4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6" xfId="0" applyFont="1" applyFill="1" applyBorder="1" applyAlignment="1" quotePrefix="1">
      <alignment horizontal="center" vertical="center" wrapText="1"/>
    </xf>
    <xf numFmtId="0" fontId="10" fillId="0" borderId="40" xfId="0" applyFont="1" applyFill="1" applyBorder="1" applyAlignment="1" quotePrefix="1">
      <alignment horizontal="center" vertical="center" wrapText="1"/>
    </xf>
    <xf numFmtId="0" fontId="10" fillId="0" borderId="38" xfId="0" applyFont="1" applyFill="1" applyBorder="1" applyAlignment="1" quotePrefix="1">
      <alignment horizontal="center" vertical="center" wrapText="1"/>
    </xf>
    <xf numFmtId="0" fontId="10" fillId="0" borderId="90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82" xfId="0" applyFont="1" applyFill="1" applyBorder="1" applyAlignment="1" quotePrefix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 quotePrefix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3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20" xfId="0" applyFont="1" applyFill="1" applyBorder="1" applyAlignment="1">
      <alignment horizontal="center" vertical="center"/>
    </xf>
    <xf numFmtId="3" fontId="10" fillId="0" borderId="131" xfId="0" applyNumberFormat="1" applyFont="1" applyFill="1" applyBorder="1" applyAlignment="1">
      <alignment horizontal="center" vertical="center"/>
    </xf>
    <xf numFmtId="3" fontId="10" fillId="0" borderId="132" xfId="0" applyNumberFormat="1" applyFont="1" applyFill="1" applyBorder="1" applyAlignment="1">
      <alignment horizontal="center" vertical="center"/>
    </xf>
    <xf numFmtId="3" fontId="10" fillId="0" borderId="133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 quotePrefix="1">
      <alignment horizontal="center" vertical="center"/>
    </xf>
    <xf numFmtId="3" fontId="10" fillId="0" borderId="14" xfId="0" applyNumberFormat="1" applyFont="1" applyFill="1" applyBorder="1" applyAlignment="1" quotePrefix="1">
      <alignment horizontal="center" vertical="center"/>
    </xf>
    <xf numFmtId="0" fontId="10" fillId="0" borderId="31" xfId="0" applyFont="1" applyFill="1" applyBorder="1" applyAlignment="1" quotePrefix="1">
      <alignment horizontal="center"/>
    </xf>
    <xf numFmtId="0" fontId="10" fillId="0" borderId="33" xfId="0" applyFont="1" applyFill="1" applyBorder="1" applyAlignment="1" quotePrefix="1">
      <alignment horizontal="center"/>
    </xf>
    <xf numFmtId="0" fontId="10" fillId="0" borderId="25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3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1" xfId="0" applyFont="1" applyFill="1" applyBorder="1" applyAlignment="1" quotePrefix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25" xfId="0" applyFont="1" applyFill="1" applyBorder="1" applyAlignment="1" quotePrefix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134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135" xfId="0" applyNumberFormat="1" applyFont="1" applyFill="1" applyBorder="1" applyAlignment="1">
      <alignment horizontal="center" vertical="center"/>
    </xf>
    <xf numFmtId="3" fontId="11" fillId="0" borderId="93" xfId="0" applyNumberFormat="1" applyFont="1" applyFill="1" applyBorder="1" applyAlignment="1">
      <alignment horizontal="center" vertical="center"/>
    </xf>
    <xf numFmtId="3" fontId="11" fillId="0" borderId="136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 quotePrefix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40" fillId="0" borderId="36" xfId="0" applyFont="1" applyFill="1" applyBorder="1" applyAlignment="1" applyProtection="1">
      <alignment horizontal="center" vertical="center" wrapText="1"/>
      <protection/>
    </xf>
    <xf numFmtId="0" fontId="41" fillId="0" borderId="40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 applyProtection="1">
      <alignment horizontal="center" vertical="center" wrapText="1"/>
      <protection/>
    </xf>
    <xf numFmtId="0" fontId="41" fillId="0" borderId="41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39" fillId="0" borderId="32" xfId="0" applyFont="1" applyFill="1" applyBorder="1" applyAlignment="1" applyProtection="1" quotePrefix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39" fillId="0" borderId="131" xfId="0" applyFont="1" applyFill="1" applyBorder="1" applyAlignment="1" applyProtection="1">
      <alignment horizontal="center" vertical="center"/>
      <protection/>
    </xf>
    <xf numFmtId="0" fontId="9" fillId="0" borderId="132" xfId="0" applyFont="1" applyFill="1" applyBorder="1" applyAlignment="1">
      <alignment vertical="center"/>
    </xf>
    <xf numFmtId="0" fontId="9" fillId="0" borderId="133" xfId="0" applyFont="1" applyFill="1" applyBorder="1" applyAlignment="1">
      <alignment vertical="center"/>
    </xf>
    <xf numFmtId="0" fontId="39" fillId="0" borderId="36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39" fillId="0" borderId="79" xfId="0" applyFont="1" applyFill="1" applyBorder="1" applyAlignment="1" applyProtection="1">
      <alignment horizontal="center" vertical="center"/>
      <protection/>
    </xf>
    <xf numFmtId="0" fontId="39" fillId="0" borderId="85" xfId="0" applyFont="1" applyFill="1" applyBorder="1" applyAlignment="1" applyProtection="1">
      <alignment horizontal="center" vertical="center"/>
      <protection/>
    </xf>
    <xf numFmtId="0" fontId="39" fillId="0" borderId="90" xfId="0" applyFont="1" applyFill="1" applyBorder="1" applyAlignment="1" applyProtection="1">
      <alignment horizontal="center" vertical="center"/>
      <protection/>
    </xf>
    <xf numFmtId="0" fontId="38" fillId="0" borderId="90" xfId="0" applyFont="1" applyFill="1" applyBorder="1" applyAlignment="1" applyProtection="1">
      <alignment horizontal="center" vertical="center"/>
      <protection/>
    </xf>
    <xf numFmtId="0" fontId="38" fillId="0" borderId="79" xfId="0" applyFont="1" applyFill="1" applyBorder="1" applyAlignment="1" applyProtection="1">
      <alignment horizontal="center" vertical="center"/>
      <protection/>
    </xf>
    <xf numFmtId="0" fontId="38" fillId="0" borderId="85" xfId="0" applyFont="1" applyFill="1" applyBorder="1" applyAlignment="1" applyProtection="1">
      <alignment horizontal="center" vertical="center"/>
      <protection/>
    </xf>
    <xf numFmtId="0" fontId="39" fillId="0" borderId="89" xfId="0" applyFont="1" applyFill="1" applyBorder="1" applyAlignment="1" applyProtection="1">
      <alignment horizontal="center" vertical="center"/>
      <protection/>
    </xf>
    <xf numFmtId="0" fontId="39" fillId="0" borderId="82" xfId="0" applyFont="1" applyFill="1" applyBorder="1" applyAlignment="1" applyProtection="1">
      <alignment horizontal="center" vertical="center"/>
      <protection/>
    </xf>
    <xf numFmtId="0" fontId="39" fillId="0" borderId="62" xfId="0" applyFont="1" applyFill="1" applyBorder="1" applyAlignment="1" applyProtection="1">
      <alignment horizontal="center" vertical="center"/>
      <protection/>
    </xf>
    <xf numFmtId="0" fontId="39" fillId="0" borderId="55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39" fillId="0" borderId="21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38" fillId="0" borderId="36" xfId="0" applyFont="1" applyFill="1" applyBorder="1" applyAlignment="1" applyProtection="1">
      <alignment horizontal="center" vertical="center" wrapText="1"/>
      <protection/>
    </xf>
    <xf numFmtId="0" fontId="42" fillId="0" borderId="38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 applyProtection="1">
      <alignment horizontal="center" vertical="center"/>
      <protection/>
    </xf>
    <xf numFmtId="0" fontId="10" fillId="0" borderId="90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131" xfId="0" applyFont="1" applyFill="1" applyBorder="1" applyAlignment="1">
      <alignment horizontal="center" vertical="center"/>
    </xf>
    <xf numFmtId="0" fontId="46" fillId="0" borderId="13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39" fillId="0" borderId="45" xfId="0" applyFont="1" applyFill="1" applyBorder="1" applyAlignment="1">
      <alignment horizontal="center" vertical="center" wrapText="1"/>
    </xf>
    <xf numFmtId="0" fontId="39" fillId="0" borderId="72" xfId="0" applyFont="1" applyFill="1" applyBorder="1" applyAlignment="1">
      <alignment horizontal="center" vertical="center" wrapText="1"/>
    </xf>
    <xf numFmtId="0" fontId="39" fillId="0" borderId="75" xfId="0" applyFont="1" applyFill="1" applyBorder="1" applyAlignment="1">
      <alignment horizontal="center" vertical="center" wrapText="1"/>
    </xf>
    <xf numFmtId="0" fontId="39" fillId="0" borderId="90" xfId="0" applyFont="1" applyFill="1" applyBorder="1" applyAlignment="1">
      <alignment horizontal="center" vertical="center"/>
    </xf>
    <xf numFmtId="0" fontId="39" fillId="0" borderId="85" xfId="0" applyFont="1" applyFill="1" applyBorder="1" applyAlignment="1">
      <alignment horizontal="center" vertical="center"/>
    </xf>
    <xf numFmtId="0" fontId="39" fillId="0" borderId="7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9" fillId="0" borderId="0" xfId="0" applyFont="1" applyFill="1" applyBorder="1" applyAlignment="1" quotePrefix="1">
      <alignment horizontal="center" vertical="center"/>
    </xf>
    <xf numFmtId="3" fontId="5" fillId="0" borderId="69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90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3" fontId="10" fillId="0" borderId="18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46" fillId="0" borderId="38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3" fontId="11" fillId="0" borderId="93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 quotePrefix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3" fontId="10" fillId="0" borderId="32" xfId="0" applyNumberFormat="1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/>
    </xf>
    <xf numFmtId="3" fontId="8" fillId="0" borderId="0" xfId="0" applyNumberFormat="1" applyFont="1" applyFill="1" applyAlignment="1" applyProtection="1" quotePrefix="1">
      <alignment horizontal="left" vertical="center" wrapText="1"/>
      <protection locked="0"/>
    </xf>
    <xf numFmtId="0" fontId="38" fillId="0" borderId="25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3" fontId="39" fillId="0" borderId="30" xfId="0" applyNumberFormat="1" applyFont="1" applyFill="1" applyBorder="1" applyAlignment="1">
      <alignment horizontal="center" vertical="center"/>
    </xf>
    <xf numFmtId="3" fontId="39" fillId="0" borderId="32" xfId="0" applyNumberFormat="1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131" xfId="0" applyFont="1" applyFill="1" applyBorder="1" applyAlignment="1">
      <alignment horizontal="center" vertical="center"/>
    </xf>
    <xf numFmtId="0" fontId="9" fillId="0" borderId="132" xfId="0" applyFont="1" applyFill="1" applyBorder="1" applyAlignment="1">
      <alignment horizontal="center" vertical="center"/>
    </xf>
    <xf numFmtId="0" fontId="9" fillId="0" borderId="133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3" fontId="39" fillId="0" borderId="18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/>
    </xf>
    <xf numFmtId="3" fontId="43" fillId="0" borderId="93" xfId="0" applyNumberFormat="1" applyFont="1" applyFill="1" applyBorder="1" applyAlignment="1">
      <alignment horizontal="center" vertical="center"/>
    </xf>
    <xf numFmtId="3" fontId="43" fillId="0" borderId="15" xfId="0" applyNumberFormat="1" applyFont="1" applyFill="1" applyBorder="1" applyAlignment="1">
      <alignment horizontal="center" vertical="center"/>
    </xf>
    <xf numFmtId="0" fontId="39" fillId="0" borderId="82" xfId="0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31" xfId="0" applyFont="1" applyFill="1" applyBorder="1" applyAlignment="1" quotePrefix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3" fontId="5" fillId="0" borderId="90" xfId="0" applyNumberFormat="1" applyFont="1" applyFill="1" applyBorder="1" applyAlignment="1">
      <alignment horizontal="center" vertical="center"/>
    </xf>
    <xf numFmtId="3" fontId="5" fillId="0" borderId="79" xfId="0" applyNumberFormat="1" applyFont="1" applyFill="1" applyBorder="1" applyAlignment="1">
      <alignment horizontal="center" vertical="center"/>
    </xf>
    <xf numFmtId="3" fontId="5" fillId="0" borderId="89" xfId="0" applyNumberFormat="1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5" fillId="0" borderId="21" xfId="0" applyFont="1" applyFill="1" applyBorder="1" applyAlignment="1" quotePrefix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5" fillId="0" borderId="36" xfId="0" applyFont="1" applyFill="1" applyBorder="1" applyAlignment="1" quotePrefix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3" fontId="6" fillId="0" borderId="93" xfId="0" applyNumberFormat="1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5" fillId="0" borderId="131" xfId="0" applyFont="1" applyFill="1" applyBorder="1" applyAlignment="1">
      <alignment horizontal="center" vertical="center"/>
    </xf>
    <xf numFmtId="0" fontId="5" fillId="0" borderId="132" xfId="0" applyFont="1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0" fillId="0" borderId="133" xfId="0" applyFill="1" applyBorder="1" applyAlignment="1">
      <alignment horizontal="center" vertical="center"/>
    </xf>
    <xf numFmtId="0" fontId="5" fillId="0" borderId="31" xfId="0" applyFont="1" applyFill="1" applyBorder="1" applyAlignment="1" quotePrefix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5" fillId="0" borderId="23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3" fontId="5" fillId="0" borderId="82" xfId="0" applyNumberFormat="1" applyFont="1" applyFill="1" applyBorder="1" applyAlignment="1">
      <alignment horizontal="center" vertical="center"/>
    </xf>
    <xf numFmtId="3" fontId="5" fillId="0" borderId="62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 quotePrefix="1">
      <alignment horizontal="center" vertical="center"/>
    </xf>
    <xf numFmtId="0" fontId="5" fillId="0" borderId="38" xfId="0" applyFont="1" applyFill="1" applyBorder="1" applyAlignment="1" quotePrefix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39" fillId="0" borderId="30" xfId="60" applyFont="1" applyFill="1" applyBorder="1" applyAlignment="1">
      <alignment horizontal="center"/>
      <protection/>
    </xf>
    <xf numFmtId="0" fontId="39" fillId="0" borderId="32" xfId="60" applyFont="1" applyFill="1" applyBorder="1" applyAlignment="1">
      <alignment horizontal="center"/>
      <protection/>
    </xf>
    <xf numFmtId="0" fontId="39" fillId="0" borderId="33" xfId="60" applyFont="1" applyFill="1" applyBorder="1" applyAlignment="1">
      <alignment horizontal="center"/>
      <protection/>
    </xf>
    <xf numFmtId="0" fontId="39" fillId="0" borderId="18" xfId="60" applyFont="1" applyFill="1" applyBorder="1" applyAlignment="1">
      <alignment horizontal="center"/>
      <protection/>
    </xf>
    <xf numFmtId="0" fontId="39" fillId="0" borderId="0" xfId="60" applyFont="1" applyFill="1" applyBorder="1" applyAlignment="1">
      <alignment horizontal="center"/>
      <protection/>
    </xf>
    <xf numFmtId="0" fontId="39" fillId="0" borderId="12" xfId="60" applyFont="1" applyFill="1" applyBorder="1" applyAlignment="1">
      <alignment horizontal="center"/>
      <protection/>
    </xf>
    <xf numFmtId="0" fontId="50" fillId="0" borderId="24" xfId="60" applyFont="1" applyFill="1" applyBorder="1" applyAlignment="1">
      <alignment horizontal="center" vertical="center"/>
      <protection/>
    </xf>
    <xf numFmtId="0" fontId="50" fillId="0" borderId="26" xfId="60" applyFont="1" applyFill="1" applyBorder="1" applyAlignment="1">
      <alignment horizontal="center" vertical="center"/>
      <protection/>
    </xf>
    <xf numFmtId="0" fontId="50" fillId="0" borderId="13" xfId="60" applyFont="1" applyFill="1" applyBorder="1" applyAlignment="1">
      <alignment horizontal="center" vertical="center"/>
      <protection/>
    </xf>
    <xf numFmtId="0" fontId="39" fillId="0" borderId="21" xfId="60" applyFont="1" applyFill="1" applyBorder="1" applyAlignment="1">
      <alignment horizontal="center" vertical="center"/>
      <protection/>
    </xf>
    <xf numFmtId="0" fontId="9" fillId="0" borderId="11" xfId="60" applyFill="1" applyBorder="1" applyAlignment="1">
      <alignment horizontal="center" vertical="center"/>
      <protection/>
    </xf>
    <xf numFmtId="0" fontId="9" fillId="0" borderId="23" xfId="60" applyFill="1" applyBorder="1" applyAlignment="1">
      <alignment horizontal="center" vertical="center"/>
      <protection/>
    </xf>
    <xf numFmtId="0" fontId="9" fillId="0" borderId="12" xfId="60" applyFill="1" applyBorder="1" applyAlignment="1">
      <alignment horizontal="center" vertical="center"/>
      <protection/>
    </xf>
    <xf numFmtId="0" fontId="9" fillId="0" borderId="25" xfId="60" applyFill="1" applyBorder="1" applyAlignment="1">
      <alignment horizontal="center" vertical="center"/>
      <protection/>
    </xf>
    <xf numFmtId="0" fontId="9" fillId="0" borderId="13" xfId="60" applyFill="1" applyBorder="1" applyAlignment="1">
      <alignment horizontal="center" vertical="center"/>
      <protection/>
    </xf>
    <xf numFmtId="0" fontId="39" fillId="0" borderId="137" xfId="60" applyFont="1" applyFill="1" applyBorder="1" applyAlignment="1">
      <alignment horizontal="center" vertical="center" textRotation="255" wrapText="1"/>
      <protection/>
    </xf>
    <xf numFmtId="0" fontId="9" fillId="0" borderId="132" xfId="60" applyFill="1" applyBorder="1" applyAlignment="1">
      <alignment horizontal="center" vertical="center" textRotation="255" wrapText="1"/>
      <protection/>
    </xf>
    <xf numFmtId="0" fontId="9" fillId="0" borderId="138" xfId="60" applyFill="1" applyBorder="1" applyAlignment="1">
      <alignment horizontal="center" vertical="center" textRotation="255" wrapText="1"/>
      <protection/>
    </xf>
    <xf numFmtId="0" fontId="9" fillId="0" borderId="11" xfId="60" applyFill="1" applyBorder="1" applyAlignment="1">
      <alignment vertical="center"/>
      <protection/>
    </xf>
    <xf numFmtId="0" fontId="9" fillId="0" borderId="25" xfId="60" applyFill="1" applyBorder="1" applyAlignment="1">
      <alignment vertical="center"/>
      <protection/>
    </xf>
    <xf numFmtId="0" fontId="9" fillId="0" borderId="13" xfId="60" applyFill="1" applyBorder="1" applyAlignment="1">
      <alignment vertical="center"/>
      <protection/>
    </xf>
    <xf numFmtId="0" fontId="39" fillId="0" borderId="137" xfId="60" applyFont="1" applyFill="1" applyBorder="1" applyAlignment="1">
      <alignment horizontal="center" vertical="center" textRotation="255"/>
      <protection/>
    </xf>
    <xf numFmtId="0" fontId="39" fillId="0" borderId="132" xfId="60" applyFont="1" applyFill="1" applyBorder="1" applyAlignment="1">
      <alignment horizontal="center" vertical="center" textRotation="255"/>
      <protection/>
    </xf>
    <xf numFmtId="0" fontId="39" fillId="0" borderId="138" xfId="60" applyFont="1" applyFill="1" applyBorder="1" applyAlignment="1">
      <alignment horizontal="center" vertical="center" textRotation="255"/>
      <protection/>
    </xf>
    <xf numFmtId="0" fontId="39" fillId="0" borderId="11" xfId="60" applyFont="1" applyFill="1" applyBorder="1" applyAlignment="1">
      <alignment horizontal="center" vertical="center"/>
      <protection/>
    </xf>
    <xf numFmtId="0" fontId="39" fillId="0" borderId="23" xfId="60" applyFont="1" applyFill="1" applyBorder="1" applyAlignment="1">
      <alignment horizontal="center" vertical="center"/>
      <protection/>
    </xf>
    <xf numFmtId="0" fontId="39" fillId="0" borderId="12" xfId="60" applyFont="1" applyFill="1" applyBorder="1" applyAlignment="1">
      <alignment horizontal="center" vertical="center"/>
      <protection/>
    </xf>
    <xf numFmtId="0" fontId="39" fillId="0" borderId="25" xfId="60" applyFont="1" applyFill="1" applyBorder="1" applyAlignment="1">
      <alignment horizontal="center" vertical="center"/>
      <protection/>
    </xf>
    <xf numFmtId="0" fontId="39" fillId="0" borderId="13" xfId="60" applyFont="1" applyFill="1" applyBorder="1" applyAlignment="1">
      <alignment horizontal="center" vertical="center"/>
      <protection/>
    </xf>
    <xf numFmtId="0" fontId="39" fillId="0" borderId="21" xfId="60" applyFont="1" applyFill="1" applyBorder="1" applyAlignment="1">
      <alignment horizontal="center" vertical="center" wrapText="1"/>
      <protection/>
    </xf>
    <xf numFmtId="0" fontId="39" fillId="0" borderId="11" xfId="60" applyFont="1" applyFill="1" applyBorder="1" applyAlignment="1">
      <alignment vertical="center"/>
      <protection/>
    </xf>
    <xf numFmtId="0" fontId="39" fillId="0" borderId="25" xfId="60" applyFont="1" applyFill="1" applyBorder="1" applyAlignment="1">
      <alignment vertical="center"/>
      <protection/>
    </xf>
    <xf numFmtId="0" fontId="39" fillId="0" borderId="13" xfId="60" applyFont="1" applyFill="1" applyBorder="1" applyAlignment="1">
      <alignment vertical="center"/>
      <protection/>
    </xf>
    <xf numFmtId="0" fontId="9" fillId="0" borderId="11" xfId="60" applyFill="1" applyBorder="1" applyAlignment="1">
      <alignment horizontal="center" vertical="center" wrapText="1"/>
      <protection/>
    </xf>
    <xf numFmtId="0" fontId="9" fillId="0" borderId="23" xfId="60" applyFill="1" applyBorder="1" applyAlignment="1">
      <alignment horizontal="center" vertical="center" wrapText="1"/>
      <protection/>
    </xf>
    <xf numFmtId="0" fontId="9" fillId="0" borderId="12" xfId="60" applyFill="1" applyBorder="1" applyAlignment="1">
      <alignment horizontal="center" vertical="center" wrapText="1"/>
      <protection/>
    </xf>
    <xf numFmtId="0" fontId="9" fillId="0" borderId="25" xfId="60" applyFill="1" applyBorder="1" applyAlignment="1">
      <alignment horizontal="center" vertical="center" wrapText="1"/>
      <protection/>
    </xf>
    <xf numFmtId="0" fontId="9" fillId="0" borderId="13" xfId="60" applyFill="1" applyBorder="1" applyAlignment="1">
      <alignment horizontal="center" vertical="center" wrapText="1"/>
      <protection/>
    </xf>
    <xf numFmtId="0" fontId="39" fillId="0" borderId="62" xfId="60" applyFont="1" applyFill="1" applyBorder="1" applyAlignment="1">
      <alignment horizontal="distributed" vertical="center"/>
      <protection/>
    </xf>
    <xf numFmtId="0" fontId="9" fillId="0" borderId="62" xfId="60" applyFill="1" applyBorder="1" applyAlignment="1">
      <alignment horizontal="distributed" vertical="center"/>
      <protection/>
    </xf>
    <xf numFmtId="0" fontId="39" fillId="0" borderId="50" xfId="60" applyFont="1" applyFill="1" applyBorder="1" applyAlignment="1">
      <alignment horizontal="distributed" vertical="center"/>
      <protection/>
    </xf>
    <xf numFmtId="0" fontId="39" fillId="0" borderId="90" xfId="60" applyFont="1" applyFill="1" applyBorder="1" applyAlignment="1">
      <alignment horizontal="center" vertical="center"/>
      <protection/>
    </xf>
    <xf numFmtId="0" fontId="39" fillId="0" borderId="79" xfId="60" applyFont="1" applyFill="1" applyBorder="1" applyAlignment="1">
      <alignment horizontal="center" vertical="center"/>
      <protection/>
    </xf>
    <xf numFmtId="0" fontId="39" fillId="0" borderId="85" xfId="60" applyFont="1" applyFill="1" applyBorder="1" applyAlignment="1">
      <alignment horizontal="center" vertical="center"/>
      <protection/>
    </xf>
    <xf numFmtId="0" fontId="39" fillId="0" borderId="26" xfId="60" applyFont="1" applyFill="1" applyBorder="1" applyAlignment="1">
      <alignment horizontal="distributed" vertical="center"/>
      <protection/>
    </xf>
    <xf numFmtId="0" fontId="39" fillId="0" borderId="18" xfId="60" applyFont="1" applyFill="1" applyBorder="1" applyAlignment="1">
      <alignment horizontal="center" vertical="center"/>
      <protection/>
    </xf>
    <xf numFmtId="0" fontId="39" fillId="0" borderId="0" xfId="60" applyFont="1" applyFill="1" applyBorder="1" applyAlignment="1">
      <alignment horizontal="center" vertical="center"/>
      <protection/>
    </xf>
    <xf numFmtId="0" fontId="9" fillId="0" borderId="0" xfId="60" applyFill="1" applyBorder="1" applyAlignment="1">
      <alignment horizontal="center" vertical="center"/>
      <protection/>
    </xf>
    <xf numFmtId="0" fontId="9" fillId="0" borderId="18" xfId="60" applyFill="1" applyBorder="1" applyAlignment="1">
      <alignment horizontal="center" vertical="center"/>
      <protection/>
    </xf>
    <xf numFmtId="0" fontId="9" fillId="0" borderId="132" xfId="60" applyFill="1" applyBorder="1" applyAlignment="1">
      <alignment horizontal="center" vertical="center" textRotation="255"/>
      <protection/>
    </xf>
    <xf numFmtId="0" fontId="9" fillId="0" borderId="138" xfId="60" applyFill="1" applyBorder="1" applyAlignment="1">
      <alignment horizontal="center" vertical="center" textRotation="255"/>
      <protection/>
    </xf>
    <xf numFmtId="0" fontId="38" fillId="0" borderId="21" xfId="60" applyFont="1" applyFill="1" applyBorder="1" applyAlignment="1">
      <alignment horizontal="center" vertical="center" wrapText="1"/>
      <protection/>
    </xf>
    <xf numFmtId="0" fontId="42" fillId="0" borderId="11" xfId="60" applyFont="1" applyFill="1" applyBorder="1" applyAlignment="1">
      <alignment horizontal="center" vertical="center" wrapText="1"/>
      <protection/>
    </xf>
    <xf numFmtId="0" fontId="42" fillId="0" borderId="25" xfId="60" applyFont="1" applyFill="1" applyBorder="1" applyAlignment="1">
      <alignment horizontal="center" vertical="center" wrapText="1"/>
      <protection/>
    </xf>
    <xf numFmtId="0" fontId="42" fillId="0" borderId="13" xfId="60" applyFont="1" applyFill="1" applyBorder="1" applyAlignment="1">
      <alignment horizontal="center" vertical="center" wrapText="1"/>
      <protection/>
    </xf>
    <xf numFmtId="0" fontId="40" fillId="0" borderId="137" xfId="60" applyFont="1" applyFill="1" applyBorder="1" applyAlignment="1">
      <alignment horizontal="center" vertical="center" textRotation="255" wrapText="1"/>
      <protection/>
    </xf>
    <xf numFmtId="0" fontId="41" fillId="0" borderId="132" xfId="60" applyFont="1" applyFill="1" applyBorder="1" applyAlignment="1">
      <alignment horizontal="center" vertical="center" textRotation="255" wrapText="1"/>
      <protection/>
    </xf>
    <xf numFmtId="0" fontId="41" fillId="0" borderId="138" xfId="60" applyFont="1" applyFill="1" applyBorder="1" applyAlignment="1">
      <alignment horizontal="center" vertical="center" textRotation="255" wrapText="1"/>
      <protection/>
    </xf>
    <xf numFmtId="0" fontId="47" fillId="0" borderId="62" xfId="60" applyFont="1" applyFill="1" applyBorder="1" applyAlignment="1">
      <alignment horizontal="distributed" vertical="center"/>
      <protection/>
    </xf>
    <xf numFmtId="0" fontId="5" fillId="0" borderId="3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131" xfId="0" applyNumberFormat="1" applyFont="1" applyFill="1" applyBorder="1" applyAlignment="1">
      <alignment horizontal="center" vertical="center"/>
    </xf>
    <xf numFmtId="3" fontId="5" fillId="0" borderId="133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 quotePrefix="1">
      <alignment horizontal="center" vertical="center"/>
    </xf>
    <xf numFmtId="3" fontId="5" fillId="0" borderId="14" xfId="0" applyNumberFormat="1" applyFont="1" applyFill="1" applyBorder="1" applyAlignment="1" quotePrefix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３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4.50390625" style="0" customWidth="1"/>
    <col min="2" max="2" width="106.125" style="0" customWidth="1"/>
    <col min="3" max="3" width="99.75390625" style="0" customWidth="1"/>
  </cols>
  <sheetData>
    <row r="2" ht="14.25">
      <c r="B2" s="586" t="s">
        <v>400</v>
      </c>
    </row>
    <row r="4" s="583" customFormat="1" ht="13.5">
      <c r="B4" s="584" t="s">
        <v>385</v>
      </c>
    </row>
    <row r="5" s="583" customFormat="1" ht="13.5">
      <c r="B5" s="584" t="s">
        <v>386</v>
      </c>
    </row>
    <row r="6" s="583" customFormat="1" ht="13.5">
      <c r="B6" s="584" t="s">
        <v>387</v>
      </c>
    </row>
    <row r="7" s="583" customFormat="1" ht="13.5">
      <c r="B7" s="584" t="s">
        <v>388</v>
      </c>
    </row>
    <row r="8" spans="2:3" s="583" customFormat="1" ht="25.5" customHeight="1">
      <c r="B8" s="587" t="s">
        <v>389</v>
      </c>
      <c r="C8" s="177"/>
    </row>
    <row r="9" s="583" customFormat="1" ht="13.5">
      <c r="B9" s="584" t="s">
        <v>390</v>
      </c>
    </row>
    <row r="10" s="583" customFormat="1" ht="13.5">
      <c r="B10" s="584" t="s">
        <v>391</v>
      </c>
    </row>
    <row r="11" s="583" customFormat="1" ht="13.5">
      <c r="B11" s="585" t="s">
        <v>392</v>
      </c>
    </row>
    <row r="12" s="583" customFormat="1" ht="13.5">
      <c r="B12" s="584" t="s">
        <v>399</v>
      </c>
    </row>
    <row r="13" s="583" customFormat="1" ht="13.5">
      <c r="B13" s="584" t="s">
        <v>393</v>
      </c>
    </row>
    <row r="14" s="583" customFormat="1" ht="13.5">
      <c r="B14" s="584" t="s">
        <v>394</v>
      </c>
    </row>
    <row r="15" s="583" customFormat="1" ht="13.5">
      <c r="B15" s="584" t="s">
        <v>395</v>
      </c>
    </row>
    <row r="16" s="583" customFormat="1" ht="13.5">
      <c r="B16" s="584" t="s">
        <v>396</v>
      </c>
    </row>
    <row r="17" s="583" customFormat="1" ht="13.5">
      <c r="B17" s="471" t="s">
        <v>397</v>
      </c>
    </row>
    <row r="18" s="583" customFormat="1" ht="13.5">
      <c r="B18" s="584" t="s">
        <v>398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2"/>
  <sheetViews>
    <sheetView showOutlineSymbols="0" zoomScale="70" zoomScaleNormal="70" zoomScalePageLayoutView="0" workbookViewId="0" topLeftCell="A1">
      <pane xSplit="4" ySplit="6" topLeftCell="E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U8" sqref="U8"/>
    </sheetView>
  </sheetViews>
  <sheetFormatPr defaultColWidth="8.75390625" defaultRowHeight="14.25"/>
  <cols>
    <col min="1" max="1" width="7.625" style="90" customWidth="1"/>
    <col min="2" max="2" width="0.875" style="90" customWidth="1"/>
    <col min="3" max="3" width="11.50390625" style="90" customWidth="1"/>
    <col min="4" max="4" width="0.875" style="90" customWidth="1"/>
    <col min="5" max="5" width="7.875" style="90" customWidth="1"/>
    <col min="6" max="7" width="8.375" style="90" customWidth="1"/>
    <col min="8" max="18" width="7.875" style="90" customWidth="1"/>
    <col min="19" max="19" width="9.25390625" style="90" customWidth="1"/>
    <col min="20" max="20" width="4.625" style="90" customWidth="1"/>
    <col min="21" max="21" width="17.125" style="90" customWidth="1"/>
    <col min="22" max="16384" width="8.75390625" style="90" customWidth="1"/>
  </cols>
  <sheetData>
    <row r="1" spans="1:19" s="87" customFormat="1" ht="27.75" customHeight="1">
      <c r="A1" s="372" t="s">
        <v>182</v>
      </c>
      <c r="B1" s="85"/>
      <c r="C1" s="86"/>
      <c r="D1" s="86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8" customHeight="1" thickBot="1">
      <c r="A2" s="373" t="s">
        <v>183</v>
      </c>
      <c r="B2" s="89"/>
      <c r="C2" s="89"/>
      <c r="D2" s="89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27" customHeight="1">
      <c r="A3" s="861" t="s">
        <v>179</v>
      </c>
      <c r="B3" s="147"/>
      <c r="C3" s="864" t="s">
        <v>180</v>
      </c>
      <c r="D3" s="148"/>
      <c r="E3" s="962" t="s">
        <v>184</v>
      </c>
      <c r="F3" s="963"/>
      <c r="G3" s="964"/>
      <c r="H3" s="974" t="s">
        <v>185</v>
      </c>
      <c r="I3" s="975"/>
      <c r="J3" s="975"/>
      <c r="K3" s="975"/>
      <c r="L3" s="975"/>
      <c r="M3" s="975"/>
      <c r="N3" s="975"/>
      <c r="O3" s="975"/>
      <c r="P3" s="975"/>
      <c r="Q3" s="975"/>
      <c r="R3" s="975"/>
      <c r="S3" s="375"/>
    </row>
    <row r="4" spans="1:19" ht="27" customHeight="1">
      <c r="A4" s="862"/>
      <c r="B4" s="97"/>
      <c r="C4" s="856"/>
      <c r="D4" s="98"/>
      <c r="E4" s="376"/>
      <c r="F4" s="965" t="s">
        <v>159</v>
      </c>
      <c r="G4" s="966"/>
      <c r="H4" s="377"/>
      <c r="I4" s="845" t="s">
        <v>186</v>
      </c>
      <c r="J4" s="848"/>
      <c r="K4" s="848"/>
      <c r="L4" s="848"/>
      <c r="M4" s="848"/>
      <c r="N4" s="848"/>
      <c r="O4" s="848"/>
      <c r="P4" s="848"/>
      <c r="Q4" s="848"/>
      <c r="R4" s="848"/>
      <c r="S4" s="378" t="s">
        <v>166</v>
      </c>
    </row>
    <row r="5" spans="1:19" ht="27" customHeight="1">
      <c r="A5" s="862"/>
      <c r="B5" s="97"/>
      <c r="C5" s="856"/>
      <c r="D5" s="98"/>
      <c r="E5" s="379" t="s">
        <v>90</v>
      </c>
      <c r="F5" s="967" t="s">
        <v>147</v>
      </c>
      <c r="G5" s="969" t="s">
        <v>70</v>
      </c>
      <c r="H5" s="379" t="s">
        <v>90</v>
      </c>
      <c r="I5" s="971" t="s">
        <v>68</v>
      </c>
      <c r="J5" s="379" t="s">
        <v>187</v>
      </c>
      <c r="K5" s="971" t="s">
        <v>188</v>
      </c>
      <c r="L5" s="380" t="s">
        <v>189</v>
      </c>
      <c r="M5" s="379" t="s">
        <v>190</v>
      </c>
      <c r="N5" s="971" t="s">
        <v>191</v>
      </c>
      <c r="O5" s="971" t="s">
        <v>192</v>
      </c>
      <c r="P5" s="379" t="s">
        <v>193</v>
      </c>
      <c r="Q5" s="971" t="s">
        <v>194</v>
      </c>
      <c r="R5" s="960" t="s">
        <v>70</v>
      </c>
      <c r="S5" s="381" t="s">
        <v>195</v>
      </c>
    </row>
    <row r="6" spans="1:19" ht="27" customHeight="1" thickBot="1">
      <c r="A6" s="863"/>
      <c r="B6" s="150"/>
      <c r="C6" s="865"/>
      <c r="D6" s="151"/>
      <c r="E6" s="105"/>
      <c r="F6" s="968"/>
      <c r="G6" s="970"/>
      <c r="H6" s="105"/>
      <c r="I6" s="970"/>
      <c r="J6" s="382" t="s">
        <v>196</v>
      </c>
      <c r="K6" s="970"/>
      <c r="L6" s="106" t="s">
        <v>197</v>
      </c>
      <c r="M6" s="105" t="s">
        <v>198</v>
      </c>
      <c r="N6" s="970"/>
      <c r="O6" s="970"/>
      <c r="P6" s="105" t="s">
        <v>199</v>
      </c>
      <c r="Q6" s="970"/>
      <c r="R6" s="961"/>
      <c r="S6" s="383"/>
    </row>
    <row r="7" spans="1:19" ht="24.75" customHeight="1">
      <c r="A7" s="976" t="s">
        <v>76</v>
      </c>
      <c r="B7" s="977"/>
      <c r="C7" s="977"/>
      <c r="D7" s="977"/>
      <c r="E7" s="384">
        <v>2029</v>
      </c>
      <c r="F7" s="385">
        <v>373</v>
      </c>
      <c r="G7" s="385">
        <v>714</v>
      </c>
      <c r="H7" s="385">
        <v>1329</v>
      </c>
      <c r="I7" s="385">
        <v>3776</v>
      </c>
      <c r="J7" s="385">
        <v>2330</v>
      </c>
      <c r="K7" s="385">
        <v>447</v>
      </c>
      <c r="L7" s="385">
        <v>144</v>
      </c>
      <c r="M7" s="385">
        <v>279</v>
      </c>
      <c r="N7" s="385">
        <v>13</v>
      </c>
      <c r="O7" s="385">
        <v>49</v>
      </c>
      <c r="P7" s="385">
        <v>89</v>
      </c>
      <c r="Q7" s="385">
        <v>12</v>
      </c>
      <c r="R7" s="385">
        <v>413</v>
      </c>
      <c r="S7" s="386">
        <v>2219</v>
      </c>
    </row>
    <row r="8" spans="1:19" ht="24.75" customHeight="1">
      <c r="A8" s="959">
        <v>17</v>
      </c>
      <c r="B8" s="855"/>
      <c r="C8" s="855"/>
      <c r="D8" s="855"/>
      <c r="E8" s="387">
        <v>2313</v>
      </c>
      <c r="F8" s="387">
        <v>389</v>
      </c>
      <c r="G8" s="387">
        <v>829</v>
      </c>
      <c r="H8" s="387">
        <v>1911</v>
      </c>
      <c r="I8" s="387">
        <v>2952</v>
      </c>
      <c r="J8" s="387">
        <v>1708</v>
      </c>
      <c r="K8" s="387">
        <v>440</v>
      </c>
      <c r="L8" s="387">
        <v>107</v>
      </c>
      <c r="M8" s="387">
        <v>282</v>
      </c>
      <c r="N8" s="387">
        <v>25</v>
      </c>
      <c r="O8" s="387">
        <v>0</v>
      </c>
      <c r="P8" s="387">
        <v>51</v>
      </c>
      <c r="Q8" s="387">
        <v>9</v>
      </c>
      <c r="R8" s="387">
        <v>330</v>
      </c>
      <c r="S8" s="388">
        <v>1787</v>
      </c>
    </row>
    <row r="9" spans="1:21" s="118" customFormat="1" ht="30" customHeight="1">
      <c r="A9" s="972">
        <v>18</v>
      </c>
      <c r="B9" s="973"/>
      <c r="C9" s="973"/>
      <c r="D9" s="973"/>
      <c r="E9" s="797">
        <f aca="true" t="shared" si="0" ref="E9:S9">SUM(E10,E11,E12,E13,E14,E15,E19,E22,E23,E28,E35,E40,E44,E48,E52,E55,E58)</f>
        <v>2790</v>
      </c>
      <c r="F9" s="797">
        <f t="shared" si="0"/>
        <v>89</v>
      </c>
      <c r="G9" s="797">
        <f t="shared" si="0"/>
        <v>1964</v>
      </c>
      <c r="H9" s="797">
        <f t="shared" si="0"/>
        <v>2487</v>
      </c>
      <c r="I9" s="797">
        <f t="shared" si="0"/>
        <v>3395</v>
      </c>
      <c r="J9" s="797">
        <f t="shared" si="0"/>
        <v>2304</v>
      </c>
      <c r="K9" s="798">
        <f t="shared" si="0"/>
        <v>313</v>
      </c>
      <c r="L9" s="798">
        <f t="shared" si="0"/>
        <v>83</v>
      </c>
      <c r="M9" s="798">
        <f t="shared" si="0"/>
        <v>277</v>
      </c>
      <c r="N9" s="798">
        <f t="shared" si="0"/>
        <v>14</v>
      </c>
      <c r="O9" s="798">
        <f t="shared" si="0"/>
        <v>0</v>
      </c>
      <c r="P9" s="798">
        <f t="shared" si="0"/>
        <v>32</v>
      </c>
      <c r="Q9" s="798">
        <f t="shared" si="0"/>
        <v>5</v>
      </c>
      <c r="R9" s="797">
        <f t="shared" si="0"/>
        <v>367</v>
      </c>
      <c r="S9" s="799">
        <f t="shared" si="0"/>
        <v>2156</v>
      </c>
      <c r="U9" s="90"/>
    </row>
    <row r="10" spans="1:20" ht="24" customHeight="1">
      <c r="A10" s="164" t="s">
        <v>59</v>
      </c>
      <c r="B10" s="120"/>
      <c r="C10" s="2" t="s">
        <v>12</v>
      </c>
      <c r="D10" s="2"/>
      <c r="E10" s="727">
        <v>496</v>
      </c>
      <c r="F10" s="727">
        <v>73</v>
      </c>
      <c r="G10" s="727">
        <v>88</v>
      </c>
      <c r="H10" s="727">
        <v>418</v>
      </c>
      <c r="I10" s="389">
        <f>SUM(J10:R10)</f>
        <v>528</v>
      </c>
      <c r="J10" s="727">
        <v>344</v>
      </c>
      <c r="K10" s="727">
        <v>51</v>
      </c>
      <c r="L10" s="727">
        <v>34</v>
      </c>
      <c r="M10" s="727">
        <v>51</v>
      </c>
      <c r="N10" s="727">
        <v>2</v>
      </c>
      <c r="O10" s="727">
        <v>0</v>
      </c>
      <c r="P10" s="727">
        <v>6</v>
      </c>
      <c r="Q10" s="727">
        <v>1</v>
      </c>
      <c r="R10" s="727">
        <v>39</v>
      </c>
      <c r="S10" s="737">
        <v>131</v>
      </c>
      <c r="T10" s="75"/>
    </row>
    <row r="11" spans="1:20" ht="24" customHeight="1">
      <c r="A11" s="164" t="s">
        <v>60</v>
      </c>
      <c r="B11" s="120"/>
      <c r="C11" s="2" t="s">
        <v>13</v>
      </c>
      <c r="D11" s="2"/>
      <c r="E11" s="727">
        <v>1882</v>
      </c>
      <c r="F11" s="727">
        <v>2</v>
      </c>
      <c r="G11" s="727">
        <v>1752</v>
      </c>
      <c r="H11" s="727">
        <v>1842</v>
      </c>
      <c r="I11" s="389">
        <f>SUM(J11:R11)</f>
        <v>2396</v>
      </c>
      <c r="J11" s="727">
        <v>1853</v>
      </c>
      <c r="K11" s="727">
        <v>184</v>
      </c>
      <c r="L11" s="727">
        <v>32</v>
      </c>
      <c r="M11" s="727">
        <v>122</v>
      </c>
      <c r="N11" s="727">
        <v>4</v>
      </c>
      <c r="O11" s="727">
        <v>0</v>
      </c>
      <c r="P11" s="727">
        <v>9</v>
      </c>
      <c r="Q11" s="727">
        <v>0</v>
      </c>
      <c r="R11" s="727">
        <v>192</v>
      </c>
      <c r="S11" s="737">
        <v>1200</v>
      </c>
      <c r="T11" s="75"/>
    </row>
    <row r="12" spans="1:20" ht="24" customHeight="1">
      <c r="A12" s="164" t="s">
        <v>61</v>
      </c>
      <c r="B12" s="120"/>
      <c r="C12" s="2" t="s">
        <v>14</v>
      </c>
      <c r="D12" s="2"/>
      <c r="E12" s="727">
        <v>81</v>
      </c>
      <c r="F12" s="727">
        <v>0</v>
      </c>
      <c r="G12" s="727">
        <v>5</v>
      </c>
      <c r="H12" s="727">
        <v>81</v>
      </c>
      <c r="I12" s="389">
        <f>SUM(J12:R12)</f>
        <v>194</v>
      </c>
      <c r="J12" s="727">
        <v>52</v>
      </c>
      <c r="K12" s="727">
        <v>51</v>
      </c>
      <c r="L12" s="727">
        <v>2</v>
      </c>
      <c r="M12" s="727">
        <v>42</v>
      </c>
      <c r="N12" s="727">
        <v>0</v>
      </c>
      <c r="O12" s="727">
        <v>0</v>
      </c>
      <c r="P12" s="727">
        <v>3</v>
      </c>
      <c r="Q12" s="727">
        <v>0</v>
      </c>
      <c r="R12" s="727">
        <v>44</v>
      </c>
      <c r="S12" s="737">
        <v>94</v>
      </c>
      <c r="T12" s="75"/>
    </row>
    <row r="13" spans="1:20" ht="24" customHeight="1">
      <c r="A13" s="165" t="s">
        <v>62</v>
      </c>
      <c r="B13" s="122"/>
      <c r="C13" s="2" t="s">
        <v>15</v>
      </c>
      <c r="D13" s="2"/>
      <c r="E13" s="727">
        <v>126</v>
      </c>
      <c r="F13" s="727">
        <v>6</v>
      </c>
      <c r="G13" s="727">
        <v>11</v>
      </c>
      <c r="H13" s="727">
        <v>43</v>
      </c>
      <c r="I13" s="389">
        <f>SUM(J13:R13)</f>
        <v>45</v>
      </c>
      <c r="J13" s="727">
        <v>26</v>
      </c>
      <c r="K13" s="727">
        <v>6</v>
      </c>
      <c r="L13" s="727">
        <v>0</v>
      </c>
      <c r="M13" s="727">
        <v>8</v>
      </c>
      <c r="N13" s="727">
        <v>0</v>
      </c>
      <c r="O13" s="727">
        <v>0</v>
      </c>
      <c r="P13" s="727">
        <v>0</v>
      </c>
      <c r="Q13" s="727">
        <v>0</v>
      </c>
      <c r="R13" s="727">
        <v>5</v>
      </c>
      <c r="S13" s="737">
        <v>542</v>
      </c>
      <c r="T13" s="75"/>
    </row>
    <row r="14" spans="1:20" ht="24" customHeight="1">
      <c r="A14" s="164" t="s">
        <v>0</v>
      </c>
      <c r="B14" s="120"/>
      <c r="C14" s="2" t="s">
        <v>16</v>
      </c>
      <c r="D14" s="2"/>
      <c r="E14" s="727">
        <v>8</v>
      </c>
      <c r="F14" s="727">
        <v>0</v>
      </c>
      <c r="G14" s="727">
        <v>8</v>
      </c>
      <c r="H14" s="727">
        <v>0</v>
      </c>
      <c r="I14" s="389">
        <f>SUM(J14:R14)</f>
        <v>0</v>
      </c>
      <c r="J14" s="727">
        <v>0</v>
      </c>
      <c r="K14" s="727">
        <v>0</v>
      </c>
      <c r="L14" s="727">
        <v>0</v>
      </c>
      <c r="M14" s="727">
        <v>0</v>
      </c>
      <c r="N14" s="727">
        <v>0</v>
      </c>
      <c r="O14" s="727">
        <v>0</v>
      </c>
      <c r="P14" s="727">
        <v>0</v>
      </c>
      <c r="Q14" s="727">
        <v>0</v>
      </c>
      <c r="R14" s="727">
        <v>0</v>
      </c>
      <c r="S14" s="737">
        <v>0</v>
      </c>
      <c r="T14" s="75"/>
    </row>
    <row r="15" spans="1:20" ht="24" customHeight="1">
      <c r="A15" s="164" t="s">
        <v>1</v>
      </c>
      <c r="B15" s="120"/>
      <c r="C15" s="2"/>
      <c r="D15" s="2"/>
      <c r="E15" s="729">
        <f>SUM(E16:E18)</f>
        <v>1</v>
      </c>
      <c r="F15" s="729">
        <f>SUM(F16:F18)</f>
        <v>0</v>
      </c>
      <c r="G15" s="729">
        <f>SUM(G16:G18)</f>
        <v>0</v>
      </c>
      <c r="H15" s="729">
        <f>SUM(H16:H18)</f>
        <v>0</v>
      </c>
      <c r="I15" s="389">
        <f>SUM(I16:I18)</f>
        <v>0</v>
      </c>
      <c r="J15" s="729">
        <f aca="true" t="shared" si="1" ref="J15:S15">SUM(J16:J18)</f>
        <v>0</v>
      </c>
      <c r="K15" s="729">
        <f t="shared" si="1"/>
        <v>0</v>
      </c>
      <c r="L15" s="729">
        <f t="shared" si="1"/>
        <v>0</v>
      </c>
      <c r="M15" s="729">
        <f t="shared" si="1"/>
        <v>0</v>
      </c>
      <c r="N15" s="729">
        <f t="shared" si="1"/>
        <v>0</v>
      </c>
      <c r="O15" s="729">
        <f t="shared" si="1"/>
        <v>0</v>
      </c>
      <c r="P15" s="729">
        <f t="shared" si="1"/>
        <v>0</v>
      </c>
      <c r="Q15" s="729">
        <f t="shared" si="1"/>
        <v>0</v>
      </c>
      <c r="R15" s="729">
        <f t="shared" si="1"/>
        <v>0</v>
      </c>
      <c r="S15" s="738">
        <f t="shared" si="1"/>
        <v>5</v>
      </c>
      <c r="T15" s="75"/>
    </row>
    <row r="16" spans="1:20" ht="24" customHeight="1">
      <c r="A16" s="166"/>
      <c r="B16" s="126"/>
      <c r="C16" s="3" t="s">
        <v>17</v>
      </c>
      <c r="D16" s="3"/>
      <c r="E16" s="731">
        <v>0</v>
      </c>
      <c r="F16" s="731">
        <v>0</v>
      </c>
      <c r="G16" s="731">
        <v>0</v>
      </c>
      <c r="H16" s="731">
        <v>0</v>
      </c>
      <c r="I16" s="390">
        <f>SUM(J16:R16)</f>
        <v>0</v>
      </c>
      <c r="J16" s="731">
        <v>0</v>
      </c>
      <c r="K16" s="731">
        <v>0</v>
      </c>
      <c r="L16" s="731">
        <v>0</v>
      </c>
      <c r="M16" s="731">
        <v>0</v>
      </c>
      <c r="N16" s="731">
        <v>0</v>
      </c>
      <c r="O16" s="731">
        <v>0</v>
      </c>
      <c r="P16" s="731">
        <v>0</v>
      </c>
      <c r="Q16" s="731">
        <v>0</v>
      </c>
      <c r="R16" s="731">
        <v>0</v>
      </c>
      <c r="S16" s="739">
        <v>1</v>
      </c>
      <c r="T16" s="75"/>
    </row>
    <row r="17" spans="1:20" ht="24" customHeight="1">
      <c r="A17" s="166"/>
      <c r="B17" s="126"/>
      <c r="C17" s="3" t="s">
        <v>19</v>
      </c>
      <c r="D17" s="3"/>
      <c r="E17" s="731">
        <v>0</v>
      </c>
      <c r="F17" s="731">
        <v>0</v>
      </c>
      <c r="G17" s="731">
        <v>0</v>
      </c>
      <c r="H17" s="731">
        <v>0</v>
      </c>
      <c r="I17" s="390">
        <f>SUM(J17:R17)</f>
        <v>0</v>
      </c>
      <c r="J17" s="731">
        <v>0</v>
      </c>
      <c r="K17" s="731">
        <v>0</v>
      </c>
      <c r="L17" s="731">
        <v>0</v>
      </c>
      <c r="M17" s="731">
        <v>0</v>
      </c>
      <c r="N17" s="731">
        <v>0</v>
      </c>
      <c r="O17" s="731">
        <v>0</v>
      </c>
      <c r="P17" s="731">
        <v>0</v>
      </c>
      <c r="Q17" s="731">
        <v>0</v>
      </c>
      <c r="R17" s="731">
        <v>0</v>
      </c>
      <c r="S17" s="739">
        <v>0</v>
      </c>
      <c r="T17" s="75"/>
    </row>
    <row r="18" spans="1:20" ht="24" customHeight="1">
      <c r="A18" s="166"/>
      <c r="B18" s="126"/>
      <c r="C18" s="3" t="s">
        <v>20</v>
      </c>
      <c r="D18" s="3"/>
      <c r="E18" s="733">
        <v>1</v>
      </c>
      <c r="F18" s="733">
        <v>0</v>
      </c>
      <c r="G18" s="733">
        <v>0</v>
      </c>
      <c r="H18" s="733">
        <v>0</v>
      </c>
      <c r="I18" s="390">
        <f>SUM(J18:R18)</f>
        <v>0</v>
      </c>
      <c r="J18" s="733">
        <v>0</v>
      </c>
      <c r="K18" s="733">
        <v>0</v>
      </c>
      <c r="L18" s="733">
        <v>0</v>
      </c>
      <c r="M18" s="733">
        <v>0</v>
      </c>
      <c r="N18" s="733">
        <v>0</v>
      </c>
      <c r="O18" s="733">
        <v>0</v>
      </c>
      <c r="P18" s="733">
        <v>0</v>
      </c>
      <c r="Q18" s="733">
        <v>0</v>
      </c>
      <c r="R18" s="733">
        <v>0</v>
      </c>
      <c r="S18" s="740">
        <v>4</v>
      </c>
      <c r="T18" s="75"/>
    </row>
    <row r="19" spans="1:20" ht="24" customHeight="1">
      <c r="A19" s="164" t="s">
        <v>2</v>
      </c>
      <c r="B19" s="120"/>
      <c r="C19" s="2"/>
      <c r="D19" s="2"/>
      <c r="E19" s="729">
        <f>SUM(E20:E21)</f>
        <v>10</v>
      </c>
      <c r="F19" s="745">
        <f>SUM(F20:F21)</f>
        <v>0</v>
      </c>
      <c r="G19" s="745">
        <f>SUM(G20:G21)</f>
        <v>10</v>
      </c>
      <c r="H19" s="729">
        <f>SUM(H20:H21)</f>
        <v>2</v>
      </c>
      <c r="I19" s="389">
        <f>SUM(I20:I21)</f>
        <v>2</v>
      </c>
      <c r="J19" s="729">
        <f aca="true" t="shared" si="2" ref="J19:S19">SUM(J20:J21)</f>
        <v>2</v>
      </c>
      <c r="K19" s="729">
        <f t="shared" si="2"/>
        <v>0</v>
      </c>
      <c r="L19" s="729">
        <f t="shared" si="2"/>
        <v>0</v>
      </c>
      <c r="M19" s="729">
        <f t="shared" si="2"/>
        <v>0</v>
      </c>
      <c r="N19" s="729">
        <f t="shared" si="2"/>
        <v>0</v>
      </c>
      <c r="O19" s="729">
        <f t="shared" si="2"/>
        <v>0</v>
      </c>
      <c r="P19" s="729">
        <f t="shared" si="2"/>
        <v>0</v>
      </c>
      <c r="Q19" s="729">
        <f t="shared" si="2"/>
        <v>0</v>
      </c>
      <c r="R19" s="729">
        <f t="shared" si="2"/>
        <v>0</v>
      </c>
      <c r="S19" s="738">
        <f t="shared" si="2"/>
        <v>16</v>
      </c>
      <c r="T19" s="75"/>
    </row>
    <row r="20" spans="1:20" ht="24" customHeight="1">
      <c r="A20" s="166"/>
      <c r="B20" s="126"/>
      <c r="C20" s="3" t="s">
        <v>18</v>
      </c>
      <c r="D20" s="3"/>
      <c r="E20" s="731">
        <v>8</v>
      </c>
      <c r="F20" s="731">
        <v>0</v>
      </c>
      <c r="G20" s="731">
        <v>8</v>
      </c>
      <c r="H20" s="731">
        <v>0</v>
      </c>
      <c r="I20" s="390">
        <f>SUM(J20:R20)</f>
        <v>0</v>
      </c>
      <c r="J20" s="731">
        <v>0</v>
      </c>
      <c r="K20" s="731">
        <v>0</v>
      </c>
      <c r="L20" s="731">
        <v>0</v>
      </c>
      <c r="M20" s="731">
        <v>0</v>
      </c>
      <c r="N20" s="731">
        <v>0</v>
      </c>
      <c r="O20" s="731">
        <v>0</v>
      </c>
      <c r="P20" s="731">
        <v>0</v>
      </c>
      <c r="Q20" s="731">
        <v>0</v>
      </c>
      <c r="R20" s="731">
        <v>0</v>
      </c>
      <c r="S20" s="739">
        <v>6</v>
      </c>
      <c r="T20" s="75"/>
    </row>
    <row r="21" spans="1:20" ht="24" customHeight="1">
      <c r="A21" s="166"/>
      <c r="B21" s="126"/>
      <c r="C21" s="3" t="s">
        <v>21</v>
      </c>
      <c r="D21" s="3"/>
      <c r="E21" s="731">
        <v>2</v>
      </c>
      <c r="F21" s="731">
        <v>0</v>
      </c>
      <c r="G21" s="731">
        <v>2</v>
      </c>
      <c r="H21" s="731">
        <v>2</v>
      </c>
      <c r="I21" s="390">
        <f>SUM(J21:R21)</f>
        <v>2</v>
      </c>
      <c r="J21" s="731">
        <v>2</v>
      </c>
      <c r="K21" s="731">
        <v>0</v>
      </c>
      <c r="L21" s="731">
        <v>0</v>
      </c>
      <c r="M21" s="731">
        <v>0</v>
      </c>
      <c r="N21" s="731">
        <v>0</v>
      </c>
      <c r="O21" s="731">
        <v>0</v>
      </c>
      <c r="P21" s="731">
        <v>0</v>
      </c>
      <c r="Q21" s="731">
        <v>0</v>
      </c>
      <c r="R21" s="731">
        <v>0</v>
      </c>
      <c r="S21" s="740">
        <v>10</v>
      </c>
      <c r="T21" s="75"/>
    </row>
    <row r="22" spans="1:20" ht="24" customHeight="1">
      <c r="A22" s="164" t="s">
        <v>3</v>
      </c>
      <c r="B22" s="120"/>
      <c r="C22" s="2" t="s">
        <v>22</v>
      </c>
      <c r="D22" s="2"/>
      <c r="E22" s="746">
        <v>19</v>
      </c>
      <c r="F22" s="746">
        <v>0</v>
      </c>
      <c r="G22" s="746">
        <v>19</v>
      </c>
      <c r="H22" s="746">
        <v>1</v>
      </c>
      <c r="I22" s="391">
        <f>SUM(J22:R22)</f>
        <v>1</v>
      </c>
      <c r="J22" s="746">
        <v>0</v>
      </c>
      <c r="K22" s="746">
        <v>0</v>
      </c>
      <c r="L22" s="746">
        <v>0</v>
      </c>
      <c r="M22" s="746">
        <v>0</v>
      </c>
      <c r="N22" s="746">
        <v>0</v>
      </c>
      <c r="O22" s="746">
        <v>0</v>
      </c>
      <c r="P22" s="746">
        <v>0</v>
      </c>
      <c r="Q22" s="746">
        <v>0</v>
      </c>
      <c r="R22" s="746">
        <v>1</v>
      </c>
      <c r="S22" s="737">
        <v>11</v>
      </c>
      <c r="T22" s="75"/>
    </row>
    <row r="23" spans="1:20" ht="24" customHeight="1">
      <c r="A23" s="167" t="s">
        <v>4</v>
      </c>
      <c r="B23" s="129"/>
      <c r="C23" s="4"/>
      <c r="D23" s="4"/>
      <c r="E23" s="743">
        <f>SUM(E24:E27)</f>
        <v>38</v>
      </c>
      <c r="F23" s="743">
        <f>SUM(F24:F27)</f>
        <v>3</v>
      </c>
      <c r="G23" s="743">
        <f>SUM(G24:G27)</f>
        <v>9</v>
      </c>
      <c r="H23" s="743">
        <f>SUM(H24:H27)</f>
        <v>19</v>
      </c>
      <c r="I23" s="392">
        <f>SUM(I24:I27)</f>
        <v>31</v>
      </c>
      <c r="J23" s="743">
        <f aca="true" t="shared" si="3" ref="J23:S23">SUM(J24:J27)</f>
        <v>1</v>
      </c>
      <c r="K23" s="743">
        <f t="shared" si="3"/>
        <v>1</v>
      </c>
      <c r="L23" s="743">
        <f t="shared" si="3"/>
        <v>2</v>
      </c>
      <c r="M23" s="743">
        <f t="shared" si="3"/>
        <v>1</v>
      </c>
      <c r="N23" s="743">
        <f t="shared" si="3"/>
        <v>0</v>
      </c>
      <c r="O23" s="743">
        <f t="shared" si="3"/>
        <v>0</v>
      </c>
      <c r="P23" s="743">
        <f t="shared" si="3"/>
        <v>2</v>
      </c>
      <c r="Q23" s="743">
        <f t="shared" si="3"/>
        <v>2</v>
      </c>
      <c r="R23" s="743">
        <f t="shared" si="3"/>
        <v>22</v>
      </c>
      <c r="S23" s="738">
        <f t="shared" si="3"/>
        <v>16</v>
      </c>
      <c r="T23" s="46"/>
    </row>
    <row r="24" spans="1:20" ht="24" customHeight="1">
      <c r="A24" s="166"/>
      <c r="B24" s="126"/>
      <c r="C24" s="3" t="s">
        <v>23</v>
      </c>
      <c r="D24" s="3"/>
      <c r="E24" s="731">
        <v>1</v>
      </c>
      <c r="F24" s="731">
        <v>0</v>
      </c>
      <c r="G24" s="731">
        <v>1</v>
      </c>
      <c r="H24" s="731">
        <v>1</v>
      </c>
      <c r="I24" s="390">
        <f>SUM(J24:R24)</f>
        <v>12</v>
      </c>
      <c r="J24" s="731">
        <v>0</v>
      </c>
      <c r="K24" s="731">
        <v>0</v>
      </c>
      <c r="L24" s="731">
        <v>0</v>
      </c>
      <c r="M24" s="731">
        <v>0</v>
      </c>
      <c r="N24" s="731">
        <v>0</v>
      </c>
      <c r="O24" s="731">
        <v>0</v>
      </c>
      <c r="P24" s="731">
        <v>0</v>
      </c>
      <c r="Q24" s="731">
        <v>0</v>
      </c>
      <c r="R24" s="731">
        <v>12</v>
      </c>
      <c r="S24" s="739">
        <v>4</v>
      </c>
      <c r="T24" s="75"/>
    </row>
    <row r="25" spans="1:20" ht="24" customHeight="1">
      <c r="A25" s="166"/>
      <c r="B25" s="126"/>
      <c r="C25" s="3" t="s">
        <v>28</v>
      </c>
      <c r="D25" s="3"/>
      <c r="E25" s="731">
        <v>5</v>
      </c>
      <c r="F25" s="731">
        <v>0</v>
      </c>
      <c r="G25" s="731">
        <v>0</v>
      </c>
      <c r="H25" s="731">
        <v>0</v>
      </c>
      <c r="I25" s="390">
        <f>SUM(J25:R25)</f>
        <v>0</v>
      </c>
      <c r="J25" s="731">
        <v>0</v>
      </c>
      <c r="K25" s="731">
        <v>0</v>
      </c>
      <c r="L25" s="731">
        <v>0</v>
      </c>
      <c r="M25" s="731">
        <v>0</v>
      </c>
      <c r="N25" s="731">
        <v>0</v>
      </c>
      <c r="O25" s="731">
        <v>0</v>
      </c>
      <c r="P25" s="731">
        <v>0</v>
      </c>
      <c r="Q25" s="731">
        <v>0</v>
      </c>
      <c r="R25" s="731">
        <v>0</v>
      </c>
      <c r="S25" s="739">
        <v>0</v>
      </c>
      <c r="T25" s="75"/>
    </row>
    <row r="26" spans="1:20" ht="24" customHeight="1">
      <c r="A26" s="166"/>
      <c r="B26" s="126"/>
      <c r="C26" s="3" t="s">
        <v>24</v>
      </c>
      <c r="D26" s="3"/>
      <c r="E26" s="731">
        <v>17</v>
      </c>
      <c r="F26" s="731">
        <v>3</v>
      </c>
      <c r="G26" s="731">
        <v>8</v>
      </c>
      <c r="H26" s="731">
        <v>8</v>
      </c>
      <c r="I26" s="390">
        <f>SUM(J26:R26)</f>
        <v>8</v>
      </c>
      <c r="J26" s="731">
        <v>1</v>
      </c>
      <c r="K26" s="731">
        <v>1</v>
      </c>
      <c r="L26" s="731">
        <v>0</v>
      </c>
      <c r="M26" s="731">
        <v>0</v>
      </c>
      <c r="N26" s="731">
        <v>0</v>
      </c>
      <c r="O26" s="731">
        <v>0</v>
      </c>
      <c r="P26" s="731">
        <v>2</v>
      </c>
      <c r="Q26" s="731">
        <v>2</v>
      </c>
      <c r="R26" s="731">
        <v>2</v>
      </c>
      <c r="S26" s="739">
        <v>6</v>
      </c>
      <c r="T26" s="75"/>
    </row>
    <row r="27" spans="1:20" ht="24" customHeight="1">
      <c r="A27" s="166"/>
      <c r="B27" s="126"/>
      <c r="C27" s="3" t="s">
        <v>25</v>
      </c>
      <c r="D27" s="3"/>
      <c r="E27" s="733">
        <v>15</v>
      </c>
      <c r="F27" s="733">
        <v>0</v>
      </c>
      <c r="G27" s="733">
        <v>0</v>
      </c>
      <c r="H27" s="733">
        <v>10</v>
      </c>
      <c r="I27" s="390">
        <f>SUM(J27:R27)</f>
        <v>11</v>
      </c>
      <c r="J27" s="733">
        <v>0</v>
      </c>
      <c r="K27" s="733">
        <v>0</v>
      </c>
      <c r="L27" s="733">
        <v>2</v>
      </c>
      <c r="M27" s="733">
        <v>1</v>
      </c>
      <c r="N27" s="733">
        <v>0</v>
      </c>
      <c r="O27" s="733">
        <v>0</v>
      </c>
      <c r="P27" s="733">
        <v>0</v>
      </c>
      <c r="Q27" s="733">
        <v>0</v>
      </c>
      <c r="R27" s="733">
        <v>8</v>
      </c>
      <c r="S27" s="740">
        <v>6</v>
      </c>
      <c r="T27" s="75"/>
    </row>
    <row r="28" spans="1:20" ht="24" customHeight="1">
      <c r="A28" s="167" t="s">
        <v>5</v>
      </c>
      <c r="B28" s="129"/>
      <c r="C28" s="4"/>
      <c r="D28" s="4"/>
      <c r="E28" s="729">
        <f>SUM(E29:E34)</f>
        <v>21</v>
      </c>
      <c r="F28" s="729">
        <f>SUM(F29:F34)</f>
        <v>0</v>
      </c>
      <c r="G28" s="729">
        <f>SUM(G29:G34)</f>
        <v>11</v>
      </c>
      <c r="H28" s="729">
        <f>SUM(H29:H34)</f>
        <v>12</v>
      </c>
      <c r="I28" s="393">
        <f>SUM(I29:I34)</f>
        <v>12</v>
      </c>
      <c r="J28" s="729">
        <f aca="true" t="shared" si="4" ref="J28:S28">SUM(J29:J34)</f>
        <v>5</v>
      </c>
      <c r="K28" s="729">
        <f t="shared" si="4"/>
        <v>0</v>
      </c>
      <c r="L28" s="729">
        <f t="shared" si="4"/>
        <v>0</v>
      </c>
      <c r="M28" s="729">
        <f t="shared" si="4"/>
        <v>3</v>
      </c>
      <c r="N28" s="729">
        <f t="shared" si="4"/>
        <v>0</v>
      </c>
      <c r="O28" s="729">
        <f t="shared" si="4"/>
        <v>0</v>
      </c>
      <c r="P28" s="729">
        <f t="shared" si="4"/>
        <v>0</v>
      </c>
      <c r="Q28" s="729">
        <f t="shared" si="4"/>
        <v>0</v>
      </c>
      <c r="R28" s="729">
        <f t="shared" si="4"/>
        <v>4</v>
      </c>
      <c r="S28" s="738">
        <f t="shared" si="4"/>
        <v>2</v>
      </c>
      <c r="T28" s="46"/>
    </row>
    <row r="29" spans="1:20" ht="24" customHeight="1">
      <c r="A29" s="166"/>
      <c r="B29" s="126"/>
      <c r="C29" s="3" t="s">
        <v>26</v>
      </c>
      <c r="D29" s="3"/>
      <c r="E29" s="731">
        <v>2</v>
      </c>
      <c r="F29" s="731">
        <v>0</v>
      </c>
      <c r="G29" s="731">
        <v>2</v>
      </c>
      <c r="H29" s="731">
        <v>2</v>
      </c>
      <c r="I29" s="390">
        <f aca="true" t="shared" si="5" ref="I29:I34">SUM(J29:R29)</f>
        <v>2</v>
      </c>
      <c r="J29" s="731">
        <v>0</v>
      </c>
      <c r="K29" s="731">
        <v>0</v>
      </c>
      <c r="L29" s="731">
        <v>0</v>
      </c>
      <c r="M29" s="731">
        <v>2</v>
      </c>
      <c r="N29" s="731">
        <v>0</v>
      </c>
      <c r="O29" s="731">
        <v>0</v>
      </c>
      <c r="P29" s="731">
        <v>0</v>
      </c>
      <c r="Q29" s="731">
        <v>0</v>
      </c>
      <c r="R29" s="731">
        <v>0</v>
      </c>
      <c r="S29" s="739">
        <v>0</v>
      </c>
      <c r="T29" s="75"/>
    </row>
    <row r="30" spans="1:20" ht="24" customHeight="1">
      <c r="A30" s="166"/>
      <c r="B30" s="126"/>
      <c r="C30" s="3" t="s">
        <v>27</v>
      </c>
      <c r="D30" s="3"/>
      <c r="E30" s="731">
        <v>9</v>
      </c>
      <c r="F30" s="731">
        <v>0</v>
      </c>
      <c r="G30" s="731">
        <v>9</v>
      </c>
      <c r="H30" s="731">
        <v>7</v>
      </c>
      <c r="I30" s="390">
        <f t="shared" si="5"/>
        <v>7</v>
      </c>
      <c r="J30" s="731">
        <v>2</v>
      </c>
      <c r="K30" s="731">
        <v>0</v>
      </c>
      <c r="L30" s="731">
        <v>0</v>
      </c>
      <c r="M30" s="731">
        <v>1</v>
      </c>
      <c r="N30" s="731">
        <v>0</v>
      </c>
      <c r="O30" s="731">
        <v>0</v>
      </c>
      <c r="P30" s="731">
        <v>0</v>
      </c>
      <c r="Q30" s="731">
        <v>0</v>
      </c>
      <c r="R30" s="731">
        <v>4</v>
      </c>
      <c r="S30" s="739">
        <v>2</v>
      </c>
      <c r="T30" s="75"/>
    </row>
    <row r="31" spans="1:20" ht="24" customHeight="1">
      <c r="A31" s="166"/>
      <c r="B31" s="126"/>
      <c r="C31" s="3" t="s">
        <v>30</v>
      </c>
      <c r="D31" s="3"/>
      <c r="E31" s="731">
        <v>0</v>
      </c>
      <c r="F31" s="731">
        <v>0</v>
      </c>
      <c r="G31" s="731">
        <v>0</v>
      </c>
      <c r="H31" s="731">
        <v>0</v>
      </c>
      <c r="I31" s="390">
        <f t="shared" si="5"/>
        <v>0</v>
      </c>
      <c r="J31" s="731">
        <v>0</v>
      </c>
      <c r="K31" s="731">
        <v>0</v>
      </c>
      <c r="L31" s="731">
        <v>0</v>
      </c>
      <c r="M31" s="731">
        <v>0</v>
      </c>
      <c r="N31" s="731">
        <v>0</v>
      </c>
      <c r="O31" s="731">
        <v>0</v>
      </c>
      <c r="P31" s="731">
        <v>0</v>
      </c>
      <c r="Q31" s="731">
        <v>0</v>
      </c>
      <c r="R31" s="731">
        <v>0</v>
      </c>
      <c r="S31" s="739">
        <v>0</v>
      </c>
      <c r="T31" s="75"/>
    </row>
    <row r="32" spans="1:20" ht="24" customHeight="1">
      <c r="A32" s="166"/>
      <c r="B32" s="126"/>
      <c r="C32" s="3" t="s">
        <v>29</v>
      </c>
      <c r="D32" s="3"/>
      <c r="E32" s="731">
        <v>0</v>
      </c>
      <c r="F32" s="731">
        <v>0</v>
      </c>
      <c r="G32" s="731">
        <v>0</v>
      </c>
      <c r="H32" s="731">
        <v>0</v>
      </c>
      <c r="I32" s="390">
        <f t="shared" si="5"/>
        <v>0</v>
      </c>
      <c r="J32" s="731">
        <v>0</v>
      </c>
      <c r="K32" s="731">
        <v>0</v>
      </c>
      <c r="L32" s="731">
        <v>0</v>
      </c>
      <c r="M32" s="731">
        <v>0</v>
      </c>
      <c r="N32" s="731">
        <v>0</v>
      </c>
      <c r="O32" s="731">
        <v>0</v>
      </c>
      <c r="P32" s="731">
        <v>0</v>
      </c>
      <c r="Q32" s="731">
        <v>0</v>
      </c>
      <c r="R32" s="731">
        <v>0</v>
      </c>
      <c r="S32" s="739">
        <v>0</v>
      </c>
      <c r="T32" s="75"/>
    </row>
    <row r="33" spans="1:20" ht="24" customHeight="1">
      <c r="A33" s="166"/>
      <c r="B33" s="126"/>
      <c r="C33" s="3" t="s">
        <v>49</v>
      </c>
      <c r="D33" s="3"/>
      <c r="E33" s="731">
        <v>4</v>
      </c>
      <c r="F33" s="731">
        <v>0</v>
      </c>
      <c r="G33" s="731">
        <v>0</v>
      </c>
      <c r="H33" s="731">
        <v>0</v>
      </c>
      <c r="I33" s="390">
        <f t="shared" si="5"/>
        <v>0</v>
      </c>
      <c r="J33" s="731">
        <v>0</v>
      </c>
      <c r="K33" s="731">
        <v>0</v>
      </c>
      <c r="L33" s="731">
        <v>0</v>
      </c>
      <c r="M33" s="731">
        <v>0</v>
      </c>
      <c r="N33" s="731">
        <v>0</v>
      </c>
      <c r="O33" s="731">
        <v>0</v>
      </c>
      <c r="P33" s="731">
        <v>0</v>
      </c>
      <c r="Q33" s="731">
        <v>0</v>
      </c>
      <c r="R33" s="731">
        <v>0</v>
      </c>
      <c r="S33" s="739">
        <v>0</v>
      </c>
      <c r="T33" s="75"/>
    </row>
    <row r="34" spans="1:20" ht="24" customHeight="1">
      <c r="A34" s="166"/>
      <c r="B34" s="126"/>
      <c r="C34" s="3" t="s">
        <v>200</v>
      </c>
      <c r="D34" s="3"/>
      <c r="E34" s="733">
        <v>6</v>
      </c>
      <c r="F34" s="733">
        <v>0</v>
      </c>
      <c r="G34" s="733">
        <v>0</v>
      </c>
      <c r="H34" s="733">
        <v>3</v>
      </c>
      <c r="I34" s="390">
        <f t="shared" si="5"/>
        <v>3</v>
      </c>
      <c r="J34" s="733">
        <v>3</v>
      </c>
      <c r="K34" s="733">
        <v>0</v>
      </c>
      <c r="L34" s="733">
        <v>0</v>
      </c>
      <c r="M34" s="733">
        <v>0</v>
      </c>
      <c r="N34" s="733">
        <v>0</v>
      </c>
      <c r="O34" s="733">
        <v>0</v>
      </c>
      <c r="P34" s="733">
        <v>0</v>
      </c>
      <c r="Q34" s="733">
        <v>0</v>
      </c>
      <c r="R34" s="733">
        <v>0</v>
      </c>
      <c r="S34" s="740">
        <v>0</v>
      </c>
      <c r="T34" s="75"/>
    </row>
    <row r="35" spans="1:20" ht="24" customHeight="1">
      <c r="A35" s="168" t="s">
        <v>63</v>
      </c>
      <c r="B35" s="132"/>
      <c r="C35" s="4"/>
      <c r="D35" s="4"/>
      <c r="E35" s="729">
        <f>SUM(E36:E39)</f>
        <v>14</v>
      </c>
      <c r="F35" s="729">
        <f>SUM(F36:F39)</f>
        <v>0</v>
      </c>
      <c r="G35" s="729">
        <f>SUM(G36:G39)</f>
        <v>2</v>
      </c>
      <c r="H35" s="729">
        <f>SUM(H36:H39)</f>
        <v>5</v>
      </c>
      <c r="I35" s="393">
        <f>SUM(I36:I39)</f>
        <v>13</v>
      </c>
      <c r="J35" s="729">
        <f aca="true" t="shared" si="6" ref="J35:S35">SUM(J36:J39)</f>
        <v>1</v>
      </c>
      <c r="K35" s="729">
        <f t="shared" si="6"/>
        <v>3</v>
      </c>
      <c r="L35" s="729">
        <f t="shared" si="6"/>
        <v>0</v>
      </c>
      <c r="M35" s="729">
        <f t="shared" si="6"/>
        <v>4</v>
      </c>
      <c r="N35" s="729">
        <f t="shared" si="6"/>
        <v>0</v>
      </c>
      <c r="O35" s="729">
        <f t="shared" si="6"/>
        <v>0</v>
      </c>
      <c r="P35" s="729">
        <f t="shared" si="6"/>
        <v>1</v>
      </c>
      <c r="Q35" s="729">
        <f t="shared" si="6"/>
        <v>0</v>
      </c>
      <c r="R35" s="729">
        <f t="shared" si="6"/>
        <v>4</v>
      </c>
      <c r="S35" s="738">
        <f t="shared" si="6"/>
        <v>11</v>
      </c>
      <c r="T35" s="46"/>
    </row>
    <row r="36" spans="1:20" ht="24" customHeight="1">
      <c r="A36" s="166"/>
      <c r="B36" s="126"/>
      <c r="C36" s="3" t="s">
        <v>50</v>
      </c>
      <c r="D36" s="3"/>
      <c r="E36" s="731">
        <v>4</v>
      </c>
      <c r="F36" s="731">
        <v>0</v>
      </c>
      <c r="G36" s="731">
        <v>0</v>
      </c>
      <c r="H36" s="731">
        <v>4</v>
      </c>
      <c r="I36" s="390">
        <f>SUM(J36:R36)</f>
        <v>7</v>
      </c>
      <c r="J36" s="731">
        <v>1</v>
      </c>
      <c r="K36" s="731">
        <v>1</v>
      </c>
      <c r="L36" s="731">
        <v>0</v>
      </c>
      <c r="M36" s="731">
        <v>4</v>
      </c>
      <c r="N36" s="731">
        <v>0</v>
      </c>
      <c r="O36" s="731">
        <v>0</v>
      </c>
      <c r="P36" s="731">
        <v>1</v>
      </c>
      <c r="Q36" s="731">
        <v>0</v>
      </c>
      <c r="R36" s="731">
        <v>0</v>
      </c>
      <c r="S36" s="739">
        <v>2</v>
      </c>
      <c r="T36" s="75"/>
    </row>
    <row r="37" spans="1:20" ht="24" customHeight="1">
      <c r="A37" s="166"/>
      <c r="B37" s="126"/>
      <c r="C37" s="3" t="s">
        <v>51</v>
      </c>
      <c r="D37" s="3"/>
      <c r="E37" s="731">
        <v>4</v>
      </c>
      <c r="F37" s="731">
        <v>0</v>
      </c>
      <c r="G37" s="731">
        <v>0</v>
      </c>
      <c r="H37" s="731">
        <v>0</v>
      </c>
      <c r="I37" s="390">
        <f>SUM(J37:R37)</f>
        <v>0</v>
      </c>
      <c r="J37" s="731">
        <v>0</v>
      </c>
      <c r="K37" s="731">
        <v>0</v>
      </c>
      <c r="L37" s="731">
        <v>0</v>
      </c>
      <c r="M37" s="731">
        <v>0</v>
      </c>
      <c r="N37" s="731">
        <v>0</v>
      </c>
      <c r="O37" s="731">
        <v>0</v>
      </c>
      <c r="P37" s="731">
        <v>0</v>
      </c>
      <c r="Q37" s="731">
        <v>0</v>
      </c>
      <c r="R37" s="731">
        <v>0</v>
      </c>
      <c r="S37" s="739">
        <v>0</v>
      </c>
      <c r="T37" s="75"/>
    </row>
    <row r="38" spans="1:20" ht="24" customHeight="1">
      <c r="A38" s="166"/>
      <c r="B38" s="126"/>
      <c r="C38" s="3" t="s">
        <v>31</v>
      </c>
      <c r="D38" s="3"/>
      <c r="E38" s="731">
        <v>2</v>
      </c>
      <c r="F38" s="731">
        <v>0</v>
      </c>
      <c r="G38" s="731">
        <v>2</v>
      </c>
      <c r="H38" s="731">
        <v>0</v>
      </c>
      <c r="I38" s="390">
        <f>SUM(J38:R38)</f>
        <v>0</v>
      </c>
      <c r="J38" s="731">
        <v>0</v>
      </c>
      <c r="K38" s="731">
        <v>0</v>
      </c>
      <c r="L38" s="731">
        <v>0</v>
      </c>
      <c r="M38" s="731">
        <v>0</v>
      </c>
      <c r="N38" s="731">
        <v>0</v>
      </c>
      <c r="O38" s="731">
        <v>0</v>
      </c>
      <c r="P38" s="731">
        <v>0</v>
      </c>
      <c r="Q38" s="731">
        <v>0</v>
      </c>
      <c r="R38" s="731">
        <v>0</v>
      </c>
      <c r="S38" s="739">
        <v>0</v>
      </c>
      <c r="T38" s="75"/>
    </row>
    <row r="39" spans="1:20" ht="24" customHeight="1">
      <c r="A39" s="166"/>
      <c r="B39" s="126"/>
      <c r="C39" s="3" t="s">
        <v>37</v>
      </c>
      <c r="D39" s="3"/>
      <c r="E39" s="733">
        <v>4</v>
      </c>
      <c r="F39" s="733">
        <v>0</v>
      </c>
      <c r="G39" s="733">
        <v>0</v>
      </c>
      <c r="H39" s="733">
        <v>1</v>
      </c>
      <c r="I39" s="390">
        <f>SUM(J39:R39)</f>
        <v>6</v>
      </c>
      <c r="J39" s="733">
        <v>0</v>
      </c>
      <c r="K39" s="733">
        <v>2</v>
      </c>
      <c r="L39" s="733">
        <v>0</v>
      </c>
      <c r="M39" s="733">
        <v>0</v>
      </c>
      <c r="N39" s="733">
        <v>0</v>
      </c>
      <c r="O39" s="733">
        <v>0</v>
      </c>
      <c r="P39" s="733">
        <v>0</v>
      </c>
      <c r="Q39" s="733">
        <v>0</v>
      </c>
      <c r="R39" s="733">
        <v>4</v>
      </c>
      <c r="S39" s="740">
        <v>9</v>
      </c>
      <c r="T39" s="75"/>
    </row>
    <row r="40" spans="1:20" ht="24" customHeight="1">
      <c r="A40" s="167" t="s">
        <v>6</v>
      </c>
      <c r="B40" s="129"/>
      <c r="C40" s="4"/>
      <c r="D40" s="4"/>
      <c r="E40" s="729">
        <f>SUM(E41:E43)</f>
        <v>17</v>
      </c>
      <c r="F40" s="729">
        <f>SUM(F41:F43)</f>
        <v>0</v>
      </c>
      <c r="G40" s="729">
        <f>SUM(G41:G43)</f>
        <v>4</v>
      </c>
      <c r="H40" s="729">
        <f>SUM(H41:H43)</f>
        <v>5</v>
      </c>
      <c r="I40" s="393">
        <f>SUM(I41:I43)</f>
        <v>20</v>
      </c>
      <c r="J40" s="729">
        <f aca="true" t="shared" si="7" ref="J40:S40">SUM(J41:J43)</f>
        <v>5</v>
      </c>
      <c r="K40" s="729">
        <f t="shared" si="7"/>
        <v>3</v>
      </c>
      <c r="L40" s="729">
        <f t="shared" si="7"/>
        <v>0</v>
      </c>
      <c r="M40" s="729">
        <f t="shared" si="7"/>
        <v>5</v>
      </c>
      <c r="N40" s="729">
        <f t="shared" si="7"/>
        <v>0</v>
      </c>
      <c r="O40" s="729">
        <f t="shared" si="7"/>
        <v>0</v>
      </c>
      <c r="P40" s="729">
        <f t="shared" si="7"/>
        <v>2</v>
      </c>
      <c r="Q40" s="729">
        <f t="shared" si="7"/>
        <v>2</v>
      </c>
      <c r="R40" s="729">
        <f t="shared" si="7"/>
        <v>3</v>
      </c>
      <c r="S40" s="738">
        <f t="shared" si="7"/>
        <v>20</v>
      </c>
      <c r="T40" s="46"/>
    </row>
    <row r="41" spans="1:20" ht="24" customHeight="1">
      <c r="A41" s="166"/>
      <c r="B41" s="126"/>
      <c r="C41" s="3" t="s">
        <v>32</v>
      </c>
      <c r="D41" s="3"/>
      <c r="E41" s="731">
        <v>2</v>
      </c>
      <c r="F41" s="731">
        <v>0</v>
      </c>
      <c r="G41" s="731">
        <v>0</v>
      </c>
      <c r="H41" s="731">
        <v>0</v>
      </c>
      <c r="I41" s="390">
        <f>SUM(J41:R41)</f>
        <v>0</v>
      </c>
      <c r="J41" s="731">
        <v>0</v>
      </c>
      <c r="K41" s="731">
        <v>0</v>
      </c>
      <c r="L41" s="731">
        <v>0</v>
      </c>
      <c r="M41" s="731">
        <v>0</v>
      </c>
      <c r="N41" s="731">
        <v>0</v>
      </c>
      <c r="O41" s="731">
        <v>0</v>
      </c>
      <c r="P41" s="731">
        <v>0</v>
      </c>
      <c r="Q41" s="731">
        <v>0</v>
      </c>
      <c r="R41" s="731">
        <v>0</v>
      </c>
      <c r="S41" s="739">
        <v>0</v>
      </c>
      <c r="T41" s="75"/>
    </row>
    <row r="42" spans="1:20" ht="24" customHeight="1">
      <c r="A42" s="166"/>
      <c r="B42" s="126"/>
      <c r="C42" s="3" t="s">
        <v>33</v>
      </c>
      <c r="D42" s="3"/>
      <c r="E42" s="731">
        <v>0</v>
      </c>
      <c r="F42" s="731">
        <v>0</v>
      </c>
      <c r="G42" s="731">
        <v>0</v>
      </c>
      <c r="H42" s="731">
        <v>0</v>
      </c>
      <c r="I42" s="390">
        <f>SUM(J42:R42)</f>
        <v>0</v>
      </c>
      <c r="J42" s="731">
        <v>0</v>
      </c>
      <c r="K42" s="731">
        <v>0</v>
      </c>
      <c r="L42" s="731">
        <v>0</v>
      </c>
      <c r="M42" s="731">
        <v>0</v>
      </c>
      <c r="N42" s="731">
        <v>0</v>
      </c>
      <c r="O42" s="731">
        <v>0</v>
      </c>
      <c r="P42" s="731">
        <v>0</v>
      </c>
      <c r="Q42" s="731">
        <v>0</v>
      </c>
      <c r="R42" s="731">
        <v>0</v>
      </c>
      <c r="S42" s="739">
        <v>0</v>
      </c>
      <c r="T42" s="75"/>
    </row>
    <row r="43" spans="1:20" ht="24" customHeight="1">
      <c r="A43" s="166"/>
      <c r="B43" s="126"/>
      <c r="C43" s="3" t="s">
        <v>34</v>
      </c>
      <c r="D43" s="3"/>
      <c r="E43" s="733">
        <v>15</v>
      </c>
      <c r="F43" s="733">
        <v>0</v>
      </c>
      <c r="G43" s="733">
        <v>4</v>
      </c>
      <c r="H43" s="733">
        <v>5</v>
      </c>
      <c r="I43" s="390">
        <f>SUM(J43:R43)</f>
        <v>20</v>
      </c>
      <c r="J43" s="733">
        <v>5</v>
      </c>
      <c r="K43" s="733">
        <v>3</v>
      </c>
      <c r="L43" s="733">
        <v>0</v>
      </c>
      <c r="M43" s="733">
        <v>5</v>
      </c>
      <c r="N43" s="733">
        <v>0</v>
      </c>
      <c r="O43" s="733">
        <v>0</v>
      </c>
      <c r="P43" s="733">
        <v>2</v>
      </c>
      <c r="Q43" s="733">
        <v>2</v>
      </c>
      <c r="R43" s="733">
        <v>3</v>
      </c>
      <c r="S43" s="740">
        <v>20</v>
      </c>
      <c r="T43" s="75"/>
    </row>
    <row r="44" spans="1:20" ht="24" customHeight="1">
      <c r="A44" s="169" t="s">
        <v>7</v>
      </c>
      <c r="B44" s="134"/>
      <c r="C44" s="133"/>
      <c r="D44" s="5"/>
      <c r="E44" s="729">
        <f>SUM(E45:E47)</f>
        <v>2</v>
      </c>
      <c r="F44" s="729">
        <f>SUM(F45:F47)</f>
        <v>0</v>
      </c>
      <c r="G44" s="729">
        <f>SUM(G45:G47)</f>
        <v>0</v>
      </c>
      <c r="H44" s="729">
        <f>SUM(H45:H47)</f>
        <v>0</v>
      </c>
      <c r="I44" s="394">
        <f>SUM(I45:I47)</f>
        <v>0</v>
      </c>
      <c r="J44" s="729">
        <f aca="true" t="shared" si="8" ref="J44:S44">SUM(J45:J47)</f>
        <v>0</v>
      </c>
      <c r="K44" s="729">
        <f t="shared" si="8"/>
        <v>0</v>
      </c>
      <c r="L44" s="729">
        <f t="shared" si="8"/>
        <v>0</v>
      </c>
      <c r="M44" s="729">
        <f t="shared" si="8"/>
        <v>0</v>
      </c>
      <c r="N44" s="729">
        <f t="shared" si="8"/>
        <v>0</v>
      </c>
      <c r="O44" s="729">
        <f t="shared" si="8"/>
        <v>0</v>
      </c>
      <c r="P44" s="729">
        <f t="shared" si="8"/>
        <v>0</v>
      </c>
      <c r="Q44" s="729">
        <f t="shared" si="8"/>
        <v>0</v>
      </c>
      <c r="R44" s="729">
        <f t="shared" si="8"/>
        <v>0</v>
      </c>
      <c r="S44" s="738">
        <f t="shared" si="8"/>
        <v>0</v>
      </c>
      <c r="T44" s="46"/>
    </row>
    <row r="45" spans="1:20" ht="24" customHeight="1">
      <c r="A45" s="166"/>
      <c r="B45" s="135"/>
      <c r="C45" s="3" t="s">
        <v>35</v>
      </c>
      <c r="D45" s="6"/>
      <c r="E45" s="731">
        <v>0</v>
      </c>
      <c r="F45" s="731">
        <v>0</v>
      </c>
      <c r="G45" s="731">
        <v>0</v>
      </c>
      <c r="H45" s="731">
        <v>0</v>
      </c>
      <c r="I45" s="395">
        <f>SUM(J45:R45)</f>
        <v>0</v>
      </c>
      <c r="J45" s="731">
        <v>0</v>
      </c>
      <c r="K45" s="731">
        <v>0</v>
      </c>
      <c r="L45" s="731">
        <v>0</v>
      </c>
      <c r="M45" s="731">
        <v>0</v>
      </c>
      <c r="N45" s="731">
        <v>0</v>
      </c>
      <c r="O45" s="731">
        <v>0</v>
      </c>
      <c r="P45" s="731">
        <v>0</v>
      </c>
      <c r="Q45" s="731">
        <v>0</v>
      </c>
      <c r="R45" s="731">
        <v>0</v>
      </c>
      <c r="S45" s="739">
        <v>0</v>
      </c>
      <c r="T45" s="46"/>
    </row>
    <row r="46" spans="1:20" ht="24" customHeight="1">
      <c r="A46" s="130"/>
      <c r="B46" s="136"/>
      <c r="C46" s="3" t="s">
        <v>36</v>
      </c>
      <c r="D46" s="8"/>
      <c r="E46" s="731">
        <v>0</v>
      </c>
      <c r="F46" s="731">
        <v>0</v>
      </c>
      <c r="G46" s="731">
        <v>0</v>
      </c>
      <c r="H46" s="731">
        <v>0</v>
      </c>
      <c r="I46" s="395">
        <f>SUM(J46:R46)</f>
        <v>0</v>
      </c>
      <c r="J46" s="731">
        <v>0</v>
      </c>
      <c r="K46" s="731">
        <v>0</v>
      </c>
      <c r="L46" s="731">
        <v>0</v>
      </c>
      <c r="M46" s="731">
        <v>0</v>
      </c>
      <c r="N46" s="731">
        <v>0</v>
      </c>
      <c r="O46" s="731">
        <v>0</v>
      </c>
      <c r="P46" s="731">
        <v>0</v>
      </c>
      <c r="Q46" s="731">
        <v>0</v>
      </c>
      <c r="R46" s="731">
        <v>0</v>
      </c>
      <c r="S46" s="739">
        <v>0</v>
      </c>
      <c r="T46" s="46"/>
    </row>
    <row r="47" spans="1:20" ht="24" customHeight="1">
      <c r="A47" s="137"/>
      <c r="B47" s="139"/>
      <c r="C47" s="140" t="s">
        <v>52</v>
      </c>
      <c r="D47" s="9"/>
      <c r="E47" s="733">
        <v>2</v>
      </c>
      <c r="F47" s="733">
        <v>0</v>
      </c>
      <c r="G47" s="733">
        <v>0</v>
      </c>
      <c r="H47" s="733">
        <v>0</v>
      </c>
      <c r="I47" s="396">
        <f>SUM(J47:R47)</f>
        <v>0</v>
      </c>
      <c r="J47" s="733">
        <v>0</v>
      </c>
      <c r="K47" s="733">
        <v>0</v>
      </c>
      <c r="L47" s="733">
        <v>0</v>
      </c>
      <c r="M47" s="733">
        <v>0</v>
      </c>
      <c r="N47" s="733">
        <v>0</v>
      </c>
      <c r="O47" s="733">
        <v>0</v>
      </c>
      <c r="P47" s="733">
        <v>0</v>
      </c>
      <c r="Q47" s="733">
        <v>0</v>
      </c>
      <c r="R47" s="733">
        <v>0</v>
      </c>
      <c r="S47" s="740">
        <v>0</v>
      </c>
      <c r="T47" s="46"/>
    </row>
    <row r="48" spans="1:20" ht="24" customHeight="1">
      <c r="A48" s="167" t="s">
        <v>8</v>
      </c>
      <c r="B48" s="141"/>
      <c r="C48" s="4"/>
      <c r="D48" s="4"/>
      <c r="E48" s="729">
        <f>SUM(E49:E51)</f>
        <v>31</v>
      </c>
      <c r="F48" s="729">
        <f>SUM(F49:F51)</f>
        <v>1</v>
      </c>
      <c r="G48" s="729">
        <f>SUM(G49:G51)</f>
        <v>7</v>
      </c>
      <c r="H48" s="729">
        <f>SUM(H49:H51)</f>
        <v>17</v>
      </c>
      <c r="I48" s="393">
        <f>SUM(I49:I51)</f>
        <v>41</v>
      </c>
      <c r="J48" s="729">
        <f aca="true" t="shared" si="9" ref="J48:S48">SUM(J49:J51)</f>
        <v>4</v>
      </c>
      <c r="K48" s="729">
        <f t="shared" si="9"/>
        <v>4</v>
      </c>
      <c r="L48" s="729">
        <f t="shared" si="9"/>
        <v>6</v>
      </c>
      <c r="M48" s="729">
        <f t="shared" si="9"/>
        <v>4</v>
      </c>
      <c r="N48" s="729">
        <f t="shared" si="9"/>
        <v>1</v>
      </c>
      <c r="O48" s="729">
        <f t="shared" si="9"/>
        <v>0</v>
      </c>
      <c r="P48" s="729">
        <f t="shared" si="9"/>
        <v>8</v>
      </c>
      <c r="Q48" s="729">
        <f t="shared" si="9"/>
        <v>0</v>
      </c>
      <c r="R48" s="729">
        <f t="shared" si="9"/>
        <v>14</v>
      </c>
      <c r="S48" s="738">
        <f t="shared" si="9"/>
        <v>44</v>
      </c>
      <c r="T48" s="46"/>
    </row>
    <row r="49" spans="1:20" ht="24" customHeight="1">
      <c r="A49" s="166"/>
      <c r="B49" s="135"/>
      <c r="C49" s="3" t="s">
        <v>38</v>
      </c>
      <c r="D49" s="3"/>
      <c r="E49" s="731">
        <v>27</v>
      </c>
      <c r="F49" s="731">
        <v>1</v>
      </c>
      <c r="G49" s="731">
        <v>5</v>
      </c>
      <c r="H49" s="731">
        <v>15</v>
      </c>
      <c r="I49" s="390">
        <f>SUM(J49:R49)</f>
        <v>36</v>
      </c>
      <c r="J49" s="731">
        <v>1</v>
      </c>
      <c r="K49" s="731">
        <v>4</v>
      </c>
      <c r="L49" s="731">
        <v>4</v>
      </c>
      <c r="M49" s="731">
        <v>4</v>
      </c>
      <c r="N49" s="731">
        <v>1</v>
      </c>
      <c r="O49" s="731">
        <v>0</v>
      </c>
      <c r="P49" s="731">
        <v>8</v>
      </c>
      <c r="Q49" s="731">
        <v>0</v>
      </c>
      <c r="R49" s="731">
        <v>14</v>
      </c>
      <c r="S49" s="739">
        <v>33</v>
      </c>
      <c r="T49" s="75"/>
    </row>
    <row r="50" spans="1:20" ht="24" customHeight="1">
      <c r="A50" s="166"/>
      <c r="B50" s="135"/>
      <c r="C50" s="3" t="s">
        <v>53</v>
      </c>
      <c r="D50" s="3"/>
      <c r="E50" s="731">
        <v>2</v>
      </c>
      <c r="F50" s="731">
        <v>0</v>
      </c>
      <c r="G50" s="731">
        <v>2</v>
      </c>
      <c r="H50" s="731">
        <v>2</v>
      </c>
      <c r="I50" s="390">
        <f>SUM(J50:R50)</f>
        <v>5</v>
      </c>
      <c r="J50" s="731">
        <v>3</v>
      </c>
      <c r="K50" s="731">
        <v>0</v>
      </c>
      <c r="L50" s="731">
        <v>2</v>
      </c>
      <c r="M50" s="731">
        <v>0</v>
      </c>
      <c r="N50" s="731">
        <v>0</v>
      </c>
      <c r="O50" s="731">
        <v>0</v>
      </c>
      <c r="P50" s="731">
        <v>0</v>
      </c>
      <c r="Q50" s="731">
        <v>0</v>
      </c>
      <c r="R50" s="731">
        <v>0</v>
      </c>
      <c r="S50" s="739">
        <v>11</v>
      </c>
      <c r="T50" s="75"/>
    </row>
    <row r="51" spans="1:20" ht="24" customHeight="1">
      <c r="A51" s="166"/>
      <c r="B51" s="135"/>
      <c r="C51" s="3" t="s">
        <v>54</v>
      </c>
      <c r="D51" s="3"/>
      <c r="E51" s="733">
        <v>2</v>
      </c>
      <c r="F51" s="733">
        <v>0</v>
      </c>
      <c r="G51" s="733">
        <v>0</v>
      </c>
      <c r="H51" s="733">
        <v>0</v>
      </c>
      <c r="I51" s="390">
        <f>SUM(J51:R51)</f>
        <v>0</v>
      </c>
      <c r="J51" s="733">
        <v>0</v>
      </c>
      <c r="K51" s="733">
        <v>0</v>
      </c>
      <c r="L51" s="733">
        <v>0</v>
      </c>
      <c r="M51" s="733">
        <v>0</v>
      </c>
      <c r="N51" s="733">
        <v>0</v>
      </c>
      <c r="O51" s="733">
        <v>0</v>
      </c>
      <c r="P51" s="733">
        <v>0</v>
      </c>
      <c r="Q51" s="733">
        <v>0</v>
      </c>
      <c r="R51" s="733">
        <v>0</v>
      </c>
      <c r="S51" s="740">
        <v>0</v>
      </c>
      <c r="T51" s="75"/>
    </row>
    <row r="52" spans="1:20" ht="24" customHeight="1">
      <c r="A52" s="167" t="s">
        <v>9</v>
      </c>
      <c r="B52" s="141"/>
      <c r="C52" s="4"/>
      <c r="D52" s="4"/>
      <c r="E52" s="729">
        <f>SUM(E53:E54)</f>
        <v>15</v>
      </c>
      <c r="F52" s="729">
        <f>SUM(F53:F54)</f>
        <v>0</v>
      </c>
      <c r="G52" s="729">
        <f>SUM(G53:G54)</f>
        <v>14</v>
      </c>
      <c r="H52" s="729">
        <f>SUM(H53:H54)</f>
        <v>14</v>
      </c>
      <c r="I52" s="393">
        <f>SUM(I53:I54)</f>
        <v>61</v>
      </c>
      <c r="J52" s="729">
        <f aca="true" t="shared" si="10" ref="J52:S52">SUM(J53:J54)</f>
        <v>6</v>
      </c>
      <c r="K52" s="729">
        <f t="shared" si="10"/>
        <v>6</v>
      </c>
      <c r="L52" s="729">
        <f t="shared" si="10"/>
        <v>5</v>
      </c>
      <c r="M52" s="729">
        <f t="shared" si="10"/>
        <v>33</v>
      </c>
      <c r="N52" s="729">
        <f t="shared" si="10"/>
        <v>7</v>
      </c>
      <c r="O52" s="729">
        <f t="shared" si="10"/>
        <v>0</v>
      </c>
      <c r="P52" s="729">
        <f t="shared" si="10"/>
        <v>0</v>
      </c>
      <c r="Q52" s="729">
        <f t="shared" si="10"/>
        <v>0</v>
      </c>
      <c r="R52" s="729">
        <f t="shared" si="10"/>
        <v>4</v>
      </c>
      <c r="S52" s="738">
        <f t="shared" si="10"/>
        <v>23</v>
      </c>
      <c r="T52" s="46"/>
    </row>
    <row r="53" spans="1:20" ht="24" customHeight="1">
      <c r="A53" s="166"/>
      <c r="B53" s="135"/>
      <c r="C53" s="3" t="s">
        <v>98</v>
      </c>
      <c r="D53" s="3"/>
      <c r="E53" s="731">
        <v>0</v>
      </c>
      <c r="F53" s="731">
        <v>0</v>
      </c>
      <c r="G53" s="731">
        <v>0</v>
      </c>
      <c r="H53" s="731">
        <v>0</v>
      </c>
      <c r="I53" s="390">
        <f>SUM(J53:R53)</f>
        <v>0</v>
      </c>
      <c r="J53" s="731">
        <v>0</v>
      </c>
      <c r="K53" s="731">
        <v>0</v>
      </c>
      <c r="L53" s="731">
        <v>0</v>
      </c>
      <c r="M53" s="731">
        <v>0</v>
      </c>
      <c r="N53" s="731">
        <v>0</v>
      </c>
      <c r="O53" s="731">
        <v>0</v>
      </c>
      <c r="P53" s="731">
        <v>0</v>
      </c>
      <c r="Q53" s="731">
        <v>0</v>
      </c>
      <c r="R53" s="731">
        <v>0</v>
      </c>
      <c r="S53" s="739">
        <v>0</v>
      </c>
      <c r="T53" s="75"/>
    </row>
    <row r="54" spans="1:20" ht="24" customHeight="1">
      <c r="A54" s="166"/>
      <c r="B54" s="135"/>
      <c r="C54" s="3" t="s">
        <v>55</v>
      </c>
      <c r="D54" s="3"/>
      <c r="E54" s="733">
        <v>15</v>
      </c>
      <c r="F54" s="733">
        <v>0</v>
      </c>
      <c r="G54" s="733">
        <v>14</v>
      </c>
      <c r="H54" s="733">
        <v>14</v>
      </c>
      <c r="I54" s="390">
        <f>SUM(J54:R54)</f>
        <v>61</v>
      </c>
      <c r="J54" s="733">
        <v>6</v>
      </c>
      <c r="K54" s="733">
        <v>6</v>
      </c>
      <c r="L54" s="733">
        <v>5</v>
      </c>
      <c r="M54" s="733">
        <v>33</v>
      </c>
      <c r="N54" s="733">
        <v>7</v>
      </c>
      <c r="O54" s="733">
        <v>0</v>
      </c>
      <c r="P54" s="733">
        <v>0</v>
      </c>
      <c r="Q54" s="733">
        <v>0</v>
      </c>
      <c r="R54" s="733">
        <v>4</v>
      </c>
      <c r="S54" s="740">
        <v>23</v>
      </c>
      <c r="T54" s="75"/>
    </row>
    <row r="55" spans="1:20" ht="24" customHeight="1">
      <c r="A55" s="167" t="s">
        <v>10</v>
      </c>
      <c r="B55" s="141"/>
      <c r="C55" s="2"/>
      <c r="D55" s="4"/>
      <c r="E55" s="729">
        <f>SUM(E56:E57)</f>
        <v>21</v>
      </c>
      <c r="F55" s="729">
        <f>SUM(F56:F57)</f>
        <v>0</v>
      </c>
      <c r="G55" s="729">
        <f>SUM(G56:G57)</f>
        <v>21</v>
      </c>
      <c r="H55" s="729">
        <f>SUM(H56:H57)</f>
        <v>20</v>
      </c>
      <c r="I55" s="393">
        <f>SUM(I56:I57)</f>
        <v>35</v>
      </c>
      <c r="J55" s="729">
        <f aca="true" t="shared" si="11" ref="J55:S55">SUM(J56:J57)</f>
        <v>0</v>
      </c>
      <c r="K55" s="729">
        <f t="shared" si="11"/>
        <v>0</v>
      </c>
      <c r="L55" s="729">
        <f t="shared" si="11"/>
        <v>0</v>
      </c>
      <c r="M55" s="729">
        <f t="shared" si="11"/>
        <v>0</v>
      </c>
      <c r="N55" s="729">
        <f t="shared" si="11"/>
        <v>0</v>
      </c>
      <c r="O55" s="729">
        <f t="shared" si="11"/>
        <v>0</v>
      </c>
      <c r="P55" s="729">
        <f t="shared" si="11"/>
        <v>0</v>
      </c>
      <c r="Q55" s="729">
        <f t="shared" si="11"/>
        <v>0</v>
      </c>
      <c r="R55" s="729">
        <f t="shared" si="11"/>
        <v>35</v>
      </c>
      <c r="S55" s="738">
        <f t="shared" si="11"/>
        <v>39</v>
      </c>
      <c r="T55" s="46"/>
    </row>
    <row r="56" spans="1:20" ht="24" customHeight="1">
      <c r="A56" s="166"/>
      <c r="B56" s="142"/>
      <c r="C56" s="3" t="s">
        <v>99</v>
      </c>
      <c r="D56" s="10"/>
      <c r="E56" s="731">
        <v>0</v>
      </c>
      <c r="F56" s="731">
        <v>0</v>
      </c>
      <c r="G56" s="731">
        <v>0</v>
      </c>
      <c r="H56" s="731">
        <v>0</v>
      </c>
      <c r="I56" s="390">
        <f>SUM(J56:R56)</f>
        <v>0</v>
      </c>
      <c r="J56" s="731">
        <v>0</v>
      </c>
      <c r="K56" s="731">
        <v>0</v>
      </c>
      <c r="L56" s="731">
        <v>0</v>
      </c>
      <c r="M56" s="731">
        <v>0</v>
      </c>
      <c r="N56" s="731">
        <v>0</v>
      </c>
      <c r="O56" s="731">
        <v>0</v>
      </c>
      <c r="P56" s="731">
        <v>0</v>
      </c>
      <c r="Q56" s="731">
        <v>0</v>
      </c>
      <c r="R56" s="731">
        <v>0</v>
      </c>
      <c r="S56" s="739">
        <v>0</v>
      </c>
      <c r="T56" s="46"/>
    </row>
    <row r="57" spans="1:20" ht="24" customHeight="1">
      <c r="A57" s="166"/>
      <c r="B57" s="135"/>
      <c r="C57" s="3" t="s">
        <v>46</v>
      </c>
      <c r="D57" s="3"/>
      <c r="E57" s="733">
        <v>21</v>
      </c>
      <c r="F57" s="733">
        <v>0</v>
      </c>
      <c r="G57" s="733">
        <v>21</v>
      </c>
      <c r="H57" s="733">
        <v>20</v>
      </c>
      <c r="I57" s="390">
        <f>SUM(J57:R57)</f>
        <v>35</v>
      </c>
      <c r="J57" s="733">
        <v>0</v>
      </c>
      <c r="K57" s="733">
        <v>0</v>
      </c>
      <c r="L57" s="733">
        <v>0</v>
      </c>
      <c r="M57" s="733">
        <v>0</v>
      </c>
      <c r="N57" s="733">
        <v>0</v>
      </c>
      <c r="O57" s="733">
        <v>0</v>
      </c>
      <c r="P57" s="733">
        <v>0</v>
      </c>
      <c r="Q57" s="733">
        <v>0</v>
      </c>
      <c r="R57" s="733">
        <v>35</v>
      </c>
      <c r="S57" s="740">
        <v>39</v>
      </c>
      <c r="T57" s="75"/>
    </row>
    <row r="58" spans="1:20" ht="24" customHeight="1">
      <c r="A58" s="167" t="s">
        <v>11</v>
      </c>
      <c r="B58" s="141"/>
      <c r="C58" s="4"/>
      <c r="D58" s="4"/>
      <c r="E58" s="729">
        <f>SUM(E59:E61)</f>
        <v>8</v>
      </c>
      <c r="F58" s="729">
        <f>SUM(F59:F61)</f>
        <v>4</v>
      </c>
      <c r="G58" s="729">
        <f>SUM(G59:G61)</f>
        <v>3</v>
      </c>
      <c r="H58" s="729">
        <f>SUM(H59:H61)</f>
        <v>8</v>
      </c>
      <c r="I58" s="393">
        <f>SUM(I59:I61)</f>
        <v>16</v>
      </c>
      <c r="J58" s="729">
        <f aca="true" t="shared" si="12" ref="J58:S58">SUM(J59:J61)</f>
        <v>5</v>
      </c>
      <c r="K58" s="729">
        <f t="shared" si="12"/>
        <v>4</v>
      </c>
      <c r="L58" s="729">
        <f t="shared" si="12"/>
        <v>2</v>
      </c>
      <c r="M58" s="729">
        <f t="shared" si="12"/>
        <v>4</v>
      </c>
      <c r="N58" s="729">
        <f t="shared" si="12"/>
        <v>0</v>
      </c>
      <c r="O58" s="729">
        <f t="shared" si="12"/>
        <v>0</v>
      </c>
      <c r="P58" s="729">
        <f t="shared" si="12"/>
        <v>1</v>
      </c>
      <c r="Q58" s="729">
        <f t="shared" si="12"/>
        <v>0</v>
      </c>
      <c r="R58" s="729">
        <f t="shared" si="12"/>
        <v>0</v>
      </c>
      <c r="S58" s="738">
        <f t="shared" si="12"/>
        <v>2</v>
      </c>
      <c r="T58" s="46"/>
    </row>
    <row r="59" spans="1:20" ht="24" customHeight="1">
      <c r="A59" s="166"/>
      <c r="B59" s="135"/>
      <c r="C59" s="3" t="s">
        <v>39</v>
      </c>
      <c r="D59" s="3"/>
      <c r="E59" s="731">
        <v>0</v>
      </c>
      <c r="F59" s="731">
        <v>0</v>
      </c>
      <c r="G59" s="731">
        <v>0</v>
      </c>
      <c r="H59" s="731">
        <v>0</v>
      </c>
      <c r="I59" s="390">
        <f>SUM(J59:R59)</f>
        <v>0</v>
      </c>
      <c r="J59" s="731">
        <v>0</v>
      </c>
      <c r="K59" s="731">
        <v>0</v>
      </c>
      <c r="L59" s="731">
        <v>0</v>
      </c>
      <c r="M59" s="731">
        <v>0</v>
      </c>
      <c r="N59" s="731">
        <v>0</v>
      </c>
      <c r="O59" s="731">
        <v>0</v>
      </c>
      <c r="P59" s="731">
        <v>0</v>
      </c>
      <c r="Q59" s="731">
        <v>0</v>
      </c>
      <c r="R59" s="731">
        <v>0</v>
      </c>
      <c r="S59" s="739">
        <v>0</v>
      </c>
      <c r="T59" s="75"/>
    </row>
    <row r="60" spans="1:20" ht="24" customHeight="1">
      <c r="A60" s="166"/>
      <c r="B60" s="135"/>
      <c r="C60" s="3" t="s">
        <v>47</v>
      </c>
      <c r="D60" s="3"/>
      <c r="E60" s="731">
        <v>0</v>
      </c>
      <c r="F60" s="731">
        <v>0</v>
      </c>
      <c r="G60" s="731">
        <v>0</v>
      </c>
      <c r="H60" s="731">
        <v>0</v>
      </c>
      <c r="I60" s="390">
        <f>SUM(J60:R60)</f>
        <v>0</v>
      </c>
      <c r="J60" s="731">
        <v>0</v>
      </c>
      <c r="K60" s="731">
        <v>0</v>
      </c>
      <c r="L60" s="731">
        <v>0</v>
      </c>
      <c r="M60" s="731">
        <v>0</v>
      </c>
      <c r="N60" s="731">
        <v>0</v>
      </c>
      <c r="O60" s="731">
        <v>0</v>
      </c>
      <c r="P60" s="731">
        <v>0</v>
      </c>
      <c r="Q60" s="731">
        <v>0</v>
      </c>
      <c r="R60" s="731">
        <v>0</v>
      </c>
      <c r="S60" s="739">
        <v>0</v>
      </c>
      <c r="T60" s="75"/>
    </row>
    <row r="61" spans="1:20" ht="24" customHeight="1" thickBot="1">
      <c r="A61" s="170"/>
      <c r="B61" s="144"/>
      <c r="C61" s="171" t="s">
        <v>56</v>
      </c>
      <c r="D61" s="171"/>
      <c r="E61" s="735">
        <v>8</v>
      </c>
      <c r="F61" s="735">
        <v>4</v>
      </c>
      <c r="G61" s="735">
        <v>3</v>
      </c>
      <c r="H61" s="735">
        <v>8</v>
      </c>
      <c r="I61" s="397">
        <f>SUM(J61:R61)</f>
        <v>16</v>
      </c>
      <c r="J61" s="735">
        <v>5</v>
      </c>
      <c r="K61" s="735">
        <v>4</v>
      </c>
      <c r="L61" s="735">
        <v>2</v>
      </c>
      <c r="M61" s="735">
        <v>4</v>
      </c>
      <c r="N61" s="735">
        <v>0</v>
      </c>
      <c r="O61" s="735">
        <v>0</v>
      </c>
      <c r="P61" s="735">
        <v>1</v>
      </c>
      <c r="Q61" s="735">
        <v>0</v>
      </c>
      <c r="R61" s="735">
        <v>0</v>
      </c>
      <c r="S61" s="744">
        <v>2</v>
      </c>
      <c r="T61" s="75"/>
    </row>
    <row r="62" spans="1:11" ht="21.75" customHeight="1">
      <c r="A62" s="1" t="s">
        <v>181</v>
      </c>
      <c r="B62" s="1"/>
      <c r="C62" s="145"/>
      <c r="D62" s="145"/>
      <c r="E62" s="145"/>
      <c r="F62" s="145"/>
      <c r="G62" s="145"/>
      <c r="H62" s="145"/>
      <c r="I62" s="145"/>
      <c r="J62" s="145"/>
      <c r="K62" s="145"/>
    </row>
  </sheetData>
  <sheetProtection/>
  <mergeCells count="17">
    <mergeCell ref="A9:D9"/>
    <mergeCell ref="A3:A6"/>
    <mergeCell ref="C3:C6"/>
    <mergeCell ref="H3:R3"/>
    <mergeCell ref="I4:R4"/>
    <mergeCell ref="I5:I6"/>
    <mergeCell ref="K5:K6"/>
    <mergeCell ref="N5:N6"/>
    <mergeCell ref="Q5:Q6"/>
    <mergeCell ref="A7:D7"/>
    <mergeCell ref="A8:D8"/>
    <mergeCell ref="R5:R6"/>
    <mergeCell ref="E3:G3"/>
    <mergeCell ref="F4:G4"/>
    <mergeCell ref="F5:F6"/>
    <mergeCell ref="G5:G6"/>
    <mergeCell ref="O5:O6"/>
  </mergeCells>
  <printOptions horizontalCentered="1" verticalCentered="1"/>
  <pageMargins left="0.4330708661417323" right="0.35433070866141736" top="0.5118110236220472" bottom="0.5905511811023623" header="0" footer="0"/>
  <pageSetup horizontalDpi="1200" verticalDpi="12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61"/>
  <sheetViews>
    <sheetView showOutlineSymbols="0" zoomScale="75" zoomScaleNormal="75" zoomScalePageLayoutView="0" workbookViewId="0" topLeftCell="A1">
      <pane xSplit="4" ySplit="5" topLeftCell="E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C2" sqref="C2"/>
    </sheetView>
  </sheetViews>
  <sheetFormatPr defaultColWidth="8.75390625" defaultRowHeight="14.25"/>
  <cols>
    <col min="1" max="1" width="9.25390625" style="90" customWidth="1"/>
    <col min="2" max="2" width="0.875" style="90" customWidth="1"/>
    <col min="3" max="3" width="12.25390625" style="90" customWidth="1"/>
    <col min="4" max="4" width="0.875" style="90" customWidth="1"/>
    <col min="5" max="5" width="12.50390625" style="90" customWidth="1"/>
    <col min="6" max="13" width="12.125" style="90" customWidth="1"/>
    <col min="14" max="25" width="11.125" style="90" customWidth="1"/>
    <col min="26" max="26" width="6.125" style="90" customWidth="1"/>
    <col min="27" max="27" width="13.75390625" style="90" customWidth="1"/>
    <col min="28" max="16384" width="8.75390625" style="90" customWidth="1"/>
  </cols>
  <sheetData>
    <row r="1" spans="1:25" s="87" customFormat="1" ht="27.75" customHeight="1">
      <c r="A1" s="398" t="s">
        <v>202</v>
      </c>
      <c r="B1" s="85"/>
      <c r="C1" s="86"/>
      <c r="D1" s="86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18" customHeight="1" thickBot="1">
      <c r="A2" s="270" t="s">
        <v>203</v>
      </c>
      <c r="B2" s="89"/>
      <c r="C2" s="89"/>
      <c r="D2" s="89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ht="24.75" customHeight="1">
      <c r="A3" s="861" t="s">
        <v>119</v>
      </c>
      <c r="B3" s="147"/>
      <c r="C3" s="977" t="s">
        <v>120</v>
      </c>
      <c r="D3" s="148"/>
      <c r="E3" s="399"/>
      <c r="F3" s="149"/>
      <c r="G3" s="374"/>
      <c r="H3" s="400"/>
      <c r="I3" s="402"/>
      <c r="J3" s="399"/>
      <c r="K3" s="974" t="s">
        <v>204</v>
      </c>
      <c r="L3" s="975"/>
      <c r="M3" s="975"/>
      <c r="N3" s="975"/>
      <c r="O3" s="975"/>
      <c r="P3" s="984"/>
      <c r="Q3" s="978" t="s">
        <v>205</v>
      </c>
      <c r="R3" s="978" t="s">
        <v>206</v>
      </c>
      <c r="S3" s="399"/>
      <c r="T3" s="978" t="s">
        <v>207</v>
      </c>
      <c r="U3" s="399"/>
      <c r="V3" s="402"/>
      <c r="W3" s="399"/>
      <c r="X3" s="982" t="s">
        <v>208</v>
      </c>
      <c r="Y3" s="983"/>
    </row>
    <row r="4" spans="1:25" ht="24.75" customHeight="1">
      <c r="A4" s="862"/>
      <c r="B4" s="97"/>
      <c r="C4" s="856"/>
      <c r="D4" s="98"/>
      <c r="E4" s="403" t="s">
        <v>68</v>
      </c>
      <c r="F4" s="380" t="s">
        <v>209</v>
      </c>
      <c r="G4" s="845" t="s">
        <v>210</v>
      </c>
      <c r="H4" s="846"/>
      <c r="I4" s="404" t="s">
        <v>211</v>
      </c>
      <c r="J4" s="405" t="s">
        <v>212</v>
      </c>
      <c r="K4" s="851" t="s">
        <v>68</v>
      </c>
      <c r="L4" s="99" t="s">
        <v>213</v>
      </c>
      <c r="M4" s="99" t="s">
        <v>214</v>
      </c>
      <c r="N4" s="377" t="s">
        <v>215</v>
      </c>
      <c r="O4" s="99" t="s">
        <v>216</v>
      </c>
      <c r="P4" s="835" t="s">
        <v>133</v>
      </c>
      <c r="Q4" s="979"/>
      <c r="R4" s="979"/>
      <c r="S4" s="405" t="s">
        <v>217</v>
      </c>
      <c r="T4" s="979"/>
      <c r="U4" s="405" t="s">
        <v>218</v>
      </c>
      <c r="V4" s="404" t="s">
        <v>219</v>
      </c>
      <c r="W4" s="403" t="s">
        <v>70</v>
      </c>
      <c r="X4" s="406" t="s">
        <v>220</v>
      </c>
      <c r="Y4" s="100" t="s">
        <v>221</v>
      </c>
    </row>
    <row r="5" spans="1:25" ht="24.75" customHeight="1" thickBot="1">
      <c r="A5" s="863"/>
      <c r="B5" s="150"/>
      <c r="C5" s="865"/>
      <c r="D5" s="151"/>
      <c r="E5" s="105"/>
      <c r="F5" s="106"/>
      <c r="G5" s="105" t="s">
        <v>222</v>
      </c>
      <c r="H5" s="105" t="s">
        <v>223</v>
      </c>
      <c r="I5" s="407"/>
      <c r="J5" s="105"/>
      <c r="K5" s="961"/>
      <c r="L5" s="105" t="s">
        <v>224</v>
      </c>
      <c r="M5" s="105" t="s">
        <v>225</v>
      </c>
      <c r="N5" s="105" t="s">
        <v>226</v>
      </c>
      <c r="O5" s="105" t="s">
        <v>227</v>
      </c>
      <c r="P5" s="970"/>
      <c r="Q5" s="980"/>
      <c r="R5" s="980"/>
      <c r="S5" s="105"/>
      <c r="T5" s="980"/>
      <c r="U5" s="105"/>
      <c r="V5" s="407"/>
      <c r="W5" s="105"/>
      <c r="X5" s="408" t="s">
        <v>228</v>
      </c>
      <c r="Y5" s="409" t="s">
        <v>229</v>
      </c>
    </row>
    <row r="6" spans="1:25" ht="24.75" customHeight="1">
      <c r="A6" s="876" t="s">
        <v>201</v>
      </c>
      <c r="B6" s="981"/>
      <c r="C6" s="981"/>
      <c r="D6" s="981"/>
      <c r="E6" s="156">
        <v>22625</v>
      </c>
      <c r="F6" s="156">
        <v>274</v>
      </c>
      <c r="G6" s="156">
        <v>108</v>
      </c>
      <c r="H6" s="156">
        <v>27</v>
      </c>
      <c r="I6" s="156">
        <v>429</v>
      </c>
      <c r="J6" s="156">
        <v>33</v>
      </c>
      <c r="K6" s="156">
        <v>5747</v>
      </c>
      <c r="L6" s="410">
        <v>172</v>
      </c>
      <c r="M6" s="411">
        <v>16</v>
      </c>
      <c r="N6" s="412">
        <v>1052</v>
      </c>
      <c r="O6" s="410">
        <v>2084</v>
      </c>
      <c r="P6" s="410">
        <v>2423</v>
      </c>
      <c r="Q6" s="156">
        <v>9253</v>
      </c>
      <c r="R6" s="156">
        <v>4008</v>
      </c>
      <c r="S6" s="156">
        <v>1762</v>
      </c>
      <c r="T6" s="156">
        <v>116</v>
      </c>
      <c r="U6" s="156">
        <v>304</v>
      </c>
      <c r="V6" s="156">
        <v>26</v>
      </c>
      <c r="W6" s="156">
        <v>673</v>
      </c>
      <c r="X6" s="156">
        <v>2330</v>
      </c>
      <c r="Y6" s="283">
        <v>170</v>
      </c>
    </row>
    <row r="7" spans="1:25" ht="24.75" customHeight="1">
      <c r="A7" s="878">
        <v>17</v>
      </c>
      <c r="B7" s="854"/>
      <c r="C7" s="854"/>
      <c r="D7" s="854"/>
      <c r="E7" s="160">
        <v>22064</v>
      </c>
      <c r="F7" s="160">
        <v>348</v>
      </c>
      <c r="G7" s="160">
        <v>95</v>
      </c>
      <c r="H7" s="160">
        <v>85</v>
      </c>
      <c r="I7" s="160">
        <v>378</v>
      </c>
      <c r="J7" s="160">
        <v>28</v>
      </c>
      <c r="K7" s="160">
        <v>5228</v>
      </c>
      <c r="L7" s="160">
        <v>171</v>
      </c>
      <c r="M7" s="161">
        <v>13</v>
      </c>
      <c r="N7" s="413">
        <v>921</v>
      </c>
      <c r="O7" s="160">
        <v>2054</v>
      </c>
      <c r="P7" s="160">
        <v>2069</v>
      </c>
      <c r="Q7" s="160">
        <v>10101</v>
      </c>
      <c r="R7" s="160">
        <v>3226</v>
      </c>
      <c r="S7" s="160">
        <v>1492</v>
      </c>
      <c r="T7" s="160">
        <v>57</v>
      </c>
      <c r="U7" s="160">
        <v>294</v>
      </c>
      <c r="V7" s="160">
        <v>25</v>
      </c>
      <c r="W7" s="160">
        <v>887</v>
      </c>
      <c r="X7" s="414">
        <v>1724</v>
      </c>
      <c r="Y7" s="284">
        <v>59</v>
      </c>
    </row>
    <row r="8" spans="1:45" s="118" customFormat="1" ht="30" customHeight="1">
      <c r="A8" s="881">
        <v>18</v>
      </c>
      <c r="B8" s="850"/>
      <c r="C8" s="850"/>
      <c r="D8" s="850"/>
      <c r="E8" s="778">
        <f aca="true" t="shared" si="0" ref="E8:Y8">SUM(E9,E10,E11,E12,E13,E14,E18,E21,E22,E27,E34,E39,E43,E47,E51,E54,E57)</f>
        <v>20680</v>
      </c>
      <c r="F8" s="778">
        <f t="shared" si="0"/>
        <v>273</v>
      </c>
      <c r="G8" s="778">
        <f t="shared" si="0"/>
        <v>84</v>
      </c>
      <c r="H8" s="778">
        <f t="shared" si="0"/>
        <v>81</v>
      </c>
      <c r="I8" s="778">
        <f t="shared" si="0"/>
        <v>452</v>
      </c>
      <c r="J8" s="778">
        <f t="shared" si="0"/>
        <v>18</v>
      </c>
      <c r="K8" s="778">
        <f t="shared" si="0"/>
        <v>5362</v>
      </c>
      <c r="L8" s="778">
        <f t="shared" si="0"/>
        <v>184</v>
      </c>
      <c r="M8" s="779">
        <f t="shared" si="0"/>
        <v>13</v>
      </c>
      <c r="N8" s="800">
        <f t="shared" si="0"/>
        <v>772</v>
      </c>
      <c r="O8" s="778">
        <f t="shared" si="0"/>
        <v>2016</v>
      </c>
      <c r="P8" s="778">
        <f t="shared" si="0"/>
        <v>2377</v>
      </c>
      <c r="Q8" s="778">
        <f t="shared" si="0"/>
        <v>9523</v>
      </c>
      <c r="R8" s="778">
        <f t="shared" si="0"/>
        <v>2660</v>
      </c>
      <c r="S8" s="778">
        <f t="shared" si="0"/>
        <v>1513</v>
      </c>
      <c r="T8" s="778">
        <f t="shared" si="0"/>
        <v>24</v>
      </c>
      <c r="U8" s="778">
        <f t="shared" si="0"/>
        <v>336</v>
      </c>
      <c r="V8" s="778">
        <f t="shared" si="0"/>
        <v>20</v>
      </c>
      <c r="W8" s="778">
        <f t="shared" si="0"/>
        <v>499</v>
      </c>
      <c r="X8" s="778">
        <f t="shared" si="0"/>
        <v>1913</v>
      </c>
      <c r="Y8" s="801">
        <f t="shared" si="0"/>
        <v>81</v>
      </c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</row>
    <row r="9" spans="1:26" ht="23.25" customHeight="1">
      <c r="A9" s="164" t="s">
        <v>59</v>
      </c>
      <c r="B9" s="120"/>
      <c r="C9" s="2" t="s">
        <v>12</v>
      </c>
      <c r="D9" s="2"/>
      <c r="E9" s="393">
        <f>SUM(F9,I9:K9,Q9:W9)</f>
        <v>2836</v>
      </c>
      <c r="F9" s="727">
        <v>128</v>
      </c>
      <c r="G9" s="727">
        <v>38</v>
      </c>
      <c r="H9" s="727">
        <v>66</v>
      </c>
      <c r="I9" s="727">
        <v>21</v>
      </c>
      <c r="J9" s="727">
        <v>0</v>
      </c>
      <c r="K9" s="415">
        <f>SUM(L9:P9)</f>
        <v>1134</v>
      </c>
      <c r="L9" s="727">
        <v>82</v>
      </c>
      <c r="M9" s="727">
        <v>0</v>
      </c>
      <c r="N9" s="727">
        <v>74</v>
      </c>
      <c r="O9" s="727">
        <v>123</v>
      </c>
      <c r="P9" s="727">
        <v>855</v>
      </c>
      <c r="Q9" s="727">
        <v>438</v>
      </c>
      <c r="R9" s="727">
        <v>424</v>
      </c>
      <c r="S9" s="727">
        <v>431</v>
      </c>
      <c r="T9" s="727">
        <v>15</v>
      </c>
      <c r="U9" s="727">
        <v>211</v>
      </c>
      <c r="V9" s="727">
        <v>4</v>
      </c>
      <c r="W9" s="727">
        <v>30</v>
      </c>
      <c r="X9" s="727">
        <v>414</v>
      </c>
      <c r="Y9" s="737">
        <v>77</v>
      </c>
      <c r="Z9" s="75"/>
    </row>
    <row r="10" spans="1:26" ht="23.25" customHeight="1">
      <c r="A10" s="164" t="s">
        <v>60</v>
      </c>
      <c r="B10" s="120"/>
      <c r="C10" s="2" t="s">
        <v>13</v>
      </c>
      <c r="D10" s="2"/>
      <c r="E10" s="393">
        <f>SUM(F10,I10:K10,Q10:W10)</f>
        <v>597</v>
      </c>
      <c r="F10" s="727">
        <v>9</v>
      </c>
      <c r="G10" s="727">
        <v>0</v>
      </c>
      <c r="H10" s="727">
        <v>4</v>
      </c>
      <c r="I10" s="727">
        <v>32</v>
      </c>
      <c r="J10" s="727">
        <v>2</v>
      </c>
      <c r="K10" s="415">
        <f>SUM(L10:P10)</f>
        <v>108</v>
      </c>
      <c r="L10" s="727">
        <v>0</v>
      </c>
      <c r="M10" s="727">
        <v>0</v>
      </c>
      <c r="N10" s="727">
        <v>36</v>
      </c>
      <c r="O10" s="727">
        <v>0</v>
      </c>
      <c r="P10" s="727">
        <v>72</v>
      </c>
      <c r="Q10" s="727">
        <v>64</v>
      </c>
      <c r="R10" s="727">
        <v>250</v>
      </c>
      <c r="S10" s="727">
        <v>55</v>
      </c>
      <c r="T10" s="727">
        <v>0</v>
      </c>
      <c r="U10" s="727">
        <v>68</v>
      </c>
      <c r="V10" s="727">
        <v>9</v>
      </c>
      <c r="W10" s="727">
        <v>0</v>
      </c>
      <c r="X10" s="727">
        <v>107</v>
      </c>
      <c r="Y10" s="737">
        <v>0</v>
      </c>
      <c r="Z10" s="75"/>
    </row>
    <row r="11" spans="1:26" ht="23.25" customHeight="1">
      <c r="A11" s="164" t="s">
        <v>61</v>
      </c>
      <c r="B11" s="120"/>
      <c r="C11" s="2" t="s">
        <v>14</v>
      </c>
      <c r="D11" s="2"/>
      <c r="E11" s="393">
        <f>SUM(F11,I11:K11,Q11:W11)</f>
        <v>1852</v>
      </c>
      <c r="F11" s="727">
        <v>46</v>
      </c>
      <c r="G11" s="727">
        <v>17</v>
      </c>
      <c r="H11" s="727">
        <v>9</v>
      </c>
      <c r="I11" s="727">
        <v>137</v>
      </c>
      <c r="J11" s="727">
        <v>1</v>
      </c>
      <c r="K11" s="415">
        <f>SUM(L11:P11)</f>
        <v>746</v>
      </c>
      <c r="L11" s="727">
        <v>21</v>
      </c>
      <c r="M11" s="727">
        <v>0</v>
      </c>
      <c r="N11" s="727">
        <v>111</v>
      </c>
      <c r="O11" s="727">
        <v>527</v>
      </c>
      <c r="P11" s="727">
        <v>87</v>
      </c>
      <c r="Q11" s="727">
        <v>634</v>
      </c>
      <c r="R11" s="727">
        <v>8</v>
      </c>
      <c r="S11" s="727">
        <v>225</v>
      </c>
      <c r="T11" s="727">
        <v>0</v>
      </c>
      <c r="U11" s="727">
        <v>38</v>
      </c>
      <c r="V11" s="727">
        <v>6</v>
      </c>
      <c r="W11" s="727">
        <v>11</v>
      </c>
      <c r="X11" s="727">
        <v>84</v>
      </c>
      <c r="Y11" s="737">
        <v>0</v>
      </c>
      <c r="Z11" s="75"/>
    </row>
    <row r="12" spans="1:26" ht="23.25" customHeight="1">
      <c r="A12" s="165" t="s">
        <v>62</v>
      </c>
      <c r="B12" s="122"/>
      <c r="C12" s="2" t="s">
        <v>15</v>
      </c>
      <c r="D12" s="2"/>
      <c r="E12" s="393">
        <f>SUM(F12,I12:K12,Q12:W12)</f>
        <v>494</v>
      </c>
      <c r="F12" s="727">
        <v>5</v>
      </c>
      <c r="G12" s="727">
        <v>3</v>
      </c>
      <c r="H12" s="727">
        <v>2</v>
      </c>
      <c r="I12" s="727">
        <v>69</v>
      </c>
      <c r="J12" s="727">
        <v>9</v>
      </c>
      <c r="K12" s="415">
        <f>SUM(L12:P12)</f>
        <v>287</v>
      </c>
      <c r="L12" s="727">
        <v>5</v>
      </c>
      <c r="M12" s="727">
        <v>0</v>
      </c>
      <c r="N12" s="727">
        <v>51</v>
      </c>
      <c r="O12" s="727">
        <v>7</v>
      </c>
      <c r="P12" s="727">
        <v>224</v>
      </c>
      <c r="Q12" s="727">
        <v>1</v>
      </c>
      <c r="R12" s="727">
        <v>54</v>
      </c>
      <c r="S12" s="727">
        <v>41</v>
      </c>
      <c r="T12" s="727">
        <v>1</v>
      </c>
      <c r="U12" s="727">
        <v>19</v>
      </c>
      <c r="V12" s="727">
        <v>1</v>
      </c>
      <c r="W12" s="727">
        <v>7</v>
      </c>
      <c r="X12" s="727">
        <v>41</v>
      </c>
      <c r="Y12" s="737">
        <v>0</v>
      </c>
      <c r="Z12" s="75"/>
    </row>
    <row r="13" spans="1:26" ht="23.25" customHeight="1">
      <c r="A13" s="164" t="s">
        <v>0</v>
      </c>
      <c r="B13" s="120"/>
      <c r="C13" s="2" t="s">
        <v>16</v>
      </c>
      <c r="D13" s="2"/>
      <c r="E13" s="393">
        <f>SUM(F13,I13:K13,Q13:W13)</f>
        <v>60</v>
      </c>
      <c r="F13" s="727">
        <v>0</v>
      </c>
      <c r="G13" s="727">
        <v>0</v>
      </c>
      <c r="H13" s="727">
        <v>0</v>
      </c>
      <c r="I13" s="727">
        <v>0</v>
      </c>
      <c r="J13" s="727">
        <v>0</v>
      </c>
      <c r="K13" s="415">
        <f>SUM(L13:P13)</f>
        <v>33</v>
      </c>
      <c r="L13" s="727">
        <v>0</v>
      </c>
      <c r="M13" s="727">
        <v>0</v>
      </c>
      <c r="N13" s="727">
        <v>19</v>
      </c>
      <c r="O13" s="727">
        <v>14</v>
      </c>
      <c r="P13" s="727">
        <v>0</v>
      </c>
      <c r="Q13" s="727">
        <v>6</v>
      </c>
      <c r="R13" s="727">
        <v>7</v>
      </c>
      <c r="S13" s="727">
        <v>14</v>
      </c>
      <c r="T13" s="727">
        <v>0</v>
      </c>
      <c r="U13" s="727">
        <v>0</v>
      </c>
      <c r="V13" s="727">
        <v>0</v>
      </c>
      <c r="W13" s="727">
        <v>0</v>
      </c>
      <c r="X13" s="727">
        <v>0</v>
      </c>
      <c r="Y13" s="737">
        <v>0</v>
      </c>
      <c r="Z13" s="75"/>
    </row>
    <row r="14" spans="1:26" ht="23.25" customHeight="1">
      <c r="A14" s="164" t="s">
        <v>1</v>
      </c>
      <c r="B14" s="120"/>
      <c r="C14" s="2"/>
      <c r="D14" s="2"/>
      <c r="E14" s="393">
        <f aca="true" t="shared" si="1" ref="E14:Y14">SUM(E15:E17)</f>
        <v>950</v>
      </c>
      <c r="F14" s="729">
        <f t="shared" si="1"/>
        <v>1</v>
      </c>
      <c r="G14" s="729">
        <f t="shared" si="1"/>
        <v>0</v>
      </c>
      <c r="H14" s="729">
        <f t="shared" si="1"/>
        <v>0</v>
      </c>
      <c r="I14" s="729">
        <f t="shared" si="1"/>
        <v>1</v>
      </c>
      <c r="J14" s="729">
        <f t="shared" si="1"/>
        <v>0</v>
      </c>
      <c r="K14" s="415">
        <f t="shared" si="1"/>
        <v>347</v>
      </c>
      <c r="L14" s="729">
        <f t="shared" si="1"/>
        <v>2</v>
      </c>
      <c r="M14" s="729">
        <f t="shared" si="1"/>
        <v>0</v>
      </c>
      <c r="N14" s="729">
        <f t="shared" si="1"/>
        <v>98</v>
      </c>
      <c r="O14" s="729">
        <f t="shared" si="1"/>
        <v>125</v>
      </c>
      <c r="P14" s="729">
        <f t="shared" si="1"/>
        <v>122</v>
      </c>
      <c r="Q14" s="729">
        <f t="shared" si="1"/>
        <v>305</v>
      </c>
      <c r="R14" s="729">
        <f t="shared" si="1"/>
        <v>127</v>
      </c>
      <c r="S14" s="729">
        <f t="shared" si="1"/>
        <v>152</v>
      </c>
      <c r="T14" s="729">
        <f t="shared" si="1"/>
        <v>2</v>
      </c>
      <c r="U14" s="729">
        <f t="shared" si="1"/>
        <v>0</v>
      </c>
      <c r="V14" s="729">
        <f t="shared" si="1"/>
        <v>0</v>
      </c>
      <c r="W14" s="729">
        <f t="shared" si="1"/>
        <v>15</v>
      </c>
      <c r="X14" s="729">
        <f t="shared" si="1"/>
        <v>39</v>
      </c>
      <c r="Y14" s="738">
        <f t="shared" si="1"/>
        <v>3</v>
      </c>
      <c r="Z14" s="75"/>
    </row>
    <row r="15" spans="1:26" ht="23.25" customHeight="1">
      <c r="A15" s="166"/>
      <c r="B15" s="126"/>
      <c r="C15" s="3" t="s">
        <v>17</v>
      </c>
      <c r="D15" s="3"/>
      <c r="E15" s="392">
        <f>SUM(F15,I15:K15,Q15:W15)</f>
        <v>198</v>
      </c>
      <c r="F15" s="731">
        <v>1</v>
      </c>
      <c r="G15" s="731">
        <v>0</v>
      </c>
      <c r="H15" s="731">
        <v>0</v>
      </c>
      <c r="I15" s="731">
        <v>0</v>
      </c>
      <c r="J15" s="731">
        <v>0</v>
      </c>
      <c r="K15" s="416">
        <f>SUM(L15:P15)</f>
        <v>101</v>
      </c>
      <c r="L15" s="731">
        <v>0</v>
      </c>
      <c r="M15" s="731">
        <v>0</v>
      </c>
      <c r="N15" s="731">
        <v>24</v>
      </c>
      <c r="O15" s="731">
        <v>77</v>
      </c>
      <c r="P15" s="731">
        <v>0</v>
      </c>
      <c r="Q15" s="731">
        <v>36</v>
      </c>
      <c r="R15" s="731">
        <v>53</v>
      </c>
      <c r="S15" s="731">
        <v>1</v>
      </c>
      <c r="T15" s="731">
        <v>2</v>
      </c>
      <c r="U15" s="731">
        <v>0</v>
      </c>
      <c r="V15" s="731">
        <v>0</v>
      </c>
      <c r="W15" s="731">
        <v>4</v>
      </c>
      <c r="X15" s="731">
        <v>3</v>
      </c>
      <c r="Y15" s="739">
        <v>3</v>
      </c>
      <c r="Z15" s="75"/>
    </row>
    <row r="16" spans="1:26" ht="23.25" customHeight="1">
      <c r="A16" s="166"/>
      <c r="B16" s="126"/>
      <c r="C16" s="3" t="s">
        <v>19</v>
      </c>
      <c r="D16" s="3"/>
      <c r="E16" s="392">
        <f>SUM(F16,I16:K16,Q16:W16)</f>
        <v>401</v>
      </c>
      <c r="F16" s="731">
        <v>0</v>
      </c>
      <c r="G16" s="731">
        <v>0</v>
      </c>
      <c r="H16" s="731">
        <v>0</v>
      </c>
      <c r="I16" s="731">
        <v>1</v>
      </c>
      <c r="J16" s="731">
        <v>0</v>
      </c>
      <c r="K16" s="416">
        <f>SUM(L16:P16)</f>
        <v>133</v>
      </c>
      <c r="L16" s="731">
        <v>0</v>
      </c>
      <c r="M16" s="731">
        <v>0</v>
      </c>
      <c r="N16" s="731">
        <v>55</v>
      </c>
      <c r="O16" s="731">
        <v>48</v>
      </c>
      <c r="P16" s="731">
        <v>30</v>
      </c>
      <c r="Q16" s="731">
        <v>60</v>
      </c>
      <c r="R16" s="731">
        <v>46</v>
      </c>
      <c r="S16" s="731">
        <v>151</v>
      </c>
      <c r="T16" s="731">
        <v>0</v>
      </c>
      <c r="U16" s="731">
        <v>0</v>
      </c>
      <c r="V16" s="731">
        <v>0</v>
      </c>
      <c r="W16" s="731">
        <v>10</v>
      </c>
      <c r="X16" s="731">
        <v>10</v>
      </c>
      <c r="Y16" s="739">
        <v>0</v>
      </c>
      <c r="Z16" s="75"/>
    </row>
    <row r="17" spans="1:26" ht="23.25" customHeight="1">
      <c r="A17" s="166"/>
      <c r="B17" s="126"/>
      <c r="C17" s="3" t="s">
        <v>20</v>
      </c>
      <c r="D17" s="3"/>
      <c r="E17" s="392">
        <f>SUM(F17,I17:K17,Q17:W17)</f>
        <v>351</v>
      </c>
      <c r="F17" s="733">
        <v>0</v>
      </c>
      <c r="G17" s="733">
        <v>0</v>
      </c>
      <c r="H17" s="733">
        <v>0</v>
      </c>
      <c r="I17" s="733">
        <v>0</v>
      </c>
      <c r="J17" s="733">
        <v>0</v>
      </c>
      <c r="K17" s="416">
        <f>SUM(L17:P17)</f>
        <v>113</v>
      </c>
      <c r="L17" s="733">
        <v>2</v>
      </c>
      <c r="M17" s="733">
        <v>0</v>
      </c>
      <c r="N17" s="733">
        <v>19</v>
      </c>
      <c r="O17" s="733">
        <v>0</v>
      </c>
      <c r="P17" s="733">
        <v>92</v>
      </c>
      <c r="Q17" s="733">
        <v>209</v>
      </c>
      <c r="R17" s="733">
        <v>28</v>
      </c>
      <c r="S17" s="733">
        <v>0</v>
      </c>
      <c r="T17" s="733">
        <v>0</v>
      </c>
      <c r="U17" s="733">
        <v>0</v>
      </c>
      <c r="V17" s="733">
        <v>0</v>
      </c>
      <c r="W17" s="733">
        <v>1</v>
      </c>
      <c r="X17" s="733">
        <v>26</v>
      </c>
      <c r="Y17" s="740">
        <v>0</v>
      </c>
      <c r="Z17" s="75"/>
    </row>
    <row r="18" spans="1:26" ht="23.25" customHeight="1">
      <c r="A18" s="164" t="s">
        <v>2</v>
      </c>
      <c r="B18" s="120"/>
      <c r="C18" s="2"/>
      <c r="D18" s="2"/>
      <c r="E18" s="393">
        <f aca="true" t="shared" si="2" ref="E18:Y18">SUM(E19:E20)</f>
        <v>1107</v>
      </c>
      <c r="F18" s="729">
        <f t="shared" si="2"/>
        <v>0</v>
      </c>
      <c r="G18" s="729">
        <f t="shared" si="2"/>
        <v>0</v>
      </c>
      <c r="H18" s="729">
        <f t="shared" si="2"/>
        <v>0</v>
      </c>
      <c r="I18" s="729">
        <f t="shared" si="2"/>
        <v>0</v>
      </c>
      <c r="J18" s="729">
        <f t="shared" si="2"/>
        <v>0</v>
      </c>
      <c r="K18" s="415">
        <f t="shared" si="2"/>
        <v>225</v>
      </c>
      <c r="L18" s="729">
        <f t="shared" si="2"/>
        <v>3</v>
      </c>
      <c r="M18" s="729">
        <f t="shared" si="2"/>
        <v>0</v>
      </c>
      <c r="N18" s="729">
        <f t="shared" si="2"/>
        <v>86</v>
      </c>
      <c r="O18" s="729">
        <f t="shared" si="2"/>
        <v>49</v>
      </c>
      <c r="P18" s="729">
        <f t="shared" si="2"/>
        <v>87</v>
      </c>
      <c r="Q18" s="729">
        <f t="shared" si="2"/>
        <v>870</v>
      </c>
      <c r="R18" s="729">
        <f t="shared" si="2"/>
        <v>0</v>
      </c>
      <c r="S18" s="729">
        <f t="shared" si="2"/>
        <v>12</v>
      </c>
      <c r="T18" s="729">
        <f t="shared" si="2"/>
        <v>0</v>
      </c>
      <c r="U18" s="729">
        <f t="shared" si="2"/>
        <v>0</v>
      </c>
      <c r="V18" s="729">
        <f t="shared" si="2"/>
        <v>0</v>
      </c>
      <c r="W18" s="729">
        <f t="shared" si="2"/>
        <v>0</v>
      </c>
      <c r="X18" s="729">
        <f t="shared" si="2"/>
        <v>67</v>
      </c>
      <c r="Y18" s="738">
        <f t="shared" si="2"/>
        <v>0</v>
      </c>
      <c r="Z18" s="75"/>
    </row>
    <row r="19" spans="1:26" ht="23.25" customHeight="1">
      <c r="A19" s="166"/>
      <c r="B19" s="126"/>
      <c r="C19" s="3" t="s">
        <v>18</v>
      </c>
      <c r="D19" s="3"/>
      <c r="E19" s="392">
        <f>SUM(F19,I19:K19,Q19:W19)</f>
        <v>769</v>
      </c>
      <c r="F19" s="731">
        <v>0</v>
      </c>
      <c r="G19" s="731">
        <v>0</v>
      </c>
      <c r="H19" s="731">
        <v>0</v>
      </c>
      <c r="I19" s="731">
        <v>0</v>
      </c>
      <c r="J19" s="731">
        <v>0</v>
      </c>
      <c r="K19" s="416">
        <f>SUM(L19:P19)</f>
        <v>116</v>
      </c>
      <c r="L19" s="731">
        <v>3</v>
      </c>
      <c r="M19" s="731">
        <v>0</v>
      </c>
      <c r="N19" s="731">
        <v>42</v>
      </c>
      <c r="O19" s="731">
        <v>32</v>
      </c>
      <c r="P19" s="731">
        <v>39</v>
      </c>
      <c r="Q19" s="731">
        <v>653</v>
      </c>
      <c r="R19" s="731">
        <v>0</v>
      </c>
      <c r="S19" s="731">
        <v>0</v>
      </c>
      <c r="T19" s="731">
        <v>0</v>
      </c>
      <c r="U19" s="731">
        <v>0</v>
      </c>
      <c r="V19" s="731">
        <v>0</v>
      </c>
      <c r="W19" s="731">
        <v>0</v>
      </c>
      <c r="X19" s="731">
        <v>0</v>
      </c>
      <c r="Y19" s="739">
        <v>0</v>
      </c>
      <c r="Z19" s="75"/>
    </row>
    <row r="20" spans="1:26" ht="23.25" customHeight="1">
      <c r="A20" s="166"/>
      <c r="B20" s="126"/>
      <c r="C20" s="3" t="s">
        <v>21</v>
      </c>
      <c r="D20" s="3"/>
      <c r="E20" s="392">
        <f>SUM(F20,I20:K20,Q20:W20)</f>
        <v>338</v>
      </c>
      <c r="F20" s="733">
        <v>0</v>
      </c>
      <c r="G20" s="733">
        <v>0</v>
      </c>
      <c r="H20" s="733">
        <v>0</v>
      </c>
      <c r="I20" s="733">
        <v>0</v>
      </c>
      <c r="J20" s="733">
        <v>0</v>
      </c>
      <c r="K20" s="416">
        <f>SUM(L20:P20)</f>
        <v>109</v>
      </c>
      <c r="L20" s="733">
        <v>0</v>
      </c>
      <c r="M20" s="733">
        <v>0</v>
      </c>
      <c r="N20" s="733">
        <v>44</v>
      </c>
      <c r="O20" s="733">
        <v>17</v>
      </c>
      <c r="P20" s="733">
        <v>48</v>
      </c>
      <c r="Q20" s="733">
        <v>217</v>
      </c>
      <c r="R20" s="733">
        <v>0</v>
      </c>
      <c r="S20" s="733">
        <v>12</v>
      </c>
      <c r="T20" s="733">
        <v>0</v>
      </c>
      <c r="U20" s="733">
        <v>0</v>
      </c>
      <c r="V20" s="733">
        <v>0</v>
      </c>
      <c r="W20" s="733">
        <v>0</v>
      </c>
      <c r="X20" s="733">
        <v>67</v>
      </c>
      <c r="Y20" s="740">
        <v>0</v>
      </c>
      <c r="Z20" s="75"/>
    </row>
    <row r="21" spans="1:26" ht="23.25" customHeight="1">
      <c r="A21" s="164" t="s">
        <v>3</v>
      </c>
      <c r="B21" s="120"/>
      <c r="C21" s="2" t="s">
        <v>22</v>
      </c>
      <c r="D21" s="2"/>
      <c r="E21" s="393">
        <f>SUM(F21,I21:K21,Q21:W21)</f>
        <v>272</v>
      </c>
      <c r="F21" s="727">
        <v>0</v>
      </c>
      <c r="G21" s="727">
        <v>0</v>
      </c>
      <c r="H21" s="727">
        <v>0</v>
      </c>
      <c r="I21" s="727">
        <v>0</v>
      </c>
      <c r="J21" s="727">
        <v>0</v>
      </c>
      <c r="K21" s="415">
        <f>SUM(L21:P21)</f>
        <v>78</v>
      </c>
      <c r="L21" s="727">
        <v>6</v>
      </c>
      <c r="M21" s="727">
        <v>0</v>
      </c>
      <c r="N21" s="727">
        <v>42</v>
      </c>
      <c r="O21" s="727">
        <v>25</v>
      </c>
      <c r="P21" s="727">
        <v>5</v>
      </c>
      <c r="Q21" s="727">
        <v>167</v>
      </c>
      <c r="R21" s="727">
        <v>20</v>
      </c>
      <c r="S21" s="727">
        <v>6</v>
      </c>
      <c r="T21" s="727">
        <v>0</v>
      </c>
      <c r="U21" s="727">
        <v>0</v>
      </c>
      <c r="V21" s="727">
        <v>0</v>
      </c>
      <c r="W21" s="727">
        <v>1</v>
      </c>
      <c r="X21" s="727">
        <v>0</v>
      </c>
      <c r="Y21" s="737">
        <v>0</v>
      </c>
      <c r="Z21" s="75"/>
    </row>
    <row r="22" spans="1:26" ht="23.25" customHeight="1">
      <c r="A22" s="167" t="s">
        <v>4</v>
      </c>
      <c r="B22" s="129"/>
      <c r="C22" s="4"/>
      <c r="D22" s="4"/>
      <c r="E22" s="393">
        <f aca="true" t="shared" si="3" ref="E22:Y22">SUM(E23:E26)</f>
        <v>2084</v>
      </c>
      <c r="F22" s="729">
        <f t="shared" si="3"/>
        <v>0</v>
      </c>
      <c r="G22" s="729">
        <f t="shared" si="3"/>
        <v>0</v>
      </c>
      <c r="H22" s="729">
        <f t="shared" si="3"/>
        <v>0</v>
      </c>
      <c r="I22" s="729">
        <f t="shared" si="3"/>
        <v>4</v>
      </c>
      <c r="J22" s="729">
        <f t="shared" si="3"/>
        <v>0</v>
      </c>
      <c r="K22" s="393">
        <f t="shared" si="3"/>
        <v>556</v>
      </c>
      <c r="L22" s="729">
        <f t="shared" si="3"/>
        <v>11</v>
      </c>
      <c r="M22" s="729">
        <f t="shared" si="3"/>
        <v>0</v>
      </c>
      <c r="N22" s="729">
        <f t="shared" si="3"/>
        <v>52</v>
      </c>
      <c r="O22" s="729">
        <f t="shared" si="3"/>
        <v>169</v>
      </c>
      <c r="P22" s="729">
        <f t="shared" si="3"/>
        <v>324</v>
      </c>
      <c r="Q22" s="729">
        <f t="shared" si="3"/>
        <v>1198</v>
      </c>
      <c r="R22" s="729">
        <f t="shared" si="3"/>
        <v>164</v>
      </c>
      <c r="S22" s="729">
        <f t="shared" si="3"/>
        <v>56</v>
      </c>
      <c r="T22" s="729">
        <f t="shared" si="3"/>
        <v>0</v>
      </c>
      <c r="U22" s="729">
        <f t="shared" si="3"/>
        <v>0</v>
      </c>
      <c r="V22" s="729">
        <f t="shared" si="3"/>
        <v>0</v>
      </c>
      <c r="W22" s="729">
        <f t="shared" si="3"/>
        <v>106</v>
      </c>
      <c r="X22" s="729">
        <f t="shared" si="3"/>
        <v>215</v>
      </c>
      <c r="Y22" s="738">
        <f t="shared" si="3"/>
        <v>0</v>
      </c>
      <c r="Z22" s="46"/>
    </row>
    <row r="23" spans="1:26" ht="23.25" customHeight="1">
      <c r="A23" s="166"/>
      <c r="B23" s="126"/>
      <c r="C23" s="3" t="s">
        <v>23</v>
      </c>
      <c r="D23" s="3"/>
      <c r="E23" s="392">
        <f>SUM(F23,I23:K23,Q23:W23)</f>
        <v>1035</v>
      </c>
      <c r="F23" s="731">
        <v>0</v>
      </c>
      <c r="G23" s="731">
        <v>0</v>
      </c>
      <c r="H23" s="731">
        <v>0</v>
      </c>
      <c r="I23" s="731">
        <v>0</v>
      </c>
      <c r="J23" s="731">
        <v>0</v>
      </c>
      <c r="K23" s="416">
        <f>SUM(L23:P23)</f>
        <v>412</v>
      </c>
      <c r="L23" s="731">
        <v>0</v>
      </c>
      <c r="M23" s="731">
        <v>0</v>
      </c>
      <c r="N23" s="731">
        <v>43</v>
      </c>
      <c r="O23" s="731">
        <v>82</v>
      </c>
      <c r="P23" s="731">
        <v>287</v>
      </c>
      <c r="Q23" s="731">
        <v>439</v>
      </c>
      <c r="R23" s="731">
        <v>82</v>
      </c>
      <c r="S23" s="731">
        <v>38</v>
      </c>
      <c r="T23" s="731">
        <v>0</v>
      </c>
      <c r="U23" s="731">
        <v>0</v>
      </c>
      <c r="V23" s="731">
        <v>0</v>
      </c>
      <c r="W23" s="731">
        <v>64</v>
      </c>
      <c r="X23" s="731">
        <v>110</v>
      </c>
      <c r="Y23" s="739">
        <v>0</v>
      </c>
      <c r="Z23" s="75"/>
    </row>
    <row r="24" spans="1:26" ht="23.25" customHeight="1">
      <c r="A24" s="166"/>
      <c r="B24" s="126"/>
      <c r="C24" s="3" t="s">
        <v>28</v>
      </c>
      <c r="D24" s="3"/>
      <c r="E24" s="392">
        <f>SUM(F24,I24:K24,Q24:W24)</f>
        <v>305</v>
      </c>
      <c r="F24" s="731">
        <v>0</v>
      </c>
      <c r="G24" s="731">
        <v>0</v>
      </c>
      <c r="H24" s="731">
        <v>0</v>
      </c>
      <c r="I24" s="731">
        <v>0</v>
      </c>
      <c r="J24" s="731">
        <v>0</v>
      </c>
      <c r="K24" s="416">
        <f>SUM(L24:P24)</f>
        <v>106</v>
      </c>
      <c r="L24" s="731">
        <v>0</v>
      </c>
      <c r="M24" s="731">
        <v>0</v>
      </c>
      <c r="N24" s="731">
        <v>0</v>
      </c>
      <c r="O24" s="731">
        <v>70</v>
      </c>
      <c r="P24" s="731">
        <v>36</v>
      </c>
      <c r="Q24" s="731">
        <v>196</v>
      </c>
      <c r="R24" s="731">
        <v>3</v>
      </c>
      <c r="S24" s="731">
        <v>0</v>
      </c>
      <c r="T24" s="731">
        <v>0</v>
      </c>
      <c r="U24" s="731">
        <v>0</v>
      </c>
      <c r="V24" s="731">
        <v>0</v>
      </c>
      <c r="W24" s="731">
        <v>0</v>
      </c>
      <c r="X24" s="731">
        <v>73</v>
      </c>
      <c r="Y24" s="739">
        <v>0</v>
      </c>
      <c r="Z24" s="75"/>
    </row>
    <row r="25" spans="1:26" ht="23.25" customHeight="1">
      <c r="A25" s="166"/>
      <c r="B25" s="126"/>
      <c r="C25" s="3" t="s">
        <v>24</v>
      </c>
      <c r="D25" s="3"/>
      <c r="E25" s="392">
        <f>SUM(F25,I25:K25,Q25:W25)</f>
        <v>239</v>
      </c>
      <c r="F25" s="731">
        <v>0</v>
      </c>
      <c r="G25" s="731">
        <v>0</v>
      </c>
      <c r="H25" s="731">
        <v>0</v>
      </c>
      <c r="I25" s="731">
        <v>0</v>
      </c>
      <c r="J25" s="731">
        <v>0</v>
      </c>
      <c r="K25" s="416">
        <f>SUM(L25:P25)</f>
        <v>10</v>
      </c>
      <c r="L25" s="731">
        <v>1</v>
      </c>
      <c r="M25" s="731">
        <v>0</v>
      </c>
      <c r="N25" s="731">
        <v>3</v>
      </c>
      <c r="O25" s="731">
        <v>5</v>
      </c>
      <c r="P25" s="731">
        <v>1</v>
      </c>
      <c r="Q25" s="731">
        <v>122</v>
      </c>
      <c r="R25" s="731">
        <v>67</v>
      </c>
      <c r="S25" s="731">
        <v>0</v>
      </c>
      <c r="T25" s="731">
        <v>0</v>
      </c>
      <c r="U25" s="731">
        <v>0</v>
      </c>
      <c r="V25" s="731">
        <v>0</v>
      </c>
      <c r="W25" s="731">
        <v>40</v>
      </c>
      <c r="X25" s="731">
        <v>32</v>
      </c>
      <c r="Y25" s="739">
        <v>0</v>
      </c>
      <c r="Z25" s="75"/>
    </row>
    <row r="26" spans="1:26" ht="23.25" customHeight="1">
      <c r="A26" s="166"/>
      <c r="B26" s="126"/>
      <c r="C26" s="3" t="s">
        <v>25</v>
      </c>
      <c r="D26" s="3"/>
      <c r="E26" s="392">
        <f>SUM(F26,I26:K26,Q26:W26)</f>
        <v>505</v>
      </c>
      <c r="F26" s="733">
        <v>0</v>
      </c>
      <c r="G26" s="733">
        <v>0</v>
      </c>
      <c r="H26" s="733">
        <v>0</v>
      </c>
      <c r="I26" s="733">
        <v>4</v>
      </c>
      <c r="J26" s="733">
        <v>0</v>
      </c>
      <c r="K26" s="416">
        <f>SUM(L26:P26)</f>
        <v>28</v>
      </c>
      <c r="L26" s="733">
        <v>10</v>
      </c>
      <c r="M26" s="733">
        <v>0</v>
      </c>
      <c r="N26" s="733">
        <v>6</v>
      </c>
      <c r="O26" s="733">
        <v>12</v>
      </c>
      <c r="P26" s="733">
        <v>0</v>
      </c>
      <c r="Q26" s="733">
        <v>441</v>
      </c>
      <c r="R26" s="733">
        <v>12</v>
      </c>
      <c r="S26" s="733">
        <v>18</v>
      </c>
      <c r="T26" s="733">
        <v>0</v>
      </c>
      <c r="U26" s="733">
        <v>0</v>
      </c>
      <c r="V26" s="733">
        <v>0</v>
      </c>
      <c r="W26" s="733">
        <v>2</v>
      </c>
      <c r="X26" s="733">
        <v>0</v>
      </c>
      <c r="Y26" s="740">
        <v>0</v>
      </c>
      <c r="Z26" s="75"/>
    </row>
    <row r="27" spans="1:26" ht="23.25" customHeight="1">
      <c r="A27" s="167" t="s">
        <v>5</v>
      </c>
      <c r="B27" s="129"/>
      <c r="C27" s="4"/>
      <c r="D27" s="4"/>
      <c r="E27" s="393">
        <f aca="true" t="shared" si="4" ref="E27:Y27">SUM(E28:E33)</f>
        <v>1911</v>
      </c>
      <c r="F27" s="729">
        <f t="shared" si="4"/>
        <v>0</v>
      </c>
      <c r="G27" s="729">
        <f t="shared" si="4"/>
        <v>0</v>
      </c>
      <c r="H27" s="729">
        <f t="shared" si="4"/>
        <v>0</v>
      </c>
      <c r="I27" s="729">
        <f t="shared" si="4"/>
        <v>13</v>
      </c>
      <c r="J27" s="729">
        <f t="shared" si="4"/>
        <v>0</v>
      </c>
      <c r="K27" s="393">
        <f t="shared" si="4"/>
        <v>363</v>
      </c>
      <c r="L27" s="729">
        <f t="shared" si="4"/>
        <v>16</v>
      </c>
      <c r="M27" s="729">
        <f t="shared" si="4"/>
        <v>1</v>
      </c>
      <c r="N27" s="729">
        <f t="shared" si="4"/>
        <v>48</v>
      </c>
      <c r="O27" s="729">
        <f t="shared" si="4"/>
        <v>211</v>
      </c>
      <c r="P27" s="729">
        <f t="shared" si="4"/>
        <v>87</v>
      </c>
      <c r="Q27" s="729">
        <f t="shared" si="4"/>
        <v>1198</v>
      </c>
      <c r="R27" s="729">
        <f t="shared" si="4"/>
        <v>206</v>
      </c>
      <c r="S27" s="729">
        <f t="shared" si="4"/>
        <v>36</v>
      </c>
      <c r="T27" s="729">
        <f t="shared" si="4"/>
        <v>1</v>
      </c>
      <c r="U27" s="729">
        <f t="shared" si="4"/>
        <v>0</v>
      </c>
      <c r="V27" s="729">
        <f t="shared" si="4"/>
        <v>0</v>
      </c>
      <c r="W27" s="729">
        <f t="shared" si="4"/>
        <v>94</v>
      </c>
      <c r="X27" s="729">
        <f t="shared" si="4"/>
        <v>208</v>
      </c>
      <c r="Y27" s="738">
        <f t="shared" si="4"/>
        <v>0</v>
      </c>
      <c r="Z27" s="46"/>
    </row>
    <row r="28" spans="1:26" ht="23.25" customHeight="1">
      <c r="A28" s="166"/>
      <c r="B28" s="126"/>
      <c r="C28" s="3" t="s">
        <v>26</v>
      </c>
      <c r="D28" s="3"/>
      <c r="E28" s="392">
        <f aca="true" t="shared" si="5" ref="E28:E33">SUM(F28,I28:K28,Q28:W28)</f>
        <v>205</v>
      </c>
      <c r="F28" s="731">
        <v>0</v>
      </c>
      <c r="G28" s="731">
        <v>0</v>
      </c>
      <c r="H28" s="731">
        <v>0</v>
      </c>
      <c r="I28" s="731">
        <v>0</v>
      </c>
      <c r="J28" s="731">
        <v>0</v>
      </c>
      <c r="K28" s="416">
        <f aca="true" t="shared" si="6" ref="K28:K33">SUM(L28:P28)</f>
        <v>30</v>
      </c>
      <c r="L28" s="731">
        <v>0</v>
      </c>
      <c r="M28" s="731">
        <v>1</v>
      </c>
      <c r="N28" s="731">
        <v>0</v>
      </c>
      <c r="O28" s="731">
        <v>20</v>
      </c>
      <c r="P28" s="731">
        <v>9</v>
      </c>
      <c r="Q28" s="731">
        <v>91</v>
      </c>
      <c r="R28" s="731">
        <v>6</v>
      </c>
      <c r="S28" s="731">
        <v>18</v>
      </c>
      <c r="T28" s="731">
        <v>0</v>
      </c>
      <c r="U28" s="731">
        <v>0</v>
      </c>
      <c r="V28" s="731">
        <v>0</v>
      </c>
      <c r="W28" s="731">
        <v>60</v>
      </c>
      <c r="X28" s="731">
        <v>60</v>
      </c>
      <c r="Y28" s="739">
        <v>0</v>
      </c>
      <c r="Z28" s="75"/>
    </row>
    <row r="29" spans="1:26" ht="23.25" customHeight="1">
      <c r="A29" s="166"/>
      <c r="B29" s="126"/>
      <c r="C29" s="3" t="s">
        <v>27</v>
      </c>
      <c r="D29" s="3"/>
      <c r="E29" s="392">
        <f t="shared" si="5"/>
        <v>600</v>
      </c>
      <c r="F29" s="731">
        <v>0</v>
      </c>
      <c r="G29" s="731">
        <v>0</v>
      </c>
      <c r="H29" s="731">
        <v>0</v>
      </c>
      <c r="I29" s="731">
        <v>0</v>
      </c>
      <c r="J29" s="731">
        <v>0</v>
      </c>
      <c r="K29" s="416">
        <f t="shared" si="6"/>
        <v>123</v>
      </c>
      <c r="L29" s="731">
        <v>7</v>
      </c>
      <c r="M29" s="731">
        <v>0</v>
      </c>
      <c r="N29" s="731">
        <v>12</v>
      </c>
      <c r="O29" s="731">
        <v>61</v>
      </c>
      <c r="P29" s="731">
        <v>43</v>
      </c>
      <c r="Q29" s="731">
        <v>434</v>
      </c>
      <c r="R29" s="731">
        <v>42</v>
      </c>
      <c r="S29" s="731">
        <v>1</v>
      </c>
      <c r="T29" s="731">
        <v>0</v>
      </c>
      <c r="U29" s="731">
        <v>0</v>
      </c>
      <c r="V29" s="731">
        <v>0</v>
      </c>
      <c r="W29" s="731">
        <v>0</v>
      </c>
      <c r="X29" s="731">
        <v>42</v>
      </c>
      <c r="Y29" s="739">
        <v>0</v>
      </c>
      <c r="Z29" s="75"/>
    </row>
    <row r="30" spans="1:26" ht="23.25" customHeight="1">
      <c r="A30" s="166"/>
      <c r="B30" s="126"/>
      <c r="C30" s="3" t="s">
        <v>30</v>
      </c>
      <c r="D30" s="3"/>
      <c r="E30" s="392">
        <f t="shared" si="5"/>
        <v>308</v>
      </c>
      <c r="F30" s="731">
        <v>0</v>
      </c>
      <c r="G30" s="731">
        <v>0</v>
      </c>
      <c r="H30" s="731">
        <v>0</v>
      </c>
      <c r="I30" s="731">
        <v>12</v>
      </c>
      <c r="J30" s="731">
        <v>0</v>
      </c>
      <c r="K30" s="416">
        <f t="shared" si="6"/>
        <v>84</v>
      </c>
      <c r="L30" s="731">
        <v>3</v>
      </c>
      <c r="M30" s="731">
        <v>0</v>
      </c>
      <c r="N30" s="731">
        <v>6</v>
      </c>
      <c r="O30" s="731">
        <v>49</v>
      </c>
      <c r="P30" s="731">
        <v>26</v>
      </c>
      <c r="Q30" s="731">
        <v>127</v>
      </c>
      <c r="R30" s="731">
        <v>72</v>
      </c>
      <c r="S30" s="731">
        <v>13</v>
      </c>
      <c r="T30" s="731">
        <v>0</v>
      </c>
      <c r="U30" s="731">
        <v>0</v>
      </c>
      <c r="V30" s="731">
        <v>0</v>
      </c>
      <c r="W30" s="731">
        <v>0</v>
      </c>
      <c r="X30" s="731">
        <v>63</v>
      </c>
      <c r="Y30" s="739">
        <v>0</v>
      </c>
      <c r="Z30" s="75"/>
    </row>
    <row r="31" spans="1:26" ht="23.25" customHeight="1">
      <c r="A31" s="166"/>
      <c r="B31" s="126"/>
      <c r="C31" s="3" t="s">
        <v>29</v>
      </c>
      <c r="D31" s="3"/>
      <c r="E31" s="392">
        <f t="shared" si="5"/>
        <v>64</v>
      </c>
      <c r="F31" s="731">
        <v>0</v>
      </c>
      <c r="G31" s="731">
        <v>0</v>
      </c>
      <c r="H31" s="731">
        <v>0</v>
      </c>
      <c r="I31" s="731">
        <v>1</v>
      </c>
      <c r="J31" s="731">
        <v>0</v>
      </c>
      <c r="K31" s="416">
        <f t="shared" si="6"/>
        <v>12</v>
      </c>
      <c r="L31" s="731">
        <v>0</v>
      </c>
      <c r="M31" s="731">
        <v>0</v>
      </c>
      <c r="N31" s="731">
        <v>12</v>
      </c>
      <c r="O31" s="731">
        <v>0</v>
      </c>
      <c r="P31" s="731">
        <v>0</v>
      </c>
      <c r="Q31" s="731">
        <v>0</v>
      </c>
      <c r="R31" s="731">
        <v>12</v>
      </c>
      <c r="S31" s="731">
        <v>4</v>
      </c>
      <c r="T31" s="731">
        <v>1</v>
      </c>
      <c r="U31" s="731">
        <v>0</v>
      </c>
      <c r="V31" s="731">
        <v>0</v>
      </c>
      <c r="W31" s="731">
        <v>34</v>
      </c>
      <c r="X31" s="731">
        <v>30</v>
      </c>
      <c r="Y31" s="739">
        <v>0</v>
      </c>
      <c r="Z31" s="75"/>
    </row>
    <row r="32" spans="1:26" ht="23.25" customHeight="1">
      <c r="A32" s="166"/>
      <c r="B32" s="126"/>
      <c r="C32" s="3" t="s">
        <v>49</v>
      </c>
      <c r="D32" s="3"/>
      <c r="E32" s="392">
        <f t="shared" si="5"/>
        <v>677</v>
      </c>
      <c r="F32" s="731">
        <v>0</v>
      </c>
      <c r="G32" s="731">
        <v>0</v>
      </c>
      <c r="H32" s="731">
        <v>0</v>
      </c>
      <c r="I32" s="731">
        <v>0</v>
      </c>
      <c r="J32" s="731">
        <v>0</v>
      </c>
      <c r="K32" s="416">
        <f t="shared" si="6"/>
        <v>59</v>
      </c>
      <c r="L32" s="731">
        <v>6</v>
      </c>
      <c r="M32" s="731">
        <v>0</v>
      </c>
      <c r="N32" s="731">
        <v>6</v>
      </c>
      <c r="O32" s="731">
        <v>46</v>
      </c>
      <c r="P32" s="731">
        <v>1</v>
      </c>
      <c r="Q32" s="731">
        <v>546</v>
      </c>
      <c r="R32" s="731">
        <v>72</v>
      </c>
      <c r="S32" s="731">
        <v>0</v>
      </c>
      <c r="T32" s="731">
        <v>0</v>
      </c>
      <c r="U32" s="731">
        <v>0</v>
      </c>
      <c r="V32" s="731">
        <v>0</v>
      </c>
      <c r="W32" s="731">
        <v>0</v>
      </c>
      <c r="X32" s="731">
        <v>13</v>
      </c>
      <c r="Y32" s="739">
        <v>0</v>
      </c>
      <c r="Z32" s="75"/>
    </row>
    <row r="33" spans="1:26" ht="23.25" customHeight="1">
      <c r="A33" s="166"/>
      <c r="B33" s="126"/>
      <c r="C33" s="3" t="s">
        <v>48</v>
      </c>
      <c r="D33" s="3"/>
      <c r="E33" s="392">
        <f t="shared" si="5"/>
        <v>57</v>
      </c>
      <c r="F33" s="733">
        <v>0</v>
      </c>
      <c r="G33" s="733">
        <v>0</v>
      </c>
      <c r="H33" s="733">
        <v>0</v>
      </c>
      <c r="I33" s="733">
        <v>0</v>
      </c>
      <c r="J33" s="733">
        <v>0</v>
      </c>
      <c r="K33" s="416">
        <f t="shared" si="6"/>
        <v>55</v>
      </c>
      <c r="L33" s="733">
        <v>0</v>
      </c>
      <c r="M33" s="733">
        <v>0</v>
      </c>
      <c r="N33" s="733">
        <v>12</v>
      </c>
      <c r="O33" s="733">
        <v>35</v>
      </c>
      <c r="P33" s="733">
        <v>8</v>
      </c>
      <c r="Q33" s="733">
        <v>0</v>
      </c>
      <c r="R33" s="733">
        <v>2</v>
      </c>
      <c r="S33" s="733">
        <v>0</v>
      </c>
      <c r="T33" s="733">
        <v>0</v>
      </c>
      <c r="U33" s="733">
        <v>0</v>
      </c>
      <c r="V33" s="733">
        <v>0</v>
      </c>
      <c r="W33" s="733">
        <v>0</v>
      </c>
      <c r="X33" s="733">
        <v>0</v>
      </c>
      <c r="Y33" s="740">
        <v>0</v>
      </c>
      <c r="Z33" s="75"/>
    </row>
    <row r="34" spans="1:26" ht="23.25" customHeight="1">
      <c r="A34" s="168" t="s">
        <v>63</v>
      </c>
      <c r="B34" s="132"/>
      <c r="C34" s="4"/>
      <c r="D34" s="4"/>
      <c r="E34" s="393">
        <f aca="true" t="shared" si="7" ref="E34:Y34">SUM(E35:E38)</f>
        <v>2302</v>
      </c>
      <c r="F34" s="729">
        <f t="shared" si="7"/>
        <v>24</v>
      </c>
      <c r="G34" s="729">
        <f t="shared" si="7"/>
        <v>24</v>
      </c>
      <c r="H34" s="729">
        <f t="shared" si="7"/>
        <v>0</v>
      </c>
      <c r="I34" s="729">
        <f t="shared" si="7"/>
        <v>13</v>
      </c>
      <c r="J34" s="729">
        <f t="shared" si="7"/>
        <v>0</v>
      </c>
      <c r="K34" s="393">
        <f t="shared" si="7"/>
        <v>538</v>
      </c>
      <c r="L34" s="729">
        <f t="shared" si="7"/>
        <v>4</v>
      </c>
      <c r="M34" s="729">
        <f t="shared" si="7"/>
        <v>12</v>
      </c>
      <c r="N34" s="729">
        <f t="shared" si="7"/>
        <v>27</v>
      </c>
      <c r="O34" s="729">
        <f t="shared" si="7"/>
        <v>386</v>
      </c>
      <c r="P34" s="729">
        <f t="shared" si="7"/>
        <v>109</v>
      </c>
      <c r="Q34" s="729">
        <f t="shared" si="7"/>
        <v>1272</v>
      </c>
      <c r="R34" s="729">
        <f t="shared" si="7"/>
        <v>290</v>
      </c>
      <c r="S34" s="729">
        <f t="shared" si="7"/>
        <v>62</v>
      </c>
      <c r="T34" s="729">
        <f t="shared" si="7"/>
        <v>0</v>
      </c>
      <c r="U34" s="729">
        <f t="shared" si="7"/>
        <v>0</v>
      </c>
      <c r="V34" s="729">
        <f t="shared" si="7"/>
        <v>0</v>
      </c>
      <c r="W34" s="729">
        <f t="shared" si="7"/>
        <v>103</v>
      </c>
      <c r="X34" s="729">
        <f t="shared" si="7"/>
        <v>138</v>
      </c>
      <c r="Y34" s="738">
        <f t="shared" si="7"/>
        <v>0</v>
      </c>
      <c r="Z34" s="46"/>
    </row>
    <row r="35" spans="1:26" ht="23.25" customHeight="1">
      <c r="A35" s="166"/>
      <c r="B35" s="126"/>
      <c r="C35" s="3" t="s">
        <v>50</v>
      </c>
      <c r="D35" s="3"/>
      <c r="E35" s="392">
        <f>SUM(F35,I35:K35,Q35:W35)</f>
        <v>555</v>
      </c>
      <c r="F35" s="731">
        <v>0</v>
      </c>
      <c r="G35" s="731">
        <v>0</v>
      </c>
      <c r="H35" s="731">
        <v>0</v>
      </c>
      <c r="I35" s="731">
        <v>13</v>
      </c>
      <c r="J35" s="731">
        <v>0</v>
      </c>
      <c r="K35" s="416">
        <f>SUM(L35:P35)</f>
        <v>278</v>
      </c>
      <c r="L35" s="731">
        <v>2</v>
      </c>
      <c r="M35" s="731">
        <v>0</v>
      </c>
      <c r="N35" s="731">
        <v>6</v>
      </c>
      <c r="O35" s="731">
        <v>223</v>
      </c>
      <c r="P35" s="731">
        <v>47</v>
      </c>
      <c r="Q35" s="731">
        <v>69</v>
      </c>
      <c r="R35" s="731">
        <v>62</v>
      </c>
      <c r="S35" s="731">
        <v>49</v>
      </c>
      <c r="T35" s="731">
        <v>0</v>
      </c>
      <c r="U35" s="731">
        <v>0</v>
      </c>
      <c r="V35" s="731">
        <v>0</v>
      </c>
      <c r="W35" s="731">
        <v>84</v>
      </c>
      <c r="X35" s="731">
        <v>67</v>
      </c>
      <c r="Y35" s="739">
        <v>0</v>
      </c>
      <c r="Z35" s="75"/>
    </row>
    <row r="36" spans="1:26" ht="23.25" customHeight="1">
      <c r="A36" s="166"/>
      <c r="B36" s="126"/>
      <c r="C36" s="3" t="s">
        <v>51</v>
      </c>
      <c r="D36" s="3"/>
      <c r="E36" s="392">
        <f>SUM(F36,I36:K36,Q36:W36)</f>
        <v>1227</v>
      </c>
      <c r="F36" s="731">
        <v>24</v>
      </c>
      <c r="G36" s="731">
        <v>24</v>
      </c>
      <c r="H36" s="731">
        <v>0</v>
      </c>
      <c r="I36" s="731">
        <v>0</v>
      </c>
      <c r="J36" s="731">
        <v>0</v>
      </c>
      <c r="K36" s="416">
        <f>SUM(L36:P36)</f>
        <v>164</v>
      </c>
      <c r="L36" s="731">
        <v>2</v>
      </c>
      <c r="M36" s="731">
        <v>0</v>
      </c>
      <c r="N36" s="731">
        <v>11</v>
      </c>
      <c r="O36" s="731">
        <v>114</v>
      </c>
      <c r="P36" s="731">
        <v>37</v>
      </c>
      <c r="Q36" s="731">
        <v>962</v>
      </c>
      <c r="R36" s="731">
        <v>77</v>
      </c>
      <c r="S36" s="731">
        <v>0</v>
      </c>
      <c r="T36" s="731">
        <v>0</v>
      </c>
      <c r="U36" s="731">
        <v>0</v>
      </c>
      <c r="V36" s="731">
        <v>0</v>
      </c>
      <c r="W36" s="731">
        <v>0</v>
      </c>
      <c r="X36" s="731">
        <v>16</v>
      </c>
      <c r="Y36" s="739">
        <v>0</v>
      </c>
      <c r="Z36" s="75"/>
    </row>
    <row r="37" spans="1:26" ht="23.25" customHeight="1">
      <c r="A37" s="166"/>
      <c r="B37" s="126"/>
      <c r="C37" s="3" t="s">
        <v>31</v>
      </c>
      <c r="D37" s="3"/>
      <c r="E37" s="392">
        <f>SUM(F37,I37:K37,Q37:W37)</f>
        <v>130</v>
      </c>
      <c r="F37" s="731">
        <v>0</v>
      </c>
      <c r="G37" s="731">
        <v>0</v>
      </c>
      <c r="H37" s="731">
        <v>0</v>
      </c>
      <c r="I37" s="731">
        <v>0</v>
      </c>
      <c r="J37" s="731">
        <v>0</v>
      </c>
      <c r="K37" s="416">
        <f>SUM(L37:P37)</f>
        <v>64</v>
      </c>
      <c r="L37" s="731">
        <v>0</v>
      </c>
      <c r="M37" s="731">
        <v>12</v>
      </c>
      <c r="N37" s="731">
        <v>4</v>
      </c>
      <c r="O37" s="731">
        <v>48</v>
      </c>
      <c r="P37" s="731">
        <v>0</v>
      </c>
      <c r="Q37" s="731">
        <v>66</v>
      </c>
      <c r="R37" s="731">
        <v>0</v>
      </c>
      <c r="S37" s="731">
        <v>0</v>
      </c>
      <c r="T37" s="731">
        <v>0</v>
      </c>
      <c r="U37" s="731">
        <v>0</v>
      </c>
      <c r="V37" s="731">
        <v>0</v>
      </c>
      <c r="W37" s="731">
        <v>0</v>
      </c>
      <c r="X37" s="731">
        <v>2</v>
      </c>
      <c r="Y37" s="739">
        <v>0</v>
      </c>
      <c r="Z37" s="75"/>
    </row>
    <row r="38" spans="1:26" ht="23.25" customHeight="1">
      <c r="A38" s="166"/>
      <c r="B38" s="126"/>
      <c r="C38" s="3" t="s">
        <v>37</v>
      </c>
      <c r="D38" s="3"/>
      <c r="E38" s="392">
        <f>SUM(F38,I38:K38,Q38:W38)</f>
        <v>390</v>
      </c>
      <c r="F38" s="733">
        <v>0</v>
      </c>
      <c r="G38" s="733">
        <v>0</v>
      </c>
      <c r="H38" s="733">
        <v>0</v>
      </c>
      <c r="I38" s="733">
        <v>0</v>
      </c>
      <c r="J38" s="733">
        <v>0</v>
      </c>
      <c r="K38" s="416">
        <f>SUM(L38:P38)</f>
        <v>32</v>
      </c>
      <c r="L38" s="733">
        <v>0</v>
      </c>
      <c r="M38" s="733">
        <v>0</v>
      </c>
      <c r="N38" s="733">
        <v>6</v>
      </c>
      <c r="O38" s="733">
        <v>1</v>
      </c>
      <c r="P38" s="733">
        <v>25</v>
      </c>
      <c r="Q38" s="733">
        <v>175</v>
      </c>
      <c r="R38" s="733">
        <v>151</v>
      </c>
      <c r="S38" s="733">
        <v>13</v>
      </c>
      <c r="T38" s="733">
        <v>0</v>
      </c>
      <c r="U38" s="733">
        <v>0</v>
      </c>
      <c r="V38" s="733">
        <v>0</v>
      </c>
      <c r="W38" s="733">
        <v>19</v>
      </c>
      <c r="X38" s="733">
        <v>53</v>
      </c>
      <c r="Y38" s="740">
        <v>0</v>
      </c>
      <c r="Z38" s="75"/>
    </row>
    <row r="39" spans="1:26" ht="23.25" customHeight="1">
      <c r="A39" s="167" t="s">
        <v>6</v>
      </c>
      <c r="B39" s="129"/>
      <c r="C39" s="4"/>
      <c r="D39" s="4"/>
      <c r="E39" s="393">
        <f aca="true" t="shared" si="8" ref="E39:Y39">SUM(E40:E42)</f>
        <v>722</v>
      </c>
      <c r="F39" s="729">
        <f t="shared" si="8"/>
        <v>0</v>
      </c>
      <c r="G39" s="729">
        <f t="shared" si="8"/>
        <v>0</v>
      </c>
      <c r="H39" s="729">
        <f t="shared" si="8"/>
        <v>0</v>
      </c>
      <c r="I39" s="729">
        <f t="shared" si="8"/>
        <v>2</v>
      </c>
      <c r="J39" s="729">
        <f t="shared" si="8"/>
        <v>0</v>
      </c>
      <c r="K39" s="393">
        <f t="shared" si="8"/>
        <v>69</v>
      </c>
      <c r="L39" s="729">
        <f t="shared" si="8"/>
        <v>3</v>
      </c>
      <c r="M39" s="729">
        <f t="shared" si="8"/>
        <v>0</v>
      </c>
      <c r="N39" s="729">
        <f t="shared" si="8"/>
        <v>30</v>
      </c>
      <c r="O39" s="729">
        <f t="shared" si="8"/>
        <v>35</v>
      </c>
      <c r="P39" s="729">
        <f t="shared" si="8"/>
        <v>1</v>
      </c>
      <c r="Q39" s="729">
        <f t="shared" si="8"/>
        <v>460</v>
      </c>
      <c r="R39" s="729">
        <f t="shared" si="8"/>
        <v>183</v>
      </c>
      <c r="S39" s="729">
        <f t="shared" si="8"/>
        <v>8</v>
      </c>
      <c r="T39" s="729">
        <f t="shared" si="8"/>
        <v>0</v>
      </c>
      <c r="U39" s="729">
        <f t="shared" si="8"/>
        <v>0</v>
      </c>
      <c r="V39" s="729">
        <f t="shared" si="8"/>
        <v>0</v>
      </c>
      <c r="W39" s="729">
        <f t="shared" si="8"/>
        <v>0</v>
      </c>
      <c r="X39" s="729">
        <f t="shared" si="8"/>
        <v>36</v>
      </c>
      <c r="Y39" s="738">
        <f t="shared" si="8"/>
        <v>0</v>
      </c>
      <c r="Z39" s="46"/>
    </row>
    <row r="40" spans="1:26" ht="23.25" customHeight="1">
      <c r="A40" s="166"/>
      <c r="B40" s="126"/>
      <c r="C40" s="3" t="s">
        <v>32</v>
      </c>
      <c r="D40" s="3"/>
      <c r="E40" s="392">
        <f>SUM(F40,I40:K40,Q40:W40)</f>
        <v>122</v>
      </c>
      <c r="F40" s="731">
        <v>0</v>
      </c>
      <c r="G40" s="731">
        <v>0</v>
      </c>
      <c r="H40" s="731">
        <v>0</v>
      </c>
      <c r="I40" s="731">
        <v>0</v>
      </c>
      <c r="J40" s="731">
        <v>0</v>
      </c>
      <c r="K40" s="416">
        <f>SUM(L40:P40)</f>
        <v>1</v>
      </c>
      <c r="L40" s="731">
        <v>0</v>
      </c>
      <c r="M40" s="731">
        <v>0</v>
      </c>
      <c r="N40" s="731">
        <v>0</v>
      </c>
      <c r="O40" s="731">
        <v>0</v>
      </c>
      <c r="P40" s="731">
        <v>1</v>
      </c>
      <c r="Q40" s="731">
        <v>78</v>
      </c>
      <c r="R40" s="731">
        <v>43</v>
      </c>
      <c r="S40" s="731">
        <v>0</v>
      </c>
      <c r="T40" s="731">
        <v>0</v>
      </c>
      <c r="U40" s="731">
        <v>0</v>
      </c>
      <c r="V40" s="731">
        <v>0</v>
      </c>
      <c r="W40" s="731">
        <v>0</v>
      </c>
      <c r="X40" s="731">
        <v>0</v>
      </c>
      <c r="Y40" s="739">
        <v>0</v>
      </c>
      <c r="Z40" s="75"/>
    </row>
    <row r="41" spans="1:26" ht="23.25" customHeight="1">
      <c r="A41" s="166"/>
      <c r="B41" s="126"/>
      <c r="C41" s="3" t="s">
        <v>33</v>
      </c>
      <c r="D41" s="3"/>
      <c r="E41" s="392">
        <f>SUM(F41,I41:K41,Q41:W41)</f>
        <v>439</v>
      </c>
      <c r="F41" s="731">
        <v>0</v>
      </c>
      <c r="G41" s="731">
        <v>0</v>
      </c>
      <c r="H41" s="731">
        <v>0</v>
      </c>
      <c r="I41" s="731">
        <v>0</v>
      </c>
      <c r="J41" s="731">
        <v>0</v>
      </c>
      <c r="K41" s="416">
        <f>SUM(L41:P41)</f>
        <v>62</v>
      </c>
      <c r="L41" s="731">
        <v>0</v>
      </c>
      <c r="M41" s="731">
        <v>0</v>
      </c>
      <c r="N41" s="731">
        <v>27</v>
      </c>
      <c r="O41" s="731">
        <v>35</v>
      </c>
      <c r="P41" s="731">
        <v>0</v>
      </c>
      <c r="Q41" s="731">
        <v>295</v>
      </c>
      <c r="R41" s="731">
        <v>82</v>
      </c>
      <c r="S41" s="731">
        <v>0</v>
      </c>
      <c r="T41" s="731">
        <v>0</v>
      </c>
      <c r="U41" s="731">
        <v>0</v>
      </c>
      <c r="V41" s="731">
        <v>0</v>
      </c>
      <c r="W41" s="731">
        <v>0</v>
      </c>
      <c r="X41" s="731">
        <v>19</v>
      </c>
      <c r="Y41" s="739">
        <v>0</v>
      </c>
      <c r="Z41" s="75"/>
    </row>
    <row r="42" spans="1:26" ht="23.25" customHeight="1">
      <c r="A42" s="166"/>
      <c r="B42" s="126"/>
      <c r="C42" s="3" t="s">
        <v>34</v>
      </c>
      <c r="D42" s="3"/>
      <c r="E42" s="392">
        <f>SUM(F42,I42:K42,Q42:W42)</f>
        <v>161</v>
      </c>
      <c r="F42" s="733">
        <v>0</v>
      </c>
      <c r="G42" s="733">
        <v>0</v>
      </c>
      <c r="H42" s="733">
        <v>0</v>
      </c>
      <c r="I42" s="733">
        <v>2</v>
      </c>
      <c r="J42" s="733">
        <v>0</v>
      </c>
      <c r="K42" s="416">
        <f>SUM(L42:P42)</f>
        <v>6</v>
      </c>
      <c r="L42" s="733">
        <v>3</v>
      </c>
      <c r="M42" s="733">
        <v>0</v>
      </c>
      <c r="N42" s="733">
        <v>3</v>
      </c>
      <c r="O42" s="733">
        <v>0</v>
      </c>
      <c r="P42" s="733">
        <v>0</v>
      </c>
      <c r="Q42" s="733">
        <v>87</v>
      </c>
      <c r="R42" s="733">
        <v>58</v>
      </c>
      <c r="S42" s="733">
        <v>8</v>
      </c>
      <c r="T42" s="733">
        <v>0</v>
      </c>
      <c r="U42" s="733">
        <v>0</v>
      </c>
      <c r="V42" s="733">
        <v>0</v>
      </c>
      <c r="W42" s="733">
        <v>0</v>
      </c>
      <c r="X42" s="733">
        <v>17</v>
      </c>
      <c r="Y42" s="740">
        <v>0</v>
      </c>
      <c r="Z42" s="75"/>
    </row>
    <row r="43" spans="1:26" ht="23.25" customHeight="1">
      <c r="A43" s="169" t="s">
        <v>7</v>
      </c>
      <c r="B43" s="134"/>
      <c r="C43" s="133"/>
      <c r="D43" s="5"/>
      <c r="E43" s="417">
        <f aca="true" t="shared" si="9" ref="E43:Y43">SUM(E44:E46)</f>
        <v>620</v>
      </c>
      <c r="F43" s="729">
        <f t="shared" si="9"/>
        <v>0</v>
      </c>
      <c r="G43" s="729">
        <f t="shared" si="9"/>
        <v>0</v>
      </c>
      <c r="H43" s="729">
        <f t="shared" si="9"/>
        <v>0</v>
      </c>
      <c r="I43" s="729">
        <f t="shared" si="9"/>
        <v>8</v>
      </c>
      <c r="J43" s="729">
        <f t="shared" si="9"/>
        <v>0</v>
      </c>
      <c r="K43" s="417">
        <f t="shared" si="9"/>
        <v>83</v>
      </c>
      <c r="L43" s="729">
        <f t="shared" si="9"/>
        <v>0</v>
      </c>
      <c r="M43" s="729">
        <f t="shared" si="9"/>
        <v>0</v>
      </c>
      <c r="N43" s="729">
        <f t="shared" si="9"/>
        <v>18</v>
      </c>
      <c r="O43" s="729">
        <f t="shared" si="9"/>
        <v>30</v>
      </c>
      <c r="P43" s="729">
        <f t="shared" si="9"/>
        <v>35</v>
      </c>
      <c r="Q43" s="729">
        <f t="shared" si="9"/>
        <v>298</v>
      </c>
      <c r="R43" s="729">
        <f t="shared" si="9"/>
        <v>214</v>
      </c>
      <c r="S43" s="729">
        <f t="shared" si="9"/>
        <v>5</v>
      </c>
      <c r="T43" s="729">
        <f t="shared" si="9"/>
        <v>0</v>
      </c>
      <c r="U43" s="729">
        <f t="shared" si="9"/>
        <v>0</v>
      </c>
      <c r="V43" s="729">
        <f t="shared" si="9"/>
        <v>0</v>
      </c>
      <c r="W43" s="729">
        <f t="shared" si="9"/>
        <v>12</v>
      </c>
      <c r="X43" s="729">
        <f t="shared" si="9"/>
        <v>9</v>
      </c>
      <c r="Y43" s="738">
        <f t="shared" si="9"/>
        <v>0</v>
      </c>
      <c r="Z43" s="46"/>
    </row>
    <row r="44" spans="1:26" ht="23.25" customHeight="1">
      <c r="A44" s="166"/>
      <c r="B44" s="135"/>
      <c r="C44" s="3" t="s">
        <v>35</v>
      </c>
      <c r="D44" s="6"/>
      <c r="E44" s="418">
        <f>SUM(F44,I44:K44,Q44:W44)</f>
        <v>106</v>
      </c>
      <c r="F44" s="731">
        <v>0</v>
      </c>
      <c r="G44" s="731">
        <v>0</v>
      </c>
      <c r="H44" s="731">
        <v>0</v>
      </c>
      <c r="I44" s="731">
        <v>0</v>
      </c>
      <c r="J44" s="731">
        <v>0</v>
      </c>
      <c r="K44" s="419">
        <f>SUM(L44:P44)</f>
        <v>11</v>
      </c>
      <c r="L44" s="731">
        <v>0</v>
      </c>
      <c r="M44" s="731">
        <v>0</v>
      </c>
      <c r="N44" s="731">
        <v>0</v>
      </c>
      <c r="O44" s="731">
        <v>0</v>
      </c>
      <c r="P44" s="731">
        <v>11</v>
      </c>
      <c r="Q44" s="731">
        <v>73</v>
      </c>
      <c r="R44" s="731">
        <v>22</v>
      </c>
      <c r="S44" s="731">
        <v>0</v>
      </c>
      <c r="T44" s="731">
        <v>0</v>
      </c>
      <c r="U44" s="731">
        <v>0</v>
      </c>
      <c r="V44" s="731">
        <v>0</v>
      </c>
      <c r="W44" s="731">
        <v>0</v>
      </c>
      <c r="X44" s="731">
        <v>1</v>
      </c>
      <c r="Y44" s="739">
        <v>0</v>
      </c>
      <c r="Z44" s="46"/>
    </row>
    <row r="45" spans="1:26" ht="23.25" customHeight="1">
      <c r="A45" s="130"/>
      <c r="B45" s="136"/>
      <c r="C45" s="3" t="s">
        <v>36</v>
      </c>
      <c r="D45" s="8"/>
      <c r="E45" s="418">
        <f>SUM(F45,I45:K45,Q45:W45)</f>
        <v>418</v>
      </c>
      <c r="F45" s="731">
        <v>0</v>
      </c>
      <c r="G45" s="731">
        <v>0</v>
      </c>
      <c r="H45" s="731">
        <v>0</v>
      </c>
      <c r="I45" s="731">
        <v>0</v>
      </c>
      <c r="J45" s="731">
        <v>0</v>
      </c>
      <c r="K45" s="419">
        <f>SUM(L45:P45)</f>
        <v>54</v>
      </c>
      <c r="L45" s="731">
        <v>0</v>
      </c>
      <c r="M45" s="731">
        <v>0</v>
      </c>
      <c r="N45" s="731">
        <v>6</v>
      </c>
      <c r="O45" s="731">
        <v>24</v>
      </c>
      <c r="P45" s="731">
        <v>24</v>
      </c>
      <c r="Q45" s="731">
        <v>203</v>
      </c>
      <c r="R45" s="731">
        <v>144</v>
      </c>
      <c r="S45" s="731">
        <v>5</v>
      </c>
      <c r="T45" s="731">
        <v>0</v>
      </c>
      <c r="U45" s="731">
        <v>0</v>
      </c>
      <c r="V45" s="731">
        <v>0</v>
      </c>
      <c r="W45" s="731">
        <v>12</v>
      </c>
      <c r="X45" s="731">
        <v>0</v>
      </c>
      <c r="Y45" s="739">
        <v>0</v>
      </c>
      <c r="Z45" s="46"/>
    </row>
    <row r="46" spans="1:26" ht="23.25" customHeight="1">
      <c r="A46" s="137"/>
      <c r="B46" s="139"/>
      <c r="C46" s="140" t="s">
        <v>52</v>
      </c>
      <c r="D46" s="9"/>
      <c r="E46" s="420">
        <f>SUM(F46,I46:K46,Q46:W46)</f>
        <v>96</v>
      </c>
      <c r="F46" s="733">
        <v>0</v>
      </c>
      <c r="G46" s="733">
        <v>0</v>
      </c>
      <c r="H46" s="733">
        <v>0</v>
      </c>
      <c r="I46" s="733">
        <v>8</v>
      </c>
      <c r="J46" s="733">
        <v>0</v>
      </c>
      <c r="K46" s="421">
        <f>SUM(L46:P46)</f>
        <v>18</v>
      </c>
      <c r="L46" s="733">
        <v>0</v>
      </c>
      <c r="M46" s="733">
        <v>0</v>
      </c>
      <c r="N46" s="733">
        <v>12</v>
      </c>
      <c r="O46" s="733">
        <v>6</v>
      </c>
      <c r="P46" s="733">
        <v>0</v>
      </c>
      <c r="Q46" s="733">
        <v>22</v>
      </c>
      <c r="R46" s="733">
        <v>48</v>
      </c>
      <c r="S46" s="733">
        <v>0</v>
      </c>
      <c r="T46" s="733">
        <v>0</v>
      </c>
      <c r="U46" s="733">
        <v>0</v>
      </c>
      <c r="V46" s="733">
        <v>0</v>
      </c>
      <c r="W46" s="733">
        <v>0</v>
      </c>
      <c r="X46" s="733">
        <v>8</v>
      </c>
      <c r="Y46" s="740">
        <v>0</v>
      </c>
      <c r="Z46" s="46"/>
    </row>
    <row r="47" spans="1:26" ht="23.25" customHeight="1">
      <c r="A47" s="167" t="s">
        <v>8</v>
      </c>
      <c r="B47" s="141"/>
      <c r="C47" s="4"/>
      <c r="D47" s="4"/>
      <c r="E47" s="393">
        <f aca="true" t="shared" si="10" ref="E47:Y47">SUM(E48:E50)</f>
        <v>1773</v>
      </c>
      <c r="F47" s="729">
        <f t="shared" si="10"/>
        <v>59</v>
      </c>
      <c r="G47" s="729">
        <f t="shared" si="10"/>
        <v>2</v>
      </c>
      <c r="H47" s="729">
        <f t="shared" si="10"/>
        <v>0</v>
      </c>
      <c r="I47" s="729">
        <f t="shared" si="10"/>
        <v>54</v>
      </c>
      <c r="J47" s="729">
        <f t="shared" si="10"/>
        <v>6</v>
      </c>
      <c r="K47" s="393">
        <f t="shared" si="10"/>
        <v>206</v>
      </c>
      <c r="L47" s="729">
        <f t="shared" si="10"/>
        <v>14</v>
      </c>
      <c r="M47" s="729">
        <f t="shared" si="10"/>
        <v>0</v>
      </c>
      <c r="N47" s="729">
        <f t="shared" si="10"/>
        <v>24</v>
      </c>
      <c r="O47" s="729">
        <f t="shared" si="10"/>
        <v>91</v>
      </c>
      <c r="P47" s="729">
        <f t="shared" si="10"/>
        <v>77</v>
      </c>
      <c r="Q47" s="729">
        <f t="shared" si="10"/>
        <v>966</v>
      </c>
      <c r="R47" s="729">
        <f t="shared" si="10"/>
        <v>223</v>
      </c>
      <c r="S47" s="729">
        <f t="shared" si="10"/>
        <v>244</v>
      </c>
      <c r="T47" s="729">
        <f t="shared" si="10"/>
        <v>5</v>
      </c>
      <c r="U47" s="729">
        <f t="shared" si="10"/>
        <v>0</v>
      </c>
      <c r="V47" s="729">
        <f t="shared" si="10"/>
        <v>0</v>
      </c>
      <c r="W47" s="729">
        <f t="shared" si="10"/>
        <v>10</v>
      </c>
      <c r="X47" s="729">
        <f t="shared" si="10"/>
        <v>150</v>
      </c>
      <c r="Y47" s="738">
        <f t="shared" si="10"/>
        <v>1</v>
      </c>
      <c r="Z47" s="46"/>
    </row>
    <row r="48" spans="1:26" ht="23.25" customHeight="1">
      <c r="A48" s="166"/>
      <c r="B48" s="135"/>
      <c r="C48" s="3" t="s">
        <v>38</v>
      </c>
      <c r="D48" s="3"/>
      <c r="E48" s="392">
        <f>SUM(F48,I48:K48,Q48:W48)</f>
        <v>1317</v>
      </c>
      <c r="F48" s="731">
        <v>7</v>
      </c>
      <c r="G48" s="731">
        <v>2</v>
      </c>
      <c r="H48" s="731">
        <v>0</v>
      </c>
      <c r="I48" s="731">
        <v>51</v>
      </c>
      <c r="J48" s="731">
        <v>4</v>
      </c>
      <c r="K48" s="416">
        <f>SUM(L48:P48)</f>
        <v>171</v>
      </c>
      <c r="L48" s="731">
        <v>6</v>
      </c>
      <c r="M48" s="731">
        <v>0</v>
      </c>
      <c r="N48" s="731">
        <v>18</v>
      </c>
      <c r="O48" s="731">
        <v>73</v>
      </c>
      <c r="P48" s="731">
        <v>74</v>
      </c>
      <c r="Q48" s="731">
        <v>685</v>
      </c>
      <c r="R48" s="731">
        <v>157</v>
      </c>
      <c r="S48" s="731">
        <v>230</v>
      </c>
      <c r="T48" s="731">
        <v>3</v>
      </c>
      <c r="U48" s="731">
        <v>0</v>
      </c>
      <c r="V48" s="731">
        <v>0</v>
      </c>
      <c r="W48" s="731">
        <v>9</v>
      </c>
      <c r="X48" s="731">
        <v>103</v>
      </c>
      <c r="Y48" s="739">
        <v>1</v>
      </c>
      <c r="Z48" s="75"/>
    </row>
    <row r="49" spans="1:26" ht="23.25" customHeight="1">
      <c r="A49" s="166"/>
      <c r="B49" s="135"/>
      <c r="C49" s="3" t="s">
        <v>53</v>
      </c>
      <c r="D49" s="3"/>
      <c r="E49" s="392">
        <f>SUM(F49,I49:K49,Q49:W49)</f>
        <v>273</v>
      </c>
      <c r="F49" s="731">
        <v>12</v>
      </c>
      <c r="G49" s="731">
        <v>0</v>
      </c>
      <c r="H49" s="731">
        <v>0</v>
      </c>
      <c r="I49" s="731">
        <v>2</v>
      </c>
      <c r="J49" s="731">
        <v>2</v>
      </c>
      <c r="K49" s="416">
        <f>SUM(L49:P49)</f>
        <v>20</v>
      </c>
      <c r="L49" s="731">
        <v>4</v>
      </c>
      <c r="M49" s="731">
        <v>0</v>
      </c>
      <c r="N49" s="731">
        <v>3</v>
      </c>
      <c r="O49" s="731">
        <v>13</v>
      </c>
      <c r="P49" s="731">
        <v>0</v>
      </c>
      <c r="Q49" s="731">
        <v>177</v>
      </c>
      <c r="R49" s="731">
        <v>51</v>
      </c>
      <c r="S49" s="731">
        <v>7</v>
      </c>
      <c r="T49" s="731">
        <v>2</v>
      </c>
      <c r="U49" s="731">
        <v>0</v>
      </c>
      <c r="V49" s="731">
        <v>0</v>
      </c>
      <c r="W49" s="731">
        <v>0</v>
      </c>
      <c r="X49" s="731">
        <v>45</v>
      </c>
      <c r="Y49" s="739">
        <v>0</v>
      </c>
      <c r="Z49" s="75"/>
    </row>
    <row r="50" spans="1:26" ht="23.25" customHeight="1">
      <c r="A50" s="166"/>
      <c r="B50" s="135"/>
      <c r="C50" s="3" t="s">
        <v>54</v>
      </c>
      <c r="D50" s="3"/>
      <c r="E50" s="392">
        <f>SUM(F50,I50:K50,Q50:W50)</f>
        <v>183</v>
      </c>
      <c r="F50" s="733">
        <v>40</v>
      </c>
      <c r="G50" s="733">
        <v>0</v>
      </c>
      <c r="H50" s="733">
        <v>0</v>
      </c>
      <c r="I50" s="733">
        <v>1</v>
      </c>
      <c r="J50" s="733">
        <v>0</v>
      </c>
      <c r="K50" s="416">
        <f>SUM(L50:P50)</f>
        <v>15</v>
      </c>
      <c r="L50" s="733">
        <v>4</v>
      </c>
      <c r="M50" s="733">
        <v>0</v>
      </c>
      <c r="N50" s="733">
        <v>3</v>
      </c>
      <c r="O50" s="733">
        <v>5</v>
      </c>
      <c r="P50" s="733">
        <v>3</v>
      </c>
      <c r="Q50" s="733">
        <v>104</v>
      </c>
      <c r="R50" s="733">
        <v>15</v>
      </c>
      <c r="S50" s="733">
        <v>7</v>
      </c>
      <c r="T50" s="733">
        <v>0</v>
      </c>
      <c r="U50" s="733">
        <v>0</v>
      </c>
      <c r="V50" s="733">
        <v>0</v>
      </c>
      <c r="W50" s="733">
        <v>1</v>
      </c>
      <c r="X50" s="733">
        <v>2</v>
      </c>
      <c r="Y50" s="740">
        <v>0</v>
      </c>
      <c r="Z50" s="75"/>
    </row>
    <row r="51" spans="1:26" ht="23.25" customHeight="1">
      <c r="A51" s="167" t="s">
        <v>9</v>
      </c>
      <c r="B51" s="141"/>
      <c r="C51" s="4"/>
      <c r="D51" s="4"/>
      <c r="E51" s="393">
        <f aca="true" t="shared" si="11" ref="E51:K51">SUM(E52:E53)</f>
        <v>1186</v>
      </c>
      <c r="F51" s="729">
        <f t="shared" si="11"/>
        <v>1</v>
      </c>
      <c r="G51" s="729">
        <f t="shared" si="11"/>
        <v>0</v>
      </c>
      <c r="H51" s="729">
        <f t="shared" si="11"/>
        <v>0</v>
      </c>
      <c r="I51" s="729">
        <f t="shared" si="11"/>
        <v>36</v>
      </c>
      <c r="J51" s="729">
        <f t="shared" si="11"/>
        <v>0</v>
      </c>
      <c r="K51" s="393">
        <f t="shared" si="11"/>
        <v>114</v>
      </c>
      <c r="L51" s="729">
        <f aca="true" t="shared" si="12" ref="L51:Y51">SUM(L52:L53)</f>
        <v>3</v>
      </c>
      <c r="M51" s="729">
        <f t="shared" si="12"/>
        <v>0</v>
      </c>
      <c r="N51" s="729">
        <f t="shared" si="12"/>
        <v>6</v>
      </c>
      <c r="O51" s="729">
        <f t="shared" si="12"/>
        <v>56</v>
      </c>
      <c r="P51" s="729">
        <f t="shared" si="12"/>
        <v>49</v>
      </c>
      <c r="Q51" s="729">
        <f t="shared" si="12"/>
        <v>736</v>
      </c>
      <c r="R51" s="729">
        <f t="shared" si="12"/>
        <v>222</v>
      </c>
      <c r="S51" s="729">
        <f t="shared" si="12"/>
        <v>62</v>
      </c>
      <c r="T51" s="729">
        <f t="shared" si="12"/>
        <v>0</v>
      </c>
      <c r="U51" s="729">
        <f t="shared" si="12"/>
        <v>0</v>
      </c>
      <c r="V51" s="729">
        <f t="shared" si="12"/>
        <v>0</v>
      </c>
      <c r="W51" s="729">
        <f t="shared" si="12"/>
        <v>15</v>
      </c>
      <c r="X51" s="729">
        <f t="shared" si="12"/>
        <v>138</v>
      </c>
      <c r="Y51" s="738">
        <f t="shared" si="12"/>
        <v>0</v>
      </c>
      <c r="Z51" s="46"/>
    </row>
    <row r="52" spans="1:27" s="87" customFormat="1" ht="23.25" customHeight="1">
      <c r="A52" s="166"/>
      <c r="B52" s="135"/>
      <c r="C52" s="3" t="s">
        <v>98</v>
      </c>
      <c r="D52" s="3"/>
      <c r="E52" s="392">
        <f>SUM(F52,I52:K52,Q52:W52)</f>
        <v>644</v>
      </c>
      <c r="F52" s="731">
        <v>0</v>
      </c>
      <c r="G52" s="731">
        <v>0</v>
      </c>
      <c r="H52" s="731">
        <v>0</v>
      </c>
      <c r="I52" s="731">
        <v>10</v>
      </c>
      <c r="J52" s="731">
        <v>0</v>
      </c>
      <c r="K52" s="416">
        <f>SUM(L52:P52)</f>
        <v>68</v>
      </c>
      <c r="L52" s="731">
        <v>3</v>
      </c>
      <c r="M52" s="731">
        <v>0</v>
      </c>
      <c r="N52" s="731">
        <v>6</v>
      </c>
      <c r="O52" s="731">
        <v>10</v>
      </c>
      <c r="P52" s="731">
        <v>49</v>
      </c>
      <c r="Q52" s="731">
        <v>398</v>
      </c>
      <c r="R52" s="731">
        <v>120</v>
      </c>
      <c r="S52" s="731">
        <v>33</v>
      </c>
      <c r="T52" s="731">
        <v>0</v>
      </c>
      <c r="U52" s="731">
        <v>0</v>
      </c>
      <c r="V52" s="731">
        <v>0</v>
      </c>
      <c r="W52" s="731">
        <v>15</v>
      </c>
      <c r="X52" s="731">
        <v>42</v>
      </c>
      <c r="Y52" s="739">
        <v>0</v>
      </c>
      <c r="Z52" s="75"/>
      <c r="AA52" s="90"/>
    </row>
    <row r="53" spans="1:26" ht="23.25" customHeight="1">
      <c r="A53" s="166"/>
      <c r="B53" s="135"/>
      <c r="C53" s="3" t="s">
        <v>55</v>
      </c>
      <c r="D53" s="3"/>
      <c r="E53" s="392">
        <f>SUM(F53,I53:K53,Q53:W53)</f>
        <v>542</v>
      </c>
      <c r="F53" s="733">
        <v>1</v>
      </c>
      <c r="G53" s="731">
        <v>0</v>
      </c>
      <c r="H53" s="733">
        <v>0</v>
      </c>
      <c r="I53" s="733">
        <v>26</v>
      </c>
      <c r="J53" s="733">
        <v>0</v>
      </c>
      <c r="K53" s="416">
        <f>SUM(L53:P53)</f>
        <v>46</v>
      </c>
      <c r="L53" s="733">
        <v>0</v>
      </c>
      <c r="M53" s="733">
        <v>0</v>
      </c>
      <c r="N53" s="733">
        <v>0</v>
      </c>
      <c r="O53" s="733">
        <v>46</v>
      </c>
      <c r="P53" s="733">
        <v>0</v>
      </c>
      <c r="Q53" s="733">
        <v>338</v>
      </c>
      <c r="R53" s="733">
        <v>102</v>
      </c>
      <c r="S53" s="733">
        <v>29</v>
      </c>
      <c r="T53" s="733">
        <v>0</v>
      </c>
      <c r="U53" s="733">
        <v>0</v>
      </c>
      <c r="V53" s="733">
        <v>0</v>
      </c>
      <c r="W53" s="733">
        <v>0</v>
      </c>
      <c r="X53" s="733">
        <v>96</v>
      </c>
      <c r="Y53" s="740">
        <v>0</v>
      </c>
      <c r="Z53" s="75"/>
    </row>
    <row r="54" spans="1:26" ht="23.25" customHeight="1">
      <c r="A54" s="167" t="s">
        <v>10</v>
      </c>
      <c r="B54" s="141"/>
      <c r="C54" s="2"/>
      <c r="D54" s="4"/>
      <c r="E54" s="393">
        <f aca="true" t="shared" si="13" ref="E54:K54">SUM(E55:E56)</f>
        <v>618</v>
      </c>
      <c r="F54" s="729">
        <f t="shared" si="13"/>
        <v>0</v>
      </c>
      <c r="G54" s="741">
        <f t="shared" si="13"/>
        <v>0</v>
      </c>
      <c r="H54" s="729">
        <f t="shared" si="13"/>
        <v>0</v>
      </c>
      <c r="I54" s="729">
        <f t="shared" si="13"/>
        <v>1</v>
      </c>
      <c r="J54" s="729">
        <f t="shared" si="13"/>
        <v>0</v>
      </c>
      <c r="K54" s="393">
        <f t="shared" si="13"/>
        <v>159</v>
      </c>
      <c r="L54" s="729">
        <f aca="true" t="shared" si="14" ref="L54:Y54">SUM(L55:L56)</f>
        <v>14</v>
      </c>
      <c r="M54" s="729">
        <f t="shared" si="14"/>
        <v>0</v>
      </c>
      <c r="N54" s="729">
        <f t="shared" si="14"/>
        <v>20</v>
      </c>
      <c r="O54" s="729">
        <f t="shared" si="14"/>
        <v>61</v>
      </c>
      <c r="P54" s="729">
        <f t="shared" si="14"/>
        <v>64</v>
      </c>
      <c r="Q54" s="729">
        <f t="shared" si="14"/>
        <v>283</v>
      </c>
      <c r="R54" s="729">
        <f t="shared" si="14"/>
        <v>76</v>
      </c>
      <c r="S54" s="729">
        <f t="shared" si="14"/>
        <v>60</v>
      </c>
      <c r="T54" s="729">
        <f t="shared" si="14"/>
        <v>0</v>
      </c>
      <c r="U54" s="729">
        <f t="shared" si="14"/>
        <v>0</v>
      </c>
      <c r="V54" s="729">
        <f t="shared" si="14"/>
        <v>0</v>
      </c>
      <c r="W54" s="729">
        <f t="shared" si="14"/>
        <v>39</v>
      </c>
      <c r="X54" s="729">
        <f t="shared" si="14"/>
        <v>243</v>
      </c>
      <c r="Y54" s="738">
        <f t="shared" si="14"/>
        <v>0</v>
      </c>
      <c r="Z54" s="46"/>
    </row>
    <row r="55" spans="1:26" ht="23.25" customHeight="1">
      <c r="A55" s="166"/>
      <c r="B55" s="142"/>
      <c r="C55" s="3" t="s">
        <v>99</v>
      </c>
      <c r="D55" s="10"/>
      <c r="E55" s="392">
        <f>SUM(F55,I55:K55,Q55:W55)</f>
        <v>434</v>
      </c>
      <c r="F55" s="731">
        <v>0</v>
      </c>
      <c r="G55" s="731">
        <v>0</v>
      </c>
      <c r="H55" s="731">
        <v>0</v>
      </c>
      <c r="I55" s="731">
        <v>1</v>
      </c>
      <c r="J55" s="731">
        <v>0</v>
      </c>
      <c r="K55" s="416">
        <f>SUM(L55:P55)</f>
        <v>69</v>
      </c>
      <c r="L55" s="731">
        <v>12</v>
      </c>
      <c r="M55" s="731">
        <v>0</v>
      </c>
      <c r="N55" s="731">
        <v>14</v>
      </c>
      <c r="O55" s="731">
        <v>39</v>
      </c>
      <c r="P55" s="731">
        <v>4</v>
      </c>
      <c r="Q55" s="731">
        <v>275</v>
      </c>
      <c r="R55" s="731">
        <v>61</v>
      </c>
      <c r="S55" s="731">
        <v>28</v>
      </c>
      <c r="T55" s="731">
        <v>0</v>
      </c>
      <c r="U55" s="731">
        <v>0</v>
      </c>
      <c r="V55" s="731">
        <v>0</v>
      </c>
      <c r="W55" s="731">
        <v>0</v>
      </c>
      <c r="X55" s="731">
        <v>204</v>
      </c>
      <c r="Y55" s="739">
        <v>0</v>
      </c>
      <c r="Z55" s="46"/>
    </row>
    <row r="56" spans="1:26" ht="23.25" customHeight="1">
      <c r="A56" s="166"/>
      <c r="B56" s="135"/>
      <c r="C56" s="3" t="s">
        <v>46</v>
      </c>
      <c r="D56" s="3"/>
      <c r="E56" s="392">
        <f>SUM(F56,I56:K56,Q56:W56)</f>
        <v>184</v>
      </c>
      <c r="F56" s="733">
        <v>0</v>
      </c>
      <c r="G56" s="742">
        <v>0</v>
      </c>
      <c r="H56" s="733">
        <v>0</v>
      </c>
      <c r="I56" s="733">
        <v>0</v>
      </c>
      <c r="J56" s="733">
        <v>0</v>
      </c>
      <c r="K56" s="416">
        <f>SUM(L56:P56)</f>
        <v>90</v>
      </c>
      <c r="L56" s="733">
        <v>2</v>
      </c>
      <c r="M56" s="733">
        <v>0</v>
      </c>
      <c r="N56" s="733">
        <v>6</v>
      </c>
      <c r="O56" s="733">
        <v>22</v>
      </c>
      <c r="P56" s="733">
        <v>60</v>
      </c>
      <c r="Q56" s="733">
        <v>8</v>
      </c>
      <c r="R56" s="733">
        <v>15</v>
      </c>
      <c r="S56" s="733">
        <v>32</v>
      </c>
      <c r="T56" s="733">
        <v>0</v>
      </c>
      <c r="U56" s="733">
        <v>0</v>
      </c>
      <c r="V56" s="733">
        <v>0</v>
      </c>
      <c r="W56" s="733">
        <v>39</v>
      </c>
      <c r="X56" s="733">
        <v>39</v>
      </c>
      <c r="Y56" s="740">
        <v>0</v>
      </c>
      <c r="Z56" s="75"/>
    </row>
    <row r="57" spans="1:26" ht="23.25" customHeight="1">
      <c r="A57" s="167" t="s">
        <v>11</v>
      </c>
      <c r="B57" s="141"/>
      <c r="C57" s="4"/>
      <c r="D57" s="4"/>
      <c r="E57" s="393">
        <f aca="true" t="shared" si="15" ref="E57:Y57">SUM(E58:E60)</f>
        <v>1296</v>
      </c>
      <c r="F57" s="729">
        <f t="shared" si="15"/>
        <v>0</v>
      </c>
      <c r="G57" s="743">
        <f t="shared" si="15"/>
        <v>0</v>
      </c>
      <c r="H57" s="729">
        <f t="shared" si="15"/>
        <v>0</v>
      </c>
      <c r="I57" s="729">
        <f t="shared" si="15"/>
        <v>61</v>
      </c>
      <c r="J57" s="729">
        <f t="shared" si="15"/>
        <v>0</v>
      </c>
      <c r="K57" s="393">
        <f t="shared" si="15"/>
        <v>316</v>
      </c>
      <c r="L57" s="729">
        <f t="shared" si="15"/>
        <v>0</v>
      </c>
      <c r="M57" s="729">
        <f t="shared" si="15"/>
        <v>0</v>
      </c>
      <c r="N57" s="729">
        <f t="shared" si="15"/>
        <v>30</v>
      </c>
      <c r="O57" s="729">
        <f t="shared" si="15"/>
        <v>107</v>
      </c>
      <c r="P57" s="729">
        <f t="shared" si="15"/>
        <v>179</v>
      </c>
      <c r="Q57" s="729">
        <f t="shared" si="15"/>
        <v>627</v>
      </c>
      <c r="R57" s="729">
        <f t="shared" si="15"/>
        <v>192</v>
      </c>
      <c r="S57" s="729">
        <f t="shared" si="15"/>
        <v>44</v>
      </c>
      <c r="T57" s="729">
        <f t="shared" si="15"/>
        <v>0</v>
      </c>
      <c r="U57" s="729">
        <f t="shared" si="15"/>
        <v>0</v>
      </c>
      <c r="V57" s="729">
        <f t="shared" si="15"/>
        <v>0</v>
      </c>
      <c r="W57" s="729">
        <f t="shared" si="15"/>
        <v>56</v>
      </c>
      <c r="X57" s="729">
        <f t="shared" si="15"/>
        <v>24</v>
      </c>
      <c r="Y57" s="738">
        <f t="shared" si="15"/>
        <v>0</v>
      </c>
      <c r="Z57" s="46"/>
    </row>
    <row r="58" spans="1:26" ht="23.25" customHeight="1">
      <c r="A58" s="166"/>
      <c r="B58" s="135"/>
      <c r="C58" s="3" t="s">
        <v>39</v>
      </c>
      <c r="D58" s="3"/>
      <c r="E58" s="392">
        <f>SUM(F58,I58:K58,Q58:W58)</f>
        <v>336</v>
      </c>
      <c r="F58" s="731">
        <v>0</v>
      </c>
      <c r="G58" s="731">
        <v>0</v>
      </c>
      <c r="H58" s="731">
        <v>0</v>
      </c>
      <c r="I58" s="731">
        <v>61</v>
      </c>
      <c r="J58" s="731">
        <v>0</v>
      </c>
      <c r="K58" s="416">
        <f>SUM(L58:P58)</f>
        <v>88</v>
      </c>
      <c r="L58" s="731">
        <v>0</v>
      </c>
      <c r="M58" s="731">
        <v>0</v>
      </c>
      <c r="N58" s="731">
        <v>6</v>
      </c>
      <c r="O58" s="731">
        <v>23</v>
      </c>
      <c r="P58" s="731">
        <v>59</v>
      </c>
      <c r="Q58" s="731">
        <v>145</v>
      </c>
      <c r="R58" s="731">
        <v>7</v>
      </c>
      <c r="S58" s="731">
        <v>29</v>
      </c>
      <c r="T58" s="731">
        <v>0</v>
      </c>
      <c r="U58" s="731">
        <v>0</v>
      </c>
      <c r="V58" s="731">
        <v>0</v>
      </c>
      <c r="W58" s="731">
        <v>6</v>
      </c>
      <c r="X58" s="731">
        <v>7</v>
      </c>
      <c r="Y58" s="739">
        <v>0</v>
      </c>
      <c r="Z58" s="75"/>
    </row>
    <row r="59" spans="1:26" ht="23.25" customHeight="1">
      <c r="A59" s="166"/>
      <c r="B59" s="135"/>
      <c r="C59" s="3" t="s">
        <v>47</v>
      </c>
      <c r="D59" s="3"/>
      <c r="E59" s="392">
        <f>SUM(F59,I59:K59,Q59:W59)</f>
        <v>496</v>
      </c>
      <c r="F59" s="731">
        <v>0</v>
      </c>
      <c r="G59" s="731">
        <v>0</v>
      </c>
      <c r="H59" s="731">
        <v>0</v>
      </c>
      <c r="I59" s="731">
        <v>0</v>
      </c>
      <c r="J59" s="731">
        <v>0</v>
      </c>
      <c r="K59" s="416">
        <f>SUM(L59:P59)</f>
        <v>168</v>
      </c>
      <c r="L59" s="731">
        <v>0</v>
      </c>
      <c r="M59" s="731">
        <v>0</v>
      </c>
      <c r="N59" s="731">
        <v>12</v>
      </c>
      <c r="O59" s="731">
        <v>48</v>
      </c>
      <c r="P59" s="731">
        <v>108</v>
      </c>
      <c r="Q59" s="731">
        <v>292</v>
      </c>
      <c r="R59" s="731">
        <v>25</v>
      </c>
      <c r="S59" s="731">
        <v>0</v>
      </c>
      <c r="T59" s="731">
        <v>0</v>
      </c>
      <c r="U59" s="731">
        <v>0</v>
      </c>
      <c r="V59" s="731">
        <v>0</v>
      </c>
      <c r="W59" s="731">
        <v>11</v>
      </c>
      <c r="X59" s="731">
        <v>17</v>
      </c>
      <c r="Y59" s="739">
        <v>0</v>
      </c>
      <c r="Z59" s="75"/>
    </row>
    <row r="60" spans="1:26" ht="23.25" customHeight="1" thickBot="1">
      <c r="A60" s="170"/>
      <c r="B60" s="144"/>
      <c r="C60" s="171" t="s">
        <v>56</v>
      </c>
      <c r="D60" s="171"/>
      <c r="E60" s="422">
        <f>SUM(F60,I60:K60,Q60:W60)</f>
        <v>464</v>
      </c>
      <c r="F60" s="735">
        <v>0</v>
      </c>
      <c r="G60" s="735">
        <v>0</v>
      </c>
      <c r="H60" s="735">
        <v>0</v>
      </c>
      <c r="I60" s="735">
        <v>0</v>
      </c>
      <c r="J60" s="735">
        <v>0</v>
      </c>
      <c r="K60" s="423">
        <f>SUM(L60:P60)</f>
        <v>60</v>
      </c>
      <c r="L60" s="735">
        <v>0</v>
      </c>
      <c r="M60" s="735">
        <v>0</v>
      </c>
      <c r="N60" s="735">
        <v>12</v>
      </c>
      <c r="O60" s="735">
        <v>36</v>
      </c>
      <c r="P60" s="735">
        <v>12</v>
      </c>
      <c r="Q60" s="735">
        <v>190</v>
      </c>
      <c r="R60" s="735">
        <v>160</v>
      </c>
      <c r="S60" s="735">
        <v>15</v>
      </c>
      <c r="T60" s="735">
        <v>0</v>
      </c>
      <c r="U60" s="735">
        <v>0</v>
      </c>
      <c r="V60" s="735">
        <v>0</v>
      </c>
      <c r="W60" s="735">
        <v>39</v>
      </c>
      <c r="X60" s="735">
        <v>0</v>
      </c>
      <c r="Y60" s="744">
        <v>0</v>
      </c>
      <c r="Z60" s="75"/>
    </row>
    <row r="61" spans="1:16" ht="14.25">
      <c r="A61" s="145" t="s">
        <v>40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</row>
  </sheetData>
  <sheetProtection/>
  <mergeCells count="13">
    <mergeCell ref="X3:Y3"/>
    <mergeCell ref="A3:A5"/>
    <mergeCell ref="C3:C5"/>
    <mergeCell ref="G4:H4"/>
    <mergeCell ref="K3:P3"/>
    <mergeCell ref="A7:D7"/>
    <mergeCell ref="A8:D8"/>
    <mergeCell ref="R3:R5"/>
    <mergeCell ref="T3:T5"/>
    <mergeCell ref="K4:K5"/>
    <mergeCell ref="P4:P5"/>
    <mergeCell ref="Q3:Q5"/>
    <mergeCell ref="A6:D6"/>
  </mergeCells>
  <printOptions horizontalCentered="1" verticalCentered="1"/>
  <pageMargins left="0.41" right="0.34" top="0.5" bottom="0.58" header="0" footer="0"/>
  <pageSetup horizontalDpi="1200" verticalDpi="1200" orientation="portrait" pageOrder="overThenDown" paperSize="9" scale="58" r:id="rId1"/>
  <colBreaks count="1" manualBreakCount="1">
    <brk id="13" max="6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1"/>
  <sheetViews>
    <sheetView showOutlineSymbols="0" zoomScale="75" zoomScaleNormal="75" zoomScaleSheetLayoutView="59" zoomScalePageLayoutView="0" workbookViewId="0" topLeftCell="A1">
      <pane xSplit="4" ySplit="5" topLeftCell="E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K13" sqref="K13"/>
    </sheetView>
  </sheetViews>
  <sheetFormatPr defaultColWidth="8.75390625" defaultRowHeight="14.25"/>
  <cols>
    <col min="1" max="1" width="8.875" style="90" customWidth="1"/>
    <col min="2" max="2" width="0.875" style="90" customWidth="1"/>
    <col min="3" max="3" width="12.625" style="90" customWidth="1"/>
    <col min="4" max="4" width="0.875" style="90" customWidth="1"/>
    <col min="5" max="5" width="12.625" style="90" customWidth="1"/>
    <col min="6" max="10" width="11.625" style="90" customWidth="1"/>
    <col min="11" max="11" width="12.625" style="90" customWidth="1"/>
    <col min="12" max="13" width="11.625" style="90" customWidth="1"/>
    <col min="14" max="25" width="10.875" style="90" customWidth="1"/>
    <col min="26" max="26" width="5.75390625" style="90" customWidth="1"/>
    <col min="27" max="27" width="14.25390625" style="90" customWidth="1"/>
    <col min="28" max="16384" width="8.75390625" style="90" customWidth="1"/>
  </cols>
  <sheetData>
    <row r="1" spans="1:25" s="87" customFormat="1" ht="27.75" customHeight="1">
      <c r="A1" s="372" t="s">
        <v>230</v>
      </c>
      <c r="B1" s="85"/>
      <c r="C1" s="86"/>
      <c r="D1" s="86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18" customHeight="1" thickBot="1">
      <c r="A2" s="270" t="s">
        <v>203</v>
      </c>
      <c r="B2" s="89"/>
      <c r="C2" s="89"/>
      <c r="D2" s="89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ht="24.75" customHeight="1">
      <c r="A3" s="861" t="s">
        <v>119</v>
      </c>
      <c r="B3" s="147"/>
      <c r="C3" s="977" t="s">
        <v>120</v>
      </c>
      <c r="D3" s="148"/>
      <c r="E3" s="399"/>
      <c r="F3" s="149"/>
      <c r="G3" s="374"/>
      <c r="H3" s="400"/>
      <c r="I3" s="402"/>
      <c r="J3" s="399"/>
      <c r="K3" s="974" t="s">
        <v>204</v>
      </c>
      <c r="L3" s="975"/>
      <c r="M3" s="975"/>
      <c r="N3" s="975"/>
      <c r="O3" s="975"/>
      <c r="P3" s="984"/>
      <c r="Q3" s="978" t="s">
        <v>205</v>
      </c>
      <c r="R3" s="978" t="s">
        <v>206</v>
      </c>
      <c r="S3" s="399"/>
      <c r="T3" s="978" t="s">
        <v>207</v>
      </c>
      <c r="U3" s="399"/>
      <c r="V3" s="402"/>
      <c r="W3" s="399"/>
      <c r="X3" s="982" t="s">
        <v>208</v>
      </c>
      <c r="Y3" s="983"/>
    </row>
    <row r="4" spans="1:25" ht="24.75" customHeight="1">
      <c r="A4" s="862"/>
      <c r="B4" s="97"/>
      <c r="C4" s="856"/>
      <c r="D4" s="98"/>
      <c r="E4" s="403" t="s">
        <v>68</v>
      </c>
      <c r="F4" s="380" t="s">
        <v>209</v>
      </c>
      <c r="G4" s="845" t="s">
        <v>210</v>
      </c>
      <c r="H4" s="846"/>
      <c r="I4" s="404" t="s">
        <v>211</v>
      </c>
      <c r="J4" s="405" t="s">
        <v>212</v>
      </c>
      <c r="K4" s="851" t="s">
        <v>68</v>
      </c>
      <c r="L4" s="99" t="s">
        <v>213</v>
      </c>
      <c r="M4" s="99" t="s">
        <v>214</v>
      </c>
      <c r="N4" s="99" t="s">
        <v>215</v>
      </c>
      <c r="O4" s="99" t="s">
        <v>216</v>
      </c>
      <c r="P4" s="835" t="s">
        <v>133</v>
      </c>
      <c r="Q4" s="979"/>
      <c r="R4" s="979"/>
      <c r="S4" s="405" t="s">
        <v>217</v>
      </c>
      <c r="T4" s="979"/>
      <c r="U4" s="405" t="s">
        <v>218</v>
      </c>
      <c r="V4" s="404" t="s">
        <v>219</v>
      </c>
      <c r="W4" s="403" t="s">
        <v>70</v>
      </c>
      <c r="X4" s="406" t="s">
        <v>220</v>
      </c>
      <c r="Y4" s="100" t="s">
        <v>221</v>
      </c>
    </row>
    <row r="5" spans="1:25" ht="24.75" customHeight="1" thickBot="1">
      <c r="A5" s="863"/>
      <c r="B5" s="150"/>
      <c r="C5" s="865"/>
      <c r="D5" s="151"/>
      <c r="E5" s="105"/>
      <c r="F5" s="106"/>
      <c r="G5" s="105" t="s">
        <v>222</v>
      </c>
      <c r="H5" s="105" t="s">
        <v>223</v>
      </c>
      <c r="I5" s="407"/>
      <c r="J5" s="105"/>
      <c r="K5" s="961"/>
      <c r="L5" s="105" t="s">
        <v>224</v>
      </c>
      <c r="M5" s="105" t="s">
        <v>225</v>
      </c>
      <c r="N5" s="105" t="s">
        <v>226</v>
      </c>
      <c r="O5" s="105" t="s">
        <v>227</v>
      </c>
      <c r="P5" s="970"/>
      <c r="Q5" s="980"/>
      <c r="R5" s="980"/>
      <c r="S5" s="105"/>
      <c r="T5" s="980"/>
      <c r="U5" s="105"/>
      <c r="V5" s="407"/>
      <c r="W5" s="105"/>
      <c r="X5" s="408" t="s">
        <v>228</v>
      </c>
      <c r="Y5" s="409" t="s">
        <v>229</v>
      </c>
    </row>
    <row r="6" spans="1:25" ht="24.75" customHeight="1">
      <c r="A6" s="876" t="s">
        <v>201</v>
      </c>
      <c r="B6" s="981"/>
      <c r="C6" s="981"/>
      <c r="D6" s="981"/>
      <c r="E6" s="156">
        <v>620414</v>
      </c>
      <c r="F6" s="156">
        <v>17965</v>
      </c>
      <c r="G6" s="156">
        <v>6085</v>
      </c>
      <c r="H6" s="156">
        <v>6356</v>
      </c>
      <c r="I6" s="156">
        <v>7539</v>
      </c>
      <c r="J6" s="156">
        <v>909</v>
      </c>
      <c r="K6" s="156">
        <v>146780</v>
      </c>
      <c r="L6" s="410">
        <v>13157</v>
      </c>
      <c r="M6" s="411">
        <v>171</v>
      </c>
      <c r="N6" s="424">
        <v>16175</v>
      </c>
      <c r="O6" s="410">
        <v>45562</v>
      </c>
      <c r="P6" s="410">
        <v>71715</v>
      </c>
      <c r="Q6" s="156">
        <v>244718</v>
      </c>
      <c r="R6" s="156">
        <v>92416</v>
      </c>
      <c r="S6" s="156">
        <v>66897</v>
      </c>
      <c r="T6" s="156">
        <v>3915</v>
      </c>
      <c r="U6" s="156">
        <v>13249</v>
      </c>
      <c r="V6" s="156">
        <v>1068</v>
      </c>
      <c r="W6" s="156">
        <v>24958</v>
      </c>
      <c r="X6" s="156">
        <v>50165</v>
      </c>
      <c r="Y6" s="283">
        <v>6206</v>
      </c>
    </row>
    <row r="7" spans="1:25" ht="24.75" customHeight="1">
      <c r="A7" s="878">
        <v>17</v>
      </c>
      <c r="B7" s="854"/>
      <c r="C7" s="854"/>
      <c r="D7" s="854"/>
      <c r="E7" s="160">
        <v>595443</v>
      </c>
      <c r="F7" s="160">
        <v>24958</v>
      </c>
      <c r="G7" s="160">
        <v>5679</v>
      </c>
      <c r="H7" s="160">
        <v>15328</v>
      </c>
      <c r="I7" s="160">
        <v>7163</v>
      </c>
      <c r="J7" s="160">
        <v>739</v>
      </c>
      <c r="K7" s="160">
        <v>134750</v>
      </c>
      <c r="L7" s="160">
        <v>15823</v>
      </c>
      <c r="M7" s="161">
        <v>146</v>
      </c>
      <c r="N7" s="425">
        <v>17464</v>
      </c>
      <c r="O7" s="160">
        <v>48961</v>
      </c>
      <c r="P7" s="160">
        <v>52356</v>
      </c>
      <c r="Q7" s="160">
        <v>239562</v>
      </c>
      <c r="R7" s="160">
        <v>73203</v>
      </c>
      <c r="S7" s="160">
        <v>55878</v>
      </c>
      <c r="T7" s="160">
        <v>3649</v>
      </c>
      <c r="U7" s="160">
        <v>14171</v>
      </c>
      <c r="V7" s="160">
        <v>1897</v>
      </c>
      <c r="W7" s="160">
        <v>39473</v>
      </c>
      <c r="X7" s="414">
        <v>43890</v>
      </c>
      <c r="Y7" s="284">
        <v>2407</v>
      </c>
    </row>
    <row r="8" spans="1:27" s="118" customFormat="1" ht="30" customHeight="1">
      <c r="A8" s="881">
        <v>18</v>
      </c>
      <c r="B8" s="850"/>
      <c r="C8" s="850"/>
      <c r="D8" s="850"/>
      <c r="E8" s="778">
        <f aca="true" t="shared" si="0" ref="E8:Y8">SUM(E9,E10,E11,E12,E13,E14,E18,E21,E22,E27,E34,E39,E43,E47,E51,E54,E57)</f>
        <v>542122</v>
      </c>
      <c r="F8" s="778">
        <f t="shared" si="0"/>
        <v>25863</v>
      </c>
      <c r="G8" s="778">
        <f t="shared" si="0"/>
        <v>5492</v>
      </c>
      <c r="H8" s="778">
        <f t="shared" si="0"/>
        <v>16089</v>
      </c>
      <c r="I8" s="778">
        <f t="shared" si="0"/>
        <v>8312</v>
      </c>
      <c r="J8" s="778">
        <f t="shared" si="0"/>
        <v>441</v>
      </c>
      <c r="K8" s="779">
        <f t="shared" si="0"/>
        <v>139737</v>
      </c>
      <c r="L8" s="781">
        <f t="shared" si="0"/>
        <v>17783</v>
      </c>
      <c r="M8" s="802">
        <f t="shared" si="0"/>
        <v>125</v>
      </c>
      <c r="N8" s="781">
        <f t="shared" si="0"/>
        <v>15507</v>
      </c>
      <c r="O8" s="802">
        <f t="shared" si="0"/>
        <v>53459</v>
      </c>
      <c r="P8" s="802">
        <f t="shared" si="0"/>
        <v>52863</v>
      </c>
      <c r="Q8" s="779">
        <f t="shared" si="0"/>
        <v>203608</v>
      </c>
      <c r="R8" s="779">
        <f t="shared" si="0"/>
        <v>68590</v>
      </c>
      <c r="S8" s="779">
        <f t="shared" si="0"/>
        <v>56244</v>
      </c>
      <c r="T8" s="779">
        <f t="shared" si="0"/>
        <v>1312</v>
      </c>
      <c r="U8" s="779">
        <f t="shared" si="0"/>
        <v>15564</v>
      </c>
      <c r="V8" s="778">
        <f t="shared" si="0"/>
        <v>1211</v>
      </c>
      <c r="W8" s="778">
        <f t="shared" si="0"/>
        <v>21240</v>
      </c>
      <c r="X8" s="779">
        <f t="shared" si="0"/>
        <v>45884</v>
      </c>
      <c r="Y8" s="803">
        <f t="shared" si="0"/>
        <v>2894</v>
      </c>
      <c r="AA8" s="90"/>
    </row>
    <row r="9" spans="1:26" ht="21.75" customHeight="1">
      <c r="A9" s="164" t="s">
        <v>59</v>
      </c>
      <c r="B9" s="120"/>
      <c r="C9" s="2" t="s">
        <v>12</v>
      </c>
      <c r="D9" s="2"/>
      <c r="E9" s="393">
        <f>SUM(F9,I9:J9,K9,Q9:W9)</f>
        <v>123785</v>
      </c>
      <c r="F9" s="727">
        <v>17594</v>
      </c>
      <c r="G9" s="727">
        <v>3403</v>
      </c>
      <c r="H9" s="727">
        <v>12954</v>
      </c>
      <c r="I9" s="727">
        <v>198</v>
      </c>
      <c r="J9" s="727">
        <v>0</v>
      </c>
      <c r="K9" s="389">
        <f>SUM(L9:P9)</f>
        <v>40093</v>
      </c>
      <c r="L9" s="727">
        <v>12068</v>
      </c>
      <c r="M9" s="727">
        <v>0</v>
      </c>
      <c r="N9" s="727">
        <v>1994</v>
      </c>
      <c r="O9" s="727">
        <v>6217</v>
      </c>
      <c r="P9" s="727">
        <v>19814</v>
      </c>
      <c r="Q9" s="727">
        <v>12871</v>
      </c>
      <c r="R9" s="727">
        <v>15556</v>
      </c>
      <c r="S9" s="727">
        <v>16313</v>
      </c>
      <c r="T9" s="727">
        <v>845</v>
      </c>
      <c r="U9" s="727">
        <v>9281</v>
      </c>
      <c r="V9" s="727">
        <v>439</v>
      </c>
      <c r="W9" s="727">
        <v>10595</v>
      </c>
      <c r="X9" s="727">
        <v>14902</v>
      </c>
      <c r="Y9" s="728">
        <v>2836</v>
      </c>
      <c r="Z9" s="75"/>
    </row>
    <row r="10" spans="1:26" ht="21.75" customHeight="1">
      <c r="A10" s="164" t="s">
        <v>60</v>
      </c>
      <c r="B10" s="120"/>
      <c r="C10" s="2" t="s">
        <v>13</v>
      </c>
      <c r="D10" s="2"/>
      <c r="E10" s="393">
        <f>SUM(F10,I10:J10,K10,Q10:W10)</f>
        <v>20677</v>
      </c>
      <c r="F10" s="727">
        <v>2068</v>
      </c>
      <c r="G10" s="727">
        <v>0</v>
      </c>
      <c r="H10" s="727">
        <v>1618</v>
      </c>
      <c r="I10" s="727">
        <v>1826</v>
      </c>
      <c r="J10" s="727">
        <v>127</v>
      </c>
      <c r="K10" s="389">
        <f>SUM(L10:P10)</f>
        <v>2521</v>
      </c>
      <c r="L10" s="727">
        <v>0</v>
      </c>
      <c r="M10" s="727">
        <v>0</v>
      </c>
      <c r="N10" s="727">
        <v>1191</v>
      </c>
      <c r="O10" s="727">
        <v>0</v>
      </c>
      <c r="P10" s="727">
        <v>1330</v>
      </c>
      <c r="Q10" s="727">
        <v>2650</v>
      </c>
      <c r="R10" s="727">
        <v>6281</v>
      </c>
      <c r="S10" s="727">
        <v>1704</v>
      </c>
      <c r="T10" s="727">
        <v>0</v>
      </c>
      <c r="U10" s="727">
        <v>3128</v>
      </c>
      <c r="V10" s="727">
        <v>372</v>
      </c>
      <c r="W10" s="727">
        <v>0</v>
      </c>
      <c r="X10" s="727">
        <v>2501</v>
      </c>
      <c r="Y10" s="728">
        <v>0</v>
      </c>
      <c r="Z10" s="75"/>
    </row>
    <row r="11" spans="1:26" ht="21.75" customHeight="1">
      <c r="A11" s="164" t="s">
        <v>61</v>
      </c>
      <c r="B11" s="120"/>
      <c r="C11" s="2" t="s">
        <v>14</v>
      </c>
      <c r="D11" s="2"/>
      <c r="E11" s="393">
        <f>SUM(F11,I11:J11,K11,Q11:W11)</f>
        <v>56661</v>
      </c>
      <c r="F11" s="727">
        <v>4041</v>
      </c>
      <c r="G11" s="727">
        <v>1386</v>
      </c>
      <c r="H11" s="727">
        <v>1037</v>
      </c>
      <c r="I11" s="727">
        <v>1156</v>
      </c>
      <c r="J11" s="727">
        <v>4</v>
      </c>
      <c r="K11" s="389">
        <f>SUM(L11:P11)</f>
        <v>23761</v>
      </c>
      <c r="L11" s="727">
        <v>2161</v>
      </c>
      <c r="M11" s="727">
        <v>0</v>
      </c>
      <c r="N11" s="727">
        <v>1641</v>
      </c>
      <c r="O11" s="727">
        <v>17346</v>
      </c>
      <c r="P11" s="727">
        <v>2613</v>
      </c>
      <c r="Q11" s="727">
        <v>12187</v>
      </c>
      <c r="R11" s="727">
        <v>426</v>
      </c>
      <c r="S11" s="727">
        <v>12386</v>
      </c>
      <c r="T11" s="727">
        <v>0</v>
      </c>
      <c r="U11" s="727">
        <v>2115</v>
      </c>
      <c r="V11" s="727">
        <v>346</v>
      </c>
      <c r="W11" s="727">
        <v>239</v>
      </c>
      <c r="X11" s="727">
        <v>1643</v>
      </c>
      <c r="Y11" s="728">
        <v>0</v>
      </c>
      <c r="Z11" s="75"/>
    </row>
    <row r="12" spans="1:26" ht="21.75" customHeight="1">
      <c r="A12" s="165" t="s">
        <v>62</v>
      </c>
      <c r="B12" s="122"/>
      <c r="C12" s="2" t="s">
        <v>15</v>
      </c>
      <c r="D12" s="2"/>
      <c r="E12" s="393">
        <f>SUM(F12,I12:J12,K12,Q12:W12)</f>
        <v>16046</v>
      </c>
      <c r="F12" s="727">
        <v>515</v>
      </c>
      <c r="G12" s="727">
        <v>35</v>
      </c>
      <c r="H12" s="727">
        <v>480</v>
      </c>
      <c r="I12" s="727">
        <v>2159</v>
      </c>
      <c r="J12" s="727">
        <v>274</v>
      </c>
      <c r="K12" s="389">
        <f>SUM(L12:P12)</f>
        <v>6987</v>
      </c>
      <c r="L12" s="727">
        <v>396</v>
      </c>
      <c r="M12" s="727">
        <v>0</v>
      </c>
      <c r="N12" s="727">
        <v>2434</v>
      </c>
      <c r="O12" s="727">
        <v>219</v>
      </c>
      <c r="P12" s="727">
        <v>3938</v>
      </c>
      <c r="Q12" s="727">
        <v>25</v>
      </c>
      <c r="R12" s="727">
        <v>3299</v>
      </c>
      <c r="S12" s="727">
        <v>1170</v>
      </c>
      <c r="T12" s="727">
        <v>264</v>
      </c>
      <c r="U12" s="727">
        <v>1040</v>
      </c>
      <c r="V12" s="727">
        <v>54</v>
      </c>
      <c r="W12" s="727">
        <v>259</v>
      </c>
      <c r="X12" s="727">
        <v>2373</v>
      </c>
      <c r="Y12" s="728">
        <v>0</v>
      </c>
      <c r="Z12" s="75"/>
    </row>
    <row r="13" spans="1:26" ht="21.75" customHeight="1">
      <c r="A13" s="164" t="s">
        <v>0</v>
      </c>
      <c r="B13" s="120"/>
      <c r="C13" s="2" t="s">
        <v>16</v>
      </c>
      <c r="D13" s="2"/>
      <c r="E13" s="393">
        <f>SUM(F13,I13:J13,K13,Q13:W13)</f>
        <v>2680</v>
      </c>
      <c r="F13" s="727">
        <v>0</v>
      </c>
      <c r="G13" s="727">
        <v>0</v>
      </c>
      <c r="H13" s="727">
        <v>0</v>
      </c>
      <c r="I13" s="727">
        <v>0</v>
      </c>
      <c r="J13" s="727">
        <v>0</v>
      </c>
      <c r="K13" s="389">
        <f>SUM(L13:P13)</f>
        <v>676</v>
      </c>
      <c r="L13" s="727">
        <v>0</v>
      </c>
      <c r="M13" s="727">
        <v>0</v>
      </c>
      <c r="N13" s="727">
        <v>400</v>
      </c>
      <c r="O13" s="727">
        <v>276</v>
      </c>
      <c r="P13" s="727">
        <v>0</v>
      </c>
      <c r="Q13" s="727">
        <v>940</v>
      </c>
      <c r="R13" s="727">
        <v>308</v>
      </c>
      <c r="S13" s="727">
        <v>756</v>
      </c>
      <c r="T13" s="727">
        <v>0</v>
      </c>
      <c r="U13" s="727">
        <v>0</v>
      </c>
      <c r="V13" s="727">
        <v>0</v>
      </c>
      <c r="W13" s="727">
        <v>0</v>
      </c>
      <c r="X13" s="727">
        <v>0</v>
      </c>
      <c r="Y13" s="728">
        <v>0</v>
      </c>
      <c r="Z13" s="75"/>
    </row>
    <row r="14" spans="1:26" ht="21.75" customHeight="1">
      <c r="A14" s="164" t="s">
        <v>1</v>
      </c>
      <c r="B14" s="120"/>
      <c r="C14" s="2"/>
      <c r="D14" s="2"/>
      <c r="E14" s="393">
        <f aca="true" t="shared" si="1" ref="E14:Y14">SUM(E15:E17)</f>
        <v>23421</v>
      </c>
      <c r="F14" s="729">
        <f t="shared" si="1"/>
        <v>20</v>
      </c>
      <c r="G14" s="729">
        <f t="shared" si="1"/>
        <v>0</v>
      </c>
      <c r="H14" s="729">
        <f t="shared" si="1"/>
        <v>0</v>
      </c>
      <c r="I14" s="729">
        <f t="shared" si="1"/>
        <v>52</v>
      </c>
      <c r="J14" s="729">
        <f t="shared" si="1"/>
        <v>0</v>
      </c>
      <c r="K14" s="389">
        <f t="shared" si="1"/>
        <v>7866</v>
      </c>
      <c r="L14" s="729">
        <f t="shared" si="1"/>
        <v>305</v>
      </c>
      <c r="M14" s="729">
        <f t="shared" si="1"/>
        <v>0</v>
      </c>
      <c r="N14" s="729">
        <f t="shared" si="1"/>
        <v>1670</v>
      </c>
      <c r="O14" s="729">
        <f t="shared" si="1"/>
        <v>2781</v>
      </c>
      <c r="P14" s="729">
        <f t="shared" si="1"/>
        <v>3110</v>
      </c>
      <c r="Q14" s="729">
        <f t="shared" si="1"/>
        <v>7468</v>
      </c>
      <c r="R14" s="729">
        <f t="shared" si="1"/>
        <v>2858</v>
      </c>
      <c r="S14" s="729">
        <f t="shared" si="1"/>
        <v>4889</v>
      </c>
      <c r="T14" s="729">
        <f t="shared" si="1"/>
        <v>74</v>
      </c>
      <c r="U14" s="729">
        <f t="shared" si="1"/>
        <v>0</v>
      </c>
      <c r="V14" s="729">
        <f t="shared" si="1"/>
        <v>0</v>
      </c>
      <c r="W14" s="729">
        <f t="shared" si="1"/>
        <v>194</v>
      </c>
      <c r="X14" s="729">
        <f t="shared" si="1"/>
        <v>587</v>
      </c>
      <c r="Y14" s="730">
        <f t="shared" si="1"/>
        <v>48</v>
      </c>
      <c r="Z14" s="75"/>
    </row>
    <row r="15" spans="1:26" ht="21.75" customHeight="1">
      <c r="A15" s="166"/>
      <c r="B15" s="126"/>
      <c r="C15" s="3" t="s">
        <v>17</v>
      </c>
      <c r="D15" s="3"/>
      <c r="E15" s="392">
        <f>SUM(F15,I15:J15,K15,Q15:W15)</f>
        <v>6085</v>
      </c>
      <c r="F15" s="731">
        <v>20</v>
      </c>
      <c r="G15" s="731">
        <v>0</v>
      </c>
      <c r="H15" s="731">
        <v>0</v>
      </c>
      <c r="I15" s="731">
        <v>0</v>
      </c>
      <c r="J15" s="731">
        <v>0</v>
      </c>
      <c r="K15" s="390">
        <f>SUM(L15:P15)</f>
        <v>1922</v>
      </c>
      <c r="L15" s="731">
        <v>0</v>
      </c>
      <c r="M15" s="731">
        <v>0</v>
      </c>
      <c r="N15" s="731">
        <v>327</v>
      </c>
      <c r="O15" s="731">
        <v>1595</v>
      </c>
      <c r="P15" s="731">
        <v>0</v>
      </c>
      <c r="Q15" s="731">
        <v>2158</v>
      </c>
      <c r="R15" s="731">
        <v>1788</v>
      </c>
      <c r="S15" s="731">
        <v>18</v>
      </c>
      <c r="T15" s="731">
        <v>74</v>
      </c>
      <c r="U15" s="731">
        <v>0</v>
      </c>
      <c r="V15" s="731">
        <v>0</v>
      </c>
      <c r="W15" s="731">
        <v>105</v>
      </c>
      <c r="X15" s="731">
        <v>171</v>
      </c>
      <c r="Y15" s="732">
        <v>48</v>
      </c>
      <c r="Z15" s="75"/>
    </row>
    <row r="16" spans="1:26" ht="21.75" customHeight="1">
      <c r="A16" s="166"/>
      <c r="B16" s="126"/>
      <c r="C16" s="3" t="s">
        <v>19</v>
      </c>
      <c r="D16" s="3"/>
      <c r="E16" s="392">
        <f>SUM(F16,I16:J16,K16,Q16:W16)</f>
        <v>9631</v>
      </c>
      <c r="F16" s="731">
        <v>0</v>
      </c>
      <c r="G16" s="731">
        <v>0</v>
      </c>
      <c r="H16" s="731">
        <v>0</v>
      </c>
      <c r="I16" s="731">
        <v>52</v>
      </c>
      <c r="J16" s="731">
        <v>0</v>
      </c>
      <c r="K16" s="390">
        <f>SUM(L16:P16)</f>
        <v>2760</v>
      </c>
      <c r="L16" s="731">
        <v>0</v>
      </c>
      <c r="M16" s="731">
        <v>0</v>
      </c>
      <c r="N16" s="731">
        <v>1193</v>
      </c>
      <c r="O16" s="731">
        <v>1186</v>
      </c>
      <c r="P16" s="731">
        <v>381</v>
      </c>
      <c r="Q16" s="731">
        <v>1166</v>
      </c>
      <c r="R16" s="731">
        <v>708</v>
      </c>
      <c r="S16" s="731">
        <v>4871</v>
      </c>
      <c r="T16" s="731">
        <v>0</v>
      </c>
      <c r="U16" s="731">
        <v>0</v>
      </c>
      <c r="V16" s="731">
        <v>0</v>
      </c>
      <c r="W16" s="731">
        <v>74</v>
      </c>
      <c r="X16" s="731">
        <v>74</v>
      </c>
      <c r="Y16" s="732">
        <v>0</v>
      </c>
      <c r="Z16" s="75"/>
    </row>
    <row r="17" spans="1:26" ht="21.75" customHeight="1">
      <c r="A17" s="166"/>
      <c r="B17" s="126"/>
      <c r="C17" s="3" t="s">
        <v>20</v>
      </c>
      <c r="D17" s="3"/>
      <c r="E17" s="392">
        <f>SUM(F17,I17:J17,K17,Q17:W17)</f>
        <v>7705</v>
      </c>
      <c r="F17" s="733">
        <v>0</v>
      </c>
      <c r="G17" s="733">
        <v>0</v>
      </c>
      <c r="H17" s="733">
        <v>0</v>
      </c>
      <c r="I17" s="733">
        <v>0</v>
      </c>
      <c r="J17" s="733">
        <v>0</v>
      </c>
      <c r="K17" s="390">
        <f>SUM(L17:P17)</f>
        <v>3184</v>
      </c>
      <c r="L17" s="733">
        <v>305</v>
      </c>
      <c r="M17" s="733">
        <v>0</v>
      </c>
      <c r="N17" s="733">
        <v>150</v>
      </c>
      <c r="O17" s="733">
        <v>0</v>
      </c>
      <c r="P17" s="733">
        <v>2729</v>
      </c>
      <c r="Q17" s="733">
        <v>4144</v>
      </c>
      <c r="R17" s="733">
        <v>362</v>
      </c>
      <c r="S17" s="733">
        <v>0</v>
      </c>
      <c r="T17" s="733">
        <v>0</v>
      </c>
      <c r="U17" s="733">
        <v>0</v>
      </c>
      <c r="V17" s="733">
        <v>0</v>
      </c>
      <c r="W17" s="733">
        <v>15</v>
      </c>
      <c r="X17" s="733">
        <v>342</v>
      </c>
      <c r="Y17" s="734">
        <v>0</v>
      </c>
      <c r="Z17" s="75"/>
    </row>
    <row r="18" spans="1:26" ht="21.75" customHeight="1">
      <c r="A18" s="164" t="s">
        <v>2</v>
      </c>
      <c r="B18" s="120"/>
      <c r="C18" s="2"/>
      <c r="D18" s="2"/>
      <c r="E18" s="393">
        <f aca="true" t="shared" si="2" ref="E18:Y18">SUM(E19:E20)</f>
        <v>18706</v>
      </c>
      <c r="F18" s="729">
        <f t="shared" si="2"/>
        <v>0</v>
      </c>
      <c r="G18" s="729">
        <f t="shared" si="2"/>
        <v>0</v>
      </c>
      <c r="H18" s="729">
        <f t="shared" si="2"/>
        <v>0</v>
      </c>
      <c r="I18" s="729">
        <f t="shared" si="2"/>
        <v>0</v>
      </c>
      <c r="J18" s="729">
        <f t="shared" si="2"/>
        <v>0</v>
      </c>
      <c r="K18" s="389">
        <f t="shared" si="2"/>
        <v>3612</v>
      </c>
      <c r="L18" s="729">
        <f t="shared" si="2"/>
        <v>427</v>
      </c>
      <c r="M18" s="729">
        <f t="shared" si="2"/>
        <v>0</v>
      </c>
      <c r="N18" s="729">
        <f t="shared" si="2"/>
        <v>1283</v>
      </c>
      <c r="O18" s="729">
        <f t="shared" si="2"/>
        <v>956</v>
      </c>
      <c r="P18" s="729">
        <f t="shared" si="2"/>
        <v>946</v>
      </c>
      <c r="Q18" s="729">
        <f t="shared" si="2"/>
        <v>14990</v>
      </c>
      <c r="R18" s="729">
        <f t="shared" si="2"/>
        <v>0</v>
      </c>
      <c r="S18" s="729">
        <f t="shared" si="2"/>
        <v>104</v>
      </c>
      <c r="T18" s="729">
        <f t="shared" si="2"/>
        <v>0</v>
      </c>
      <c r="U18" s="729">
        <f t="shared" si="2"/>
        <v>0</v>
      </c>
      <c r="V18" s="729">
        <f t="shared" si="2"/>
        <v>0</v>
      </c>
      <c r="W18" s="729">
        <f t="shared" si="2"/>
        <v>0</v>
      </c>
      <c r="X18" s="729">
        <f t="shared" si="2"/>
        <v>1412</v>
      </c>
      <c r="Y18" s="730">
        <f t="shared" si="2"/>
        <v>0</v>
      </c>
      <c r="Z18" s="75"/>
    </row>
    <row r="19" spans="1:26" ht="21.75" customHeight="1">
      <c r="A19" s="166"/>
      <c r="B19" s="126"/>
      <c r="C19" s="3" t="s">
        <v>18</v>
      </c>
      <c r="D19" s="3"/>
      <c r="E19" s="392">
        <f>SUM(F19,I19:J19,K19,Q19:W19)</f>
        <v>14600</v>
      </c>
      <c r="F19" s="731">
        <v>0</v>
      </c>
      <c r="G19" s="731">
        <v>0</v>
      </c>
      <c r="H19" s="731">
        <v>0</v>
      </c>
      <c r="I19" s="731">
        <v>0</v>
      </c>
      <c r="J19" s="731">
        <v>0</v>
      </c>
      <c r="K19" s="390">
        <f>SUM(L19:P19)</f>
        <v>2234</v>
      </c>
      <c r="L19" s="731">
        <v>427</v>
      </c>
      <c r="M19" s="731">
        <v>0</v>
      </c>
      <c r="N19" s="731">
        <v>858</v>
      </c>
      <c r="O19" s="731">
        <v>479</v>
      </c>
      <c r="P19" s="731">
        <v>470</v>
      </c>
      <c r="Q19" s="731">
        <v>12366</v>
      </c>
      <c r="R19" s="731">
        <v>0</v>
      </c>
      <c r="S19" s="731">
        <v>0</v>
      </c>
      <c r="T19" s="731">
        <v>0</v>
      </c>
      <c r="U19" s="731">
        <v>0</v>
      </c>
      <c r="V19" s="731">
        <v>0</v>
      </c>
      <c r="W19" s="731">
        <v>0</v>
      </c>
      <c r="X19" s="731">
        <v>0</v>
      </c>
      <c r="Y19" s="732">
        <v>0</v>
      </c>
      <c r="Z19" s="75"/>
    </row>
    <row r="20" spans="1:26" ht="21.75" customHeight="1">
      <c r="A20" s="166"/>
      <c r="B20" s="126"/>
      <c r="C20" s="3" t="s">
        <v>21</v>
      </c>
      <c r="D20" s="3"/>
      <c r="E20" s="392">
        <f>SUM(F20,I20:J20,K20,Q20:W20)</f>
        <v>4106</v>
      </c>
      <c r="F20" s="733">
        <v>0</v>
      </c>
      <c r="G20" s="733">
        <v>0</v>
      </c>
      <c r="H20" s="733">
        <v>0</v>
      </c>
      <c r="I20" s="733">
        <v>0</v>
      </c>
      <c r="J20" s="733">
        <v>0</v>
      </c>
      <c r="K20" s="390">
        <f>SUM(L20:P20)</f>
        <v>1378</v>
      </c>
      <c r="L20" s="733">
        <v>0</v>
      </c>
      <c r="M20" s="733">
        <v>0</v>
      </c>
      <c r="N20" s="733">
        <v>425</v>
      </c>
      <c r="O20" s="733">
        <v>477</v>
      </c>
      <c r="P20" s="733">
        <v>476</v>
      </c>
      <c r="Q20" s="733">
        <v>2624</v>
      </c>
      <c r="R20" s="733">
        <v>0</v>
      </c>
      <c r="S20" s="733">
        <v>104</v>
      </c>
      <c r="T20" s="733">
        <v>0</v>
      </c>
      <c r="U20" s="733">
        <v>0</v>
      </c>
      <c r="V20" s="733">
        <v>0</v>
      </c>
      <c r="W20" s="733">
        <v>0</v>
      </c>
      <c r="X20" s="733">
        <v>1412</v>
      </c>
      <c r="Y20" s="734">
        <v>0</v>
      </c>
      <c r="Z20" s="75"/>
    </row>
    <row r="21" spans="1:26" ht="21.75" customHeight="1">
      <c r="A21" s="164" t="s">
        <v>3</v>
      </c>
      <c r="B21" s="120"/>
      <c r="C21" s="2" t="s">
        <v>22</v>
      </c>
      <c r="D21" s="2"/>
      <c r="E21" s="393">
        <f>SUM(F21,I21:J21,K21,Q21:W21)</f>
        <v>7069</v>
      </c>
      <c r="F21" s="727">
        <v>0</v>
      </c>
      <c r="G21" s="727">
        <v>0</v>
      </c>
      <c r="H21" s="727">
        <v>0</v>
      </c>
      <c r="I21" s="727">
        <v>0</v>
      </c>
      <c r="J21" s="727">
        <v>0</v>
      </c>
      <c r="K21" s="389">
        <f>SUM(L21:P21)</f>
        <v>3012</v>
      </c>
      <c r="L21" s="727">
        <v>53</v>
      </c>
      <c r="M21" s="727">
        <v>0</v>
      </c>
      <c r="N21" s="727">
        <v>1587</v>
      </c>
      <c r="O21" s="727">
        <v>1138</v>
      </c>
      <c r="P21" s="727">
        <v>234</v>
      </c>
      <c r="Q21" s="727">
        <v>2934</v>
      </c>
      <c r="R21" s="727">
        <v>941</v>
      </c>
      <c r="S21" s="727">
        <v>169</v>
      </c>
      <c r="T21" s="727">
        <v>0</v>
      </c>
      <c r="U21" s="727">
        <v>0</v>
      </c>
      <c r="V21" s="727">
        <v>0</v>
      </c>
      <c r="W21" s="727">
        <v>13</v>
      </c>
      <c r="X21" s="727">
        <v>0</v>
      </c>
      <c r="Y21" s="728">
        <v>0</v>
      </c>
      <c r="Z21" s="75"/>
    </row>
    <row r="22" spans="1:26" ht="21.75" customHeight="1">
      <c r="A22" s="167" t="s">
        <v>4</v>
      </c>
      <c r="B22" s="129"/>
      <c r="C22" s="4"/>
      <c r="D22" s="4"/>
      <c r="E22" s="393">
        <f aca="true" t="shared" si="3" ref="E22:Y22">SUM(E23:E26)</f>
        <v>53299</v>
      </c>
      <c r="F22" s="729">
        <f t="shared" si="3"/>
        <v>0</v>
      </c>
      <c r="G22" s="729">
        <f t="shared" si="3"/>
        <v>0</v>
      </c>
      <c r="H22" s="729">
        <f t="shared" si="3"/>
        <v>0</v>
      </c>
      <c r="I22" s="729">
        <f t="shared" si="3"/>
        <v>54</v>
      </c>
      <c r="J22" s="729">
        <f t="shared" si="3"/>
        <v>0</v>
      </c>
      <c r="K22" s="393">
        <f t="shared" si="3"/>
        <v>18775</v>
      </c>
      <c r="L22" s="729">
        <f t="shared" si="3"/>
        <v>513</v>
      </c>
      <c r="M22" s="729">
        <f t="shared" si="3"/>
        <v>0</v>
      </c>
      <c r="N22" s="729">
        <f t="shared" si="3"/>
        <v>1257</v>
      </c>
      <c r="O22" s="729">
        <f t="shared" si="3"/>
        <v>6455</v>
      </c>
      <c r="P22" s="729">
        <f t="shared" si="3"/>
        <v>10550</v>
      </c>
      <c r="Q22" s="729">
        <f t="shared" si="3"/>
        <v>24614</v>
      </c>
      <c r="R22" s="729">
        <f t="shared" si="3"/>
        <v>3405</v>
      </c>
      <c r="S22" s="729">
        <f t="shared" si="3"/>
        <v>3473</v>
      </c>
      <c r="T22" s="729">
        <f t="shared" si="3"/>
        <v>0</v>
      </c>
      <c r="U22" s="729">
        <f t="shared" si="3"/>
        <v>0</v>
      </c>
      <c r="V22" s="729">
        <f t="shared" si="3"/>
        <v>0</v>
      </c>
      <c r="W22" s="729">
        <f t="shared" si="3"/>
        <v>2978</v>
      </c>
      <c r="X22" s="729">
        <f t="shared" si="3"/>
        <v>3519</v>
      </c>
      <c r="Y22" s="730">
        <f t="shared" si="3"/>
        <v>0</v>
      </c>
      <c r="Z22" s="46"/>
    </row>
    <row r="23" spans="1:26" ht="21.75" customHeight="1">
      <c r="A23" s="166"/>
      <c r="B23" s="126"/>
      <c r="C23" s="3" t="s">
        <v>23</v>
      </c>
      <c r="D23" s="3"/>
      <c r="E23" s="392">
        <f>SUM(F23,I23:J23,K23,Q23:W23)</f>
        <v>34449</v>
      </c>
      <c r="F23" s="731">
        <v>0</v>
      </c>
      <c r="G23" s="731">
        <v>0</v>
      </c>
      <c r="H23" s="731">
        <v>0</v>
      </c>
      <c r="I23" s="731">
        <v>0</v>
      </c>
      <c r="J23" s="731">
        <v>0</v>
      </c>
      <c r="K23" s="390">
        <f>SUM(L23:P23)</f>
        <v>13329</v>
      </c>
      <c r="L23" s="731">
        <v>0</v>
      </c>
      <c r="M23" s="731">
        <v>0</v>
      </c>
      <c r="N23" s="731">
        <v>1181</v>
      </c>
      <c r="O23" s="731">
        <v>3905</v>
      </c>
      <c r="P23" s="731">
        <v>8243</v>
      </c>
      <c r="Q23" s="731">
        <v>15488</v>
      </c>
      <c r="R23" s="731">
        <v>1852</v>
      </c>
      <c r="S23" s="731">
        <v>2194</v>
      </c>
      <c r="T23" s="731">
        <v>0</v>
      </c>
      <c r="U23" s="731">
        <v>0</v>
      </c>
      <c r="V23" s="731">
        <v>0</v>
      </c>
      <c r="W23" s="731">
        <v>1586</v>
      </c>
      <c r="X23" s="731">
        <v>2056</v>
      </c>
      <c r="Y23" s="732">
        <v>0</v>
      </c>
      <c r="Z23" s="75"/>
    </row>
    <row r="24" spans="1:26" ht="21.75" customHeight="1">
      <c r="A24" s="166"/>
      <c r="B24" s="126"/>
      <c r="C24" s="3" t="s">
        <v>28</v>
      </c>
      <c r="D24" s="3"/>
      <c r="E24" s="392">
        <f>SUM(F24,I24:J24,K24,Q24:W24)</f>
        <v>6533</v>
      </c>
      <c r="F24" s="731">
        <v>0</v>
      </c>
      <c r="G24" s="731">
        <v>0</v>
      </c>
      <c r="H24" s="731">
        <v>0</v>
      </c>
      <c r="I24" s="731">
        <v>0</v>
      </c>
      <c r="J24" s="731">
        <v>0</v>
      </c>
      <c r="K24" s="390">
        <f>SUM(L24:P24)</f>
        <v>4524</v>
      </c>
      <c r="L24" s="731">
        <v>0</v>
      </c>
      <c r="M24" s="731">
        <v>0</v>
      </c>
      <c r="N24" s="731">
        <v>0</v>
      </c>
      <c r="O24" s="731">
        <v>2232</v>
      </c>
      <c r="P24" s="731">
        <v>2292</v>
      </c>
      <c r="Q24" s="731">
        <v>1969</v>
      </c>
      <c r="R24" s="731">
        <v>40</v>
      </c>
      <c r="S24" s="731">
        <v>0</v>
      </c>
      <c r="T24" s="731">
        <v>0</v>
      </c>
      <c r="U24" s="731">
        <v>0</v>
      </c>
      <c r="V24" s="731">
        <v>0</v>
      </c>
      <c r="W24" s="731">
        <v>0</v>
      </c>
      <c r="X24" s="731">
        <v>805</v>
      </c>
      <c r="Y24" s="732">
        <v>0</v>
      </c>
      <c r="Z24" s="75"/>
    </row>
    <row r="25" spans="1:26" ht="21.75" customHeight="1">
      <c r="A25" s="166"/>
      <c r="B25" s="126"/>
      <c r="C25" s="3" t="s">
        <v>24</v>
      </c>
      <c r="D25" s="3"/>
      <c r="E25" s="392">
        <f>SUM(F25,I25:J25,K25,Q25:W25)</f>
        <v>4748</v>
      </c>
      <c r="F25" s="731">
        <v>0</v>
      </c>
      <c r="G25" s="731">
        <v>0</v>
      </c>
      <c r="H25" s="731">
        <v>0</v>
      </c>
      <c r="I25" s="731">
        <v>0</v>
      </c>
      <c r="J25" s="731">
        <v>0</v>
      </c>
      <c r="K25" s="390">
        <f>SUM(L25:P25)</f>
        <v>278</v>
      </c>
      <c r="L25" s="731">
        <v>174</v>
      </c>
      <c r="M25" s="731">
        <v>0</v>
      </c>
      <c r="N25" s="731">
        <v>11</v>
      </c>
      <c r="O25" s="731">
        <v>78</v>
      </c>
      <c r="P25" s="731">
        <v>15</v>
      </c>
      <c r="Q25" s="731">
        <v>1769</v>
      </c>
      <c r="R25" s="731">
        <v>1359</v>
      </c>
      <c r="S25" s="731">
        <v>0</v>
      </c>
      <c r="T25" s="731">
        <v>0</v>
      </c>
      <c r="U25" s="731">
        <v>0</v>
      </c>
      <c r="V25" s="731">
        <v>0</v>
      </c>
      <c r="W25" s="731">
        <v>1342</v>
      </c>
      <c r="X25" s="731">
        <v>658</v>
      </c>
      <c r="Y25" s="732">
        <v>0</v>
      </c>
      <c r="Z25" s="75"/>
    </row>
    <row r="26" spans="1:26" ht="21.75" customHeight="1">
      <c r="A26" s="166"/>
      <c r="B26" s="126"/>
      <c r="C26" s="3" t="s">
        <v>25</v>
      </c>
      <c r="D26" s="3"/>
      <c r="E26" s="392">
        <f>SUM(F26,I26:J26,K26,Q26:W26)</f>
        <v>7569</v>
      </c>
      <c r="F26" s="733">
        <v>0</v>
      </c>
      <c r="G26" s="733">
        <v>0</v>
      </c>
      <c r="H26" s="733">
        <v>0</v>
      </c>
      <c r="I26" s="733">
        <v>54</v>
      </c>
      <c r="J26" s="733">
        <v>0</v>
      </c>
      <c r="K26" s="390">
        <f>SUM(L26:P26)</f>
        <v>644</v>
      </c>
      <c r="L26" s="733">
        <v>339</v>
      </c>
      <c r="M26" s="733">
        <v>0</v>
      </c>
      <c r="N26" s="733">
        <v>65</v>
      </c>
      <c r="O26" s="733">
        <v>240</v>
      </c>
      <c r="P26" s="733">
        <v>0</v>
      </c>
      <c r="Q26" s="733">
        <v>5388</v>
      </c>
      <c r="R26" s="733">
        <v>154</v>
      </c>
      <c r="S26" s="733">
        <v>1279</v>
      </c>
      <c r="T26" s="733">
        <v>0</v>
      </c>
      <c r="U26" s="733">
        <v>0</v>
      </c>
      <c r="V26" s="733">
        <v>0</v>
      </c>
      <c r="W26" s="733">
        <v>50</v>
      </c>
      <c r="X26" s="733">
        <v>0</v>
      </c>
      <c r="Y26" s="734">
        <v>0</v>
      </c>
      <c r="Z26" s="75"/>
    </row>
    <row r="27" spans="1:26" ht="21.75" customHeight="1">
      <c r="A27" s="167" t="s">
        <v>5</v>
      </c>
      <c r="B27" s="129"/>
      <c r="C27" s="4"/>
      <c r="D27" s="4"/>
      <c r="E27" s="393">
        <f aca="true" t="shared" si="4" ref="E27:Y27">SUM(E28:E33)</f>
        <v>40244</v>
      </c>
      <c r="F27" s="729">
        <f t="shared" si="4"/>
        <v>0</v>
      </c>
      <c r="G27" s="729">
        <f t="shared" si="4"/>
        <v>0</v>
      </c>
      <c r="H27" s="729">
        <f t="shared" si="4"/>
        <v>0</v>
      </c>
      <c r="I27" s="729">
        <f t="shared" si="4"/>
        <v>213</v>
      </c>
      <c r="J27" s="729">
        <f t="shared" si="4"/>
        <v>0</v>
      </c>
      <c r="K27" s="393">
        <f t="shared" si="4"/>
        <v>7536</v>
      </c>
      <c r="L27" s="729">
        <f t="shared" si="4"/>
        <v>414</v>
      </c>
      <c r="M27" s="729">
        <f t="shared" si="4"/>
        <v>10</v>
      </c>
      <c r="N27" s="729">
        <f t="shared" si="4"/>
        <v>536</v>
      </c>
      <c r="O27" s="729">
        <f t="shared" si="4"/>
        <v>5102</v>
      </c>
      <c r="P27" s="729">
        <f t="shared" si="4"/>
        <v>1474</v>
      </c>
      <c r="Q27" s="729">
        <f t="shared" si="4"/>
        <v>20145</v>
      </c>
      <c r="R27" s="729">
        <f t="shared" si="4"/>
        <v>8742</v>
      </c>
      <c r="S27" s="729">
        <f t="shared" si="4"/>
        <v>2309</v>
      </c>
      <c r="T27" s="729">
        <f t="shared" si="4"/>
        <v>48</v>
      </c>
      <c r="U27" s="729">
        <f t="shared" si="4"/>
        <v>0</v>
      </c>
      <c r="V27" s="729">
        <f t="shared" si="4"/>
        <v>0</v>
      </c>
      <c r="W27" s="729">
        <f t="shared" si="4"/>
        <v>1251</v>
      </c>
      <c r="X27" s="729">
        <f t="shared" si="4"/>
        <v>5921</v>
      </c>
      <c r="Y27" s="730">
        <f t="shared" si="4"/>
        <v>0</v>
      </c>
      <c r="Z27" s="46"/>
    </row>
    <row r="28" spans="1:26" ht="21.75" customHeight="1">
      <c r="A28" s="166"/>
      <c r="B28" s="126"/>
      <c r="C28" s="3" t="s">
        <v>26</v>
      </c>
      <c r="D28" s="3"/>
      <c r="E28" s="392">
        <f aca="true" t="shared" si="5" ref="E28:E33">SUM(F28,I28:J28,K28,Q28:W28)</f>
        <v>4550</v>
      </c>
      <c r="F28" s="731">
        <v>0</v>
      </c>
      <c r="G28" s="731">
        <v>0</v>
      </c>
      <c r="H28" s="731">
        <v>0</v>
      </c>
      <c r="I28" s="731">
        <v>0</v>
      </c>
      <c r="J28" s="731">
        <v>0</v>
      </c>
      <c r="K28" s="390">
        <f aca="true" t="shared" si="6" ref="K28:K33">SUM(L28:P28)</f>
        <v>703</v>
      </c>
      <c r="L28" s="731">
        <v>0</v>
      </c>
      <c r="M28" s="731">
        <v>10</v>
      </c>
      <c r="N28" s="731">
        <v>0</v>
      </c>
      <c r="O28" s="731">
        <v>340</v>
      </c>
      <c r="P28" s="731">
        <v>353</v>
      </c>
      <c r="Q28" s="731">
        <v>1956</v>
      </c>
      <c r="R28" s="731">
        <v>100</v>
      </c>
      <c r="S28" s="731">
        <v>1059</v>
      </c>
      <c r="T28" s="731">
        <v>0</v>
      </c>
      <c r="U28" s="731">
        <v>0</v>
      </c>
      <c r="V28" s="731">
        <v>0</v>
      </c>
      <c r="W28" s="731">
        <v>732</v>
      </c>
      <c r="X28" s="731">
        <v>732</v>
      </c>
      <c r="Y28" s="732">
        <v>0</v>
      </c>
      <c r="Z28" s="75"/>
    </row>
    <row r="29" spans="1:26" ht="21.75" customHeight="1">
      <c r="A29" s="166"/>
      <c r="B29" s="126"/>
      <c r="C29" s="3" t="s">
        <v>27</v>
      </c>
      <c r="D29" s="3"/>
      <c r="E29" s="392">
        <f t="shared" si="5"/>
        <v>11402</v>
      </c>
      <c r="F29" s="731">
        <v>0</v>
      </c>
      <c r="G29" s="731">
        <v>0</v>
      </c>
      <c r="H29" s="731">
        <v>0</v>
      </c>
      <c r="I29" s="731">
        <v>0</v>
      </c>
      <c r="J29" s="731">
        <v>0</v>
      </c>
      <c r="K29" s="390">
        <f t="shared" si="6"/>
        <v>1953</v>
      </c>
      <c r="L29" s="731">
        <v>152</v>
      </c>
      <c r="M29" s="731">
        <v>0</v>
      </c>
      <c r="N29" s="731">
        <v>125</v>
      </c>
      <c r="O29" s="731">
        <v>1028</v>
      </c>
      <c r="P29" s="731">
        <v>648</v>
      </c>
      <c r="Q29" s="731">
        <v>8417</v>
      </c>
      <c r="R29" s="731">
        <v>441</v>
      </c>
      <c r="S29" s="731">
        <v>591</v>
      </c>
      <c r="T29" s="731">
        <v>0</v>
      </c>
      <c r="U29" s="731">
        <v>0</v>
      </c>
      <c r="V29" s="731">
        <v>0</v>
      </c>
      <c r="W29" s="731">
        <v>0</v>
      </c>
      <c r="X29" s="731">
        <v>1004</v>
      </c>
      <c r="Y29" s="732">
        <v>0</v>
      </c>
      <c r="Z29" s="75"/>
    </row>
    <row r="30" spans="1:26" ht="21.75" customHeight="1">
      <c r="A30" s="166"/>
      <c r="B30" s="126"/>
      <c r="C30" s="3" t="s">
        <v>30</v>
      </c>
      <c r="D30" s="3"/>
      <c r="E30" s="392">
        <f t="shared" si="5"/>
        <v>12517</v>
      </c>
      <c r="F30" s="731">
        <v>0</v>
      </c>
      <c r="G30" s="731">
        <v>0</v>
      </c>
      <c r="H30" s="731">
        <v>0</v>
      </c>
      <c r="I30" s="731">
        <v>127</v>
      </c>
      <c r="J30" s="731">
        <v>0</v>
      </c>
      <c r="K30" s="390">
        <f t="shared" si="6"/>
        <v>3213</v>
      </c>
      <c r="L30" s="731">
        <v>60</v>
      </c>
      <c r="M30" s="731">
        <v>0</v>
      </c>
      <c r="N30" s="731">
        <v>162</v>
      </c>
      <c r="O30" s="731">
        <v>2689</v>
      </c>
      <c r="P30" s="731">
        <v>302</v>
      </c>
      <c r="Q30" s="731">
        <v>5756</v>
      </c>
      <c r="R30" s="731">
        <v>3141</v>
      </c>
      <c r="S30" s="731">
        <v>280</v>
      </c>
      <c r="T30" s="731">
        <v>0</v>
      </c>
      <c r="U30" s="731">
        <v>0</v>
      </c>
      <c r="V30" s="731">
        <v>0</v>
      </c>
      <c r="W30" s="731">
        <v>0</v>
      </c>
      <c r="X30" s="731">
        <v>3357</v>
      </c>
      <c r="Y30" s="732">
        <v>0</v>
      </c>
      <c r="Z30" s="75"/>
    </row>
    <row r="31" spans="1:26" ht="21.75" customHeight="1">
      <c r="A31" s="166"/>
      <c r="B31" s="126"/>
      <c r="C31" s="3" t="s">
        <v>29</v>
      </c>
      <c r="D31" s="3"/>
      <c r="E31" s="392">
        <f t="shared" si="5"/>
        <v>1470</v>
      </c>
      <c r="F31" s="731">
        <v>0</v>
      </c>
      <c r="G31" s="731">
        <v>0</v>
      </c>
      <c r="H31" s="731">
        <v>0</v>
      </c>
      <c r="I31" s="731">
        <v>86</v>
      </c>
      <c r="J31" s="731">
        <v>0</v>
      </c>
      <c r="K31" s="390">
        <f t="shared" si="6"/>
        <v>117</v>
      </c>
      <c r="L31" s="731">
        <v>0</v>
      </c>
      <c r="M31" s="731">
        <v>0</v>
      </c>
      <c r="N31" s="731">
        <v>117</v>
      </c>
      <c r="O31" s="731">
        <v>0</v>
      </c>
      <c r="P31" s="731">
        <v>0</v>
      </c>
      <c r="Q31" s="731">
        <v>0</v>
      </c>
      <c r="R31" s="731">
        <v>321</v>
      </c>
      <c r="S31" s="731">
        <v>379</v>
      </c>
      <c r="T31" s="731">
        <v>48</v>
      </c>
      <c r="U31" s="731">
        <v>0</v>
      </c>
      <c r="V31" s="731">
        <v>0</v>
      </c>
      <c r="W31" s="731">
        <v>519</v>
      </c>
      <c r="X31" s="731">
        <v>445</v>
      </c>
      <c r="Y31" s="732">
        <v>0</v>
      </c>
      <c r="Z31" s="75"/>
    </row>
    <row r="32" spans="1:26" ht="21.75" customHeight="1">
      <c r="A32" s="166"/>
      <c r="B32" s="126"/>
      <c r="C32" s="3" t="s">
        <v>49</v>
      </c>
      <c r="D32" s="3"/>
      <c r="E32" s="392">
        <f t="shared" si="5"/>
        <v>9644</v>
      </c>
      <c r="F32" s="731">
        <v>0</v>
      </c>
      <c r="G32" s="731">
        <v>0</v>
      </c>
      <c r="H32" s="731">
        <v>0</v>
      </c>
      <c r="I32" s="731">
        <v>0</v>
      </c>
      <c r="J32" s="731">
        <v>0</v>
      </c>
      <c r="K32" s="390">
        <f t="shared" si="6"/>
        <v>904</v>
      </c>
      <c r="L32" s="731">
        <v>202</v>
      </c>
      <c r="M32" s="731">
        <v>0</v>
      </c>
      <c r="N32" s="731">
        <v>66</v>
      </c>
      <c r="O32" s="731">
        <v>630</v>
      </c>
      <c r="P32" s="731">
        <v>6</v>
      </c>
      <c r="Q32" s="731">
        <v>4016</v>
      </c>
      <c r="R32" s="731">
        <v>4724</v>
      </c>
      <c r="S32" s="731">
        <v>0</v>
      </c>
      <c r="T32" s="731">
        <v>0</v>
      </c>
      <c r="U32" s="731">
        <v>0</v>
      </c>
      <c r="V32" s="731">
        <v>0</v>
      </c>
      <c r="W32" s="731">
        <v>0</v>
      </c>
      <c r="X32" s="731">
        <v>383</v>
      </c>
      <c r="Y32" s="732">
        <v>0</v>
      </c>
      <c r="Z32" s="75"/>
    </row>
    <row r="33" spans="1:26" ht="21.75" customHeight="1">
      <c r="A33" s="166"/>
      <c r="B33" s="126"/>
      <c r="C33" s="3" t="s">
        <v>48</v>
      </c>
      <c r="D33" s="3"/>
      <c r="E33" s="392">
        <f t="shared" si="5"/>
        <v>661</v>
      </c>
      <c r="F33" s="733">
        <v>0</v>
      </c>
      <c r="G33" s="733">
        <v>0</v>
      </c>
      <c r="H33" s="733">
        <v>0</v>
      </c>
      <c r="I33" s="733">
        <v>0</v>
      </c>
      <c r="J33" s="733">
        <v>0</v>
      </c>
      <c r="K33" s="390">
        <f t="shared" si="6"/>
        <v>646</v>
      </c>
      <c r="L33" s="733">
        <v>0</v>
      </c>
      <c r="M33" s="733">
        <v>0</v>
      </c>
      <c r="N33" s="733">
        <v>66</v>
      </c>
      <c r="O33" s="733">
        <v>415</v>
      </c>
      <c r="P33" s="733">
        <v>165</v>
      </c>
      <c r="Q33" s="733">
        <v>0</v>
      </c>
      <c r="R33" s="733">
        <v>15</v>
      </c>
      <c r="S33" s="733">
        <v>0</v>
      </c>
      <c r="T33" s="733">
        <v>0</v>
      </c>
      <c r="U33" s="733">
        <v>0</v>
      </c>
      <c r="V33" s="733">
        <v>0</v>
      </c>
      <c r="W33" s="733">
        <v>0</v>
      </c>
      <c r="X33" s="733">
        <v>0</v>
      </c>
      <c r="Y33" s="734">
        <v>0</v>
      </c>
      <c r="Z33" s="75"/>
    </row>
    <row r="34" spans="1:26" ht="21.75" customHeight="1">
      <c r="A34" s="168" t="s">
        <v>63</v>
      </c>
      <c r="B34" s="132"/>
      <c r="C34" s="4"/>
      <c r="D34" s="4"/>
      <c r="E34" s="393">
        <f aca="true" t="shared" si="7" ref="E34:Y34">SUM(E35:E38)</f>
        <v>60116</v>
      </c>
      <c r="F34" s="729">
        <f t="shared" si="7"/>
        <v>636</v>
      </c>
      <c r="G34" s="729">
        <f t="shared" si="7"/>
        <v>636</v>
      </c>
      <c r="H34" s="729">
        <f t="shared" si="7"/>
        <v>0</v>
      </c>
      <c r="I34" s="729">
        <f t="shared" si="7"/>
        <v>187</v>
      </c>
      <c r="J34" s="729">
        <f t="shared" si="7"/>
        <v>0</v>
      </c>
      <c r="K34" s="393">
        <f t="shared" si="7"/>
        <v>10290</v>
      </c>
      <c r="L34" s="729">
        <f t="shared" si="7"/>
        <v>191</v>
      </c>
      <c r="M34" s="729">
        <f t="shared" si="7"/>
        <v>115</v>
      </c>
      <c r="N34" s="729">
        <f t="shared" si="7"/>
        <v>224</v>
      </c>
      <c r="O34" s="729">
        <f t="shared" si="7"/>
        <v>7817</v>
      </c>
      <c r="P34" s="729">
        <f t="shared" si="7"/>
        <v>1943</v>
      </c>
      <c r="Q34" s="729">
        <f t="shared" si="7"/>
        <v>39171</v>
      </c>
      <c r="R34" s="729">
        <f t="shared" si="7"/>
        <v>4658</v>
      </c>
      <c r="S34" s="729">
        <f t="shared" si="7"/>
        <v>2104</v>
      </c>
      <c r="T34" s="729">
        <f t="shared" si="7"/>
        <v>0</v>
      </c>
      <c r="U34" s="729">
        <f t="shared" si="7"/>
        <v>0</v>
      </c>
      <c r="V34" s="729">
        <f t="shared" si="7"/>
        <v>0</v>
      </c>
      <c r="W34" s="729">
        <f t="shared" si="7"/>
        <v>3070</v>
      </c>
      <c r="X34" s="729">
        <f t="shared" si="7"/>
        <v>2404</v>
      </c>
      <c r="Y34" s="730">
        <f t="shared" si="7"/>
        <v>0</v>
      </c>
      <c r="Z34" s="46"/>
    </row>
    <row r="35" spans="1:26" ht="21.75" customHeight="1">
      <c r="A35" s="166"/>
      <c r="B35" s="126"/>
      <c r="C35" s="3" t="s">
        <v>50</v>
      </c>
      <c r="D35" s="3"/>
      <c r="E35" s="392">
        <f>SUM(F35,I35:J35,K35,Q35:W35)</f>
        <v>14624</v>
      </c>
      <c r="F35" s="731">
        <v>0</v>
      </c>
      <c r="G35" s="731">
        <v>0</v>
      </c>
      <c r="H35" s="731">
        <v>0</v>
      </c>
      <c r="I35" s="731">
        <v>187</v>
      </c>
      <c r="J35" s="731">
        <v>0</v>
      </c>
      <c r="K35" s="390">
        <f>SUM(L35:P35)</f>
        <v>6228</v>
      </c>
      <c r="L35" s="731">
        <v>151</v>
      </c>
      <c r="M35" s="731">
        <v>0</v>
      </c>
      <c r="N35" s="731">
        <v>36</v>
      </c>
      <c r="O35" s="731">
        <v>5440</v>
      </c>
      <c r="P35" s="731">
        <v>601</v>
      </c>
      <c r="Q35" s="731">
        <v>2701</v>
      </c>
      <c r="R35" s="731">
        <v>1069</v>
      </c>
      <c r="S35" s="731">
        <v>1550</v>
      </c>
      <c r="T35" s="731">
        <v>0</v>
      </c>
      <c r="U35" s="731">
        <v>0</v>
      </c>
      <c r="V35" s="731">
        <v>0</v>
      </c>
      <c r="W35" s="731">
        <v>2889</v>
      </c>
      <c r="X35" s="731">
        <v>989</v>
      </c>
      <c r="Y35" s="732">
        <v>0</v>
      </c>
      <c r="Z35" s="75"/>
    </row>
    <row r="36" spans="1:26" ht="21.75" customHeight="1">
      <c r="A36" s="166"/>
      <c r="B36" s="126"/>
      <c r="C36" s="3" t="s">
        <v>51</v>
      </c>
      <c r="D36" s="3"/>
      <c r="E36" s="392">
        <f>SUM(F36,I36:J36,K36,Q36:W36)</f>
        <v>36711</v>
      </c>
      <c r="F36" s="731">
        <v>636</v>
      </c>
      <c r="G36" s="731">
        <v>636</v>
      </c>
      <c r="H36" s="731">
        <v>0</v>
      </c>
      <c r="I36" s="731">
        <v>0</v>
      </c>
      <c r="J36" s="731">
        <v>0</v>
      </c>
      <c r="K36" s="390">
        <f>SUM(L36:P36)</f>
        <v>2422</v>
      </c>
      <c r="L36" s="731">
        <v>40</v>
      </c>
      <c r="M36" s="731">
        <v>0</v>
      </c>
      <c r="N36" s="731">
        <v>84</v>
      </c>
      <c r="O36" s="731">
        <v>1702</v>
      </c>
      <c r="P36" s="731">
        <v>596</v>
      </c>
      <c r="Q36" s="731">
        <v>32264</v>
      </c>
      <c r="R36" s="731">
        <v>1389</v>
      </c>
      <c r="S36" s="731">
        <v>0</v>
      </c>
      <c r="T36" s="731">
        <v>0</v>
      </c>
      <c r="U36" s="731">
        <v>0</v>
      </c>
      <c r="V36" s="731">
        <v>0</v>
      </c>
      <c r="W36" s="731">
        <v>0</v>
      </c>
      <c r="X36" s="731">
        <v>663</v>
      </c>
      <c r="Y36" s="732">
        <v>0</v>
      </c>
      <c r="Z36" s="75"/>
    </row>
    <row r="37" spans="1:26" ht="21.75" customHeight="1">
      <c r="A37" s="166"/>
      <c r="B37" s="126"/>
      <c r="C37" s="3" t="s">
        <v>31</v>
      </c>
      <c r="D37" s="3"/>
      <c r="E37" s="392">
        <f>SUM(F37,I37:J37,K37,Q37:W37)</f>
        <v>3149</v>
      </c>
      <c r="F37" s="731">
        <v>0</v>
      </c>
      <c r="G37" s="731">
        <v>0</v>
      </c>
      <c r="H37" s="731">
        <v>0</v>
      </c>
      <c r="I37" s="731">
        <v>0</v>
      </c>
      <c r="J37" s="731">
        <v>0</v>
      </c>
      <c r="K37" s="390">
        <f>SUM(L37:P37)</f>
        <v>830</v>
      </c>
      <c r="L37" s="731">
        <v>0</v>
      </c>
      <c r="M37" s="731">
        <v>115</v>
      </c>
      <c r="N37" s="731">
        <v>60</v>
      </c>
      <c r="O37" s="731">
        <v>655</v>
      </c>
      <c r="P37" s="731">
        <v>0</v>
      </c>
      <c r="Q37" s="731">
        <v>2319</v>
      </c>
      <c r="R37" s="731">
        <v>0</v>
      </c>
      <c r="S37" s="731">
        <v>0</v>
      </c>
      <c r="T37" s="731">
        <v>0</v>
      </c>
      <c r="U37" s="731">
        <v>0</v>
      </c>
      <c r="V37" s="731">
        <v>0</v>
      </c>
      <c r="W37" s="731">
        <v>0</v>
      </c>
      <c r="X37" s="731">
        <v>141</v>
      </c>
      <c r="Y37" s="732">
        <v>0</v>
      </c>
      <c r="Z37" s="75"/>
    </row>
    <row r="38" spans="1:26" ht="21.75" customHeight="1">
      <c r="A38" s="166"/>
      <c r="B38" s="126"/>
      <c r="C38" s="3" t="s">
        <v>37</v>
      </c>
      <c r="D38" s="3"/>
      <c r="E38" s="392">
        <f>SUM(F38,I38:J38,K38,Q38:W38)</f>
        <v>5632</v>
      </c>
      <c r="F38" s="733">
        <v>0</v>
      </c>
      <c r="G38" s="733">
        <v>0</v>
      </c>
      <c r="H38" s="733">
        <v>0</v>
      </c>
      <c r="I38" s="733">
        <v>0</v>
      </c>
      <c r="J38" s="733">
        <v>0</v>
      </c>
      <c r="K38" s="390">
        <f>SUM(L38:P38)</f>
        <v>810</v>
      </c>
      <c r="L38" s="733">
        <v>0</v>
      </c>
      <c r="M38" s="733">
        <v>0</v>
      </c>
      <c r="N38" s="733">
        <v>44</v>
      </c>
      <c r="O38" s="733">
        <v>20</v>
      </c>
      <c r="P38" s="733">
        <v>746</v>
      </c>
      <c r="Q38" s="733">
        <v>1887</v>
      </c>
      <c r="R38" s="733">
        <v>2200</v>
      </c>
      <c r="S38" s="733">
        <v>554</v>
      </c>
      <c r="T38" s="733">
        <v>0</v>
      </c>
      <c r="U38" s="733">
        <v>0</v>
      </c>
      <c r="V38" s="733">
        <v>0</v>
      </c>
      <c r="W38" s="733">
        <v>181</v>
      </c>
      <c r="X38" s="733">
        <v>611</v>
      </c>
      <c r="Y38" s="734">
        <v>0</v>
      </c>
      <c r="Z38" s="75"/>
    </row>
    <row r="39" spans="1:26" ht="21.75" customHeight="1">
      <c r="A39" s="167" t="s">
        <v>6</v>
      </c>
      <c r="B39" s="129"/>
      <c r="C39" s="4"/>
      <c r="D39" s="4"/>
      <c r="E39" s="393">
        <f aca="true" t="shared" si="8" ref="E39:Y39">SUM(E40:E42)</f>
        <v>13879</v>
      </c>
      <c r="F39" s="729">
        <f t="shared" si="8"/>
        <v>0</v>
      </c>
      <c r="G39" s="729">
        <f t="shared" si="8"/>
        <v>0</v>
      </c>
      <c r="H39" s="729">
        <f t="shared" si="8"/>
        <v>0</v>
      </c>
      <c r="I39" s="729">
        <f t="shared" si="8"/>
        <v>118</v>
      </c>
      <c r="J39" s="729">
        <f t="shared" si="8"/>
        <v>0</v>
      </c>
      <c r="K39" s="393">
        <f t="shared" si="8"/>
        <v>1420</v>
      </c>
      <c r="L39" s="729">
        <f t="shared" si="8"/>
        <v>427</v>
      </c>
      <c r="M39" s="729">
        <f t="shared" si="8"/>
        <v>0</v>
      </c>
      <c r="N39" s="729">
        <f t="shared" si="8"/>
        <v>351</v>
      </c>
      <c r="O39" s="729">
        <f t="shared" si="8"/>
        <v>632</v>
      </c>
      <c r="P39" s="729">
        <f t="shared" si="8"/>
        <v>10</v>
      </c>
      <c r="Q39" s="729">
        <f t="shared" si="8"/>
        <v>8646</v>
      </c>
      <c r="R39" s="729">
        <f t="shared" si="8"/>
        <v>3265</v>
      </c>
      <c r="S39" s="729">
        <f t="shared" si="8"/>
        <v>430</v>
      </c>
      <c r="T39" s="729">
        <f t="shared" si="8"/>
        <v>0</v>
      </c>
      <c r="U39" s="729">
        <f t="shared" si="8"/>
        <v>0</v>
      </c>
      <c r="V39" s="729">
        <f t="shared" si="8"/>
        <v>0</v>
      </c>
      <c r="W39" s="729">
        <f t="shared" si="8"/>
        <v>0</v>
      </c>
      <c r="X39" s="729">
        <f t="shared" si="8"/>
        <v>457</v>
      </c>
      <c r="Y39" s="730">
        <f t="shared" si="8"/>
        <v>0</v>
      </c>
      <c r="Z39" s="46"/>
    </row>
    <row r="40" spans="1:26" ht="21.75" customHeight="1">
      <c r="A40" s="166"/>
      <c r="B40" s="126"/>
      <c r="C40" s="3" t="s">
        <v>32</v>
      </c>
      <c r="D40" s="3"/>
      <c r="E40" s="392">
        <f>SUM(F40,I40:J40,K40,Q40:W40)</f>
        <v>4504</v>
      </c>
      <c r="F40" s="731">
        <v>0</v>
      </c>
      <c r="G40" s="731">
        <v>0</v>
      </c>
      <c r="H40" s="731">
        <v>0</v>
      </c>
      <c r="I40" s="731">
        <v>0</v>
      </c>
      <c r="J40" s="731">
        <v>0</v>
      </c>
      <c r="K40" s="390">
        <f>SUM(L40:P40)</f>
        <v>10</v>
      </c>
      <c r="L40" s="731">
        <v>0</v>
      </c>
      <c r="M40" s="731">
        <v>0</v>
      </c>
      <c r="N40" s="731">
        <v>0</v>
      </c>
      <c r="O40" s="731">
        <v>0</v>
      </c>
      <c r="P40" s="731">
        <v>10</v>
      </c>
      <c r="Q40" s="731">
        <v>3761</v>
      </c>
      <c r="R40" s="731">
        <v>733</v>
      </c>
      <c r="S40" s="731">
        <v>0</v>
      </c>
      <c r="T40" s="731">
        <v>0</v>
      </c>
      <c r="U40" s="731">
        <v>0</v>
      </c>
      <c r="V40" s="731">
        <v>0</v>
      </c>
      <c r="W40" s="731">
        <v>0</v>
      </c>
      <c r="X40" s="731">
        <v>0</v>
      </c>
      <c r="Y40" s="732">
        <v>0</v>
      </c>
      <c r="Z40" s="75"/>
    </row>
    <row r="41" spans="1:26" ht="21.75" customHeight="1">
      <c r="A41" s="166"/>
      <c r="B41" s="126"/>
      <c r="C41" s="3" t="s">
        <v>33</v>
      </c>
      <c r="D41" s="3"/>
      <c r="E41" s="392">
        <f>SUM(F41,I41:J41,K41,Q41:W41)</f>
        <v>6763</v>
      </c>
      <c r="F41" s="731">
        <v>0</v>
      </c>
      <c r="G41" s="731">
        <v>0</v>
      </c>
      <c r="H41" s="731">
        <v>0</v>
      </c>
      <c r="I41" s="731">
        <v>0</v>
      </c>
      <c r="J41" s="731">
        <v>0</v>
      </c>
      <c r="K41" s="390">
        <f>SUM(L41:P41)</f>
        <v>962</v>
      </c>
      <c r="L41" s="731">
        <v>0</v>
      </c>
      <c r="M41" s="731">
        <v>0</v>
      </c>
      <c r="N41" s="731">
        <v>330</v>
      </c>
      <c r="O41" s="731">
        <v>632</v>
      </c>
      <c r="P41" s="731">
        <v>0</v>
      </c>
      <c r="Q41" s="731">
        <v>4300</v>
      </c>
      <c r="R41" s="731">
        <v>1501</v>
      </c>
      <c r="S41" s="731">
        <v>0</v>
      </c>
      <c r="T41" s="731">
        <v>0</v>
      </c>
      <c r="U41" s="731">
        <v>0</v>
      </c>
      <c r="V41" s="731">
        <v>0</v>
      </c>
      <c r="W41" s="731">
        <v>0</v>
      </c>
      <c r="X41" s="731">
        <v>160</v>
      </c>
      <c r="Y41" s="732">
        <v>0</v>
      </c>
      <c r="Z41" s="75"/>
    </row>
    <row r="42" spans="1:26" ht="21.75" customHeight="1">
      <c r="A42" s="166"/>
      <c r="B42" s="126"/>
      <c r="C42" s="3" t="s">
        <v>34</v>
      </c>
      <c r="D42" s="3"/>
      <c r="E42" s="392">
        <f>SUM(F42,I42:J42,K42,Q42:W42)</f>
        <v>2612</v>
      </c>
      <c r="F42" s="733">
        <v>0</v>
      </c>
      <c r="G42" s="733">
        <v>0</v>
      </c>
      <c r="H42" s="733">
        <v>0</v>
      </c>
      <c r="I42" s="733">
        <v>118</v>
      </c>
      <c r="J42" s="733">
        <v>0</v>
      </c>
      <c r="K42" s="390">
        <f>SUM(L42:P42)</f>
        <v>448</v>
      </c>
      <c r="L42" s="733">
        <v>427</v>
      </c>
      <c r="M42" s="733">
        <v>0</v>
      </c>
      <c r="N42" s="733">
        <v>21</v>
      </c>
      <c r="O42" s="733">
        <v>0</v>
      </c>
      <c r="P42" s="733">
        <v>0</v>
      </c>
      <c r="Q42" s="733">
        <v>585</v>
      </c>
      <c r="R42" s="733">
        <v>1031</v>
      </c>
      <c r="S42" s="733">
        <v>430</v>
      </c>
      <c r="T42" s="733">
        <v>0</v>
      </c>
      <c r="U42" s="733">
        <v>0</v>
      </c>
      <c r="V42" s="733">
        <v>0</v>
      </c>
      <c r="W42" s="733">
        <v>0</v>
      </c>
      <c r="X42" s="733">
        <v>297</v>
      </c>
      <c r="Y42" s="734">
        <v>0</v>
      </c>
      <c r="Z42" s="75"/>
    </row>
    <row r="43" spans="1:26" ht="21.75" customHeight="1">
      <c r="A43" s="169" t="s">
        <v>7</v>
      </c>
      <c r="B43" s="134"/>
      <c r="C43" s="133"/>
      <c r="D43" s="5"/>
      <c r="E43" s="417">
        <f aca="true" t="shared" si="9" ref="E43:Y43">SUM(E44:E46)</f>
        <v>12933</v>
      </c>
      <c r="F43" s="729">
        <f t="shared" si="9"/>
        <v>0</v>
      </c>
      <c r="G43" s="729">
        <f t="shared" si="9"/>
        <v>0</v>
      </c>
      <c r="H43" s="729">
        <f t="shared" si="9"/>
        <v>0</v>
      </c>
      <c r="I43" s="729">
        <f t="shared" si="9"/>
        <v>44</v>
      </c>
      <c r="J43" s="729">
        <f t="shared" si="9"/>
        <v>0</v>
      </c>
      <c r="K43" s="417">
        <f t="shared" si="9"/>
        <v>1045</v>
      </c>
      <c r="L43" s="729">
        <f t="shared" si="9"/>
        <v>0</v>
      </c>
      <c r="M43" s="729">
        <f t="shared" si="9"/>
        <v>0</v>
      </c>
      <c r="N43" s="729">
        <f t="shared" si="9"/>
        <v>139</v>
      </c>
      <c r="O43" s="729">
        <f t="shared" si="9"/>
        <v>571</v>
      </c>
      <c r="P43" s="729">
        <f t="shared" si="9"/>
        <v>335</v>
      </c>
      <c r="Q43" s="729">
        <f t="shared" si="9"/>
        <v>7241</v>
      </c>
      <c r="R43" s="729">
        <f t="shared" si="9"/>
        <v>4104</v>
      </c>
      <c r="S43" s="729">
        <f t="shared" si="9"/>
        <v>248</v>
      </c>
      <c r="T43" s="729">
        <f t="shared" si="9"/>
        <v>0</v>
      </c>
      <c r="U43" s="729">
        <f t="shared" si="9"/>
        <v>0</v>
      </c>
      <c r="V43" s="729">
        <f t="shared" si="9"/>
        <v>0</v>
      </c>
      <c r="W43" s="729">
        <f t="shared" si="9"/>
        <v>251</v>
      </c>
      <c r="X43" s="729">
        <f t="shared" si="9"/>
        <v>379</v>
      </c>
      <c r="Y43" s="730">
        <f t="shared" si="9"/>
        <v>0</v>
      </c>
      <c r="Z43" s="46"/>
    </row>
    <row r="44" spans="1:26" ht="21.75" customHeight="1">
      <c r="A44" s="166"/>
      <c r="B44" s="135"/>
      <c r="C44" s="3" t="s">
        <v>35</v>
      </c>
      <c r="D44" s="6"/>
      <c r="E44" s="418">
        <f>SUM(F44,I44:J44,K44,Q44:W44)</f>
        <v>4538</v>
      </c>
      <c r="F44" s="731">
        <v>0</v>
      </c>
      <c r="G44" s="731">
        <v>0</v>
      </c>
      <c r="H44" s="731">
        <v>0</v>
      </c>
      <c r="I44" s="731">
        <v>0</v>
      </c>
      <c r="J44" s="731">
        <v>0</v>
      </c>
      <c r="K44" s="426">
        <f>SUM(L44:P44)</f>
        <v>184</v>
      </c>
      <c r="L44" s="731">
        <v>0</v>
      </c>
      <c r="M44" s="731">
        <v>0</v>
      </c>
      <c r="N44" s="731">
        <v>0</v>
      </c>
      <c r="O44" s="731">
        <v>0</v>
      </c>
      <c r="P44" s="731">
        <v>184</v>
      </c>
      <c r="Q44" s="731">
        <v>3580</v>
      </c>
      <c r="R44" s="731">
        <v>774</v>
      </c>
      <c r="S44" s="731">
        <v>0</v>
      </c>
      <c r="T44" s="731">
        <v>0</v>
      </c>
      <c r="U44" s="731">
        <v>0</v>
      </c>
      <c r="V44" s="731">
        <v>0</v>
      </c>
      <c r="W44" s="731">
        <v>0</v>
      </c>
      <c r="X44" s="731">
        <v>28</v>
      </c>
      <c r="Y44" s="732">
        <v>0</v>
      </c>
      <c r="Z44" s="46"/>
    </row>
    <row r="45" spans="1:26" ht="21.75" customHeight="1">
      <c r="A45" s="130"/>
      <c r="B45" s="136"/>
      <c r="C45" s="3" t="s">
        <v>36</v>
      </c>
      <c r="D45" s="8"/>
      <c r="E45" s="418">
        <f>SUM(F45,I45:J45,K45,Q45:W45)</f>
        <v>6191</v>
      </c>
      <c r="F45" s="731">
        <v>0</v>
      </c>
      <c r="G45" s="731">
        <v>0</v>
      </c>
      <c r="H45" s="731">
        <v>0</v>
      </c>
      <c r="I45" s="731">
        <v>0</v>
      </c>
      <c r="J45" s="731">
        <v>0</v>
      </c>
      <c r="K45" s="426">
        <f>SUM(L45:P45)</f>
        <v>703</v>
      </c>
      <c r="L45" s="731">
        <v>0</v>
      </c>
      <c r="M45" s="731">
        <v>0</v>
      </c>
      <c r="N45" s="731">
        <v>49</v>
      </c>
      <c r="O45" s="731">
        <v>503</v>
      </c>
      <c r="P45" s="731">
        <v>151</v>
      </c>
      <c r="Q45" s="731">
        <v>3179</v>
      </c>
      <c r="R45" s="731">
        <v>1810</v>
      </c>
      <c r="S45" s="731">
        <v>248</v>
      </c>
      <c r="T45" s="731">
        <v>0</v>
      </c>
      <c r="U45" s="731">
        <v>0</v>
      </c>
      <c r="V45" s="731">
        <v>0</v>
      </c>
      <c r="W45" s="731">
        <v>251</v>
      </c>
      <c r="X45" s="731">
        <v>0</v>
      </c>
      <c r="Y45" s="732">
        <v>0</v>
      </c>
      <c r="Z45" s="46"/>
    </row>
    <row r="46" spans="1:26" ht="21.75" customHeight="1">
      <c r="A46" s="137"/>
      <c r="B46" s="139"/>
      <c r="C46" s="140" t="s">
        <v>52</v>
      </c>
      <c r="D46" s="9"/>
      <c r="E46" s="420">
        <f>SUM(F46,I46:J46,K46,Q46:W46)</f>
        <v>2204</v>
      </c>
      <c r="F46" s="733">
        <v>0</v>
      </c>
      <c r="G46" s="733">
        <v>0</v>
      </c>
      <c r="H46" s="733">
        <v>0</v>
      </c>
      <c r="I46" s="733">
        <v>44</v>
      </c>
      <c r="J46" s="733">
        <v>0</v>
      </c>
      <c r="K46" s="396">
        <f>SUM(L46:P46)</f>
        <v>158</v>
      </c>
      <c r="L46" s="733">
        <v>0</v>
      </c>
      <c r="M46" s="733">
        <v>0</v>
      </c>
      <c r="N46" s="733">
        <v>90</v>
      </c>
      <c r="O46" s="733">
        <v>68</v>
      </c>
      <c r="P46" s="733">
        <v>0</v>
      </c>
      <c r="Q46" s="733">
        <v>482</v>
      </c>
      <c r="R46" s="733">
        <v>1520</v>
      </c>
      <c r="S46" s="733">
        <v>0</v>
      </c>
      <c r="T46" s="733">
        <v>0</v>
      </c>
      <c r="U46" s="733">
        <v>0</v>
      </c>
      <c r="V46" s="733">
        <v>0</v>
      </c>
      <c r="W46" s="733">
        <v>0</v>
      </c>
      <c r="X46" s="733">
        <v>351</v>
      </c>
      <c r="Y46" s="734">
        <v>0</v>
      </c>
      <c r="Z46" s="46"/>
    </row>
    <row r="47" spans="1:26" ht="21.75" customHeight="1">
      <c r="A47" s="167" t="s">
        <v>8</v>
      </c>
      <c r="B47" s="141"/>
      <c r="C47" s="4"/>
      <c r="D47" s="4"/>
      <c r="E47" s="393">
        <f aca="true" t="shared" si="10" ref="E47:Y47">SUM(E48:E50)</f>
        <v>30029</v>
      </c>
      <c r="F47" s="729">
        <f t="shared" si="10"/>
        <v>777</v>
      </c>
      <c r="G47" s="729">
        <f t="shared" si="10"/>
        <v>32</v>
      </c>
      <c r="H47" s="729">
        <f t="shared" si="10"/>
        <v>0</v>
      </c>
      <c r="I47" s="729">
        <f t="shared" si="10"/>
        <v>411</v>
      </c>
      <c r="J47" s="729">
        <f t="shared" si="10"/>
        <v>36</v>
      </c>
      <c r="K47" s="393">
        <f t="shared" si="10"/>
        <v>3052</v>
      </c>
      <c r="L47" s="729">
        <f t="shared" si="10"/>
        <v>301</v>
      </c>
      <c r="M47" s="729">
        <f t="shared" si="10"/>
        <v>0</v>
      </c>
      <c r="N47" s="729">
        <f t="shared" si="10"/>
        <v>130</v>
      </c>
      <c r="O47" s="729">
        <f t="shared" si="10"/>
        <v>1464</v>
      </c>
      <c r="P47" s="729">
        <f t="shared" si="10"/>
        <v>1157</v>
      </c>
      <c r="Q47" s="729">
        <f t="shared" si="10"/>
        <v>16928</v>
      </c>
      <c r="R47" s="729">
        <f t="shared" si="10"/>
        <v>4054</v>
      </c>
      <c r="S47" s="729">
        <f t="shared" si="10"/>
        <v>4274</v>
      </c>
      <c r="T47" s="729">
        <f t="shared" si="10"/>
        <v>81</v>
      </c>
      <c r="U47" s="729">
        <f t="shared" si="10"/>
        <v>0</v>
      </c>
      <c r="V47" s="729">
        <f t="shared" si="10"/>
        <v>0</v>
      </c>
      <c r="W47" s="729">
        <f t="shared" si="10"/>
        <v>416</v>
      </c>
      <c r="X47" s="729">
        <f t="shared" si="10"/>
        <v>4079</v>
      </c>
      <c r="Y47" s="730">
        <f t="shared" si="10"/>
        <v>10</v>
      </c>
      <c r="Z47" s="46"/>
    </row>
    <row r="48" spans="1:26" ht="21.75" customHeight="1">
      <c r="A48" s="166"/>
      <c r="B48" s="135"/>
      <c r="C48" s="3" t="s">
        <v>38</v>
      </c>
      <c r="D48" s="3"/>
      <c r="E48" s="392">
        <f>SUM(F48,I48:J48,K48,Q48:W48)</f>
        <v>24007</v>
      </c>
      <c r="F48" s="731">
        <v>97</v>
      </c>
      <c r="G48" s="731">
        <v>32</v>
      </c>
      <c r="H48" s="731">
        <v>0</v>
      </c>
      <c r="I48" s="731">
        <v>364</v>
      </c>
      <c r="J48" s="731">
        <v>25</v>
      </c>
      <c r="K48" s="390">
        <f>SUM(L48:P48)</f>
        <v>2563</v>
      </c>
      <c r="L48" s="731">
        <v>135</v>
      </c>
      <c r="M48" s="731">
        <v>0</v>
      </c>
      <c r="N48" s="731">
        <v>91</v>
      </c>
      <c r="O48" s="731">
        <v>1236</v>
      </c>
      <c r="P48" s="731">
        <v>1101</v>
      </c>
      <c r="Q48" s="731">
        <v>13714</v>
      </c>
      <c r="R48" s="731">
        <v>2868</v>
      </c>
      <c r="S48" s="731">
        <v>3925</v>
      </c>
      <c r="T48" s="731">
        <v>58</v>
      </c>
      <c r="U48" s="731">
        <v>0</v>
      </c>
      <c r="V48" s="731">
        <v>0</v>
      </c>
      <c r="W48" s="731">
        <v>393</v>
      </c>
      <c r="X48" s="731">
        <v>3416</v>
      </c>
      <c r="Y48" s="732">
        <v>10</v>
      </c>
      <c r="Z48" s="75"/>
    </row>
    <row r="49" spans="1:26" ht="21.75" customHeight="1">
      <c r="A49" s="166"/>
      <c r="B49" s="135"/>
      <c r="C49" s="3" t="s">
        <v>53</v>
      </c>
      <c r="D49" s="3"/>
      <c r="E49" s="392">
        <f>SUM(F49,I49:J49,K49,Q49:W49)</f>
        <v>4501</v>
      </c>
      <c r="F49" s="731">
        <v>164</v>
      </c>
      <c r="G49" s="731">
        <v>0</v>
      </c>
      <c r="H49" s="731">
        <v>0</v>
      </c>
      <c r="I49" s="731">
        <v>11</v>
      </c>
      <c r="J49" s="731">
        <v>11</v>
      </c>
      <c r="K49" s="390">
        <f>SUM(L49:P49)</f>
        <v>284</v>
      </c>
      <c r="L49" s="731">
        <v>127</v>
      </c>
      <c r="M49" s="731">
        <v>0</v>
      </c>
      <c r="N49" s="731">
        <v>17</v>
      </c>
      <c r="O49" s="731">
        <v>140</v>
      </c>
      <c r="P49" s="731">
        <v>0</v>
      </c>
      <c r="Q49" s="731">
        <v>2755</v>
      </c>
      <c r="R49" s="731">
        <v>989</v>
      </c>
      <c r="S49" s="731">
        <v>264</v>
      </c>
      <c r="T49" s="731">
        <v>23</v>
      </c>
      <c r="U49" s="731">
        <v>0</v>
      </c>
      <c r="V49" s="731">
        <v>0</v>
      </c>
      <c r="W49" s="731">
        <v>0</v>
      </c>
      <c r="X49" s="731">
        <v>627</v>
      </c>
      <c r="Y49" s="732">
        <v>0</v>
      </c>
      <c r="Z49" s="75"/>
    </row>
    <row r="50" spans="1:26" ht="21.75" customHeight="1">
      <c r="A50" s="166"/>
      <c r="B50" s="135"/>
      <c r="C50" s="3" t="s">
        <v>54</v>
      </c>
      <c r="D50" s="3"/>
      <c r="E50" s="392">
        <f>SUM(F50,I50:J50,K50,Q50:W50)</f>
        <v>1521</v>
      </c>
      <c r="F50" s="733">
        <v>516</v>
      </c>
      <c r="G50" s="733">
        <v>0</v>
      </c>
      <c r="H50" s="733">
        <v>0</v>
      </c>
      <c r="I50" s="733">
        <v>36</v>
      </c>
      <c r="J50" s="733">
        <v>0</v>
      </c>
      <c r="K50" s="390">
        <f>SUM(L50:P50)</f>
        <v>205</v>
      </c>
      <c r="L50" s="733">
        <v>39</v>
      </c>
      <c r="M50" s="733">
        <v>0</v>
      </c>
      <c r="N50" s="733">
        <v>22</v>
      </c>
      <c r="O50" s="733">
        <v>88</v>
      </c>
      <c r="P50" s="733">
        <v>56</v>
      </c>
      <c r="Q50" s="733">
        <v>459</v>
      </c>
      <c r="R50" s="733">
        <v>197</v>
      </c>
      <c r="S50" s="733">
        <v>85</v>
      </c>
      <c r="T50" s="733">
        <v>0</v>
      </c>
      <c r="U50" s="733">
        <v>0</v>
      </c>
      <c r="V50" s="733">
        <v>0</v>
      </c>
      <c r="W50" s="733">
        <v>23</v>
      </c>
      <c r="X50" s="733">
        <v>36</v>
      </c>
      <c r="Y50" s="734">
        <v>0</v>
      </c>
      <c r="Z50" s="75"/>
    </row>
    <row r="51" spans="1:26" ht="21.75" customHeight="1">
      <c r="A51" s="167" t="s">
        <v>9</v>
      </c>
      <c r="B51" s="141"/>
      <c r="C51" s="4"/>
      <c r="D51" s="4"/>
      <c r="E51" s="393">
        <f aca="true" t="shared" si="11" ref="E51:K51">SUM(E52:E53)</f>
        <v>24340</v>
      </c>
      <c r="F51" s="729">
        <f t="shared" si="11"/>
        <v>212</v>
      </c>
      <c r="G51" s="729">
        <f t="shared" si="11"/>
        <v>0</v>
      </c>
      <c r="H51" s="729">
        <f t="shared" si="11"/>
        <v>0</v>
      </c>
      <c r="I51" s="729">
        <f t="shared" si="11"/>
        <v>1554</v>
      </c>
      <c r="J51" s="729">
        <f t="shared" si="11"/>
        <v>0</v>
      </c>
      <c r="K51" s="393">
        <f t="shared" si="11"/>
        <v>2537</v>
      </c>
      <c r="L51" s="729">
        <f aca="true" t="shared" si="12" ref="L51:Y51">SUM(L52:L53)</f>
        <v>65</v>
      </c>
      <c r="M51" s="729">
        <f t="shared" si="12"/>
        <v>0</v>
      </c>
      <c r="N51" s="729">
        <f t="shared" si="12"/>
        <v>53</v>
      </c>
      <c r="O51" s="729">
        <f t="shared" si="12"/>
        <v>545</v>
      </c>
      <c r="P51" s="729">
        <f t="shared" si="12"/>
        <v>1874</v>
      </c>
      <c r="Q51" s="729">
        <f t="shared" si="12"/>
        <v>12926</v>
      </c>
      <c r="R51" s="729">
        <f t="shared" si="12"/>
        <v>4881</v>
      </c>
      <c r="S51" s="729">
        <f t="shared" si="12"/>
        <v>1408</v>
      </c>
      <c r="T51" s="729">
        <f t="shared" si="12"/>
        <v>0</v>
      </c>
      <c r="U51" s="729">
        <f t="shared" si="12"/>
        <v>0</v>
      </c>
      <c r="V51" s="729">
        <f t="shared" si="12"/>
        <v>0</v>
      </c>
      <c r="W51" s="729">
        <f t="shared" si="12"/>
        <v>822</v>
      </c>
      <c r="X51" s="729">
        <f t="shared" si="12"/>
        <v>3507</v>
      </c>
      <c r="Y51" s="730">
        <f t="shared" si="12"/>
        <v>0</v>
      </c>
      <c r="Z51" s="46"/>
    </row>
    <row r="52" spans="1:26" ht="21.75" customHeight="1">
      <c r="A52" s="166"/>
      <c r="B52" s="135"/>
      <c r="C52" s="3" t="s">
        <v>98</v>
      </c>
      <c r="D52" s="3"/>
      <c r="E52" s="392">
        <f>SUM(F52,I52:J52,K52,Q52:W52)</f>
        <v>16059</v>
      </c>
      <c r="F52" s="731">
        <v>0</v>
      </c>
      <c r="G52" s="731">
        <v>0</v>
      </c>
      <c r="H52" s="731">
        <v>0</v>
      </c>
      <c r="I52" s="731">
        <v>130</v>
      </c>
      <c r="J52" s="731">
        <v>0</v>
      </c>
      <c r="K52" s="390">
        <f>SUM(L52:P52)</f>
        <v>2071</v>
      </c>
      <c r="L52" s="731">
        <v>65</v>
      </c>
      <c r="M52" s="731">
        <v>0</v>
      </c>
      <c r="N52" s="731">
        <v>53</v>
      </c>
      <c r="O52" s="731">
        <v>79</v>
      </c>
      <c r="P52" s="731">
        <v>1874</v>
      </c>
      <c r="Q52" s="731">
        <v>8668</v>
      </c>
      <c r="R52" s="731">
        <v>3220</v>
      </c>
      <c r="S52" s="731">
        <v>1148</v>
      </c>
      <c r="T52" s="731">
        <v>0</v>
      </c>
      <c r="U52" s="731">
        <v>0</v>
      </c>
      <c r="V52" s="731">
        <v>0</v>
      </c>
      <c r="W52" s="731">
        <v>822</v>
      </c>
      <c r="X52" s="731">
        <v>1689</v>
      </c>
      <c r="Y52" s="732">
        <v>0</v>
      </c>
      <c r="Z52" s="75"/>
    </row>
    <row r="53" spans="1:26" ht="21.75" customHeight="1">
      <c r="A53" s="166"/>
      <c r="B53" s="135"/>
      <c r="C53" s="3" t="s">
        <v>55</v>
      </c>
      <c r="D53" s="3"/>
      <c r="E53" s="392">
        <f>SUM(F53,I53:J53,K53,Q53:W53)</f>
        <v>8281</v>
      </c>
      <c r="F53" s="733">
        <v>212</v>
      </c>
      <c r="G53" s="733">
        <v>0</v>
      </c>
      <c r="H53" s="733">
        <v>0</v>
      </c>
      <c r="I53" s="733">
        <v>1424</v>
      </c>
      <c r="J53" s="733">
        <v>0</v>
      </c>
      <c r="K53" s="390">
        <f>SUM(L53:P53)</f>
        <v>466</v>
      </c>
      <c r="L53" s="733">
        <v>0</v>
      </c>
      <c r="M53" s="733">
        <v>0</v>
      </c>
      <c r="N53" s="733">
        <v>0</v>
      </c>
      <c r="O53" s="733">
        <v>466</v>
      </c>
      <c r="P53" s="733">
        <v>0</v>
      </c>
      <c r="Q53" s="733">
        <v>4258</v>
      </c>
      <c r="R53" s="733">
        <v>1661</v>
      </c>
      <c r="S53" s="733">
        <v>260</v>
      </c>
      <c r="T53" s="733">
        <v>0</v>
      </c>
      <c r="U53" s="733">
        <v>0</v>
      </c>
      <c r="V53" s="733">
        <v>0</v>
      </c>
      <c r="W53" s="733">
        <v>0</v>
      </c>
      <c r="X53" s="733">
        <v>1818</v>
      </c>
      <c r="Y53" s="734">
        <v>0</v>
      </c>
      <c r="Z53" s="75"/>
    </row>
    <row r="54" spans="1:26" ht="21.75" customHeight="1">
      <c r="A54" s="167" t="s">
        <v>10</v>
      </c>
      <c r="B54" s="141"/>
      <c r="C54" s="2"/>
      <c r="D54" s="4"/>
      <c r="E54" s="393">
        <f aca="true" t="shared" si="13" ref="E54:K54">SUM(E55:E56)</f>
        <v>11440</v>
      </c>
      <c r="F54" s="729">
        <f t="shared" si="13"/>
        <v>0</v>
      </c>
      <c r="G54" s="729">
        <f t="shared" si="13"/>
        <v>0</v>
      </c>
      <c r="H54" s="729">
        <f t="shared" si="13"/>
        <v>0</v>
      </c>
      <c r="I54" s="729">
        <f t="shared" si="13"/>
        <v>23</v>
      </c>
      <c r="J54" s="729">
        <f t="shared" si="13"/>
        <v>0</v>
      </c>
      <c r="K54" s="393">
        <f t="shared" si="13"/>
        <v>2015</v>
      </c>
      <c r="L54" s="729">
        <f aca="true" t="shared" si="14" ref="L54:Y54">SUM(L55:L56)</f>
        <v>462</v>
      </c>
      <c r="M54" s="729">
        <f t="shared" si="14"/>
        <v>0</v>
      </c>
      <c r="N54" s="729">
        <f t="shared" si="14"/>
        <v>242</v>
      </c>
      <c r="O54" s="729">
        <f t="shared" si="14"/>
        <v>672</v>
      </c>
      <c r="P54" s="729">
        <f t="shared" si="14"/>
        <v>639</v>
      </c>
      <c r="Q54" s="729">
        <f t="shared" si="14"/>
        <v>4762</v>
      </c>
      <c r="R54" s="729">
        <f t="shared" si="14"/>
        <v>1161</v>
      </c>
      <c r="S54" s="729">
        <f t="shared" si="14"/>
        <v>3245</v>
      </c>
      <c r="T54" s="729">
        <f t="shared" si="14"/>
        <v>0</v>
      </c>
      <c r="U54" s="729">
        <f t="shared" si="14"/>
        <v>0</v>
      </c>
      <c r="V54" s="729">
        <f t="shared" si="14"/>
        <v>0</v>
      </c>
      <c r="W54" s="729">
        <f t="shared" si="14"/>
        <v>234</v>
      </c>
      <c r="X54" s="729">
        <f t="shared" si="14"/>
        <v>1758</v>
      </c>
      <c r="Y54" s="730">
        <f t="shared" si="14"/>
        <v>0</v>
      </c>
      <c r="Z54" s="46"/>
    </row>
    <row r="55" spans="1:26" ht="21.75" customHeight="1">
      <c r="A55" s="166"/>
      <c r="B55" s="142"/>
      <c r="C55" s="3" t="s">
        <v>99</v>
      </c>
      <c r="D55" s="10"/>
      <c r="E55" s="392">
        <f>SUM(F55,I55:J55,K55,Q55:W55)</f>
        <v>7592</v>
      </c>
      <c r="F55" s="731">
        <v>0</v>
      </c>
      <c r="G55" s="731">
        <v>0</v>
      </c>
      <c r="H55" s="731">
        <v>0</v>
      </c>
      <c r="I55" s="731">
        <v>23</v>
      </c>
      <c r="J55" s="731">
        <v>0</v>
      </c>
      <c r="K55" s="390">
        <f>SUM(L55:P55)</f>
        <v>1187</v>
      </c>
      <c r="L55" s="731">
        <v>450</v>
      </c>
      <c r="M55" s="731">
        <v>0</v>
      </c>
      <c r="N55" s="731">
        <v>193</v>
      </c>
      <c r="O55" s="731">
        <v>493</v>
      </c>
      <c r="P55" s="731">
        <v>51</v>
      </c>
      <c r="Q55" s="731">
        <v>4717</v>
      </c>
      <c r="R55" s="731">
        <v>1119</v>
      </c>
      <c r="S55" s="731">
        <v>546</v>
      </c>
      <c r="T55" s="731">
        <v>0</v>
      </c>
      <c r="U55" s="731">
        <v>0</v>
      </c>
      <c r="V55" s="731">
        <v>0</v>
      </c>
      <c r="W55" s="731">
        <v>0</v>
      </c>
      <c r="X55" s="731">
        <v>1528</v>
      </c>
      <c r="Y55" s="732">
        <v>0</v>
      </c>
      <c r="Z55" s="46"/>
    </row>
    <row r="56" spans="1:26" ht="21.75" customHeight="1">
      <c r="A56" s="166"/>
      <c r="B56" s="135"/>
      <c r="C56" s="3" t="s">
        <v>46</v>
      </c>
      <c r="D56" s="3"/>
      <c r="E56" s="392">
        <f>SUM(F56,I56:J56,K56,Q56:W56)</f>
        <v>3848</v>
      </c>
      <c r="F56" s="733">
        <v>0</v>
      </c>
      <c r="G56" s="733">
        <v>0</v>
      </c>
      <c r="H56" s="733">
        <v>0</v>
      </c>
      <c r="I56" s="733">
        <v>0</v>
      </c>
      <c r="J56" s="733">
        <v>0</v>
      </c>
      <c r="K56" s="390">
        <f>SUM(L56:P56)</f>
        <v>828</v>
      </c>
      <c r="L56" s="733">
        <v>12</v>
      </c>
      <c r="M56" s="733">
        <v>0</v>
      </c>
      <c r="N56" s="733">
        <v>49</v>
      </c>
      <c r="O56" s="733">
        <v>179</v>
      </c>
      <c r="P56" s="733">
        <v>588</v>
      </c>
      <c r="Q56" s="733">
        <v>45</v>
      </c>
      <c r="R56" s="733">
        <v>42</v>
      </c>
      <c r="S56" s="733">
        <v>2699</v>
      </c>
      <c r="T56" s="733">
        <v>0</v>
      </c>
      <c r="U56" s="733">
        <v>0</v>
      </c>
      <c r="V56" s="733">
        <v>0</v>
      </c>
      <c r="W56" s="733">
        <v>234</v>
      </c>
      <c r="X56" s="733">
        <v>230</v>
      </c>
      <c r="Y56" s="734">
        <v>0</v>
      </c>
      <c r="Z56" s="75"/>
    </row>
    <row r="57" spans="1:26" ht="21.75" customHeight="1">
      <c r="A57" s="167" t="s">
        <v>11</v>
      </c>
      <c r="B57" s="141"/>
      <c r="C57" s="4"/>
      <c r="D57" s="4"/>
      <c r="E57" s="393">
        <f aca="true" t="shared" si="15" ref="E57:Y57">SUM(E58:E60)</f>
        <v>26797</v>
      </c>
      <c r="F57" s="729">
        <f t="shared" si="15"/>
        <v>0</v>
      </c>
      <c r="G57" s="729">
        <f t="shared" si="15"/>
        <v>0</v>
      </c>
      <c r="H57" s="729">
        <f t="shared" si="15"/>
        <v>0</v>
      </c>
      <c r="I57" s="729">
        <f t="shared" si="15"/>
        <v>317</v>
      </c>
      <c r="J57" s="729">
        <f t="shared" si="15"/>
        <v>0</v>
      </c>
      <c r="K57" s="393">
        <f t="shared" si="15"/>
        <v>4539</v>
      </c>
      <c r="L57" s="729">
        <f t="shared" si="15"/>
        <v>0</v>
      </c>
      <c r="M57" s="729">
        <f t="shared" si="15"/>
        <v>0</v>
      </c>
      <c r="N57" s="729">
        <f t="shared" si="15"/>
        <v>375</v>
      </c>
      <c r="O57" s="729">
        <f t="shared" si="15"/>
        <v>1268</v>
      </c>
      <c r="P57" s="729">
        <f t="shared" si="15"/>
        <v>2896</v>
      </c>
      <c r="Q57" s="729">
        <f t="shared" si="15"/>
        <v>15110</v>
      </c>
      <c r="R57" s="729">
        <f t="shared" si="15"/>
        <v>4651</v>
      </c>
      <c r="S57" s="729">
        <f t="shared" si="15"/>
        <v>1262</v>
      </c>
      <c r="T57" s="729">
        <f t="shared" si="15"/>
        <v>0</v>
      </c>
      <c r="U57" s="729">
        <f t="shared" si="15"/>
        <v>0</v>
      </c>
      <c r="V57" s="729">
        <f t="shared" si="15"/>
        <v>0</v>
      </c>
      <c r="W57" s="729">
        <f t="shared" si="15"/>
        <v>918</v>
      </c>
      <c r="X57" s="729">
        <f t="shared" si="15"/>
        <v>442</v>
      </c>
      <c r="Y57" s="730">
        <f t="shared" si="15"/>
        <v>0</v>
      </c>
      <c r="Z57" s="46"/>
    </row>
    <row r="58" spans="1:26" ht="21.75" customHeight="1">
      <c r="A58" s="166"/>
      <c r="B58" s="135"/>
      <c r="C58" s="3" t="s">
        <v>39</v>
      </c>
      <c r="D58" s="3"/>
      <c r="E58" s="392">
        <f>SUM(F58,I58:J58,K58,Q58:W58)</f>
        <v>6622</v>
      </c>
      <c r="F58" s="731">
        <v>0</v>
      </c>
      <c r="G58" s="731">
        <v>0</v>
      </c>
      <c r="H58" s="731">
        <v>0</v>
      </c>
      <c r="I58" s="731">
        <v>317</v>
      </c>
      <c r="J58" s="731">
        <v>0</v>
      </c>
      <c r="K58" s="390">
        <f>SUM(L58:P58)</f>
        <v>1629</v>
      </c>
      <c r="L58" s="731">
        <v>0</v>
      </c>
      <c r="M58" s="731">
        <v>0</v>
      </c>
      <c r="N58" s="731">
        <v>56</v>
      </c>
      <c r="O58" s="731">
        <v>379</v>
      </c>
      <c r="P58" s="731">
        <v>1194</v>
      </c>
      <c r="Q58" s="731">
        <v>3587</v>
      </c>
      <c r="R58" s="731">
        <v>106</v>
      </c>
      <c r="S58" s="731">
        <v>851</v>
      </c>
      <c r="T58" s="731">
        <v>0</v>
      </c>
      <c r="U58" s="731">
        <v>0</v>
      </c>
      <c r="V58" s="731">
        <v>0</v>
      </c>
      <c r="W58" s="731">
        <v>132</v>
      </c>
      <c r="X58" s="731">
        <v>106</v>
      </c>
      <c r="Y58" s="732">
        <v>0</v>
      </c>
      <c r="Z58" s="75"/>
    </row>
    <row r="59" spans="1:26" ht="21.75" customHeight="1">
      <c r="A59" s="166"/>
      <c r="B59" s="135"/>
      <c r="C59" s="3" t="s">
        <v>47</v>
      </c>
      <c r="D59" s="3"/>
      <c r="E59" s="392">
        <f>SUM(F59,I59:J59,K59,Q59:W59)</f>
        <v>9753</v>
      </c>
      <c r="F59" s="731">
        <v>0</v>
      </c>
      <c r="G59" s="731">
        <v>0</v>
      </c>
      <c r="H59" s="731">
        <v>0</v>
      </c>
      <c r="I59" s="731">
        <v>0</v>
      </c>
      <c r="J59" s="731">
        <v>0</v>
      </c>
      <c r="K59" s="390">
        <f>SUM(L59:P59)</f>
        <v>2232</v>
      </c>
      <c r="L59" s="731">
        <v>0</v>
      </c>
      <c r="M59" s="731">
        <v>0</v>
      </c>
      <c r="N59" s="731">
        <v>171</v>
      </c>
      <c r="O59" s="731">
        <v>438</v>
      </c>
      <c r="P59" s="731">
        <v>1623</v>
      </c>
      <c r="Q59" s="731">
        <v>6922</v>
      </c>
      <c r="R59" s="731">
        <v>458</v>
      </c>
      <c r="S59" s="731">
        <v>0</v>
      </c>
      <c r="T59" s="731">
        <v>0</v>
      </c>
      <c r="U59" s="731">
        <v>0</v>
      </c>
      <c r="V59" s="731">
        <v>0</v>
      </c>
      <c r="W59" s="731">
        <v>141</v>
      </c>
      <c r="X59" s="731">
        <v>336</v>
      </c>
      <c r="Y59" s="732">
        <v>0</v>
      </c>
      <c r="Z59" s="75"/>
    </row>
    <row r="60" spans="1:26" ht="21.75" customHeight="1" thickBot="1">
      <c r="A60" s="170"/>
      <c r="B60" s="144"/>
      <c r="C60" s="171" t="s">
        <v>56</v>
      </c>
      <c r="D60" s="171"/>
      <c r="E60" s="422">
        <f>SUM(F60,I60:J60,K60,Q60:W60)</f>
        <v>10422</v>
      </c>
      <c r="F60" s="735">
        <v>0</v>
      </c>
      <c r="G60" s="735">
        <v>0</v>
      </c>
      <c r="H60" s="735">
        <v>0</v>
      </c>
      <c r="I60" s="735">
        <v>0</v>
      </c>
      <c r="J60" s="735">
        <v>0</v>
      </c>
      <c r="K60" s="397">
        <f>SUM(L60:P60)</f>
        <v>678</v>
      </c>
      <c r="L60" s="735">
        <v>0</v>
      </c>
      <c r="M60" s="735">
        <v>0</v>
      </c>
      <c r="N60" s="735">
        <v>148</v>
      </c>
      <c r="O60" s="735">
        <v>451</v>
      </c>
      <c r="P60" s="735">
        <v>79</v>
      </c>
      <c r="Q60" s="735">
        <v>4601</v>
      </c>
      <c r="R60" s="735">
        <v>4087</v>
      </c>
      <c r="S60" s="735">
        <v>411</v>
      </c>
      <c r="T60" s="735">
        <v>0</v>
      </c>
      <c r="U60" s="735">
        <v>0</v>
      </c>
      <c r="V60" s="735">
        <v>0</v>
      </c>
      <c r="W60" s="735">
        <v>645</v>
      </c>
      <c r="X60" s="735">
        <v>0</v>
      </c>
      <c r="Y60" s="736">
        <v>0</v>
      </c>
      <c r="Z60" s="75"/>
    </row>
    <row r="61" spans="1:16" ht="21.75" customHeight="1">
      <c r="A61" s="1" t="s">
        <v>181</v>
      </c>
      <c r="B61" s="1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</row>
  </sheetData>
  <sheetProtection/>
  <mergeCells count="13">
    <mergeCell ref="T3:T5"/>
    <mergeCell ref="X3:Y3"/>
    <mergeCell ref="K3:P3"/>
    <mergeCell ref="K4:K5"/>
    <mergeCell ref="P4:P5"/>
    <mergeCell ref="A8:D8"/>
    <mergeCell ref="Q3:Q5"/>
    <mergeCell ref="R3:R5"/>
    <mergeCell ref="A3:A5"/>
    <mergeCell ref="C3:C5"/>
    <mergeCell ref="G4:H4"/>
    <mergeCell ref="A6:D6"/>
    <mergeCell ref="A7:D7"/>
  </mergeCells>
  <printOptions horizontalCentered="1" verticalCentered="1"/>
  <pageMargins left="0.3937007874015748" right="0.35433070866141736" top="0.5118110236220472" bottom="0.5905511811023623" header="0" footer="0"/>
  <pageSetup horizontalDpi="1200" verticalDpi="1200" orientation="portrait" pageOrder="overThenDown" paperSize="9" scale="60" r:id="rId1"/>
  <colBreaks count="1" manualBreakCount="1">
    <brk id="13" max="11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U66"/>
  <sheetViews>
    <sheetView showOutlineSymbols="0" zoomScale="78" zoomScaleNormal="78" workbookViewId="0" topLeftCell="A1">
      <selection activeCell="I12" sqref="I12"/>
    </sheetView>
  </sheetViews>
  <sheetFormatPr defaultColWidth="8.75390625" defaultRowHeight="14.25"/>
  <cols>
    <col min="1" max="1" width="8.625" style="90" customWidth="1"/>
    <col min="2" max="2" width="0.875" style="90" customWidth="1"/>
    <col min="3" max="3" width="10.25390625" style="90" customWidth="1"/>
    <col min="4" max="4" width="0.875" style="90" customWidth="1"/>
    <col min="5" max="8" width="8.00390625" style="90" customWidth="1"/>
    <col min="9" max="9" width="19.50390625" style="90" customWidth="1"/>
    <col min="10" max="13" width="9.50390625" style="90" customWidth="1"/>
    <col min="14" max="14" width="19.50390625" style="90" customWidth="1"/>
    <col min="15" max="15" width="6.125" style="90" customWidth="1"/>
    <col min="16" max="16" width="14.125" style="90" customWidth="1"/>
    <col min="17" max="16384" width="8.75390625" style="90" customWidth="1"/>
  </cols>
  <sheetData>
    <row r="1" spans="1:14" s="429" customFormat="1" ht="48.75" customHeight="1">
      <c r="A1" s="985" t="s">
        <v>401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985"/>
    </row>
    <row r="2" spans="1:14" ht="16.5" customHeight="1" thickBot="1">
      <c r="A2" s="270" t="s">
        <v>231</v>
      </c>
      <c r="B2" s="89"/>
      <c r="C2" s="89"/>
      <c r="D2" s="89"/>
      <c r="E2" s="89"/>
      <c r="F2" s="89"/>
      <c r="G2" s="88"/>
      <c r="H2" s="88"/>
      <c r="I2" s="88"/>
      <c r="J2" s="88"/>
      <c r="K2" s="88"/>
      <c r="L2" s="88"/>
      <c r="M2" s="88"/>
      <c r="N2" s="88"/>
    </row>
    <row r="3" spans="1:14" ht="24.75" customHeight="1">
      <c r="A3" s="993" t="s">
        <v>179</v>
      </c>
      <c r="B3" s="1007" t="s">
        <v>82</v>
      </c>
      <c r="C3" s="1008"/>
      <c r="D3" s="1009"/>
      <c r="E3" s="1016" t="s">
        <v>232</v>
      </c>
      <c r="F3" s="1017"/>
      <c r="G3" s="1017"/>
      <c r="H3" s="1017"/>
      <c r="I3" s="1017"/>
      <c r="J3" s="1017"/>
      <c r="K3" s="1017"/>
      <c r="L3" s="1017"/>
      <c r="M3" s="1017"/>
      <c r="N3" s="1018"/>
    </row>
    <row r="4" spans="1:21" ht="24.75" customHeight="1">
      <c r="A4" s="994"/>
      <c r="B4" s="1010"/>
      <c r="C4" s="1011"/>
      <c r="D4" s="1012"/>
      <c r="E4" s="609" t="s">
        <v>233</v>
      </c>
      <c r="F4" s="590"/>
      <c r="G4" s="590"/>
      <c r="H4" s="590"/>
      <c r="I4" s="590"/>
      <c r="J4" s="609" t="s">
        <v>234</v>
      </c>
      <c r="K4" s="590"/>
      <c r="L4" s="590"/>
      <c r="M4" s="590"/>
      <c r="N4" s="594"/>
      <c r="O4" s="275"/>
      <c r="P4" s="291"/>
      <c r="Q4" s="291"/>
      <c r="R4" s="291"/>
      <c r="S4" s="291"/>
      <c r="T4" s="291"/>
      <c r="U4" s="291"/>
    </row>
    <row r="5" spans="1:21" ht="24.75" customHeight="1">
      <c r="A5" s="994"/>
      <c r="B5" s="1010"/>
      <c r="C5" s="1011"/>
      <c r="D5" s="1012"/>
      <c r="E5" s="996" t="s">
        <v>235</v>
      </c>
      <c r="F5" s="997"/>
      <c r="G5" s="997"/>
      <c r="H5" s="998"/>
      <c r="I5" s="689" t="s">
        <v>236</v>
      </c>
      <c r="J5" s="996" t="s">
        <v>235</v>
      </c>
      <c r="K5" s="997"/>
      <c r="L5" s="997"/>
      <c r="M5" s="998"/>
      <c r="N5" s="690" t="s">
        <v>236</v>
      </c>
      <c r="O5" s="275"/>
      <c r="P5" s="291"/>
      <c r="Q5" s="291"/>
      <c r="R5" s="291"/>
      <c r="S5" s="291"/>
      <c r="T5" s="291"/>
      <c r="U5" s="291"/>
    </row>
    <row r="6" spans="1:21" ht="24.75" customHeight="1">
      <c r="A6" s="994"/>
      <c r="B6" s="1010"/>
      <c r="C6" s="1011"/>
      <c r="D6" s="1012"/>
      <c r="E6" s="986" t="s">
        <v>237</v>
      </c>
      <c r="F6" s="987"/>
      <c r="G6" s="987"/>
      <c r="H6" s="988"/>
      <c r="I6" s="691" t="s">
        <v>238</v>
      </c>
      <c r="J6" s="986" t="s">
        <v>237</v>
      </c>
      <c r="K6" s="987"/>
      <c r="L6" s="987"/>
      <c r="M6" s="988"/>
      <c r="N6" s="692" t="s">
        <v>238</v>
      </c>
      <c r="O6" s="275"/>
      <c r="P6" s="291"/>
      <c r="Q6" s="291"/>
      <c r="R6" s="291"/>
      <c r="S6" s="291"/>
      <c r="T6" s="291"/>
      <c r="U6" s="291"/>
    </row>
    <row r="7" spans="1:21" ht="24.75" customHeight="1">
      <c r="A7" s="994"/>
      <c r="B7" s="1010"/>
      <c r="C7" s="1011"/>
      <c r="D7" s="1012"/>
      <c r="E7" s="1004" t="s">
        <v>239</v>
      </c>
      <c r="F7" s="1005"/>
      <c r="G7" s="1005"/>
      <c r="H7" s="1006"/>
      <c r="I7" s="999" t="s">
        <v>240</v>
      </c>
      <c r="J7" s="1004" t="s">
        <v>239</v>
      </c>
      <c r="K7" s="1005"/>
      <c r="L7" s="1005"/>
      <c r="M7" s="1006"/>
      <c r="N7" s="1019" t="s">
        <v>240</v>
      </c>
      <c r="O7" s="275"/>
      <c r="P7" s="291"/>
      <c r="Q7" s="291"/>
      <c r="R7" s="291"/>
      <c r="S7" s="291"/>
      <c r="T7" s="291"/>
      <c r="U7" s="291"/>
    </row>
    <row r="8" spans="1:21" ht="24.75" customHeight="1">
      <c r="A8" s="994"/>
      <c r="B8" s="1010"/>
      <c r="C8" s="1011"/>
      <c r="D8" s="1012"/>
      <c r="E8" s="991" t="s">
        <v>241</v>
      </c>
      <c r="F8" s="992"/>
      <c r="G8" s="992"/>
      <c r="H8" s="651" t="s">
        <v>242</v>
      </c>
      <c r="I8" s="916"/>
      <c r="J8" s="991" t="s">
        <v>241</v>
      </c>
      <c r="K8" s="992"/>
      <c r="L8" s="992"/>
      <c r="M8" s="651" t="s">
        <v>242</v>
      </c>
      <c r="N8" s="1020"/>
      <c r="O8" s="275"/>
      <c r="P8" s="291"/>
      <c r="Q8" s="291"/>
      <c r="R8" s="291"/>
      <c r="S8" s="291"/>
      <c r="T8" s="291"/>
      <c r="U8" s="291"/>
    </row>
    <row r="9" spans="1:21" ht="24.75" customHeight="1" thickBot="1">
      <c r="A9" s="995"/>
      <c r="B9" s="1013"/>
      <c r="C9" s="1014"/>
      <c r="D9" s="1015"/>
      <c r="E9" s="693" t="s">
        <v>243</v>
      </c>
      <c r="F9" s="694" t="s">
        <v>244</v>
      </c>
      <c r="G9" s="694" t="s">
        <v>245</v>
      </c>
      <c r="H9" s="695" t="s">
        <v>246</v>
      </c>
      <c r="I9" s="917"/>
      <c r="J9" s="693" t="s">
        <v>243</v>
      </c>
      <c r="K9" s="694" t="s">
        <v>244</v>
      </c>
      <c r="L9" s="694" t="s">
        <v>245</v>
      </c>
      <c r="M9" s="695" t="s">
        <v>246</v>
      </c>
      <c r="N9" s="1021"/>
      <c r="O9" s="275"/>
      <c r="P9" s="291"/>
      <c r="Q9" s="291"/>
      <c r="R9" s="291"/>
      <c r="S9" s="291"/>
      <c r="T9" s="291"/>
      <c r="U9" s="291"/>
    </row>
    <row r="10" spans="1:21" ht="19.5" customHeight="1">
      <c r="A10" s="989" t="s">
        <v>201</v>
      </c>
      <c r="B10" s="990"/>
      <c r="C10" s="990"/>
      <c r="D10" s="990"/>
      <c r="E10" s="193">
        <v>33368</v>
      </c>
      <c r="F10" s="193">
        <v>33529</v>
      </c>
      <c r="G10" s="193">
        <v>33112</v>
      </c>
      <c r="H10" s="193">
        <v>31945</v>
      </c>
      <c r="I10" s="193">
        <v>25012</v>
      </c>
      <c r="J10" s="193">
        <v>30979</v>
      </c>
      <c r="K10" s="193">
        <v>31171</v>
      </c>
      <c r="L10" s="193">
        <v>31203</v>
      </c>
      <c r="M10" s="193">
        <v>32277</v>
      </c>
      <c r="N10" s="195">
        <v>31476</v>
      </c>
      <c r="O10" s="275"/>
      <c r="P10" s="291"/>
      <c r="Q10" s="291"/>
      <c r="R10" s="291"/>
      <c r="S10" s="291"/>
      <c r="T10" s="291"/>
      <c r="U10" s="291"/>
    </row>
    <row r="11" spans="1:21" ht="19.5" customHeight="1">
      <c r="A11" s="1000">
        <v>17</v>
      </c>
      <c r="B11" s="1001"/>
      <c r="C11" s="1001"/>
      <c r="D11" s="1001"/>
      <c r="E11" s="198">
        <v>37796</v>
      </c>
      <c r="F11" s="198">
        <v>37263</v>
      </c>
      <c r="G11" s="198">
        <v>36724</v>
      </c>
      <c r="H11" s="198">
        <v>33871</v>
      </c>
      <c r="I11" s="198">
        <v>21970</v>
      </c>
      <c r="J11" s="198">
        <v>38947</v>
      </c>
      <c r="K11" s="198">
        <v>38995</v>
      </c>
      <c r="L11" s="198">
        <v>39109</v>
      </c>
      <c r="M11" s="198">
        <v>38946</v>
      </c>
      <c r="N11" s="430">
        <v>39646</v>
      </c>
      <c r="O11" s="275"/>
      <c r="P11" s="291"/>
      <c r="Q11" s="291"/>
      <c r="R11" s="291"/>
      <c r="S11" s="291"/>
      <c r="T11" s="291"/>
      <c r="U11" s="291"/>
    </row>
    <row r="12" spans="1:16" s="118" customFormat="1" ht="30" customHeight="1">
      <c r="A12" s="1002">
        <v>18</v>
      </c>
      <c r="B12" s="1003"/>
      <c r="C12" s="1003"/>
      <c r="D12" s="1003"/>
      <c r="E12" s="804">
        <f aca="true" t="shared" si="0" ref="E12:N12">SUM(E13,E14,E15,E16,E17,E18,E22,E25,E26,E31,E38,E43,E47,E51,E55,E58,E61)</f>
        <v>50606</v>
      </c>
      <c r="F12" s="804">
        <f t="shared" si="0"/>
        <v>50588</v>
      </c>
      <c r="G12" s="804">
        <f t="shared" si="0"/>
        <v>48968</v>
      </c>
      <c r="H12" s="804">
        <f t="shared" si="0"/>
        <v>45912</v>
      </c>
      <c r="I12" s="804">
        <f t="shared" si="0"/>
        <v>32173</v>
      </c>
      <c r="J12" s="805">
        <f t="shared" si="0"/>
        <v>52928</v>
      </c>
      <c r="K12" s="805">
        <f t="shared" si="0"/>
        <v>52885</v>
      </c>
      <c r="L12" s="805">
        <f t="shared" si="0"/>
        <v>52707</v>
      </c>
      <c r="M12" s="805">
        <f t="shared" si="0"/>
        <v>52933</v>
      </c>
      <c r="N12" s="806">
        <f t="shared" si="0"/>
        <v>53130</v>
      </c>
      <c r="P12" s="291"/>
    </row>
    <row r="13" spans="1:16" ht="18" customHeight="1">
      <c r="A13" s="431" t="s">
        <v>59</v>
      </c>
      <c r="B13" s="432"/>
      <c r="C13" s="433" t="s">
        <v>12</v>
      </c>
      <c r="D13" s="292"/>
      <c r="E13" s="696">
        <v>12839</v>
      </c>
      <c r="F13" s="697">
        <v>12754</v>
      </c>
      <c r="G13" s="697">
        <v>12347</v>
      </c>
      <c r="H13" s="697">
        <v>11798</v>
      </c>
      <c r="I13" s="697">
        <v>9413</v>
      </c>
      <c r="J13" s="698">
        <v>12873</v>
      </c>
      <c r="K13" s="698">
        <v>12973</v>
      </c>
      <c r="L13" s="698">
        <v>12873</v>
      </c>
      <c r="M13" s="698">
        <v>12670</v>
      </c>
      <c r="N13" s="699">
        <v>12863</v>
      </c>
      <c r="O13" s="75"/>
      <c r="P13" s="291"/>
    </row>
    <row r="14" spans="1:16" ht="18" customHeight="1">
      <c r="A14" s="431" t="s">
        <v>60</v>
      </c>
      <c r="B14" s="432"/>
      <c r="C14" s="433" t="s">
        <v>13</v>
      </c>
      <c r="D14" s="292"/>
      <c r="E14" s="700">
        <v>5762</v>
      </c>
      <c r="F14" s="701">
        <v>5758</v>
      </c>
      <c r="G14" s="700">
        <v>5629</v>
      </c>
      <c r="H14" s="701">
        <v>5140</v>
      </c>
      <c r="I14" s="702">
        <v>2334</v>
      </c>
      <c r="J14" s="698">
        <v>6129</v>
      </c>
      <c r="K14" s="698">
        <v>6129</v>
      </c>
      <c r="L14" s="698">
        <v>6129</v>
      </c>
      <c r="M14" s="698">
        <v>6047</v>
      </c>
      <c r="N14" s="699">
        <v>5787</v>
      </c>
      <c r="O14" s="75"/>
      <c r="P14" s="291"/>
    </row>
    <row r="15" spans="1:16" ht="18" customHeight="1">
      <c r="A15" s="431" t="s">
        <v>61</v>
      </c>
      <c r="B15" s="432"/>
      <c r="C15" s="433" t="s">
        <v>14</v>
      </c>
      <c r="D15" s="292"/>
      <c r="E15" s="700">
        <v>4200</v>
      </c>
      <c r="F15" s="701">
        <v>4155</v>
      </c>
      <c r="G15" s="700">
        <v>3990</v>
      </c>
      <c r="H15" s="701">
        <v>3557</v>
      </c>
      <c r="I15" s="702">
        <v>1036</v>
      </c>
      <c r="J15" s="698">
        <v>4217</v>
      </c>
      <c r="K15" s="698">
        <v>4217</v>
      </c>
      <c r="L15" s="698">
        <v>4217</v>
      </c>
      <c r="M15" s="698">
        <v>4150</v>
      </c>
      <c r="N15" s="699">
        <v>3916</v>
      </c>
      <c r="O15" s="75"/>
      <c r="P15" s="291"/>
    </row>
    <row r="16" spans="1:16" ht="18" customHeight="1">
      <c r="A16" s="434" t="s">
        <v>62</v>
      </c>
      <c r="B16" s="435"/>
      <c r="C16" s="433" t="s">
        <v>15</v>
      </c>
      <c r="D16" s="292"/>
      <c r="E16" s="700">
        <v>4812</v>
      </c>
      <c r="F16" s="701">
        <v>4825</v>
      </c>
      <c r="G16" s="700">
        <v>4729</v>
      </c>
      <c r="H16" s="701">
        <v>4545</v>
      </c>
      <c r="I16" s="702">
        <v>2473</v>
      </c>
      <c r="J16" s="698">
        <v>4727</v>
      </c>
      <c r="K16" s="698">
        <v>4727</v>
      </c>
      <c r="L16" s="698">
        <v>4727</v>
      </c>
      <c r="M16" s="698">
        <v>4766</v>
      </c>
      <c r="N16" s="699">
        <v>4314</v>
      </c>
      <c r="O16" s="75"/>
      <c r="P16" s="291"/>
    </row>
    <row r="17" spans="1:16" ht="18" customHeight="1">
      <c r="A17" s="431" t="s">
        <v>0</v>
      </c>
      <c r="B17" s="432"/>
      <c r="C17" s="433" t="s">
        <v>16</v>
      </c>
      <c r="D17" s="292"/>
      <c r="E17" s="700">
        <v>872</v>
      </c>
      <c r="F17" s="701">
        <v>876</v>
      </c>
      <c r="G17" s="700">
        <v>812</v>
      </c>
      <c r="H17" s="701">
        <v>791</v>
      </c>
      <c r="I17" s="702">
        <v>343</v>
      </c>
      <c r="J17" s="698">
        <v>923</v>
      </c>
      <c r="K17" s="698">
        <v>927</v>
      </c>
      <c r="L17" s="698">
        <v>859</v>
      </c>
      <c r="M17" s="698">
        <v>837</v>
      </c>
      <c r="N17" s="699">
        <v>415</v>
      </c>
      <c r="O17" s="75"/>
      <c r="P17" s="291"/>
    </row>
    <row r="18" spans="1:16" ht="18" customHeight="1">
      <c r="A18" s="431" t="s">
        <v>1</v>
      </c>
      <c r="B18" s="432"/>
      <c r="C18" s="433"/>
      <c r="D18" s="292"/>
      <c r="E18" s="700">
        <v>3448</v>
      </c>
      <c r="F18" s="700">
        <v>3487</v>
      </c>
      <c r="G18" s="700">
        <v>3486</v>
      </c>
      <c r="H18" s="701">
        <v>3265</v>
      </c>
      <c r="I18" s="704">
        <v>913</v>
      </c>
      <c r="J18" s="705">
        <f>SUM(J19:J21)</f>
        <v>3601</v>
      </c>
      <c r="K18" s="705">
        <f>SUM(K19:K21)</f>
        <v>3602</v>
      </c>
      <c r="L18" s="705">
        <f>SUM(L19:L21)</f>
        <v>3597</v>
      </c>
      <c r="M18" s="705">
        <f>SUM(M19:M21)</f>
        <v>3547</v>
      </c>
      <c r="N18" s="706">
        <f>SUM(N19:N21)</f>
        <v>3106</v>
      </c>
      <c r="O18" s="75"/>
      <c r="P18" s="291"/>
    </row>
    <row r="19" spans="1:16" ht="18" customHeight="1">
      <c r="A19" s="436"/>
      <c r="B19" s="437"/>
      <c r="C19" s="438" t="s">
        <v>17</v>
      </c>
      <c r="D19" s="217"/>
      <c r="E19" s="214">
        <v>1943</v>
      </c>
      <c r="F19" s="214">
        <v>1974</v>
      </c>
      <c r="G19" s="214">
        <v>1975</v>
      </c>
      <c r="H19" s="707">
        <v>1841</v>
      </c>
      <c r="I19" s="708">
        <v>0</v>
      </c>
      <c r="J19" s="709">
        <v>1975</v>
      </c>
      <c r="K19" s="709">
        <v>1975</v>
      </c>
      <c r="L19" s="709">
        <v>1975</v>
      </c>
      <c r="M19" s="709">
        <v>2004</v>
      </c>
      <c r="N19" s="710">
        <v>2000</v>
      </c>
      <c r="O19" s="75"/>
      <c r="P19" s="291"/>
    </row>
    <row r="20" spans="1:16" ht="18" customHeight="1">
      <c r="A20" s="436"/>
      <c r="B20" s="437"/>
      <c r="C20" s="438" t="s">
        <v>19</v>
      </c>
      <c r="D20" s="217"/>
      <c r="E20" s="214">
        <v>1271</v>
      </c>
      <c r="F20" s="214">
        <v>1272</v>
      </c>
      <c r="G20" s="214">
        <v>1267</v>
      </c>
      <c r="H20" s="707">
        <v>1188</v>
      </c>
      <c r="I20" s="708">
        <v>755</v>
      </c>
      <c r="J20" s="709">
        <v>1271</v>
      </c>
      <c r="K20" s="709">
        <v>1272</v>
      </c>
      <c r="L20" s="709">
        <v>1267</v>
      </c>
      <c r="M20" s="709">
        <v>1188</v>
      </c>
      <c r="N20" s="710">
        <v>755</v>
      </c>
      <c r="O20" s="75"/>
      <c r="P20" s="291"/>
    </row>
    <row r="21" spans="1:16" ht="18" customHeight="1">
      <c r="A21" s="436"/>
      <c r="B21" s="437"/>
      <c r="C21" s="438" t="s">
        <v>20</v>
      </c>
      <c r="D21" s="217"/>
      <c r="E21" s="214">
        <v>234</v>
      </c>
      <c r="F21" s="214">
        <v>241</v>
      </c>
      <c r="G21" s="214">
        <v>244</v>
      </c>
      <c r="H21" s="707">
        <v>236</v>
      </c>
      <c r="I21" s="711">
        <v>158</v>
      </c>
      <c r="J21" s="712">
        <v>355</v>
      </c>
      <c r="K21" s="712">
        <v>355</v>
      </c>
      <c r="L21" s="712">
        <v>355</v>
      </c>
      <c r="M21" s="712">
        <v>355</v>
      </c>
      <c r="N21" s="713">
        <v>351</v>
      </c>
      <c r="O21" s="75"/>
      <c r="P21" s="291"/>
    </row>
    <row r="22" spans="1:16" ht="18" customHeight="1">
      <c r="A22" s="431" t="s">
        <v>2</v>
      </c>
      <c r="B22" s="432"/>
      <c r="C22" s="433"/>
      <c r="D22" s="292"/>
      <c r="E22" s="700">
        <v>2885</v>
      </c>
      <c r="F22" s="700">
        <v>2911</v>
      </c>
      <c r="G22" s="700">
        <v>2758</v>
      </c>
      <c r="H22" s="701">
        <v>2698</v>
      </c>
      <c r="I22" s="704">
        <v>2603</v>
      </c>
      <c r="J22" s="714">
        <f>SUM(J23:J24)</f>
        <v>3251</v>
      </c>
      <c r="K22" s="714">
        <f>SUM(K23:K24)</f>
        <v>3251</v>
      </c>
      <c r="L22" s="714">
        <f>SUM(L23:L24)</f>
        <v>3251</v>
      </c>
      <c r="M22" s="714">
        <f>SUM(M23:M24)</f>
        <v>3327</v>
      </c>
      <c r="N22" s="715">
        <f>SUM(N23:N24)</f>
        <v>4424</v>
      </c>
      <c r="O22" s="75"/>
      <c r="P22" s="291"/>
    </row>
    <row r="23" spans="1:16" ht="18" customHeight="1">
      <c r="A23" s="436"/>
      <c r="B23" s="437"/>
      <c r="C23" s="438" t="s">
        <v>18</v>
      </c>
      <c r="D23" s="217"/>
      <c r="E23" s="214">
        <v>2139</v>
      </c>
      <c r="F23" s="214">
        <v>2183</v>
      </c>
      <c r="G23" s="214">
        <v>2076</v>
      </c>
      <c r="H23" s="707">
        <v>1831</v>
      </c>
      <c r="I23" s="708">
        <v>1387</v>
      </c>
      <c r="J23" s="709">
        <v>2435</v>
      </c>
      <c r="K23" s="709">
        <v>2435</v>
      </c>
      <c r="L23" s="709">
        <v>2435</v>
      </c>
      <c r="M23" s="709">
        <v>2435</v>
      </c>
      <c r="N23" s="710">
        <v>2094</v>
      </c>
      <c r="O23" s="75"/>
      <c r="P23" s="291"/>
    </row>
    <row r="24" spans="1:16" ht="18" customHeight="1">
      <c r="A24" s="436"/>
      <c r="B24" s="437"/>
      <c r="C24" s="438" t="s">
        <v>21</v>
      </c>
      <c r="D24" s="217"/>
      <c r="E24" s="214">
        <v>746</v>
      </c>
      <c r="F24" s="214">
        <v>728</v>
      </c>
      <c r="G24" s="214">
        <v>682</v>
      </c>
      <c r="H24" s="707">
        <v>867</v>
      </c>
      <c r="I24" s="711">
        <v>1216</v>
      </c>
      <c r="J24" s="709">
        <v>816</v>
      </c>
      <c r="K24" s="709">
        <v>816</v>
      </c>
      <c r="L24" s="709">
        <v>816</v>
      </c>
      <c r="M24" s="709">
        <v>892</v>
      </c>
      <c r="N24" s="710">
        <v>2330</v>
      </c>
      <c r="O24" s="75"/>
      <c r="P24" s="291"/>
    </row>
    <row r="25" spans="1:16" ht="18" customHeight="1">
      <c r="A25" s="431" t="s">
        <v>3</v>
      </c>
      <c r="B25" s="432"/>
      <c r="C25" s="433" t="s">
        <v>22</v>
      </c>
      <c r="D25" s="292"/>
      <c r="E25" s="700">
        <v>2836</v>
      </c>
      <c r="F25" s="700">
        <v>2835</v>
      </c>
      <c r="G25" s="700">
        <v>2731</v>
      </c>
      <c r="H25" s="701">
        <v>2503</v>
      </c>
      <c r="I25" s="702">
        <v>2217</v>
      </c>
      <c r="J25" s="716">
        <v>2605</v>
      </c>
      <c r="K25" s="717">
        <v>2605</v>
      </c>
      <c r="L25" s="717">
        <v>2605</v>
      </c>
      <c r="M25" s="717">
        <v>2661</v>
      </c>
      <c r="N25" s="718">
        <v>2983</v>
      </c>
      <c r="O25" s="75"/>
      <c r="P25" s="291"/>
    </row>
    <row r="26" spans="1:16" ht="18" customHeight="1">
      <c r="A26" s="439" t="s">
        <v>4</v>
      </c>
      <c r="B26" s="440"/>
      <c r="C26" s="441"/>
      <c r="D26" s="293"/>
      <c r="E26" s="700">
        <v>4275</v>
      </c>
      <c r="F26" s="700">
        <v>4321</v>
      </c>
      <c r="G26" s="700">
        <v>4217</v>
      </c>
      <c r="H26" s="700">
        <v>3577</v>
      </c>
      <c r="I26" s="700">
        <v>1811</v>
      </c>
      <c r="J26" s="719">
        <f>SUM(J27:J30)</f>
        <v>4348</v>
      </c>
      <c r="K26" s="719">
        <f>SUM(K27:K30)</f>
        <v>4380</v>
      </c>
      <c r="L26" s="719">
        <f>SUM(L27:L30)</f>
        <v>4274</v>
      </c>
      <c r="M26" s="719">
        <f>SUM(M27:M30)</f>
        <v>3870</v>
      </c>
      <c r="N26" s="720">
        <f>SUM(N27:N30)</f>
        <v>4516</v>
      </c>
      <c r="O26" s="46"/>
      <c r="P26" s="291"/>
    </row>
    <row r="27" spans="1:16" ht="18" customHeight="1">
      <c r="A27" s="436"/>
      <c r="B27" s="437"/>
      <c r="C27" s="438" t="s">
        <v>23</v>
      </c>
      <c r="D27" s="217"/>
      <c r="E27" s="214">
        <v>2752</v>
      </c>
      <c r="F27" s="214">
        <v>2777</v>
      </c>
      <c r="G27" s="214">
        <v>2701</v>
      </c>
      <c r="H27" s="707">
        <v>2237</v>
      </c>
      <c r="I27" s="708">
        <v>953</v>
      </c>
      <c r="J27" s="709">
        <v>2752</v>
      </c>
      <c r="K27" s="709">
        <v>2777</v>
      </c>
      <c r="L27" s="709">
        <v>2701</v>
      </c>
      <c r="M27" s="709">
        <v>2290</v>
      </c>
      <c r="N27" s="710">
        <v>2858</v>
      </c>
      <c r="O27" s="75"/>
      <c r="P27" s="291"/>
    </row>
    <row r="28" spans="1:16" ht="18" customHeight="1">
      <c r="A28" s="436"/>
      <c r="B28" s="437"/>
      <c r="C28" s="438" t="s">
        <v>28</v>
      </c>
      <c r="D28" s="217"/>
      <c r="E28" s="214">
        <v>943</v>
      </c>
      <c r="F28" s="214">
        <v>966</v>
      </c>
      <c r="G28" s="214">
        <v>970</v>
      </c>
      <c r="H28" s="707">
        <v>806</v>
      </c>
      <c r="I28" s="708">
        <v>516</v>
      </c>
      <c r="J28" s="709">
        <v>1000</v>
      </c>
      <c r="K28" s="709">
        <v>1000</v>
      </c>
      <c r="L28" s="709">
        <v>1000</v>
      </c>
      <c r="M28" s="709">
        <v>1000</v>
      </c>
      <c r="N28" s="710">
        <v>1000</v>
      </c>
      <c r="O28" s="75"/>
      <c r="P28" s="291"/>
    </row>
    <row r="29" spans="1:16" ht="18" customHeight="1">
      <c r="A29" s="436"/>
      <c r="B29" s="437"/>
      <c r="C29" s="438" t="s">
        <v>24</v>
      </c>
      <c r="D29" s="217"/>
      <c r="E29" s="214">
        <v>275</v>
      </c>
      <c r="F29" s="214">
        <v>282</v>
      </c>
      <c r="G29" s="214">
        <v>267</v>
      </c>
      <c r="H29" s="707">
        <v>239</v>
      </c>
      <c r="I29" s="708">
        <v>148</v>
      </c>
      <c r="J29" s="709">
        <v>275</v>
      </c>
      <c r="K29" s="709">
        <v>282</v>
      </c>
      <c r="L29" s="709">
        <v>267</v>
      </c>
      <c r="M29" s="709">
        <v>269</v>
      </c>
      <c r="N29" s="710">
        <v>306</v>
      </c>
      <c r="O29" s="75"/>
      <c r="P29" s="291"/>
    </row>
    <row r="30" spans="1:16" ht="18" customHeight="1">
      <c r="A30" s="436"/>
      <c r="B30" s="437"/>
      <c r="C30" s="438" t="s">
        <v>25</v>
      </c>
      <c r="D30" s="217"/>
      <c r="E30" s="214">
        <v>305</v>
      </c>
      <c r="F30" s="214">
        <v>296</v>
      </c>
      <c r="G30" s="214">
        <v>279</v>
      </c>
      <c r="H30" s="707">
        <v>295</v>
      </c>
      <c r="I30" s="711">
        <v>194</v>
      </c>
      <c r="J30" s="712">
        <v>321</v>
      </c>
      <c r="K30" s="712">
        <v>321</v>
      </c>
      <c r="L30" s="712">
        <v>306</v>
      </c>
      <c r="M30" s="712">
        <v>311</v>
      </c>
      <c r="N30" s="713">
        <v>352</v>
      </c>
      <c r="O30" s="75"/>
      <c r="P30" s="291"/>
    </row>
    <row r="31" spans="1:16" ht="18" customHeight="1">
      <c r="A31" s="439" t="s">
        <v>5</v>
      </c>
      <c r="B31" s="440"/>
      <c r="C31" s="441"/>
      <c r="D31" s="293"/>
      <c r="E31" s="700">
        <v>2503</v>
      </c>
      <c r="F31" s="700">
        <v>2519</v>
      </c>
      <c r="G31" s="700">
        <v>2475</v>
      </c>
      <c r="H31" s="700">
        <v>2454</v>
      </c>
      <c r="I31" s="700">
        <v>2273</v>
      </c>
      <c r="J31" s="705">
        <f>SUM(J32:J37)</f>
        <v>2859</v>
      </c>
      <c r="K31" s="705">
        <f>SUM(K32:K37)</f>
        <v>2869</v>
      </c>
      <c r="L31" s="705">
        <f>SUM(L32:L37)</f>
        <v>2851</v>
      </c>
      <c r="M31" s="705">
        <f>SUM(M32:M37)</f>
        <v>2839</v>
      </c>
      <c r="N31" s="706">
        <f>SUM(N32:N37)</f>
        <v>2987</v>
      </c>
      <c r="O31" s="46"/>
      <c r="P31" s="291"/>
    </row>
    <row r="32" spans="1:16" ht="18" customHeight="1">
      <c r="A32" s="436"/>
      <c r="B32" s="437"/>
      <c r="C32" s="438" t="s">
        <v>26</v>
      </c>
      <c r="D32" s="217"/>
      <c r="E32" s="214">
        <v>373</v>
      </c>
      <c r="F32" s="214">
        <v>390</v>
      </c>
      <c r="G32" s="214">
        <v>396</v>
      </c>
      <c r="H32" s="707">
        <v>322</v>
      </c>
      <c r="I32" s="708">
        <v>472</v>
      </c>
      <c r="J32" s="709">
        <v>406</v>
      </c>
      <c r="K32" s="709">
        <v>406</v>
      </c>
      <c r="L32" s="709">
        <v>406</v>
      </c>
      <c r="M32" s="709">
        <v>437</v>
      </c>
      <c r="N32" s="710">
        <v>483</v>
      </c>
      <c r="O32" s="75"/>
      <c r="P32" s="291"/>
    </row>
    <row r="33" spans="1:16" ht="18" customHeight="1">
      <c r="A33" s="436"/>
      <c r="B33" s="437"/>
      <c r="C33" s="438" t="s">
        <v>27</v>
      </c>
      <c r="D33" s="217"/>
      <c r="E33" s="214">
        <v>642</v>
      </c>
      <c r="F33" s="214">
        <v>630</v>
      </c>
      <c r="G33" s="214">
        <v>599</v>
      </c>
      <c r="H33" s="707">
        <v>605</v>
      </c>
      <c r="I33" s="708">
        <v>478</v>
      </c>
      <c r="J33" s="709">
        <v>642</v>
      </c>
      <c r="K33" s="709">
        <v>630</v>
      </c>
      <c r="L33" s="709">
        <v>612</v>
      </c>
      <c r="M33" s="709">
        <v>605</v>
      </c>
      <c r="N33" s="710">
        <v>764</v>
      </c>
      <c r="O33" s="75"/>
      <c r="P33" s="291"/>
    </row>
    <row r="34" spans="1:16" ht="18" customHeight="1">
      <c r="A34" s="436"/>
      <c r="B34" s="437"/>
      <c r="C34" s="438" t="s">
        <v>30</v>
      </c>
      <c r="D34" s="217"/>
      <c r="E34" s="214">
        <v>506</v>
      </c>
      <c r="F34" s="214">
        <v>490</v>
      </c>
      <c r="G34" s="214">
        <v>487</v>
      </c>
      <c r="H34" s="707">
        <v>495</v>
      </c>
      <c r="I34" s="708">
        <v>403</v>
      </c>
      <c r="J34" s="709">
        <v>565</v>
      </c>
      <c r="K34" s="709">
        <v>565</v>
      </c>
      <c r="L34" s="709">
        <v>565</v>
      </c>
      <c r="M34" s="709">
        <v>508</v>
      </c>
      <c r="N34" s="710">
        <v>525</v>
      </c>
      <c r="O34" s="75"/>
      <c r="P34" s="291"/>
    </row>
    <row r="35" spans="1:16" ht="18" customHeight="1">
      <c r="A35" s="436"/>
      <c r="B35" s="437"/>
      <c r="C35" s="438" t="s">
        <v>29</v>
      </c>
      <c r="D35" s="217"/>
      <c r="E35" s="214">
        <v>385</v>
      </c>
      <c r="F35" s="214">
        <v>405</v>
      </c>
      <c r="G35" s="214">
        <v>402</v>
      </c>
      <c r="H35" s="707">
        <v>440</v>
      </c>
      <c r="I35" s="708">
        <v>321</v>
      </c>
      <c r="J35" s="709">
        <v>461</v>
      </c>
      <c r="K35" s="709">
        <v>483</v>
      </c>
      <c r="L35" s="709">
        <v>483</v>
      </c>
      <c r="M35" s="709">
        <v>549</v>
      </c>
      <c r="N35" s="710">
        <v>501</v>
      </c>
      <c r="O35" s="75"/>
      <c r="P35" s="291"/>
    </row>
    <row r="36" spans="1:16" ht="18" customHeight="1">
      <c r="A36" s="436"/>
      <c r="B36" s="437"/>
      <c r="C36" s="438" t="s">
        <v>49</v>
      </c>
      <c r="D36" s="217"/>
      <c r="E36" s="214">
        <v>425</v>
      </c>
      <c r="F36" s="214">
        <v>423</v>
      </c>
      <c r="G36" s="214">
        <v>418</v>
      </c>
      <c r="H36" s="707">
        <v>363</v>
      </c>
      <c r="I36" s="708">
        <v>330</v>
      </c>
      <c r="J36" s="709">
        <v>590</v>
      </c>
      <c r="K36" s="709">
        <v>590</v>
      </c>
      <c r="L36" s="709">
        <v>590</v>
      </c>
      <c r="M36" s="709">
        <v>470</v>
      </c>
      <c r="N36" s="710">
        <v>440</v>
      </c>
      <c r="O36" s="75"/>
      <c r="P36" s="291"/>
    </row>
    <row r="37" spans="1:16" ht="18" customHeight="1">
      <c r="A37" s="436"/>
      <c r="B37" s="437"/>
      <c r="C37" s="438" t="s">
        <v>200</v>
      </c>
      <c r="D37" s="217"/>
      <c r="E37" s="214">
        <v>172</v>
      </c>
      <c r="F37" s="214">
        <v>181</v>
      </c>
      <c r="G37" s="214">
        <v>173</v>
      </c>
      <c r="H37" s="707">
        <v>229</v>
      </c>
      <c r="I37" s="711">
        <v>269</v>
      </c>
      <c r="J37" s="712">
        <v>195</v>
      </c>
      <c r="K37" s="712">
        <v>195</v>
      </c>
      <c r="L37" s="712">
        <v>195</v>
      </c>
      <c r="M37" s="712">
        <v>270</v>
      </c>
      <c r="N37" s="713">
        <v>274</v>
      </c>
      <c r="O37" s="75"/>
      <c r="P37" s="291"/>
    </row>
    <row r="38" spans="1:16" ht="18" customHeight="1">
      <c r="A38" s="442" t="s">
        <v>63</v>
      </c>
      <c r="B38" s="443"/>
      <c r="C38" s="441"/>
      <c r="D38" s="293"/>
      <c r="E38" s="700">
        <v>1485</v>
      </c>
      <c r="F38" s="700">
        <v>1505</v>
      </c>
      <c r="G38" s="700">
        <v>1284</v>
      </c>
      <c r="H38" s="700">
        <v>1217</v>
      </c>
      <c r="I38" s="700">
        <v>1424</v>
      </c>
      <c r="J38" s="705">
        <f>SUM(J39:J42)</f>
        <v>1623</v>
      </c>
      <c r="K38" s="705">
        <f>SUM(K39:K42)</f>
        <v>1612</v>
      </c>
      <c r="L38" s="705">
        <f>SUM(L39:L42)</f>
        <v>1565</v>
      </c>
      <c r="M38" s="705">
        <f>SUM(M39:M42)</f>
        <v>1482</v>
      </c>
      <c r="N38" s="706">
        <f>SUM(N39:N42)</f>
        <v>1790</v>
      </c>
      <c r="O38" s="46"/>
      <c r="P38" s="291"/>
    </row>
    <row r="39" spans="1:16" ht="18" customHeight="1">
      <c r="A39" s="436"/>
      <c r="B39" s="437"/>
      <c r="C39" s="438" t="s">
        <v>50</v>
      </c>
      <c r="D39" s="217"/>
      <c r="E39" s="214">
        <v>241</v>
      </c>
      <c r="F39" s="214">
        <v>270</v>
      </c>
      <c r="G39" s="214">
        <v>104</v>
      </c>
      <c r="H39" s="707">
        <v>244</v>
      </c>
      <c r="I39" s="708">
        <v>414</v>
      </c>
      <c r="J39" s="709">
        <v>341</v>
      </c>
      <c r="K39" s="709">
        <v>338</v>
      </c>
      <c r="L39" s="709">
        <v>336</v>
      </c>
      <c r="M39" s="709">
        <v>246</v>
      </c>
      <c r="N39" s="710">
        <v>442</v>
      </c>
      <c r="O39" s="75"/>
      <c r="P39" s="291"/>
    </row>
    <row r="40" spans="1:16" ht="18" customHeight="1">
      <c r="A40" s="436"/>
      <c r="B40" s="437"/>
      <c r="C40" s="438" t="s">
        <v>51</v>
      </c>
      <c r="D40" s="217"/>
      <c r="E40" s="214">
        <v>731</v>
      </c>
      <c r="F40" s="214">
        <v>728</v>
      </c>
      <c r="G40" s="214">
        <v>678</v>
      </c>
      <c r="H40" s="707">
        <v>469</v>
      </c>
      <c r="I40" s="708">
        <v>491</v>
      </c>
      <c r="J40" s="709">
        <v>731</v>
      </c>
      <c r="K40" s="709">
        <v>728</v>
      </c>
      <c r="L40" s="709">
        <v>691</v>
      </c>
      <c r="M40" s="709">
        <v>639</v>
      </c>
      <c r="N40" s="710">
        <v>821</v>
      </c>
      <c r="O40" s="75"/>
      <c r="P40" s="291"/>
    </row>
    <row r="41" spans="1:16" ht="18" customHeight="1">
      <c r="A41" s="436"/>
      <c r="B41" s="437"/>
      <c r="C41" s="438" t="s">
        <v>31</v>
      </c>
      <c r="D41" s="217"/>
      <c r="E41" s="214">
        <v>362</v>
      </c>
      <c r="F41" s="214">
        <v>359</v>
      </c>
      <c r="G41" s="214">
        <v>362</v>
      </c>
      <c r="H41" s="707">
        <v>378</v>
      </c>
      <c r="I41" s="708">
        <v>330</v>
      </c>
      <c r="J41" s="709">
        <v>373</v>
      </c>
      <c r="K41" s="709">
        <v>373</v>
      </c>
      <c r="L41" s="709">
        <v>373</v>
      </c>
      <c r="M41" s="709">
        <v>378</v>
      </c>
      <c r="N41" s="710">
        <v>332</v>
      </c>
      <c r="O41" s="75"/>
      <c r="P41" s="291"/>
    </row>
    <row r="42" spans="1:16" ht="18" customHeight="1">
      <c r="A42" s="436"/>
      <c r="B42" s="437"/>
      <c r="C42" s="438" t="s">
        <v>37</v>
      </c>
      <c r="D42" s="217"/>
      <c r="E42" s="214">
        <v>151</v>
      </c>
      <c r="F42" s="214">
        <v>148</v>
      </c>
      <c r="G42" s="214">
        <v>140</v>
      </c>
      <c r="H42" s="707">
        <v>126</v>
      </c>
      <c r="I42" s="711">
        <v>189</v>
      </c>
      <c r="J42" s="712">
        <v>178</v>
      </c>
      <c r="K42" s="712">
        <v>173</v>
      </c>
      <c r="L42" s="712">
        <v>165</v>
      </c>
      <c r="M42" s="712">
        <v>219</v>
      </c>
      <c r="N42" s="713">
        <v>195</v>
      </c>
      <c r="O42" s="75"/>
      <c r="P42" s="291"/>
    </row>
    <row r="43" spans="1:16" ht="18" customHeight="1">
      <c r="A43" s="439" t="s">
        <v>6</v>
      </c>
      <c r="B43" s="440"/>
      <c r="C43" s="441"/>
      <c r="D43" s="293"/>
      <c r="E43" s="700">
        <v>765</v>
      </c>
      <c r="F43" s="700">
        <v>739</v>
      </c>
      <c r="G43" s="700">
        <v>697</v>
      </c>
      <c r="H43" s="700">
        <v>631</v>
      </c>
      <c r="I43" s="700">
        <v>689</v>
      </c>
      <c r="J43" s="705">
        <f>SUM(J44:J46)</f>
        <v>1050</v>
      </c>
      <c r="K43" s="705">
        <f>SUM(K44:K46)</f>
        <v>881</v>
      </c>
      <c r="L43" s="705">
        <f>SUM(L44:L46)</f>
        <v>882</v>
      </c>
      <c r="M43" s="705">
        <f>SUM(M44:M46)</f>
        <v>1114</v>
      </c>
      <c r="N43" s="706">
        <f>SUM(N44:N46)</f>
        <v>941</v>
      </c>
      <c r="O43" s="46"/>
      <c r="P43" s="291"/>
    </row>
    <row r="44" spans="1:16" ht="18" customHeight="1">
      <c r="A44" s="436"/>
      <c r="B44" s="437"/>
      <c r="C44" s="438" t="s">
        <v>32</v>
      </c>
      <c r="D44" s="217"/>
      <c r="E44" s="214">
        <v>242</v>
      </c>
      <c r="F44" s="214">
        <v>227</v>
      </c>
      <c r="G44" s="214">
        <v>207</v>
      </c>
      <c r="H44" s="707">
        <v>118</v>
      </c>
      <c r="I44" s="708">
        <v>155</v>
      </c>
      <c r="J44" s="709">
        <v>345</v>
      </c>
      <c r="K44" s="709">
        <v>345</v>
      </c>
      <c r="L44" s="709">
        <v>345</v>
      </c>
      <c r="M44" s="709">
        <v>362</v>
      </c>
      <c r="N44" s="710">
        <v>290</v>
      </c>
      <c r="O44" s="75"/>
      <c r="P44" s="291"/>
    </row>
    <row r="45" spans="1:16" ht="18" customHeight="1">
      <c r="A45" s="436"/>
      <c r="B45" s="437"/>
      <c r="C45" s="438" t="s">
        <v>33</v>
      </c>
      <c r="D45" s="217"/>
      <c r="E45" s="214">
        <v>365</v>
      </c>
      <c r="F45" s="214">
        <v>363</v>
      </c>
      <c r="G45" s="214">
        <v>362</v>
      </c>
      <c r="H45" s="707">
        <v>403</v>
      </c>
      <c r="I45" s="708">
        <v>372</v>
      </c>
      <c r="J45" s="709">
        <v>365</v>
      </c>
      <c r="K45" s="709">
        <v>365</v>
      </c>
      <c r="L45" s="709">
        <v>365</v>
      </c>
      <c r="M45" s="709">
        <v>454</v>
      </c>
      <c r="N45" s="710">
        <v>487</v>
      </c>
      <c r="O45" s="75"/>
      <c r="P45" s="291"/>
    </row>
    <row r="46" spans="1:16" ht="18" customHeight="1">
      <c r="A46" s="436"/>
      <c r="B46" s="437"/>
      <c r="C46" s="438" t="s">
        <v>34</v>
      </c>
      <c r="D46" s="217"/>
      <c r="E46" s="214">
        <v>158</v>
      </c>
      <c r="F46" s="214">
        <v>149</v>
      </c>
      <c r="G46" s="214">
        <v>128</v>
      </c>
      <c r="H46" s="707">
        <v>110</v>
      </c>
      <c r="I46" s="708">
        <v>162</v>
      </c>
      <c r="J46" s="712">
        <v>340</v>
      </c>
      <c r="K46" s="712">
        <v>171</v>
      </c>
      <c r="L46" s="712">
        <v>172</v>
      </c>
      <c r="M46" s="712">
        <v>298</v>
      </c>
      <c r="N46" s="713">
        <v>164</v>
      </c>
      <c r="O46" s="75"/>
      <c r="P46" s="291"/>
    </row>
    <row r="47" spans="1:16" ht="18" customHeight="1">
      <c r="A47" s="444" t="s">
        <v>7</v>
      </c>
      <c r="B47" s="445"/>
      <c r="C47" s="446"/>
      <c r="D47" s="234"/>
      <c r="E47" s="235">
        <v>332</v>
      </c>
      <c r="F47" s="235">
        <v>332</v>
      </c>
      <c r="G47" s="235">
        <v>336</v>
      </c>
      <c r="H47" s="235">
        <v>378</v>
      </c>
      <c r="I47" s="235">
        <v>510</v>
      </c>
      <c r="J47" s="705">
        <f>SUM(J48:J50)</f>
        <v>355</v>
      </c>
      <c r="K47" s="705">
        <f>SUM(K48:K50)</f>
        <v>362</v>
      </c>
      <c r="L47" s="705">
        <f>SUM(L48:L50)</f>
        <v>372</v>
      </c>
      <c r="M47" s="705">
        <f>SUM(M48:M50)</f>
        <v>406</v>
      </c>
      <c r="N47" s="706">
        <f>SUM(N48:N50)</f>
        <v>516</v>
      </c>
      <c r="O47" s="46"/>
      <c r="P47" s="291"/>
    </row>
    <row r="48" spans="1:16" ht="18" customHeight="1">
      <c r="A48" s="436"/>
      <c r="B48" s="447"/>
      <c r="C48" s="438" t="s">
        <v>35</v>
      </c>
      <c r="D48" s="294"/>
      <c r="E48" s="239">
        <v>105</v>
      </c>
      <c r="F48" s="239">
        <v>102</v>
      </c>
      <c r="G48" s="239">
        <v>99</v>
      </c>
      <c r="H48" s="721">
        <v>90</v>
      </c>
      <c r="I48" s="721">
        <v>155</v>
      </c>
      <c r="J48" s="709">
        <v>119</v>
      </c>
      <c r="K48" s="709">
        <v>123</v>
      </c>
      <c r="L48" s="709">
        <v>126</v>
      </c>
      <c r="M48" s="709">
        <v>102</v>
      </c>
      <c r="N48" s="710">
        <v>158</v>
      </c>
      <c r="O48" s="46"/>
      <c r="P48" s="291"/>
    </row>
    <row r="49" spans="1:16" ht="18" customHeight="1">
      <c r="A49" s="448"/>
      <c r="B49" s="449"/>
      <c r="C49" s="438" t="s">
        <v>36</v>
      </c>
      <c r="D49" s="295"/>
      <c r="E49" s="239">
        <v>146</v>
      </c>
      <c r="F49" s="239">
        <v>146</v>
      </c>
      <c r="G49" s="239">
        <v>150</v>
      </c>
      <c r="H49" s="721">
        <v>173</v>
      </c>
      <c r="I49" s="721">
        <v>207</v>
      </c>
      <c r="J49" s="709">
        <v>155</v>
      </c>
      <c r="K49" s="709">
        <v>155</v>
      </c>
      <c r="L49" s="709">
        <v>155</v>
      </c>
      <c r="M49" s="709">
        <v>188</v>
      </c>
      <c r="N49" s="710">
        <v>210</v>
      </c>
      <c r="O49" s="46"/>
      <c r="P49" s="291"/>
    </row>
    <row r="50" spans="1:16" ht="18" customHeight="1">
      <c r="A50" s="450"/>
      <c r="B50" s="451"/>
      <c r="C50" s="452" t="s">
        <v>52</v>
      </c>
      <c r="D50" s="248"/>
      <c r="E50" s="249">
        <v>81</v>
      </c>
      <c r="F50" s="249">
        <v>84</v>
      </c>
      <c r="G50" s="249">
        <v>87</v>
      </c>
      <c r="H50" s="722">
        <v>115</v>
      </c>
      <c r="I50" s="722">
        <v>148</v>
      </c>
      <c r="J50" s="712">
        <v>81</v>
      </c>
      <c r="K50" s="712">
        <v>84</v>
      </c>
      <c r="L50" s="712">
        <v>91</v>
      </c>
      <c r="M50" s="712">
        <v>116</v>
      </c>
      <c r="N50" s="713">
        <v>148</v>
      </c>
      <c r="O50" s="46"/>
      <c r="P50" s="291"/>
    </row>
    <row r="51" spans="1:16" ht="18" customHeight="1">
      <c r="A51" s="439" t="s">
        <v>8</v>
      </c>
      <c r="B51" s="453"/>
      <c r="C51" s="441"/>
      <c r="D51" s="293"/>
      <c r="E51" s="700">
        <v>1138</v>
      </c>
      <c r="F51" s="700">
        <v>1114</v>
      </c>
      <c r="G51" s="700">
        <v>1053</v>
      </c>
      <c r="H51" s="700">
        <v>1019</v>
      </c>
      <c r="I51" s="700">
        <v>992</v>
      </c>
      <c r="J51" s="705">
        <f>SUM(J52:J54)</f>
        <v>1298</v>
      </c>
      <c r="K51" s="705">
        <f>SUM(K52:K54)</f>
        <v>1209</v>
      </c>
      <c r="L51" s="705">
        <f>SUM(L52:L54)</f>
        <v>1176</v>
      </c>
      <c r="M51" s="705">
        <f>SUM(M52:M54)</f>
        <v>1104</v>
      </c>
      <c r="N51" s="706">
        <f>SUM(N52:N54)</f>
        <v>1175</v>
      </c>
      <c r="O51" s="46"/>
      <c r="P51" s="291"/>
    </row>
    <row r="52" spans="1:16" ht="18" customHeight="1">
      <c r="A52" s="436"/>
      <c r="B52" s="447"/>
      <c r="C52" s="438" t="s">
        <v>38</v>
      </c>
      <c r="D52" s="217"/>
      <c r="E52" s="214">
        <v>833</v>
      </c>
      <c r="F52" s="214">
        <v>844</v>
      </c>
      <c r="G52" s="214">
        <v>798</v>
      </c>
      <c r="H52" s="707">
        <v>684</v>
      </c>
      <c r="I52" s="708">
        <v>571</v>
      </c>
      <c r="J52" s="709">
        <v>940</v>
      </c>
      <c r="K52" s="709">
        <v>864</v>
      </c>
      <c r="L52" s="709">
        <v>800</v>
      </c>
      <c r="M52" s="709">
        <v>686</v>
      </c>
      <c r="N52" s="710">
        <v>751</v>
      </c>
      <c r="O52" s="75"/>
      <c r="P52" s="291"/>
    </row>
    <row r="53" spans="1:16" ht="18" customHeight="1">
      <c r="A53" s="436"/>
      <c r="B53" s="447"/>
      <c r="C53" s="438" t="s">
        <v>53</v>
      </c>
      <c r="D53" s="217"/>
      <c r="E53" s="214">
        <v>141</v>
      </c>
      <c r="F53" s="214">
        <v>108</v>
      </c>
      <c r="G53" s="214">
        <v>96</v>
      </c>
      <c r="H53" s="707">
        <v>198</v>
      </c>
      <c r="I53" s="708">
        <v>238</v>
      </c>
      <c r="J53" s="709">
        <v>184</v>
      </c>
      <c r="K53" s="709">
        <v>159</v>
      </c>
      <c r="L53" s="709">
        <v>177</v>
      </c>
      <c r="M53" s="709">
        <v>270</v>
      </c>
      <c r="N53" s="710">
        <v>240</v>
      </c>
      <c r="O53" s="75"/>
      <c r="P53" s="291"/>
    </row>
    <row r="54" spans="1:16" ht="18" customHeight="1">
      <c r="A54" s="436"/>
      <c r="B54" s="447"/>
      <c r="C54" s="438" t="s">
        <v>54</v>
      </c>
      <c r="D54" s="217"/>
      <c r="E54" s="214">
        <v>164</v>
      </c>
      <c r="F54" s="214">
        <v>162</v>
      </c>
      <c r="G54" s="214">
        <v>159</v>
      </c>
      <c r="H54" s="707">
        <v>137</v>
      </c>
      <c r="I54" s="711">
        <v>183</v>
      </c>
      <c r="J54" s="712">
        <v>174</v>
      </c>
      <c r="K54" s="712">
        <v>186</v>
      </c>
      <c r="L54" s="712">
        <v>199</v>
      </c>
      <c r="M54" s="712">
        <v>148</v>
      </c>
      <c r="N54" s="713">
        <v>184</v>
      </c>
      <c r="O54" s="75"/>
      <c r="P54" s="291"/>
    </row>
    <row r="55" spans="1:16" ht="18" customHeight="1">
      <c r="A55" s="439" t="s">
        <v>9</v>
      </c>
      <c r="B55" s="453"/>
      <c r="C55" s="441"/>
      <c r="D55" s="293"/>
      <c r="E55" s="700">
        <v>463</v>
      </c>
      <c r="F55" s="700">
        <v>462</v>
      </c>
      <c r="G55" s="700">
        <v>460</v>
      </c>
      <c r="H55" s="700">
        <v>435</v>
      </c>
      <c r="I55" s="700">
        <v>660</v>
      </c>
      <c r="J55" s="705">
        <f>SUM(J56:J57)</f>
        <v>629</v>
      </c>
      <c r="K55" s="705">
        <f>SUM(K56:K57)</f>
        <v>644</v>
      </c>
      <c r="L55" s="705">
        <f>SUM(L56:L57)</f>
        <v>665</v>
      </c>
      <c r="M55" s="705">
        <f>SUM(M56:M57)</f>
        <v>773</v>
      </c>
      <c r="N55" s="706">
        <f>SUM(N56:N57)</f>
        <v>705</v>
      </c>
      <c r="O55" s="46"/>
      <c r="P55" s="291"/>
    </row>
    <row r="56" spans="1:16" ht="18" customHeight="1">
      <c r="A56" s="436"/>
      <c r="B56" s="447"/>
      <c r="C56" s="438" t="s">
        <v>98</v>
      </c>
      <c r="D56" s="217"/>
      <c r="E56" s="214">
        <v>229</v>
      </c>
      <c r="F56" s="214">
        <v>236</v>
      </c>
      <c r="G56" s="214">
        <v>240</v>
      </c>
      <c r="H56" s="707">
        <v>232</v>
      </c>
      <c r="I56" s="708">
        <v>322</v>
      </c>
      <c r="J56" s="709">
        <v>288</v>
      </c>
      <c r="K56" s="709">
        <v>288</v>
      </c>
      <c r="L56" s="709">
        <v>288</v>
      </c>
      <c r="M56" s="709">
        <v>288</v>
      </c>
      <c r="N56" s="710">
        <v>325</v>
      </c>
      <c r="O56" s="75"/>
      <c r="P56" s="291"/>
    </row>
    <row r="57" spans="1:16" ht="18" customHeight="1">
      <c r="A57" s="436"/>
      <c r="B57" s="447"/>
      <c r="C57" s="438" t="s">
        <v>55</v>
      </c>
      <c r="D57" s="217"/>
      <c r="E57" s="214">
        <v>234</v>
      </c>
      <c r="F57" s="214">
        <v>226</v>
      </c>
      <c r="G57" s="214">
        <v>220</v>
      </c>
      <c r="H57" s="707">
        <v>203</v>
      </c>
      <c r="I57" s="711">
        <v>338</v>
      </c>
      <c r="J57" s="712">
        <v>341</v>
      </c>
      <c r="K57" s="712">
        <v>356</v>
      </c>
      <c r="L57" s="712">
        <v>377</v>
      </c>
      <c r="M57" s="712">
        <v>485</v>
      </c>
      <c r="N57" s="713">
        <v>380</v>
      </c>
      <c r="O57" s="75"/>
      <c r="P57" s="291"/>
    </row>
    <row r="58" spans="1:16" ht="18" customHeight="1">
      <c r="A58" s="439" t="s">
        <v>10</v>
      </c>
      <c r="B58" s="453"/>
      <c r="C58" s="433"/>
      <c r="D58" s="293"/>
      <c r="E58" s="700">
        <v>850</v>
      </c>
      <c r="F58" s="700">
        <v>849</v>
      </c>
      <c r="G58" s="700">
        <v>817</v>
      </c>
      <c r="H58" s="700">
        <v>871</v>
      </c>
      <c r="I58" s="700">
        <v>1214</v>
      </c>
      <c r="J58" s="705">
        <f>SUM(J59:J60)</f>
        <v>875</v>
      </c>
      <c r="K58" s="705">
        <f>SUM(K59:K60)</f>
        <v>872</v>
      </c>
      <c r="L58" s="705">
        <f>SUM(L59:L60)</f>
        <v>862</v>
      </c>
      <c r="M58" s="705">
        <f>SUM(M59:M60)</f>
        <v>909</v>
      </c>
      <c r="N58" s="706">
        <f>SUM(N59:N60)</f>
        <v>1221</v>
      </c>
      <c r="O58" s="46"/>
      <c r="P58" s="291"/>
    </row>
    <row r="59" spans="1:16" ht="18" customHeight="1">
      <c r="A59" s="436"/>
      <c r="B59" s="454"/>
      <c r="C59" s="438" t="s">
        <v>99</v>
      </c>
      <c r="D59" s="255"/>
      <c r="E59" s="214">
        <v>312</v>
      </c>
      <c r="F59" s="214">
        <v>309</v>
      </c>
      <c r="G59" s="214">
        <v>299</v>
      </c>
      <c r="H59" s="707">
        <v>339</v>
      </c>
      <c r="I59" s="708">
        <v>430</v>
      </c>
      <c r="J59" s="709">
        <v>312</v>
      </c>
      <c r="K59" s="709">
        <v>309</v>
      </c>
      <c r="L59" s="709">
        <v>299</v>
      </c>
      <c r="M59" s="709">
        <v>339</v>
      </c>
      <c r="N59" s="710">
        <v>430</v>
      </c>
      <c r="O59" s="46"/>
      <c r="P59" s="291"/>
    </row>
    <row r="60" spans="1:16" ht="18" customHeight="1">
      <c r="A60" s="436"/>
      <c r="B60" s="447"/>
      <c r="C60" s="438" t="s">
        <v>46</v>
      </c>
      <c r="D60" s="217"/>
      <c r="E60" s="214">
        <v>538</v>
      </c>
      <c r="F60" s="214">
        <v>540</v>
      </c>
      <c r="G60" s="214">
        <v>518</v>
      </c>
      <c r="H60" s="707">
        <v>532</v>
      </c>
      <c r="I60" s="711">
        <v>784</v>
      </c>
      <c r="J60" s="712">
        <v>563</v>
      </c>
      <c r="K60" s="712">
        <v>563</v>
      </c>
      <c r="L60" s="712">
        <v>563</v>
      </c>
      <c r="M60" s="712">
        <v>570</v>
      </c>
      <c r="N60" s="713">
        <v>791</v>
      </c>
      <c r="O60" s="75"/>
      <c r="P60" s="291"/>
    </row>
    <row r="61" spans="1:16" ht="18" customHeight="1">
      <c r="A61" s="439" t="s">
        <v>11</v>
      </c>
      <c r="B61" s="453"/>
      <c r="C61" s="441"/>
      <c r="D61" s="293"/>
      <c r="E61" s="700">
        <v>1141</v>
      </c>
      <c r="F61" s="700">
        <v>1146</v>
      </c>
      <c r="G61" s="700">
        <v>1147</v>
      </c>
      <c r="H61" s="700">
        <v>1033</v>
      </c>
      <c r="I61" s="700">
        <v>1268</v>
      </c>
      <c r="J61" s="705">
        <f>SUM(J62:J64)</f>
        <v>1565</v>
      </c>
      <c r="K61" s="705">
        <f>SUM(K62:K64)</f>
        <v>1625</v>
      </c>
      <c r="L61" s="705">
        <f>SUM(L62:L64)</f>
        <v>1802</v>
      </c>
      <c r="M61" s="705">
        <f>SUM(M62:M64)</f>
        <v>2431</v>
      </c>
      <c r="N61" s="706">
        <f>SUM(N62:N64)</f>
        <v>1471</v>
      </c>
      <c r="O61" s="46"/>
      <c r="P61" s="291"/>
    </row>
    <row r="62" spans="1:16" ht="18" customHeight="1">
      <c r="A62" s="436"/>
      <c r="B62" s="447"/>
      <c r="C62" s="438" t="s">
        <v>39</v>
      </c>
      <c r="D62" s="217"/>
      <c r="E62" s="214">
        <v>424</v>
      </c>
      <c r="F62" s="214">
        <v>424</v>
      </c>
      <c r="G62" s="214">
        <v>408</v>
      </c>
      <c r="H62" s="707">
        <v>413</v>
      </c>
      <c r="I62" s="708">
        <v>399</v>
      </c>
      <c r="J62" s="709">
        <v>424</v>
      </c>
      <c r="K62" s="709">
        <v>424</v>
      </c>
      <c r="L62" s="709">
        <v>424</v>
      </c>
      <c r="M62" s="709">
        <v>440</v>
      </c>
      <c r="N62" s="710">
        <v>460</v>
      </c>
      <c r="O62" s="75"/>
      <c r="P62" s="291"/>
    </row>
    <row r="63" spans="1:16" ht="18" customHeight="1">
      <c r="A63" s="436"/>
      <c r="B63" s="447"/>
      <c r="C63" s="438" t="s">
        <v>47</v>
      </c>
      <c r="D63" s="217"/>
      <c r="E63" s="214">
        <v>379</v>
      </c>
      <c r="F63" s="214">
        <v>394</v>
      </c>
      <c r="G63" s="214">
        <v>399</v>
      </c>
      <c r="H63" s="707">
        <v>389</v>
      </c>
      <c r="I63" s="708">
        <v>559</v>
      </c>
      <c r="J63" s="709">
        <v>538</v>
      </c>
      <c r="K63" s="709">
        <v>579</v>
      </c>
      <c r="L63" s="709">
        <v>648</v>
      </c>
      <c r="M63" s="709">
        <v>864</v>
      </c>
      <c r="N63" s="710">
        <v>568</v>
      </c>
      <c r="O63" s="75"/>
      <c r="P63" s="291"/>
    </row>
    <row r="64" spans="1:16" ht="18" customHeight="1" thickBot="1">
      <c r="A64" s="455"/>
      <c r="B64" s="456"/>
      <c r="C64" s="457" t="s">
        <v>56</v>
      </c>
      <c r="D64" s="258"/>
      <c r="E64" s="259">
        <v>338</v>
      </c>
      <c r="F64" s="259">
        <v>328</v>
      </c>
      <c r="G64" s="259">
        <v>340</v>
      </c>
      <c r="H64" s="723">
        <v>231</v>
      </c>
      <c r="I64" s="724">
        <v>310</v>
      </c>
      <c r="J64" s="725">
        <v>603</v>
      </c>
      <c r="K64" s="725">
        <v>622</v>
      </c>
      <c r="L64" s="725">
        <v>730</v>
      </c>
      <c r="M64" s="725">
        <v>1127</v>
      </c>
      <c r="N64" s="726">
        <v>443</v>
      </c>
      <c r="O64" s="75"/>
      <c r="P64" s="291"/>
    </row>
    <row r="65" spans="1:16" ht="18" customHeight="1">
      <c r="A65" s="289" t="s">
        <v>247</v>
      </c>
      <c r="B65" s="289"/>
      <c r="C65" s="145"/>
      <c r="D65" s="145"/>
      <c r="E65" s="145"/>
      <c r="F65" s="145"/>
      <c r="G65" s="458"/>
      <c r="H65" s="458"/>
      <c r="I65" s="458"/>
      <c r="J65" s="459"/>
      <c r="K65" s="459"/>
      <c r="L65" s="459"/>
      <c r="M65" s="459"/>
      <c r="N65" s="459"/>
      <c r="O65" s="459"/>
      <c r="P65" s="291"/>
    </row>
    <row r="66" ht="14.25">
      <c r="P66" s="291"/>
    </row>
  </sheetData>
  <sheetProtection/>
  <mergeCells count="19">
    <mergeCell ref="A11:D11"/>
    <mergeCell ref="A12:D12"/>
    <mergeCell ref="E8:G8"/>
    <mergeCell ref="E7:H7"/>
    <mergeCell ref="B3:D9"/>
    <mergeCell ref="E4:I4"/>
    <mergeCell ref="E3:N3"/>
    <mergeCell ref="J4:N4"/>
    <mergeCell ref="J7:M7"/>
    <mergeCell ref="N7:N9"/>
    <mergeCell ref="A1:N1"/>
    <mergeCell ref="E6:H6"/>
    <mergeCell ref="A10:D10"/>
    <mergeCell ref="J8:L8"/>
    <mergeCell ref="A3:A9"/>
    <mergeCell ref="E5:H5"/>
    <mergeCell ref="I7:I9"/>
    <mergeCell ref="J5:M5"/>
    <mergeCell ref="J6:M6"/>
  </mergeCells>
  <printOptions/>
  <pageMargins left="0.64" right="0.2" top="0.57" bottom="0.43" header="0" footer="0"/>
  <pageSetup horizontalDpi="1200" verticalDpi="1200" orientation="portrait" pageOrder="overThenDown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693"/>
  <sheetViews>
    <sheetView showOutlineSymbols="0" zoomScale="70" zoomScaleNormal="70" zoomScalePageLayoutView="0" workbookViewId="0" topLeftCell="A1">
      <pane xSplit="4" ySplit="9" topLeftCell="E10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C2" sqref="C2"/>
    </sheetView>
  </sheetViews>
  <sheetFormatPr defaultColWidth="8.75390625" defaultRowHeight="14.25"/>
  <cols>
    <col min="1" max="1" width="9.00390625" style="90" customWidth="1"/>
    <col min="2" max="2" width="0.875" style="90" customWidth="1"/>
    <col min="3" max="3" width="11.625" style="90" customWidth="1"/>
    <col min="4" max="4" width="0.875" style="90" customWidth="1"/>
    <col min="5" max="29" width="10.75390625" style="90" customWidth="1"/>
    <col min="30" max="30" width="11.625" style="90" customWidth="1"/>
    <col min="31" max="31" width="5.375" style="90" customWidth="1"/>
    <col min="32" max="32" width="13.875" style="90" customWidth="1"/>
    <col min="33" max="16384" width="8.75390625" style="90" customWidth="1"/>
  </cols>
  <sheetData>
    <row r="1" spans="1:30" s="429" customFormat="1" ht="30" customHeight="1">
      <c r="A1" s="588" t="s">
        <v>248</v>
      </c>
      <c r="B1" s="40"/>
      <c r="C1" s="427"/>
      <c r="D1" s="427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</row>
    <row r="2" spans="1:30" ht="19.5" customHeight="1" thickBot="1">
      <c r="A2" s="270" t="s">
        <v>249</v>
      </c>
      <c r="B2" s="89"/>
      <c r="C2" s="89"/>
      <c r="D2" s="89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0" ht="19.5" customHeight="1">
      <c r="A3" s="1035" t="s">
        <v>179</v>
      </c>
      <c r="B3" s="1039" t="s">
        <v>250</v>
      </c>
      <c r="C3" s="1040"/>
      <c r="D3" s="1041"/>
      <c r="E3" s="1016" t="s">
        <v>251</v>
      </c>
      <c r="F3" s="1017"/>
      <c r="G3" s="1017"/>
      <c r="H3" s="1017"/>
      <c r="I3" s="1017"/>
      <c r="J3" s="1017"/>
      <c r="K3" s="1017"/>
      <c r="L3" s="1017"/>
      <c r="M3" s="1017"/>
      <c r="N3" s="1017"/>
      <c r="O3" s="1017"/>
      <c r="P3" s="1017"/>
      <c r="Q3" s="1017"/>
      <c r="R3" s="1017"/>
      <c r="S3" s="1017"/>
      <c r="T3" s="1017"/>
      <c r="U3" s="1017"/>
      <c r="V3" s="1017"/>
      <c r="W3" s="1017"/>
      <c r="X3" s="1017"/>
      <c r="Y3" s="1017"/>
      <c r="Z3" s="1017"/>
      <c r="AA3" s="1016" t="s">
        <v>252</v>
      </c>
      <c r="AB3" s="1017"/>
      <c r="AC3" s="1017"/>
      <c r="AD3" s="1018"/>
    </row>
    <row r="4" spans="1:30" ht="19.5" customHeight="1">
      <c r="A4" s="1036"/>
      <c r="B4" s="1042"/>
      <c r="C4" s="1043"/>
      <c r="D4" s="1044"/>
      <c r="E4" s="1050" t="s">
        <v>253</v>
      </c>
      <c r="F4" s="1051"/>
      <c r="G4" s="1051"/>
      <c r="H4" s="1051"/>
      <c r="I4" s="1051"/>
      <c r="J4" s="1051"/>
      <c r="K4" s="1051"/>
      <c r="L4" s="1051"/>
      <c r="M4" s="1051"/>
      <c r="N4" s="1051"/>
      <c r="O4" s="1051"/>
      <c r="P4" s="1051"/>
      <c r="Q4" s="1051"/>
      <c r="R4" s="1051"/>
      <c r="S4" s="1050" t="s">
        <v>254</v>
      </c>
      <c r="T4" s="1056"/>
      <c r="U4" s="1056"/>
      <c r="V4" s="1056"/>
      <c r="W4" s="1056"/>
      <c r="X4" s="1056"/>
      <c r="Y4" s="1056"/>
      <c r="Z4" s="1056"/>
      <c r="AA4" s="609" t="s">
        <v>255</v>
      </c>
      <c r="AB4" s="590"/>
      <c r="AC4" s="590"/>
      <c r="AD4" s="594"/>
    </row>
    <row r="5" spans="1:37" ht="33.75" customHeight="1">
      <c r="A5" s="1037"/>
      <c r="B5" s="1023"/>
      <c r="C5" s="1043"/>
      <c r="D5" s="1044"/>
      <c r="E5" s="1047" t="s">
        <v>256</v>
      </c>
      <c r="F5" s="1048"/>
      <c r="G5" s="609" t="s">
        <v>257</v>
      </c>
      <c r="H5" s="1028"/>
      <c r="I5" s="609" t="s">
        <v>258</v>
      </c>
      <c r="J5" s="1028"/>
      <c r="K5" s="609" t="s">
        <v>259</v>
      </c>
      <c r="L5" s="1028"/>
      <c r="M5" s="605" t="s">
        <v>260</v>
      </c>
      <c r="N5" s="1029"/>
      <c r="O5" s="1047" t="s">
        <v>261</v>
      </c>
      <c r="P5" s="1048"/>
      <c r="Q5" s="1048"/>
      <c r="R5" s="1048"/>
      <c r="S5" s="609" t="s">
        <v>256</v>
      </c>
      <c r="T5" s="1028"/>
      <c r="U5" s="609" t="s">
        <v>262</v>
      </c>
      <c r="V5" s="1028"/>
      <c r="W5" s="609" t="s">
        <v>261</v>
      </c>
      <c r="X5" s="590"/>
      <c r="Y5" s="590"/>
      <c r="Z5" s="590"/>
      <c r="AA5" s="609" t="s">
        <v>263</v>
      </c>
      <c r="AB5" s="610"/>
      <c r="AC5" s="609" t="s">
        <v>264</v>
      </c>
      <c r="AD5" s="594"/>
      <c r="AE5" s="275"/>
      <c r="AF5" s="291"/>
      <c r="AG5" s="291"/>
      <c r="AH5" s="291"/>
      <c r="AI5" s="291"/>
      <c r="AJ5" s="291"/>
      <c r="AK5" s="291"/>
    </row>
    <row r="6" spans="1:37" ht="15.75" customHeight="1">
      <c r="A6" s="1037"/>
      <c r="B6" s="1023"/>
      <c r="C6" s="1043"/>
      <c r="D6" s="1044"/>
      <c r="E6" s="1025" t="s">
        <v>243</v>
      </c>
      <c r="F6" s="1025" t="s">
        <v>244</v>
      </c>
      <c r="G6" s="1022" t="s">
        <v>265</v>
      </c>
      <c r="H6" s="1025" t="s">
        <v>266</v>
      </c>
      <c r="I6" s="1022" t="s">
        <v>265</v>
      </c>
      <c r="J6" s="1025" t="s">
        <v>266</v>
      </c>
      <c r="K6" s="1022" t="s">
        <v>265</v>
      </c>
      <c r="L6" s="1025" t="s">
        <v>266</v>
      </c>
      <c r="M6" s="1022" t="s">
        <v>265</v>
      </c>
      <c r="N6" s="1025" t="s">
        <v>266</v>
      </c>
      <c r="O6" s="609" t="s">
        <v>239</v>
      </c>
      <c r="P6" s="590"/>
      <c r="Q6" s="590"/>
      <c r="R6" s="1049" t="s">
        <v>240</v>
      </c>
      <c r="S6" s="1022" t="s">
        <v>243</v>
      </c>
      <c r="T6" s="1025" t="s">
        <v>244</v>
      </c>
      <c r="U6" s="1022" t="s">
        <v>265</v>
      </c>
      <c r="V6" s="1025" t="s">
        <v>266</v>
      </c>
      <c r="W6" s="609" t="s">
        <v>239</v>
      </c>
      <c r="X6" s="590"/>
      <c r="Y6" s="590"/>
      <c r="Z6" s="1049" t="s">
        <v>240</v>
      </c>
      <c r="AA6" s="1055" t="s">
        <v>267</v>
      </c>
      <c r="AB6" s="1054" t="s">
        <v>268</v>
      </c>
      <c r="AC6" s="1054" t="s">
        <v>267</v>
      </c>
      <c r="AD6" s="1032" t="s">
        <v>268</v>
      </c>
      <c r="AE6" s="275"/>
      <c r="AF6" s="291"/>
      <c r="AG6" s="291"/>
      <c r="AH6" s="291"/>
      <c r="AI6" s="291"/>
      <c r="AJ6" s="291"/>
      <c r="AK6" s="291"/>
    </row>
    <row r="7" spans="1:37" ht="15.75" customHeight="1">
      <c r="A7" s="1037"/>
      <c r="B7" s="1023"/>
      <c r="C7" s="1043"/>
      <c r="D7" s="1044"/>
      <c r="E7" s="1052"/>
      <c r="F7" s="1052"/>
      <c r="G7" s="1023"/>
      <c r="H7" s="1026"/>
      <c r="I7" s="1023"/>
      <c r="J7" s="1026"/>
      <c r="K7" s="1023"/>
      <c r="L7" s="1026"/>
      <c r="M7" s="1023"/>
      <c r="N7" s="1026"/>
      <c r="O7" s="609" t="s">
        <v>241</v>
      </c>
      <c r="P7" s="590"/>
      <c r="Q7" s="1049" t="s">
        <v>269</v>
      </c>
      <c r="R7" s="1026"/>
      <c r="S7" s="1023"/>
      <c r="T7" s="1026"/>
      <c r="U7" s="1023"/>
      <c r="V7" s="1026"/>
      <c r="W7" s="609" t="s">
        <v>241</v>
      </c>
      <c r="X7" s="590"/>
      <c r="Y7" s="1049" t="s">
        <v>269</v>
      </c>
      <c r="Z7" s="1026"/>
      <c r="AA7" s="913"/>
      <c r="AB7" s="1010"/>
      <c r="AC7" s="1010"/>
      <c r="AD7" s="1033"/>
      <c r="AE7" s="275"/>
      <c r="AF7" s="291"/>
      <c r="AG7" s="291"/>
      <c r="AH7" s="291"/>
      <c r="AI7" s="291"/>
      <c r="AJ7" s="291"/>
      <c r="AK7" s="291"/>
    </row>
    <row r="8" spans="1:37" ht="15.75" customHeight="1">
      <c r="A8" s="1037"/>
      <c r="B8" s="1023"/>
      <c r="C8" s="1043"/>
      <c r="D8" s="1044"/>
      <c r="E8" s="1052"/>
      <c r="F8" s="1052"/>
      <c r="G8" s="1023"/>
      <c r="H8" s="1026"/>
      <c r="I8" s="1023"/>
      <c r="J8" s="1026"/>
      <c r="K8" s="1023"/>
      <c r="L8" s="1026"/>
      <c r="M8" s="1023"/>
      <c r="N8" s="1026"/>
      <c r="O8" s="1049" t="s">
        <v>243</v>
      </c>
      <c r="P8" s="1049" t="s">
        <v>244</v>
      </c>
      <c r="Q8" s="1026"/>
      <c r="R8" s="1026"/>
      <c r="S8" s="1023"/>
      <c r="T8" s="1026"/>
      <c r="U8" s="1023"/>
      <c r="V8" s="1026"/>
      <c r="W8" s="1049" t="s">
        <v>243</v>
      </c>
      <c r="X8" s="1049" t="s">
        <v>244</v>
      </c>
      <c r="Y8" s="1026"/>
      <c r="Z8" s="1026"/>
      <c r="AA8" s="1031" t="s">
        <v>270</v>
      </c>
      <c r="AB8" s="999" t="s">
        <v>271</v>
      </c>
      <c r="AC8" s="999" t="s">
        <v>270</v>
      </c>
      <c r="AD8" s="1019" t="s">
        <v>271</v>
      </c>
      <c r="AE8" s="275"/>
      <c r="AF8" s="291"/>
      <c r="AG8" s="291"/>
      <c r="AH8" s="291"/>
      <c r="AI8" s="291"/>
      <c r="AJ8" s="291"/>
      <c r="AK8" s="291"/>
    </row>
    <row r="9" spans="1:37" ht="8.25" customHeight="1" thickBot="1">
      <c r="A9" s="1038"/>
      <c r="B9" s="1024"/>
      <c r="C9" s="1045"/>
      <c r="D9" s="1046"/>
      <c r="E9" s="1053"/>
      <c r="F9" s="1053"/>
      <c r="G9" s="1024"/>
      <c r="H9" s="1027"/>
      <c r="I9" s="1024"/>
      <c r="J9" s="1027"/>
      <c r="K9" s="1024"/>
      <c r="L9" s="1027"/>
      <c r="M9" s="1024"/>
      <c r="N9" s="1027"/>
      <c r="O9" s="1027"/>
      <c r="P9" s="1027"/>
      <c r="Q9" s="1027"/>
      <c r="R9" s="1027"/>
      <c r="S9" s="1024"/>
      <c r="T9" s="1027"/>
      <c r="U9" s="1024"/>
      <c r="V9" s="1027"/>
      <c r="W9" s="1027"/>
      <c r="X9" s="1027"/>
      <c r="Y9" s="1027"/>
      <c r="Z9" s="1027"/>
      <c r="AA9" s="914"/>
      <c r="AB9" s="1013"/>
      <c r="AC9" s="1013"/>
      <c r="AD9" s="1034"/>
      <c r="AE9" s="275"/>
      <c r="AF9" s="291"/>
      <c r="AG9" s="291"/>
      <c r="AH9" s="291"/>
      <c r="AI9" s="291"/>
      <c r="AJ9" s="291"/>
      <c r="AK9" s="291"/>
    </row>
    <row r="10" spans="1:37" ht="24.75" customHeight="1">
      <c r="A10" s="892" t="s">
        <v>201</v>
      </c>
      <c r="B10" s="833"/>
      <c r="C10" s="833"/>
      <c r="D10" s="833"/>
      <c r="E10" s="324">
        <v>32978</v>
      </c>
      <c r="F10" s="324">
        <v>32939</v>
      </c>
      <c r="G10" s="324" t="s">
        <v>148</v>
      </c>
      <c r="H10" s="324" t="s">
        <v>148</v>
      </c>
      <c r="I10" s="324" t="s">
        <v>148</v>
      </c>
      <c r="J10" s="324" t="s">
        <v>148</v>
      </c>
      <c r="K10" s="324" t="s">
        <v>148</v>
      </c>
      <c r="L10" s="324" t="s">
        <v>148</v>
      </c>
      <c r="M10" s="324" t="s">
        <v>148</v>
      </c>
      <c r="N10" s="324" t="s">
        <v>148</v>
      </c>
      <c r="O10" s="320">
        <v>32153</v>
      </c>
      <c r="P10" s="320">
        <v>32185</v>
      </c>
      <c r="Q10" s="320">
        <v>28913</v>
      </c>
      <c r="R10" s="320">
        <v>27175</v>
      </c>
      <c r="S10" s="460">
        <v>35975</v>
      </c>
      <c r="T10" s="461">
        <v>36815</v>
      </c>
      <c r="U10" s="324" t="s">
        <v>148</v>
      </c>
      <c r="V10" s="324" t="s">
        <v>148</v>
      </c>
      <c r="W10" s="320">
        <v>39276</v>
      </c>
      <c r="X10" s="320">
        <v>39244</v>
      </c>
      <c r="Y10" s="320">
        <v>37951</v>
      </c>
      <c r="Z10" s="320">
        <v>37262</v>
      </c>
      <c r="AA10" s="320">
        <v>1000</v>
      </c>
      <c r="AB10" s="320">
        <v>494370</v>
      </c>
      <c r="AC10" s="320">
        <v>38274</v>
      </c>
      <c r="AD10" s="329">
        <v>1009293</v>
      </c>
      <c r="AE10" s="275"/>
      <c r="AF10" s="291"/>
      <c r="AG10" s="291"/>
      <c r="AH10" s="291"/>
      <c r="AI10" s="291"/>
      <c r="AJ10" s="291"/>
      <c r="AK10" s="291"/>
    </row>
    <row r="11" spans="1:37" ht="24.75" customHeight="1">
      <c r="A11" s="893">
        <v>17</v>
      </c>
      <c r="B11" s="834"/>
      <c r="C11" s="834"/>
      <c r="D11" s="834"/>
      <c r="E11" s="462">
        <v>45539</v>
      </c>
      <c r="F11" s="462">
        <v>46746</v>
      </c>
      <c r="G11" s="462" t="s">
        <v>148</v>
      </c>
      <c r="H11" s="462" t="s">
        <v>148</v>
      </c>
      <c r="I11" s="462" t="s">
        <v>148</v>
      </c>
      <c r="J11" s="462" t="s">
        <v>148</v>
      </c>
      <c r="K11" s="462" t="s">
        <v>148</v>
      </c>
      <c r="L11" s="462" t="s">
        <v>148</v>
      </c>
      <c r="M11" s="462" t="s">
        <v>148</v>
      </c>
      <c r="N11" s="462" t="s">
        <v>148</v>
      </c>
      <c r="O11" s="330">
        <v>8419</v>
      </c>
      <c r="P11" s="330">
        <v>5940</v>
      </c>
      <c r="Q11" s="330">
        <v>5242</v>
      </c>
      <c r="R11" s="330">
        <v>4535</v>
      </c>
      <c r="S11" s="463">
        <v>52614</v>
      </c>
      <c r="T11" s="464">
        <v>51060</v>
      </c>
      <c r="U11" s="462" t="s">
        <v>148</v>
      </c>
      <c r="V11" s="462" t="s">
        <v>148</v>
      </c>
      <c r="W11" s="330">
        <v>39322</v>
      </c>
      <c r="X11" s="330">
        <v>37285</v>
      </c>
      <c r="Y11" s="330">
        <v>40066</v>
      </c>
      <c r="Z11" s="330">
        <v>39344</v>
      </c>
      <c r="AA11" s="330">
        <v>919</v>
      </c>
      <c r="AB11" s="330">
        <v>540712</v>
      </c>
      <c r="AC11" s="330">
        <v>43469</v>
      </c>
      <c r="AD11" s="335">
        <v>1101159</v>
      </c>
      <c r="AE11" s="275"/>
      <c r="AF11" s="291"/>
      <c r="AG11" s="291"/>
      <c r="AH11" s="291"/>
      <c r="AI11" s="291"/>
      <c r="AJ11" s="291"/>
      <c r="AK11" s="291"/>
    </row>
    <row r="12" spans="1:32" s="118" customFormat="1" ht="33.75" customHeight="1">
      <c r="A12" s="1030">
        <v>18</v>
      </c>
      <c r="B12" s="581"/>
      <c r="C12" s="581"/>
      <c r="D12" s="581"/>
      <c r="E12" s="790">
        <f aca="true" t="shared" si="0" ref="E12:AD12">SUM(E13,E14,E15,E16,E17,E18,E22,E25,E26,E31,E38,E43,E47,E51,E55,E58,E61)</f>
        <v>47624</v>
      </c>
      <c r="F12" s="790">
        <f t="shared" si="0"/>
        <v>46579</v>
      </c>
      <c r="G12" s="790">
        <f t="shared" si="0"/>
        <v>46577</v>
      </c>
      <c r="H12" s="790">
        <f t="shared" si="0"/>
        <v>44383</v>
      </c>
      <c r="I12" s="790">
        <f t="shared" si="0"/>
        <v>140</v>
      </c>
      <c r="J12" s="790">
        <f t="shared" si="0"/>
        <v>55</v>
      </c>
      <c r="K12" s="790">
        <f t="shared" si="0"/>
        <v>1463</v>
      </c>
      <c r="L12" s="790">
        <f t="shared" si="0"/>
        <v>459</v>
      </c>
      <c r="M12" s="790">
        <f t="shared" si="0"/>
        <v>48</v>
      </c>
      <c r="N12" s="790">
        <f t="shared" si="0"/>
        <v>20</v>
      </c>
      <c r="O12" s="791">
        <f t="shared" si="0"/>
        <v>507</v>
      </c>
      <c r="P12" s="791">
        <f t="shared" si="0"/>
        <v>445</v>
      </c>
      <c r="Q12" s="807">
        <f t="shared" si="0"/>
        <v>447</v>
      </c>
      <c r="R12" s="791">
        <f t="shared" si="0"/>
        <v>187</v>
      </c>
      <c r="S12" s="808">
        <f t="shared" si="0"/>
        <v>52324</v>
      </c>
      <c r="T12" s="791">
        <f t="shared" si="0"/>
        <v>52082</v>
      </c>
      <c r="U12" s="809">
        <f t="shared" si="0"/>
        <v>51011</v>
      </c>
      <c r="V12" s="790">
        <f t="shared" si="0"/>
        <v>54442</v>
      </c>
      <c r="W12" s="791">
        <f t="shared" si="0"/>
        <v>49216</v>
      </c>
      <c r="X12" s="791">
        <f t="shared" si="0"/>
        <v>48095</v>
      </c>
      <c r="Y12" s="807">
        <f t="shared" si="0"/>
        <v>45267</v>
      </c>
      <c r="Z12" s="791">
        <f t="shared" si="0"/>
        <v>50016</v>
      </c>
      <c r="AA12" s="791">
        <f t="shared" si="0"/>
        <v>976</v>
      </c>
      <c r="AB12" s="791">
        <f t="shared" si="0"/>
        <v>551474</v>
      </c>
      <c r="AC12" s="791">
        <f t="shared" si="0"/>
        <v>35265</v>
      </c>
      <c r="AD12" s="796">
        <f t="shared" si="0"/>
        <v>1135180</v>
      </c>
      <c r="AF12" s="291"/>
    </row>
    <row r="13" spans="1:32" ht="23.25" customHeight="1">
      <c r="A13" s="465" t="s">
        <v>59</v>
      </c>
      <c r="B13" s="340"/>
      <c r="C13" s="292" t="s">
        <v>12</v>
      </c>
      <c r="D13" s="292"/>
      <c r="E13" s="652">
        <v>12216</v>
      </c>
      <c r="F13" s="652">
        <v>11445</v>
      </c>
      <c r="G13" s="627">
        <v>11642</v>
      </c>
      <c r="H13" s="627">
        <v>11111</v>
      </c>
      <c r="I13" s="627">
        <v>46</v>
      </c>
      <c r="J13" s="627">
        <v>18</v>
      </c>
      <c r="K13" s="627">
        <v>435</v>
      </c>
      <c r="L13" s="627">
        <v>198</v>
      </c>
      <c r="M13" s="627">
        <v>0</v>
      </c>
      <c r="N13" s="627">
        <v>0</v>
      </c>
      <c r="O13" s="653">
        <v>42</v>
      </c>
      <c r="P13" s="653">
        <v>42</v>
      </c>
      <c r="Q13" s="653">
        <v>27</v>
      </c>
      <c r="R13" s="653">
        <v>20</v>
      </c>
      <c r="S13" s="627">
        <v>12806</v>
      </c>
      <c r="T13" s="627">
        <v>12806</v>
      </c>
      <c r="U13" s="627">
        <v>12540</v>
      </c>
      <c r="V13" s="627">
        <v>13460</v>
      </c>
      <c r="W13" s="627">
        <v>13182</v>
      </c>
      <c r="X13" s="627">
        <v>13182</v>
      </c>
      <c r="Y13" s="627">
        <v>13219</v>
      </c>
      <c r="Z13" s="627">
        <v>12921</v>
      </c>
      <c r="AA13" s="627">
        <v>236</v>
      </c>
      <c r="AB13" s="627">
        <v>143504</v>
      </c>
      <c r="AC13" s="627">
        <v>807</v>
      </c>
      <c r="AD13" s="654">
        <v>312473</v>
      </c>
      <c r="AE13" s="75"/>
      <c r="AF13" s="291"/>
    </row>
    <row r="14" spans="1:32" ht="23.25" customHeight="1">
      <c r="A14" s="465" t="s">
        <v>60</v>
      </c>
      <c r="B14" s="340"/>
      <c r="C14" s="292" t="s">
        <v>13</v>
      </c>
      <c r="D14" s="292"/>
      <c r="E14" s="652">
        <v>5329</v>
      </c>
      <c r="F14" s="652">
        <v>5282</v>
      </c>
      <c r="G14" s="627">
        <v>5446</v>
      </c>
      <c r="H14" s="627">
        <v>5090</v>
      </c>
      <c r="I14" s="627">
        <v>12</v>
      </c>
      <c r="J14" s="627">
        <v>5</v>
      </c>
      <c r="K14" s="627">
        <v>245</v>
      </c>
      <c r="L14" s="627">
        <v>25</v>
      </c>
      <c r="M14" s="627">
        <v>0</v>
      </c>
      <c r="N14" s="627">
        <v>0</v>
      </c>
      <c r="O14" s="655">
        <v>63</v>
      </c>
      <c r="P14" s="656">
        <v>52</v>
      </c>
      <c r="Q14" s="656">
        <v>77</v>
      </c>
      <c r="R14" s="657">
        <v>38</v>
      </c>
      <c r="S14" s="627">
        <v>5550</v>
      </c>
      <c r="T14" s="627">
        <v>5447</v>
      </c>
      <c r="U14" s="627">
        <v>5940</v>
      </c>
      <c r="V14" s="627">
        <v>5732</v>
      </c>
      <c r="W14" s="627">
        <v>5491</v>
      </c>
      <c r="X14" s="627">
        <v>5491</v>
      </c>
      <c r="Y14" s="627">
        <v>5600</v>
      </c>
      <c r="Z14" s="627">
        <v>5709</v>
      </c>
      <c r="AA14" s="627">
        <v>109</v>
      </c>
      <c r="AB14" s="627">
        <v>50516</v>
      </c>
      <c r="AC14" s="627">
        <v>250</v>
      </c>
      <c r="AD14" s="654">
        <v>101501</v>
      </c>
      <c r="AE14" s="75"/>
      <c r="AF14" s="291"/>
    </row>
    <row r="15" spans="1:32" ht="23.25" customHeight="1">
      <c r="A15" s="465" t="s">
        <v>61</v>
      </c>
      <c r="B15" s="340"/>
      <c r="C15" s="292" t="s">
        <v>14</v>
      </c>
      <c r="D15" s="292"/>
      <c r="E15" s="652">
        <v>4264</v>
      </c>
      <c r="F15" s="652">
        <v>3937</v>
      </c>
      <c r="G15" s="627">
        <v>3968</v>
      </c>
      <c r="H15" s="627">
        <v>3075</v>
      </c>
      <c r="I15" s="627">
        <v>16</v>
      </c>
      <c r="J15" s="627">
        <v>3</v>
      </c>
      <c r="K15" s="627">
        <v>125</v>
      </c>
      <c r="L15" s="627">
        <v>21</v>
      </c>
      <c r="M15" s="627">
        <v>0</v>
      </c>
      <c r="N15" s="627">
        <v>0</v>
      </c>
      <c r="O15" s="655">
        <v>8</v>
      </c>
      <c r="P15" s="656">
        <v>7</v>
      </c>
      <c r="Q15" s="656">
        <v>10</v>
      </c>
      <c r="R15" s="657">
        <v>0</v>
      </c>
      <c r="S15" s="627">
        <v>4342</v>
      </c>
      <c r="T15" s="627">
        <v>4037</v>
      </c>
      <c r="U15" s="627">
        <v>4201</v>
      </c>
      <c r="V15" s="627">
        <v>4104</v>
      </c>
      <c r="W15" s="627">
        <v>4185</v>
      </c>
      <c r="X15" s="627">
        <v>4185</v>
      </c>
      <c r="Y15" s="627">
        <v>4154</v>
      </c>
      <c r="Z15" s="627">
        <v>3945</v>
      </c>
      <c r="AA15" s="627">
        <v>124</v>
      </c>
      <c r="AB15" s="627">
        <v>40396</v>
      </c>
      <c r="AC15" s="627">
        <v>31585</v>
      </c>
      <c r="AD15" s="654">
        <v>92873</v>
      </c>
      <c r="AE15" s="75"/>
      <c r="AF15" s="291"/>
    </row>
    <row r="16" spans="1:32" ht="23.25" customHeight="1">
      <c r="A16" s="466" t="s">
        <v>62</v>
      </c>
      <c r="B16" s="344"/>
      <c r="C16" s="292" t="s">
        <v>15</v>
      </c>
      <c r="D16" s="292"/>
      <c r="E16" s="652">
        <v>4716</v>
      </c>
      <c r="F16" s="652">
        <v>4805</v>
      </c>
      <c r="G16" s="627">
        <v>4630</v>
      </c>
      <c r="H16" s="627">
        <v>3934</v>
      </c>
      <c r="I16" s="627">
        <v>26</v>
      </c>
      <c r="J16" s="627">
        <v>6</v>
      </c>
      <c r="K16" s="627">
        <v>181</v>
      </c>
      <c r="L16" s="627">
        <v>56</v>
      </c>
      <c r="M16" s="627">
        <v>19</v>
      </c>
      <c r="N16" s="627">
        <v>9</v>
      </c>
      <c r="O16" s="655">
        <v>71</v>
      </c>
      <c r="P16" s="656">
        <v>62</v>
      </c>
      <c r="Q16" s="656">
        <v>42</v>
      </c>
      <c r="R16" s="657">
        <v>14</v>
      </c>
      <c r="S16" s="627">
        <v>4727</v>
      </c>
      <c r="T16" s="627">
        <v>4727</v>
      </c>
      <c r="U16" s="627">
        <v>4724</v>
      </c>
      <c r="V16" s="627">
        <v>5029</v>
      </c>
      <c r="W16" s="627">
        <v>4763</v>
      </c>
      <c r="X16" s="627">
        <v>4763</v>
      </c>
      <c r="Y16" s="627">
        <v>729</v>
      </c>
      <c r="Z16" s="627">
        <v>4339</v>
      </c>
      <c r="AA16" s="627">
        <v>46</v>
      </c>
      <c r="AB16" s="627">
        <v>36135</v>
      </c>
      <c r="AC16" s="627">
        <v>189</v>
      </c>
      <c r="AD16" s="654">
        <v>80204</v>
      </c>
      <c r="AE16" s="75"/>
      <c r="AF16" s="291"/>
    </row>
    <row r="17" spans="1:32" ht="23.25" customHeight="1">
      <c r="A17" s="465" t="s">
        <v>0</v>
      </c>
      <c r="B17" s="340"/>
      <c r="C17" s="292" t="s">
        <v>16</v>
      </c>
      <c r="D17" s="292"/>
      <c r="E17" s="652">
        <v>826</v>
      </c>
      <c r="F17" s="652">
        <v>764</v>
      </c>
      <c r="G17" s="658">
        <v>820</v>
      </c>
      <c r="H17" s="658">
        <v>670</v>
      </c>
      <c r="I17" s="658">
        <v>0</v>
      </c>
      <c r="J17" s="658">
        <v>1</v>
      </c>
      <c r="K17" s="658">
        <v>32</v>
      </c>
      <c r="L17" s="658">
        <v>7</v>
      </c>
      <c r="M17" s="658">
        <v>4</v>
      </c>
      <c r="N17" s="658">
        <v>0</v>
      </c>
      <c r="O17" s="655">
        <v>8</v>
      </c>
      <c r="P17" s="656">
        <v>6</v>
      </c>
      <c r="Q17" s="656">
        <v>13</v>
      </c>
      <c r="R17" s="657">
        <v>1</v>
      </c>
      <c r="S17" s="627">
        <v>844</v>
      </c>
      <c r="T17" s="627">
        <v>832</v>
      </c>
      <c r="U17" s="627">
        <v>847</v>
      </c>
      <c r="V17" s="627">
        <v>852</v>
      </c>
      <c r="W17" s="627">
        <v>872</v>
      </c>
      <c r="X17" s="627">
        <v>872</v>
      </c>
      <c r="Y17" s="627">
        <v>842</v>
      </c>
      <c r="Z17" s="627">
        <v>767</v>
      </c>
      <c r="AA17" s="627">
        <v>3</v>
      </c>
      <c r="AB17" s="627">
        <v>8157</v>
      </c>
      <c r="AC17" s="627">
        <v>65</v>
      </c>
      <c r="AD17" s="654">
        <v>19272</v>
      </c>
      <c r="AE17" s="75"/>
      <c r="AF17" s="291"/>
    </row>
    <row r="18" spans="1:32" ht="23.25" customHeight="1">
      <c r="A18" s="465" t="s">
        <v>1</v>
      </c>
      <c r="B18" s="340"/>
      <c r="C18" s="292"/>
      <c r="D18" s="292"/>
      <c r="E18" s="652">
        <v>3157</v>
      </c>
      <c r="F18" s="652">
        <v>3317</v>
      </c>
      <c r="G18" s="659">
        <v>3504</v>
      </c>
      <c r="H18" s="659">
        <v>3050</v>
      </c>
      <c r="I18" s="659">
        <v>7</v>
      </c>
      <c r="J18" s="659">
        <v>1</v>
      </c>
      <c r="K18" s="659">
        <v>61</v>
      </c>
      <c r="L18" s="659">
        <v>19</v>
      </c>
      <c r="M18" s="659">
        <v>3</v>
      </c>
      <c r="N18" s="659">
        <v>0</v>
      </c>
      <c r="O18" s="660">
        <v>11</v>
      </c>
      <c r="P18" s="656">
        <v>6</v>
      </c>
      <c r="Q18" s="656">
        <v>5</v>
      </c>
      <c r="R18" s="657">
        <v>4</v>
      </c>
      <c r="S18" s="629">
        <f aca="true" t="shared" si="1" ref="S18:AD18">SUM(S19:S21)</f>
        <v>3639</v>
      </c>
      <c r="T18" s="629">
        <f t="shared" si="1"/>
        <v>3639</v>
      </c>
      <c r="U18" s="629">
        <f t="shared" si="1"/>
        <v>3632</v>
      </c>
      <c r="V18" s="629">
        <f t="shared" si="1"/>
        <v>4002</v>
      </c>
      <c r="W18" s="629">
        <f t="shared" si="1"/>
        <v>3406</v>
      </c>
      <c r="X18" s="629">
        <f t="shared" si="1"/>
        <v>3406</v>
      </c>
      <c r="Y18" s="629">
        <f t="shared" si="1"/>
        <v>3556</v>
      </c>
      <c r="Z18" s="629">
        <f t="shared" si="1"/>
        <v>3524</v>
      </c>
      <c r="AA18" s="629">
        <f t="shared" si="1"/>
        <v>88</v>
      </c>
      <c r="AB18" s="629">
        <f t="shared" si="1"/>
        <v>32550</v>
      </c>
      <c r="AC18" s="629">
        <f t="shared" si="1"/>
        <v>202</v>
      </c>
      <c r="AD18" s="661">
        <f t="shared" si="1"/>
        <v>71734</v>
      </c>
      <c r="AE18" s="75"/>
      <c r="AF18" s="291"/>
    </row>
    <row r="19" spans="1:32" ht="23.25" customHeight="1">
      <c r="A19" s="211"/>
      <c r="B19" s="212"/>
      <c r="C19" s="217" t="s">
        <v>17</v>
      </c>
      <c r="D19" s="217"/>
      <c r="E19" s="662">
        <v>1741</v>
      </c>
      <c r="F19" s="662">
        <v>1890</v>
      </c>
      <c r="G19" s="663">
        <v>2074</v>
      </c>
      <c r="H19" s="663">
        <v>1613</v>
      </c>
      <c r="I19" s="663">
        <v>3</v>
      </c>
      <c r="J19" s="663">
        <v>1</v>
      </c>
      <c r="K19" s="663">
        <v>25</v>
      </c>
      <c r="L19" s="663">
        <v>10</v>
      </c>
      <c r="M19" s="663">
        <v>3</v>
      </c>
      <c r="N19" s="663">
        <v>0</v>
      </c>
      <c r="O19" s="664">
        <v>8</v>
      </c>
      <c r="P19" s="665">
        <v>4</v>
      </c>
      <c r="Q19" s="665">
        <v>4</v>
      </c>
      <c r="R19" s="666">
        <v>4</v>
      </c>
      <c r="S19" s="631">
        <v>2046</v>
      </c>
      <c r="T19" s="631">
        <v>2046</v>
      </c>
      <c r="U19" s="631">
        <v>2105</v>
      </c>
      <c r="V19" s="631">
        <v>2048</v>
      </c>
      <c r="W19" s="631">
        <v>1963</v>
      </c>
      <c r="X19" s="631">
        <v>1963</v>
      </c>
      <c r="Y19" s="631">
        <v>1987</v>
      </c>
      <c r="Z19" s="631">
        <v>1988</v>
      </c>
      <c r="AA19" s="631">
        <v>69</v>
      </c>
      <c r="AB19" s="631">
        <v>14662</v>
      </c>
      <c r="AC19" s="631">
        <v>137</v>
      </c>
      <c r="AD19" s="667">
        <v>33404</v>
      </c>
      <c r="AE19" s="75"/>
      <c r="AF19" s="291"/>
    </row>
    <row r="20" spans="1:32" ht="23.25" customHeight="1">
      <c r="A20" s="211"/>
      <c r="B20" s="212"/>
      <c r="C20" s="217" t="s">
        <v>19</v>
      </c>
      <c r="D20" s="217"/>
      <c r="E20" s="662">
        <v>1200</v>
      </c>
      <c r="F20" s="662">
        <v>1193</v>
      </c>
      <c r="G20" s="668">
        <v>1187</v>
      </c>
      <c r="H20" s="668">
        <v>1175</v>
      </c>
      <c r="I20" s="668">
        <v>4</v>
      </c>
      <c r="J20" s="668">
        <v>0</v>
      </c>
      <c r="K20" s="668">
        <v>27</v>
      </c>
      <c r="L20" s="668">
        <v>7</v>
      </c>
      <c r="M20" s="668">
        <v>0</v>
      </c>
      <c r="N20" s="668">
        <v>0</v>
      </c>
      <c r="O20" s="664">
        <v>3</v>
      </c>
      <c r="P20" s="665">
        <v>2</v>
      </c>
      <c r="Q20" s="665">
        <v>1</v>
      </c>
      <c r="R20" s="666">
        <v>0</v>
      </c>
      <c r="S20" s="631">
        <v>1238</v>
      </c>
      <c r="T20" s="631">
        <v>1238</v>
      </c>
      <c r="U20" s="631">
        <v>1261</v>
      </c>
      <c r="V20" s="631">
        <v>1624</v>
      </c>
      <c r="W20" s="631">
        <v>1443</v>
      </c>
      <c r="X20" s="631">
        <v>1443</v>
      </c>
      <c r="Y20" s="631">
        <v>1569</v>
      </c>
      <c r="Z20" s="631">
        <v>1536</v>
      </c>
      <c r="AA20" s="631">
        <v>17</v>
      </c>
      <c r="AB20" s="631">
        <v>15519</v>
      </c>
      <c r="AC20" s="631">
        <v>60</v>
      </c>
      <c r="AD20" s="667">
        <v>33304</v>
      </c>
      <c r="AE20" s="75"/>
      <c r="AF20" s="291"/>
    </row>
    <row r="21" spans="1:32" ht="23.25" customHeight="1">
      <c r="A21" s="211"/>
      <c r="B21" s="212"/>
      <c r="C21" s="217" t="s">
        <v>20</v>
      </c>
      <c r="D21" s="217"/>
      <c r="E21" s="662">
        <v>216</v>
      </c>
      <c r="F21" s="662">
        <v>234</v>
      </c>
      <c r="G21" s="633">
        <v>243</v>
      </c>
      <c r="H21" s="633">
        <v>262</v>
      </c>
      <c r="I21" s="633">
        <v>0</v>
      </c>
      <c r="J21" s="633">
        <v>0</v>
      </c>
      <c r="K21" s="633">
        <v>9</v>
      </c>
      <c r="L21" s="633">
        <v>2</v>
      </c>
      <c r="M21" s="633">
        <v>0</v>
      </c>
      <c r="N21" s="633">
        <v>0</v>
      </c>
      <c r="O21" s="669">
        <v>0</v>
      </c>
      <c r="P21" s="665">
        <v>0</v>
      </c>
      <c r="Q21" s="665">
        <v>0</v>
      </c>
      <c r="R21" s="666">
        <v>0</v>
      </c>
      <c r="S21" s="633">
        <v>355</v>
      </c>
      <c r="T21" s="633">
        <v>355</v>
      </c>
      <c r="U21" s="633">
        <v>266</v>
      </c>
      <c r="V21" s="633">
        <v>330</v>
      </c>
      <c r="W21" s="633">
        <v>0</v>
      </c>
      <c r="X21" s="633">
        <v>0</v>
      </c>
      <c r="Y21" s="633">
        <v>0</v>
      </c>
      <c r="Z21" s="633">
        <v>0</v>
      </c>
      <c r="AA21" s="633">
        <v>2</v>
      </c>
      <c r="AB21" s="633">
        <v>2369</v>
      </c>
      <c r="AC21" s="633">
        <v>5</v>
      </c>
      <c r="AD21" s="670">
        <v>5026</v>
      </c>
      <c r="AE21" s="75"/>
      <c r="AF21" s="291"/>
    </row>
    <row r="22" spans="1:32" ht="23.25" customHeight="1">
      <c r="A22" s="465" t="s">
        <v>2</v>
      </c>
      <c r="B22" s="340"/>
      <c r="C22" s="292"/>
      <c r="D22" s="292"/>
      <c r="E22" s="652">
        <v>2633</v>
      </c>
      <c r="F22" s="652">
        <v>2770</v>
      </c>
      <c r="G22" s="659">
        <v>2627</v>
      </c>
      <c r="H22" s="659">
        <v>2740</v>
      </c>
      <c r="I22" s="659">
        <v>9</v>
      </c>
      <c r="J22" s="659">
        <v>6</v>
      </c>
      <c r="K22" s="659">
        <v>118</v>
      </c>
      <c r="L22" s="659">
        <v>29</v>
      </c>
      <c r="M22" s="659">
        <v>6</v>
      </c>
      <c r="N22" s="659">
        <v>9</v>
      </c>
      <c r="O22" s="660">
        <v>60</v>
      </c>
      <c r="P22" s="656">
        <v>48</v>
      </c>
      <c r="Q22" s="656">
        <v>45</v>
      </c>
      <c r="R22" s="657">
        <v>13</v>
      </c>
      <c r="S22" s="671">
        <f aca="true" t="shared" si="2" ref="S22:AD22">SUM(S23:S24)</f>
        <v>3126</v>
      </c>
      <c r="T22" s="671">
        <f t="shared" si="2"/>
        <v>3205</v>
      </c>
      <c r="U22" s="671">
        <f t="shared" si="2"/>
        <v>2930</v>
      </c>
      <c r="V22" s="671">
        <f t="shared" si="2"/>
        <v>3392</v>
      </c>
      <c r="W22" s="671">
        <f t="shared" si="2"/>
        <v>3357</v>
      </c>
      <c r="X22" s="671">
        <f t="shared" si="2"/>
        <v>3357</v>
      </c>
      <c r="Y22" s="671">
        <f t="shared" si="2"/>
        <v>3507</v>
      </c>
      <c r="Z22" s="671">
        <f t="shared" si="2"/>
        <v>4127</v>
      </c>
      <c r="AA22" s="629">
        <f t="shared" si="2"/>
        <v>46</v>
      </c>
      <c r="AB22" s="629">
        <f t="shared" si="2"/>
        <v>26907</v>
      </c>
      <c r="AC22" s="671">
        <f t="shared" si="2"/>
        <v>79</v>
      </c>
      <c r="AD22" s="672">
        <f t="shared" si="2"/>
        <v>57493</v>
      </c>
      <c r="AE22" s="75"/>
      <c r="AF22" s="291"/>
    </row>
    <row r="23" spans="1:32" ht="23.25" customHeight="1">
      <c r="A23" s="211"/>
      <c r="B23" s="212"/>
      <c r="C23" s="217" t="s">
        <v>18</v>
      </c>
      <c r="D23" s="217"/>
      <c r="E23" s="662">
        <v>1941</v>
      </c>
      <c r="F23" s="662">
        <v>1999</v>
      </c>
      <c r="G23" s="663">
        <v>1968</v>
      </c>
      <c r="H23" s="663">
        <v>1851</v>
      </c>
      <c r="I23" s="663">
        <v>8</v>
      </c>
      <c r="J23" s="663">
        <v>5</v>
      </c>
      <c r="K23" s="663">
        <v>101</v>
      </c>
      <c r="L23" s="663">
        <v>19</v>
      </c>
      <c r="M23" s="663">
        <v>5</v>
      </c>
      <c r="N23" s="663">
        <v>3</v>
      </c>
      <c r="O23" s="664">
        <v>27</v>
      </c>
      <c r="P23" s="665">
        <v>24</v>
      </c>
      <c r="Q23" s="665">
        <v>31</v>
      </c>
      <c r="R23" s="666">
        <v>11</v>
      </c>
      <c r="S23" s="631">
        <v>2434</v>
      </c>
      <c r="T23" s="631">
        <v>2434</v>
      </c>
      <c r="U23" s="631">
        <v>2093</v>
      </c>
      <c r="V23" s="631">
        <v>2340</v>
      </c>
      <c r="W23" s="631">
        <v>2225</v>
      </c>
      <c r="X23" s="631">
        <v>2225</v>
      </c>
      <c r="Y23" s="631">
        <v>2249</v>
      </c>
      <c r="Z23" s="631">
        <v>2090</v>
      </c>
      <c r="AA23" s="631">
        <v>31</v>
      </c>
      <c r="AB23" s="631">
        <v>19009</v>
      </c>
      <c r="AC23" s="631">
        <v>50</v>
      </c>
      <c r="AD23" s="667">
        <v>42250</v>
      </c>
      <c r="AE23" s="75"/>
      <c r="AF23" s="291"/>
    </row>
    <row r="24" spans="1:32" ht="23.25" customHeight="1">
      <c r="A24" s="211"/>
      <c r="B24" s="212"/>
      <c r="C24" s="217" t="s">
        <v>21</v>
      </c>
      <c r="D24" s="217"/>
      <c r="E24" s="662">
        <v>692</v>
      </c>
      <c r="F24" s="662">
        <v>771</v>
      </c>
      <c r="G24" s="668">
        <v>659</v>
      </c>
      <c r="H24" s="668">
        <v>889</v>
      </c>
      <c r="I24" s="668">
        <v>1</v>
      </c>
      <c r="J24" s="668">
        <v>1</v>
      </c>
      <c r="K24" s="668">
        <v>17</v>
      </c>
      <c r="L24" s="668">
        <v>10</v>
      </c>
      <c r="M24" s="668">
        <v>1</v>
      </c>
      <c r="N24" s="668">
        <v>6</v>
      </c>
      <c r="O24" s="664">
        <v>33</v>
      </c>
      <c r="P24" s="665">
        <v>24</v>
      </c>
      <c r="Q24" s="665">
        <v>14</v>
      </c>
      <c r="R24" s="666">
        <v>2</v>
      </c>
      <c r="S24" s="631">
        <v>692</v>
      </c>
      <c r="T24" s="631">
        <v>771</v>
      </c>
      <c r="U24" s="631">
        <v>837</v>
      </c>
      <c r="V24" s="631">
        <v>1052</v>
      </c>
      <c r="W24" s="631">
        <v>1132</v>
      </c>
      <c r="X24" s="631">
        <v>1132</v>
      </c>
      <c r="Y24" s="631">
        <v>1258</v>
      </c>
      <c r="Z24" s="631">
        <v>2037</v>
      </c>
      <c r="AA24" s="631">
        <v>15</v>
      </c>
      <c r="AB24" s="631">
        <v>7898</v>
      </c>
      <c r="AC24" s="631">
        <v>29</v>
      </c>
      <c r="AD24" s="667">
        <v>15243</v>
      </c>
      <c r="AE24" s="75"/>
      <c r="AF24" s="291"/>
    </row>
    <row r="25" spans="1:32" ht="23.25" customHeight="1">
      <c r="A25" s="202" t="s">
        <v>3</v>
      </c>
      <c r="B25" s="203"/>
      <c r="C25" s="204" t="s">
        <v>22</v>
      </c>
      <c r="D25" s="204"/>
      <c r="E25" s="673">
        <v>2715</v>
      </c>
      <c r="F25" s="673">
        <v>2591</v>
      </c>
      <c r="G25" s="674">
        <v>2568</v>
      </c>
      <c r="H25" s="674">
        <v>2537</v>
      </c>
      <c r="I25" s="674">
        <v>7</v>
      </c>
      <c r="J25" s="674">
        <v>3</v>
      </c>
      <c r="K25" s="674">
        <v>47</v>
      </c>
      <c r="L25" s="674">
        <v>18</v>
      </c>
      <c r="M25" s="674">
        <v>0</v>
      </c>
      <c r="N25" s="674">
        <v>0</v>
      </c>
      <c r="O25" s="655">
        <v>20</v>
      </c>
      <c r="P25" s="675">
        <v>18</v>
      </c>
      <c r="Q25" s="675">
        <v>16</v>
      </c>
      <c r="R25" s="676">
        <v>6</v>
      </c>
      <c r="S25" s="674">
        <v>2605</v>
      </c>
      <c r="T25" s="674">
        <v>2605</v>
      </c>
      <c r="U25" s="674">
        <v>2661</v>
      </c>
      <c r="V25" s="674">
        <v>2980</v>
      </c>
      <c r="W25" s="674">
        <v>2869</v>
      </c>
      <c r="X25" s="674">
        <v>2869</v>
      </c>
      <c r="Y25" s="674">
        <v>2916</v>
      </c>
      <c r="Z25" s="674">
        <v>3016</v>
      </c>
      <c r="AA25" s="674">
        <v>48</v>
      </c>
      <c r="AB25" s="674">
        <v>24299</v>
      </c>
      <c r="AC25" s="674" t="s">
        <v>148</v>
      </c>
      <c r="AD25" s="677">
        <v>52174</v>
      </c>
      <c r="AE25" s="75"/>
      <c r="AF25" s="291"/>
    </row>
    <row r="26" spans="1:32" ht="23.25" customHeight="1">
      <c r="A26" s="224" t="s">
        <v>4</v>
      </c>
      <c r="B26" s="225"/>
      <c r="C26" s="226"/>
      <c r="D26" s="226"/>
      <c r="E26" s="662">
        <v>3430</v>
      </c>
      <c r="F26" s="662">
        <v>3408</v>
      </c>
      <c r="G26" s="663">
        <v>3705</v>
      </c>
      <c r="H26" s="663">
        <v>3704</v>
      </c>
      <c r="I26" s="663">
        <v>1</v>
      </c>
      <c r="J26" s="663">
        <v>0</v>
      </c>
      <c r="K26" s="663">
        <v>81</v>
      </c>
      <c r="L26" s="663">
        <v>31</v>
      </c>
      <c r="M26" s="663">
        <v>0</v>
      </c>
      <c r="N26" s="663">
        <v>0</v>
      </c>
      <c r="O26" s="662">
        <v>98</v>
      </c>
      <c r="P26" s="662">
        <v>94</v>
      </c>
      <c r="Q26" s="662">
        <v>83</v>
      </c>
      <c r="R26" s="662">
        <v>35</v>
      </c>
      <c r="S26" s="639">
        <f aca="true" t="shared" si="3" ref="S26:AD26">SUM(S27:S30)</f>
        <v>3984</v>
      </c>
      <c r="T26" s="639">
        <f t="shared" si="3"/>
        <v>3983</v>
      </c>
      <c r="U26" s="639">
        <f t="shared" si="3"/>
        <v>3994</v>
      </c>
      <c r="V26" s="639">
        <f t="shared" si="3"/>
        <v>4227</v>
      </c>
      <c r="W26" s="639">
        <f t="shared" si="3"/>
        <v>2961</v>
      </c>
      <c r="X26" s="639">
        <f t="shared" si="3"/>
        <v>2914</v>
      </c>
      <c r="Y26" s="639">
        <f t="shared" si="3"/>
        <v>4453</v>
      </c>
      <c r="Z26" s="639">
        <f t="shared" si="3"/>
        <v>4506</v>
      </c>
      <c r="AA26" s="639">
        <f t="shared" si="3"/>
        <v>53</v>
      </c>
      <c r="AB26" s="639">
        <f t="shared" si="3"/>
        <v>35366</v>
      </c>
      <c r="AC26" s="639">
        <f t="shared" si="3"/>
        <v>1422</v>
      </c>
      <c r="AD26" s="678">
        <f t="shared" si="3"/>
        <v>77785</v>
      </c>
      <c r="AE26" s="46"/>
      <c r="AF26" s="291"/>
    </row>
    <row r="27" spans="1:32" ht="23.25" customHeight="1">
      <c r="A27" s="211"/>
      <c r="B27" s="212"/>
      <c r="C27" s="217" t="s">
        <v>23</v>
      </c>
      <c r="D27" s="217"/>
      <c r="E27" s="662">
        <v>2195</v>
      </c>
      <c r="F27" s="662">
        <v>2174</v>
      </c>
      <c r="G27" s="663">
        <v>2375</v>
      </c>
      <c r="H27" s="663">
        <v>2254</v>
      </c>
      <c r="I27" s="663">
        <v>1</v>
      </c>
      <c r="J27" s="663">
        <v>0</v>
      </c>
      <c r="K27" s="663">
        <v>54</v>
      </c>
      <c r="L27" s="663">
        <v>17</v>
      </c>
      <c r="M27" s="663">
        <v>0</v>
      </c>
      <c r="N27" s="663">
        <v>0</v>
      </c>
      <c r="O27" s="664">
        <v>76</v>
      </c>
      <c r="P27" s="665">
        <v>71</v>
      </c>
      <c r="Q27" s="665">
        <v>69</v>
      </c>
      <c r="R27" s="666">
        <v>31</v>
      </c>
      <c r="S27" s="631">
        <v>2298</v>
      </c>
      <c r="T27" s="631">
        <v>2299</v>
      </c>
      <c r="U27" s="631">
        <v>2441</v>
      </c>
      <c r="V27" s="631">
        <v>2600</v>
      </c>
      <c r="W27" s="631">
        <v>1321</v>
      </c>
      <c r="X27" s="631">
        <v>1274</v>
      </c>
      <c r="Y27" s="631">
        <v>2797</v>
      </c>
      <c r="Z27" s="631">
        <v>2810</v>
      </c>
      <c r="AA27" s="631">
        <v>30</v>
      </c>
      <c r="AB27" s="631">
        <v>21849</v>
      </c>
      <c r="AC27" s="631">
        <v>50</v>
      </c>
      <c r="AD27" s="667">
        <v>48093</v>
      </c>
      <c r="AE27" s="75"/>
      <c r="AF27" s="291"/>
    </row>
    <row r="28" spans="1:32" ht="23.25" customHeight="1">
      <c r="A28" s="211"/>
      <c r="B28" s="212"/>
      <c r="C28" s="217" t="s">
        <v>28</v>
      </c>
      <c r="D28" s="217"/>
      <c r="E28" s="662">
        <v>771</v>
      </c>
      <c r="F28" s="662">
        <v>771</v>
      </c>
      <c r="G28" s="668">
        <v>837</v>
      </c>
      <c r="H28" s="668">
        <v>855</v>
      </c>
      <c r="I28" s="668">
        <v>0</v>
      </c>
      <c r="J28" s="668">
        <v>0</v>
      </c>
      <c r="K28" s="668">
        <v>22</v>
      </c>
      <c r="L28" s="668">
        <v>8</v>
      </c>
      <c r="M28" s="668">
        <v>0</v>
      </c>
      <c r="N28" s="668">
        <v>0</v>
      </c>
      <c r="O28" s="664">
        <v>11</v>
      </c>
      <c r="P28" s="665">
        <v>11</v>
      </c>
      <c r="Q28" s="665">
        <v>9</v>
      </c>
      <c r="R28" s="666">
        <v>3</v>
      </c>
      <c r="S28" s="631">
        <v>1200</v>
      </c>
      <c r="T28" s="631">
        <v>1200</v>
      </c>
      <c r="U28" s="631">
        <v>1000</v>
      </c>
      <c r="V28" s="631">
        <v>975</v>
      </c>
      <c r="W28" s="631">
        <v>1000</v>
      </c>
      <c r="X28" s="631">
        <v>1000</v>
      </c>
      <c r="Y28" s="631">
        <v>1000</v>
      </c>
      <c r="Z28" s="631">
        <v>1000</v>
      </c>
      <c r="AA28" s="631">
        <v>18</v>
      </c>
      <c r="AB28" s="631">
        <v>7795</v>
      </c>
      <c r="AC28" s="631">
        <v>60</v>
      </c>
      <c r="AD28" s="667">
        <v>17921</v>
      </c>
      <c r="AE28" s="75"/>
      <c r="AF28" s="291"/>
    </row>
    <row r="29" spans="1:32" ht="23.25" customHeight="1">
      <c r="A29" s="211"/>
      <c r="B29" s="212"/>
      <c r="C29" s="217" t="s">
        <v>24</v>
      </c>
      <c r="D29" s="217"/>
      <c r="E29" s="662">
        <v>219</v>
      </c>
      <c r="F29" s="662">
        <v>206</v>
      </c>
      <c r="G29" s="668">
        <v>241</v>
      </c>
      <c r="H29" s="668">
        <v>288</v>
      </c>
      <c r="I29" s="668">
        <v>0</v>
      </c>
      <c r="J29" s="668">
        <v>0</v>
      </c>
      <c r="K29" s="668">
        <v>0</v>
      </c>
      <c r="L29" s="668">
        <v>3</v>
      </c>
      <c r="M29" s="668">
        <v>0</v>
      </c>
      <c r="N29" s="668">
        <v>0</v>
      </c>
      <c r="O29" s="664">
        <v>8</v>
      </c>
      <c r="P29" s="665">
        <v>8</v>
      </c>
      <c r="Q29" s="665">
        <v>1</v>
      </c>
      <c r="R29" s="666">
        <v>1</v>
      </c>
      <c r="S29" s="631">
        <v>221</v>
      </c>
      <c r="T29" s="631">
        <v>214</v>
      </c>
      <c r="U29" s="631">
        <v>269</v>
      </c>
      <c r="V29" s="631">
        <v>314</v>
      </c>
      <c r="W29" s="631">
        <v>335</v>
      </c>
      <c r="X29" s="631">
        <v>335</v>
      </c>
      <c r="Y29" s="631">
        <v>296</v>
      </c>
      <c r="Z29" s="631">
        <v>347</v>
      </c>
      <c r="AA29" s="631">
        <v>4</v>
      </c>
      <c r="AB29" s="631">
        <v>3122</v>
      </c>
      <c r="AC29" s="631">
        <v>1298</v>
      </c>
      <c r="AD29" s="667">
        <v>5862</v>
      </c>
      <c r="AE29" s="75"/>
      <c r="AF29" s="291"/>
    </row>
    <row r="30" spans="1:32" ht="23.25" customHeight="1">
      <c r="A30" s="211"/>
      <c r="B30" s="212"/>
      <c r="C30" s="217" t="s">
        <v>25</v>
      </c>
      <c r="D30" s="217"/>
      <c r="E30" s="662">
        <v>245</v>
      </c>
      <c r="F30" s="662">
        <v>257</v>
      </c>
      <c r="G30" s="633">
        <v>252</v>
      </c>
      <c r="H30" s="633">
        <v>307</v>
      </c>
      <c r="I30" s="633">
        <v>0</v>
      </c>
      <c r="J30" s="633">
        <v>0</v>
      </c>
      <c r="K30" s="633">
        <v>5</v>
      </c>
      <c r="L30" s="633">
        <v>3</v>
      </c>
      <c r="M30" s="633">
        <v>0</v>
      </c>
      <c r="N30" s="633">
        <v>0</v>
      </c>
      <c r="O30" s="669">
        <v>3</v>
      </c>
      <c r="P30" s="665">
        <v>4</v>
      </c>
      <c r="Q30" s="665">
        <v>4</v>
      </c>
      <c r="R30" s="666">
        <v>0</v>
      </c>
      <c r="S30" s="633">
        <v>265</v>
      </c>
      <c r="T30" s="633">
        <v>270</v>
      </c>
      <c r="U30" s="633">
        <v>284</v>
      </c>
      <c r="V30" s="633">
        <v>338</v>
      </c>
      <c r="W30" s="633">
        <v>305</v>
      </c>
      <c r="X30" s="633">
        <v>305</v>
      </c>
      <c r="Y30" s="633">
        <v>360</v>
      </c>
      <c r="Z30" s="633">
        <v>349</v>
      </c>
      <c r="AA30" s="633">
        <v>1</v>
      </c>
      <c r="AB30" s="633">
        <v>2600</v>
      </c>
      <c r="AC30" s="633">
        <v>14</v>
      </c>
      <c r="AD30" s="670">
        <v>5909</v>
      </c>
      <c r="AE30" s="75"/>
      <c r="AF30" s="291"/>
    </row>
    <row r="31" spans="1:32" ht="23.25" customHeight="1">
      <c r="A31" s="467" t="s">
        <v>5</v>
      </c>
      <c r="B31" s="355"/>
      <c r="C31" s="293"/>
      <c r="D31" s="293"/>
      <c r="E31" s="652">
        <v>2246</v>
      </c>
      <c r="F31" s="652">
        <v>2290</v>
      </c>
      <c r="G31" s="679">
        <v>2040</v>
      </c>
      <c r="H31" s="679">
        <v>2458</v>
      </c>
      <c r="I31" s="679">
        <v>5</v>
      </c>
      <c r="J31" s="679">
        <v>6</v>
      </c>
      <c r="K31" s="679">
        <v>43</v>
      </c>
      <c r="L31" s="679">
        <v>20</v>
      </c>
      <c r="M31" s="679">
        <v>0</v>
      </c>
      <c r="N31" s="679">
        <v>1</v>
      </c>
      <c r="O31" s="652">
        <v>91</v>
      </c>
      <c r="P31" s="652">
        <v>82</v>
      </c>
      <c r="Q31" s="652">
        <v>82</v>
      </c>
      <c r="R31" s="652">
        <v>50</v>
      </c>
      <c r="S31" s="629">
        <f aca="true" t="shared" si="4" ref="S31:AD31">SUM(S32:S37)</f>
        <v>2760</v>
      </c>
      <c r="T31" s="629">
        <f t="shared" si="4"/>
        <v>2741</v>
      </c>
      <c r="U31" s="629">
        <f t="shared" si="4"/>
        <v>2516</v>
      </c>
      <c r="V31" s="629">
        <f t="shared" si="4"/>
        <v>3104</v>
      </c>
      <c r="W31" s="629">
        <f t="shared" si="4"/>
        <v>1889</v>
      </c>
      <c r="X31" s="629">
        <f t="shared" si="4"/>
        <v>1889</v>
      </c>
      <c r="Y31" s="629">
        <f t="shared" si="4"/>
        <v>1579</v>
      </c>
      <c r="Z31" s="629">
        <f t="shared" si="4"/>
        <v>1691</v>
      </c>
      <c r="AA31" s="629">
        <f t="shared" si="4"/>
        <v>69</v>
      </c>
      <c r="AB31" s="629">
        <f t="shared" si="4"/>
        <v>36607</v>
      </c>
      <c r="AC31" s="629">
        <f t="shared" si="4"/>
        <v>191</v>
      </c>
      <c r="AD31" s="661">
        <f t="shared" si="4"/>
        <v>66135</v>
      </c>
      <c r="AE31" s="46"/>
      <c r="AF31" s="291"/>
    </row>
    <row r="32" spans="1:32" ht="23.25" customHeight="1">
      <c r="A32" s="211"/>
      <c r="B32" s="212"/>
      <c r="C32" s="217" t="s">
        <v>26</v>
      </c>
      <c r="D32" s="217"/>
      <c r="E32" s="662">
        <v>369</v>
      </c>
      <c r="F32" s="662">
        <v>355</v>
      </c>
      <c r="G32" s="663">
        <v>300</v>
      </c>
      <c r="H32" s="663">
        <v>385</v>
      </c>
      <c r="I32" s="663">
        <v>1</v>
      </c>
      <c r="J32" s="663">
        <v>1</v>
      </c>
      <c r="K32" s="663">
        <v>18</v>
      </c>
      <c r="L32" s="663">
        <v>5</v>
      </c>
      <c r="M32" s="663">
        <v>0</v>
      </c>
      <c r="N32" s="663">
        <v>0</v>
      </c>
      <c r="O32" s="664">
        <v>2</v>
      </c>
      <c r="P32" s="665">
        <v>1</v>
      </c>
      <c r="Q32" s="665">
        <v>0</v>
      </c>
      <c r="R32" s="666">
        <v>0</v>
      </c>
      <c r="S32" s="631">
        <v>409</v>
      </c>
      <c r="T32" s="631">
        <v>398</v>
      </c>
      <c r="U32" s="631">
        <v>349</v>
      </c>
      <c r="V32" s="631">
        <v>429</v>
      </c>
      <c r="W32" s="631">
        <v>410</v>
      </c>
      <c r="X32" s="631">
        <v>410</v>
      </c>
      <c r="Y32" s="631">
        <v>419</v>
      </c>
      <c r="Z32" s="631">
        <v>494</v>
      </c>
      <c r="AA32" s="631">
        <v>11</v>
      </c>
      <c r="AB32" s="631">
        <v>6151</v>
      </c>
      <c r="AC32" s="631">
        <v>11</v>
      </c>
      <c r="AD32" s="667">
        <v>10953</v>
      </c>
      <c r="AE32" s="75"/>
      <c r="AF32" s="291"/>
    </row>
    <row r="33" spans="1:32" ht="23.25" customHeight="1">
      <c r="A33" s="211"/>
      <c r="B33" s="212"/>
      <c r="C33" s="217" t="s">
        <v>27</v>
      </c>
      <c r="D33" s="217"/>
      <c r="E33" s="662">
        <v>569</v>
      </c>
      <c r="F33" s="662">
        <v>599</v>
      </c>
      <c r="G33" s="668">
        <v>519</v>
      </c>
      <c r="H33" s="668">
        <v>604</v>
      </c>
      <c r="I33" s="668">
        <v>1</v>
      </c>
      <c r="J33" s="668">
        <v>0</v>
      </c>
      <c r="K33" s="668">
        <v>4</v>
      </c>
      <c r="L33" s="668">
        <v>3</v>
      </c>
      <c r="M33" s="668">
        <v>0</v>
      </c>
      <c r="N33" s="668">
        <v>1</v>
      </c>
      <c r="O33" s="664">
        <v>88</v>
      </c>
      <c r="P33" s="665">
        <v>81</v>
      </c>
      <c r="Q33" s="665">
        <v>81</v>
      </c>
      <c r="R33" s="666">
        <v>50</v>
      </c>
      <c r="S33" s="631">
        <v>590</v>
      </c>
      <c r="T33" s="631">
        <v>607</v>
      </c>
      <c r="U33" s="631">
        <v>578</v>
      </c>
      <c r="V33" s="631">
        <v>744</v>
      </c>
      <c r="W33" s="631">
        <v>638</v>
      </c>
      <c r="X33" s="631">
        <v>638</v>
      </c>
      <c r="Y33" s="631">
        <v>618</v>
      </c>
      <c r="Z33" s="631">
        <v>802</v>
      </c>
      <c r="AA33" s="631">
        <v>22</v>
      </c>
      <c r="AB33" s="631">
        <v>9613</v>
      </c>
      <c r="AC33" s="631">
        <v>60</v>
      </c>
      <c r="AD33" s="667">
        <v>18587</v>
      </c>
      <c r="AE33" s="75"/>
      <c r="AF33" s="291"/>
    </row>
    <row r="34" spans="1:32" ht="23.25" customHeight="1">
      <c r="A34" s="211"/>
      <c r="B34" s="212"/>
      <c r="C34" s="217" t="s">
        <v>30</v>
      </c>
      <c r="D34" s="217"/>
      <c r="E34" s="662">
        <v>446</v>
      </c>
      <c r="F34" s="662">
        <v>452</v>
      </c>
      <c r="G34" s="668">
        <v>341</v>
      </c>
      <c r="H34" s="668">
        <v>465</v>
      </c>
      <c r="I34" s="668">
        <v>1</v>
      </c>
      <c r="J34" s="668">
        <v>1</v>
      </c>
      <c r="K34" s="668">
        <v>8</v>
      </c>
      <c r="L34" s="668">
        <v>3</v>
      </c>
      <c r="M34" s="668">
        <v>0</v>
      </c>
      <c r="N34" s="668">
        <v>0</v>
      </c>
      <c r="O34" s="664">
        <v>0</v>
      </c>
      <c r="P34" s="665">
        <v>0</v>
      </c>
      <c r="Q34" s="665">
        <v>0</v>
      </c>
      <c r="R34" s="666">
        <v>0</v>
      </c>
      <c r="S34" s="631">
        <v>742</v>
      </c>
      <c r="T34" s="631">
        <v>718</v>
      </c>
      <c r="U34" s="631">
        <v>467</v>
      </c>
      <c r="V34" s="631">
        <v>567</v>
      </c>
      <c r="W34" s="631">
        <v>0</v>
      </c>
      <c r="X34" s="631">
        <v>0</v>
      </c>
      <c r="Y34" s="631">
        <v>0</v>
      </c>
      <c r="Z34" s="631">
        <v>0</v>
      </c>
      <c r="AA34" s="631">
        <v>7</v>
      </c>
      <c r="AB34" s="631">
        <v>5572</v>
      </c>
      <c r="AC34" s="631">
        <v>22</v>
      </c>
      <c r="AD34" s="667">
        <v>9987</v>
      </c>
      <c r="AE34" s="75"/>
      <c r="AF34" s="291"/>
    </row>
    <row r="35" spans="1:32" ht="23.25" customHeight="1">
      <c r="A35" s="211"/>
      <c r="B35" s="212"/>
      <c r="C35" s="217" t="s">
        <v>29</v>
      </c>
      <c r="D35" s="217"/>
      <c r="E35" s="662">
        <v>333</v>
      </c>
      <c r="F35" s="662">
        <v>366</v>
      </c>
      <c r="G35" s="668">
        <v>400</v>
      </c>
      <c r="H35" s="668">
        <v>425</v>
      </c>
      <c r="I35" s="668">
        <v>2</v>
      </c>
      <c r="J35" s="668">
        <v>0</v>
      </c>
      <c r="K35" s="668">
        <v>5</v>
      </c>
      <c r="L35" s="668">
        <v>4</v>
      </c>
      <c r="M35" s="668">
        <v>0</v>
      </c>
      <c r="N35" s="668">
        <v>0</v>
      </c>
      <c r="O35" s="664">
        <v>0</v>
      </c>
      <c r="P35" s="665">
        <v>0</v>
      </c>
      <c r="Q35" s="665">
        <v>0</v>
      </c>
      <c r="R35" s="666">
        <v>0</v>
      </c>
      <c r="S35" s="631">
        <v>396</v>
      </c>
      <c r="T35" s="631">
        <v>379</v>
      </c>
      <c r="U35" s="631">
        <v>523</v>
      </c>
      <c r="V35" s="631">
        <v>472</v>
      </c>
      <c r="W35" s="631">
        <v>0</v>
      </c>
      <c r="X35" s="631">
        <v>0</v>
      </c>
      <c r="Y35" s="631">
        <v>0</v>
      </c>
      <c r="Z35" s="631">
        <v>0</v>
      </c>
      <c r="AA35" s="631">
        <v>20</v>
      </c>
      <c r="AB35" s="631">
        <v>6772</v>
      </c>
      <c r="AC35" s="631">
        <v>67</v>
      </c>
      <c r="AD35" s="667">
        <v>11486</v>
      </c>
      <c r="AE35" s="75"/>
      <c r="AF35" s="291"/>
    </row>
    <row r="36" spans="1:32" ht="23.25" customHeight="1">
      <c r="A36" s="211"/>
      <c r="B36" s="212"/>
      <c r="C36" s="217" t="s">
        <v>49</v>
      </c>
      <c r="D36" s="217"/>
      <c r="E36" s="662">
        <v>353</v>
      </c>
      <c r="F36" s="662">
        <v>340</v>
      </c>
      <c r="G36" s="668">
        <v>356</v>
      </c>
      <c r="H36" s="668">
        <v>376</v>
      </c>
      <c r="I36" s="668">
        <v>0</v>
      </c>
      <c r="J36" s="668">
        <v>1</v>
      </c>
      <c r="K36" s="668">
        <v>8</v>
      </c>
      <c r="L36" s="668">
        <v>2</v>
      </c>
      <c r="M36" s="668">
        <v>0</v>
      </c>
      <c r="N36" s="668">
        <v>0</v>
      </c>
      <c r="O36" s="664">
        <v>0</v>
      </c>
      <c r="P36" s="665">
        <v>0</v>
      </c>
      <c r="Q36" s="665">
        <v>0</v>
      </c>
      <c r="R36" s="666">
        <v>0</v>
      </c>
      <c r="S36" s="631">
        <v>433</v>
      </c>
      <c r="T36" s="631">
        <v>451</v>
      </c>
      <c r="U36" s="631">
        <v>419</v>
      </c>
      <c r="V36" s="631">
        <v>658</v>
      </c>
      <c r="W36" s="631">
        <v>422</v>
      </c>
      <c r="X36" s="631">
        <v>422</v>
      </c>
      <c r="Y36" s="631">
        <v>394</v>
      </c>
      <c r="Z36" s="631">
        <v>395</v>
      </c>
      <c r="AA36" s="631">
        <v>1</v>
      </c>
      <c r="AB36" s="631">
        <v>4633</v>
      </c>
      <c r="AC36" s="631">
        <v>21</v>
      </c>
      <c r="AD36" s="667">
        <v>8200</v>
      </c>
      <c r="AE36" s="75"/>
      <c r="AF36" s="291"/>
    </row>
    <row r="37" spans="1:32" ht="23.25" customHeight="1">
      <c r="A37" s="211"/>
      <c r="B37" s="212"/>
      <c r="C37" s="217" t="s">
        <v>200</v>
      </c>
      <c r="D37" s="217"/>
      <c r="E37" s="662">
        <v>176</v>
      </c>
      <c r="F37" s="662">
        <v>178</v>
      </c>
      <c r="G37" s="633">
        <v>124</v>
      </c>
      <c r="H37" s="633">
        <v>203</v>
      </c>
      <c r="I37" s="633">
        <v>0</v>
      </c>
      <c r="J37" s="633">
        <v>3</v>
      </c>
      <c r="K37" s="633">
        <v>0</v>
      </c>
      <c r="L37" s="633">
        <v>3</v>
      </c>
      <c r="M37" s="633">
        <v>0</v>
      </c>
      <c r="N37" s="633">
        <v>0</v>
      </c>
      <c r="O37" s="669">
        <v>1</v>
      </c>
      <c r="P37" s="665">
        <v>0</v>
      </c>
      <c r="Q37" s="665">
        <v>1</v>
      </c>
      <c r="R37" s="666">
        <v>0</v>
      </c>
      <c r="S37" s="633">
        <v>190</v>
      </c>
      <c r="T37" s="633">
        <v>188</v>
      </c>
      <c r="U37" s="633">
        <v>180</v>
      </c>
      <c r="V37" s="633">
        <v>234</v>
      </c>
      <c r="W37" s="633">
        <v>419</v>
      </c>
      <c r="X37" s="633">
        <v>419</v>
      </c>
      <c r="Y37" s="633">
        <v>148</v>
      </c>
      <c r="Z37" s="633">
        <v>0</v>
      </c>
      <c r="AA37" s="633">
        <v>8</v>
      </c>
      <c r="AB37" s="633">
        <v>3866</v>
      </c>
      <c r="AC37" s="633">
        <v>10</v>
      </c>
      <c r="AD37" s="670">
        <v>6922</v>
      </c>
      <c r="AE37" s="75"/>
      <c r="AF37" s="291"/>
    </row>
    <row r="38" spans="1:32" ht="23.25" customHeight="1">
      <c r="A38" s="468" t="s">
        <v>63</v>
      </c>
      <c r="B38" s="358"/>
      <c r="C38" s="293"/>
      <c r="D38" s="293"/>
      <c r="E38" s="652">
        <v>1387</v>
      </c>
      <c r="F38" s="652">
        <v>1417</v>
      </c>
      <c r="G38" s="659">
        <v>1458</v>
      </c>
      <c r="H38" s="659">
        <v>1558</v>
      </c>
      <c r="I38" s="659">
        <v>0</v>
      </c>
      <c r="J38" s="659">
        <v>5</v>
      </c>
      <c r="K38" s="659">
        <v>6</v>
      </c>
      <c r="L38" s="659">
        <v>19</v>
      </c>
      <c r="M38" s="659">
        <v>1</v>
      </c>
      <c r="N38" s="659">
        <v>0</v>
      </c>
      <c r="O38" s="652">
        <v>14</v>
      </c>
      <c r="P38" s="652">
        <v>10</v>
      </c>
      <c r="Q38" s="652">
        <v>22</v>
      </c>
      <c r="R38" s="652">
        <v>5</v>
      </c>
      <c r="S38" s="629">
        <f aca="true" t="shared" si="5" ref="S38:AD38">SUM(S39:S42)</f>
        <v>1643</v>
      </c>
      <c r="T38" s="629">
        <f t="shared" si="5"/>
        <v>1600</v>
      </c>
      <c r="U38" s="629">
        <f t="shared" si="5"/>
        <v>1547</v>
      </c>
      <c r="V38" s="629">
        <f t="shared" si="5"/>
        <v>1957</v>
      </c>
      <c r="W38" s="629">
        <f t="shared" si="5"/>
        <v>1559</v>
      </c>
      <c r="X38" s="629">
        <f t="shared" si="5"/>
        <v>1559</v>
      </c>
      <c r="Y38" s="629">
        <f t="shared" si="5"/>
        <v>1137</v>
      </c>
      <c r="Z38" s="629">
        <f t="shared" si="5"/>
        <v>1227</v>
      </c>
      <c r="AA38" s="629">
        <f t="shared" si="5"/>
        <v>17</v>
      </c>
      <c r="AB38" s="629">
        <f t="shared" si="5"/>
        <v>21310</v>
      </c>
      <c r="AC38" s="629">
        <f t="shared" si="5"/>
        <v>127</v>
      </c>
      <c r="AD38" s="661">
        <f t="shared" si="5"/>
        <v>41063</v>
      </c>
      <c r="AE38" s="46"/>
      <c r="AF38" s="291"/>
    </row>
    <row r="39" spans="1:32" ht="23.25" customHeight="1">
      <c r="A39" s="211"/>
      <c r="B39" s="212"/>
      <c r="C39" s="217" t="s">
        <v>50</v>
      </c>
      <c r="D39" s="217"/>
      <c r="E39" s="662">
        <v>261</v>
      </c>
      <c r="F39" s="662">
        <v>306</v>
      </c>
      <c r="G39" s="663">
        <v>342</v>
      </c>
      <c r="H39" s="663">
        <v>396</v>
      </c>
      <c r="I39" s="663">
        <v>0</v>
      </c>
      <c r="J39" s="663">
        <v>0</v>
      </c>
      <c r="K39" s="663">
        <v>0</v>
      </c>
      <c r="L39" s="663">
        <v>1</v>
      </c>
      <c r="M39" s="663">
        <v>0</v>
      </c>
      <c r="N39" s="663">
        <v>0</v>
      </c>
      <c r="O39" s="664">
        <v>0</v>
      </c>
      <c r="P39" s="665">
        <v>0</v>
      </c>
      <c r="Q39" s="665">
        <v>0</v>
      </c>
      <c r="R39" s="666">
        <v>0</v>
      </c>
      <c r="S39" s="631">
        <v>317</v>
      </c>
      <c r="T39" s="631">
        <v>308</v>
      </c>
      <c r="U39" s="631">
        <v>358</v>
      </c>
      <c r="V39" s="631">
        <v>545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6325</v>
      </c>
      <c r="AC39" s="631">
        <v>5</v>
      </c>
      <c r="AD39" s="667">
        <v>11387</v>
      </c>
      <c r="AE39" s="75"/>
      <c r="AF39" s="291"/>
    </row>
    <row r="40" spans="1:32" ht="23.25" customHeight="1">
      <c r="A40" s="211"/>
      <c r="B40" s="212"/>
      <c r="C40" s="217" t="s">
        <v>51</v>
      </c>
      <c r="D40" s="217"/>
      <c r="E40" s="662">
        <v>678</v>
      </c>
      <c r="F40" s="662">
        <v>623</v>
      </c>
      <c r="G40" s="668">
        <v>657</v>
      </c>
      <c r="H40" s="668">
        <v>682</v>
      </c>
      <c r="I40" s="668">
        <v>0</v>
      </c>
      <c r="J40" s="668">
        <v>4</v>
      </c>
      <c r="K40" s="668">
        <v>0</v>
      </c>
      <c r="L40" s="668">
        <v>18</v>
      </c>
      <c r="M40" s="668">
        <v>1</v>
      </c>
      <c r="N40" s="668">
        <v>0</v>
      </c>
      <c r="O40" s="664">
        <v>0</v>
      </c>
      <c r="P40" s="665">
        <v>0</v>
      </c>
      <c r="Q40" s="665">
        <v>1</v>
      </c>
      <c r="R40" s="666">
        <v>0</v>
      </c>
      <c r="S40" s="631">
        <v>689</v>
      </c>
      <c r="T40" s="631">
        <v>689</v>
      </c>
      <c r="U40" s="631">
        <v>689</v>
      </c>
      <c r="V40" s="631">
        <v>812</v>
      </c>
      <c r="W40" s="631">
        <v>749</v>
      </c>
      <c r="X40" s="631">
        <v>749</v>
      </c>
      <c r="Y40" s="631">
        <v>765</v>
      </c>
      <c r="Z40" s="631">
        <v>865</v>
      </c>
      <c r="AA40" s="631">
        <v>8</v>
      </c>
      <c r="AB40" s="631">
        <v>8441</v>
      </c>
      <c r="AC40" s="631">
        <v>99</v>
      </c>
      <c r="AD40" s="667">
        <v>17389</v>
      </c>
      <c r="AE40" s="75"/>
      <c r="AF40" s="291"/>
    </row>
    <row r="41" spans="1:32" ht="23.25" customHeight="1">
      <c r="A41" s="211"/>
      <c r="B41" s="212"/>
      <c r="C41" s="217" t="s">
        <v>31</v>
      </c>
      <c r="D41" s="217"/>
      <c r="E41" s="662">
        <v>318</v>
      </c>
      <c r="F41" s="662">
        <v>370</v>
      </c>
      <c r="G41" s="668">
        <v>327</v>
      </c>
      <c r="H41" s="668">
        <v>314</v>
      </c>
      <c r="I41" s="668">
        <v>0</v>
      </c>
      <c r="J41" s="668">
        <v>1</v>
      </c>
      <c r="K41" s="668">
        <v>0</v>
      </c>
      <c r="L41" s="668">
        <v>0</v>
      </c>
      <c r="M41" s="668">
        <v>0</v>
      </c>
      <c r="N41" s="668">
        <v>0</v>
      </c>
      <c r="O41" s="664">
        <v>13</v>
      </c>
      <c r="P41" s="665">
        <v>9</v>
      </c>
      <c r="Q41" s="665">
        <v>21</v>
      </c>
      <c r="R41" s="666">
        <v>5</v>
      </c>
      <c r="S41" s="631">
        <v>374</v>
      </c>
      <c r="T41" s="631">
        <v>377</v>
      </c>
      <c r="U41" s="631">
        <v>347</v>
      </c>
      <c r="V41" s="631">
        <v>423</v>
      </c>
      <c r="W41" s="631">
        <v>809</v>
      </c>
      <c r="X41" s="631">
        <v>809</v>
      </c>
      <c r="Y41" s="631">
        <v>372</v>
      </c>
      <c r="Z41" s="631">
        <v>362</v>
      </c>
      <c r="AA41" s="631">
        <v>6</v>
      </c>
      <c r="AB41" s="631">
        <v>2449</v>
      </c>
      <c r="AC41" s="631">
        <v>20</v>
      </c>
      <c r="AD41" s="667">
        <v>5620</v>
      </c>
      <c r="AE41" s="75"/>
      <c r="AF41" s="291"/>
    </row>
    <row r="42" spans="1:32" ht="23.25" customHeight="1">
      <c r="A42" s="211"/>
      <c r="B42" s="212"/>
      <c r="C42" s="217" t="s">
        <v>37</v>
      </c>
      <c r="D42" s="217"/>
      <c r="E42" s="662">
        <v>130</v>
      </c>
      <c r="F42" s="662">
        <v>118</v>
      </c>
      <c r="G42" s="633">
        <v>132</v>
      </c>
      <c r="H42" s="633">
        <v>166</v>
      </c>
      <c r="I42" s="633">
        <v>0</v>
      </c>
      <c r="J42" s="633">
        <v>0</v>
      </c>
      <c r="K42" s="633">
        <v>6</v>
      </c>
      <c r="L42" s="633">
        <v>0</v>
      </c>
      <c r="M42" s="633">
        <v>0</v>
      </c>
      <c r="N42" s="633">
        <v>0</v>
      </c>
      <c r="O42" s="669">
        <v>1</v>
      </c>
      <c r="P42" s="665">
        <v>1</v>
      </c>
      <c r="Q42" s="665">
        <v>0</v>
      </c>
      <c r="R42" s="666">
        <v>0</v>
      </c>
      <c r="S42" s="633">
        <v>263</v>
      </c>
      <c r="T42" s="633">
        <v>226</v>
      </c>
      <c r="U42" s="633">
        <v>153</v>
      </c>
      <c r="V42" s="633">
        <v>177</v>
      </c>
      <c r="W42" s="633">
        <v>1</v>
      </c>
      <c r="X42" s="633">
        <v>1</v>
      </c>
      <c r="Y42" s="633">
        <v>0</v>
      </c>
      <c r="Z42" s="633">
        <v>0</v>
      </c>
      <c r="AA42" s="633">
        <v>3</v>
      </c>
      <c r="AB42" s="633">
        <v>4095</v>
      </c>
      <c r="AC42" s="633">
        <v>3</v>
      </c>
      <c r="AD42" s="670">
        <v>6667</v>
      </c>
      <c r="AE42" s="75"/>
      <c r="AF42" s="291"/>
    </row>
    <row r="43" spans="1:32" ht="23.25" customHeight="1">
      <c r="A43" s="467" t="s">
        <v>6</v>
      </c>
      <c r="B43" s="355"/>
      <c r="C43" s="293"/>
      <c r="D43" s="293"/>
      <c r="E43" s="652">
        <v>755</v>
      </c>
      <c r="F43" s="652">
        <v>705</v>
      </c>
      <c r="G43" s="659">
        <v>655</v>
      </c>
      <c r="H43" s="659">
        <v>736</v>
      </c>
      <c r="I43" s="659">
        <v>3</v>
      </c>
      <c r="J43" s="659">
        <v>1</v>
      </c>
      <c r="K43" s="659">
        <v>19</v>
      </c>
      <c r="L43" s="659">
        <v>3</v>
      </c>
      <c r="M43" s="659">
        <v>1</v>
      </c>
      <c r="N43" s="659">
        <v>0</v>
      </c>
      <c r="O43" s="652">
        <v>1</v>
      </c>
      <c r="P43" s="652">
        <v>1</v>
      </c>
      <c r="Q43" s="652">
        <v>0</v>
      </c>
      <c r="R43" s="652">
        <v>0</v>
      </c>
      <c r="S43" s="629">
        <f aca="true" t="shared" si="6" ref="S43:AD43">SUM(S44:S46)</f>
        <v>1197</v>
      </c>
      <c r="T43" s="629">
        <f t="shared" si="6"/>
        <v>1090</v>
      </c>
      <c r="U43" s="629">
        <f t="shared" si="6"/>
        <v>752</v>
      </c>
      <c r="V43" s="629">
        <f t="shared" si="6"/>
        <v>963</v>
      </c>
      <c r="W43" s="629">
        <f t="shared" si="6"/>
        <v>729</v>
      </c>
      <c r="X43" s="629">
        <f t="shared" si="6"/>
        <v>729</v>
      </c>
      <c r="Y43" s="629">
        <f t="shared" si="6"/>
        <v>714</v>
      </c>
      <c r="Z43" s="629">
        <f t="shared" si="6"/>
        <v>829</v>
      </c>
      <c r="AA43" s="629">
        <f t="shared" si="6"/>
        <v>24</v>
      </c>
      <c r="AB43" s="629">
        <f t="shared" si="6"/>
        <v>17681</v>
      </c>
      <c r="AC43" s="629">
        <f t="shared" si="6"/>
        <v>113</v>
      </c>
      <c r="AD43" s="661">
        <f t="shared" si="6"/>
        <v>24205</v>
      </c>
      <c r="AE43" s="46"/>
      <c r="AF43" s="291"/>
    </row>
    <row r="44" spans="1:32" ht="23.25" customHeight="1">
      <c r="A44" s="211"/>
      <c r="B44" s="212"/>
      <c r="C44" s="217" t="s">
        <v>32</v>
      </c>
      <c r="D44" s="217"/>
      <c r="E44" s="662">
        <v>243</v>
      </c>
      <c r="F44" s="662">
        <v>212</v>
      </c>
      <c r="G44" s="663">
        <v>230</v>
      </c>
      <c r="H44" s="663">
        <v>170</v>
      </c>
      <c r="I44" s="663">
        <v>1</v>
      </c>
      <c r="J44" s="663">
        <v>1</v>
      </c>
      <c r="K44" s="663">
        <v>0</v>
      </c>
      <c r="L44" s="663">
        <v>0</v>
      </c>
      <c r="M44" s="663">
        <v>0</v>
      </c>
      <c r="N44" s="663">
        <v>0</v>
      </c>
      <c r="O44" s="664">
        <v>1</v>
      </c>
      <c r="P44" s="665">
        <v>1</v>
      </c>
      <c r="Q44" s="665">
        <v>0</v>
      </c>
      <c r="R44" s="666">
        <v>0</v>
      </c>
      <c r="S44" s="631">
        <v>481</v>
      </c>
      <c r="T44" s="631">
        <v>472</v>
      </c>
      <c r="U44" s="631">
        <v>239</v>
      </c>
      <c r="V44" s="631">
        <v>246</v>
      </c>
      <c r="W44" s="631">
        <v>226</v>
      </c>
      <c r="X44" s="631">
        <v>226</v>
      </c>
      <c r="Y44" s="631">
        <v>252</v>
      </c>
      <c r="Z44" s="631">
        <v>311</v>
      </c>
      <c r="AA44" s="631">
        <v>3</v>
      </c>
      <c r="AB44" s="631">
        <v>8334</v>
      </c>
      <c r="AC44" s="631">
        <v>77</v>
      </c>
      <c r="AD44" s="667">
        <v>8734</v>
      </c>
      <c r="AE44" s="75"/>
      <c r="AF44" s="291"/>
    </row>
    <row r="45" spans="1:32" ht="23.25" customHeight="1">
      <c r="A45" s="211"/>
      <c r="B45" s="212"/>
      <c r="C45" s="217" t="s">
        <v>33</v>
      </c>
      <c r="D45" s="217"/>
      <c r="E45" s="662">
        <v>379</v>
      </c>
      <c r="F45" s="662">
        <v>356</v>
      </c>
      <c r="G45" s="668">
        <v>357</v>
      </c>
      <c r="H45" s="668">
        <v>476</v>
      </c>
      <c r="I45" s="668">
        <v>1</v>
      </c>
      <c r="J45" s="668">
        <v>0</v>
      </c>
      <c r="K45" s="668">
        <v>12</v>
      </c>
      <c r="L45" s="668">
        <v>3</v>
      </c>
      <c r="M45" s="668">
        <v>0</v>
      </c>
      <c r="N45" s="668">
        <v>0</v>
      </c>
      <c r="O45" s="664">
        <v>0</v>
      </c>
      <c r="P45" s="665">
        <v>0</v>
      </c>
      <c r="Q45" s="665">
        <v>0</v>
      </c>
      <c r="R45" s="666">
        <v>0</v>
      </c>
      <c r="S45" s="631">
        <v>384</v>
      </c>
      <c r="T45" s="631">
        <v>384</v>
      </c>
      <c r="U45" s="631">
        <v>384</v>
      </c>
      <c r="V45" s="631">
        <v>535</v>
      </c>
      <c r="W45" s="631">
        <v>503</v>
      </c>
      <c r="X45" s="631">
        <v>503</v>
      </c>
      <c r="Y45" s="631">
        <v>462</v>
      </c>
      <c r="Z45" s="631">
        <v>518</v>
      </c>
      <c r="AA45" s="631">
        <v>17</v>
      </c>
      <c r="AB45" s="631">
        <v>6357</v>
      </c>
      <c r="AC45" s="631">
        <v>32</v>
      </c>
      <c r="AD45" s="667">
        <v>11239</v>
      </c>
      <c r="AE45" s="75"/>
      <c r="AF45" s="291"/>
    </row>
    <row r="46" spans="1:32" ht="23.25" customHeight="1">
      <c r="A46" s="211"/>
      <c r="B46" s="212"/>
      <c r="C46" s="217" t="s">
        <v>34</v>
      </c>
      <c r="D46" s="217"/>
      <c r="E46" s="662">
        <v>133</v>
      </c>
      <c r="F46" s="662">
        <v>137</v>
      </c>
      <c r="G46" s="633">
        <v>68</v>
      </c>
      <c r="H46" s="633">
        <v>90</v>
      </c>
      <c r="I46" s="633">
        <v>1</v>
      </c>
      <c r="J46" s="633">
        <v>0</v>
      </c>
      <c r="K46" s="633">
        <v>7</v>
      </c>
      <c r="L46" s="633">
        <v>0</v>
      </c>
      <c r="M46" s="633">
        <v>1</v>
      </c>
      <c r="N46" s="633">
        <v>0</v>
      </c>
      <c r="O46" s="664">
        <v>0</v>
      </c>
      <c r="P46" s="665">
        <v>0</v>
      </c>
      <c r="Q46" s="665">
        <v>0</v>
      </c>
      <c r="R46" s="666">
        <v>0</v>
      </c>
      <c r="S46" s="633">
        <v>332</v>
      </c>
      <c r="T46" s="633">
        <v>234</v>
      </c>
      <c r="U46" s="633">
        <v>129</v>
      </c>
      <c r="V46" s="633">
        <v>182</v>
      </c>
      <c r="W46" s="633">
        <v>0</v>
      </c>
      <c r="X46" s="633">
        <v>0</v>
      </c>
      <c r="Y46" s="633">
        <v>0</v>
      </c>
      <c r="Z46" s="633">
        <v>0</v>
      </c>
      <c r="AA46" s="633">
        <v>4</v>
      </c>
      <c r="AB46" s="633">
        <v>2990</v>
      </c>
      <c r="AC46" s="633">
        <v>4</v>
      </c>
      <c r="AD46" s="670">
        <v>4232</v>
      </c>
      <c r="AE46" s="75"/>
      <c r="AF46" s="291"/>
    </row>
    <row r="47" spans="1:32" ht="23.25" customHeight="1">
      <c r="A47" s="232" t="s">
        <v>7</v>
      </c>
      <c r="B47" s="233"/>
      <c r="C47" s="229"/>
      <c r="D47" s="234"/>
      <c r="E47" s="680">
        <v>352</v>
      </c>
      <c r="F47" s="680">
        <v>339</v>
      </c>
      <c r="G47" s="659">
        <v>344</v>
      </c>
      <c r="H47" s="659">
        <v>407</v>
      </c>
      <c r="I47" s="659">
        <v>0</v>
      </c>
      <c r="J47" s="659">
        <v>0</v>
      </c>
      <c r="K47" s="659">
        <v>2</v>
      </c>
      <c r="L47" s="659">
        <v>2</v>
      </c>
      <c r="M47" s="659">
        <v>0</v>
      </c>
      <c r="N47" s="659">
        <v>0</v>
      </c>
      <c r="O47" s="680">
        <v>0</v>
      </c>
      <c r="P47" s="680">
        <v>0</v>
      </c>
      <c r="Q47" s="680">
        <v>0</v>
      </c>
      <c r="R47" s="680">
        <v>0</v>
      </c>
      <c r="S47" s="629">
        <f aca="true" t="shared" si="7" ref="S47:AD47">SUM(S48:S50)</f>
        <v>396</v>
      </c>
      <c r="T47" s="629">
        <f t="shared" si="7"/>
        <v>497</v>
      </c>
      <c r="U47" s="629">
        <f t="shared" si="7"/>
        <v>429</v>
      </c>
      <c r="V47" s="629">
        <f t="shared" si="7"/>
        <v>448</v>
      </c>
      <c r="W47" s="629">
        <f t="shared" si="7"/>
        <v>188</v>
      </c>
      <c r="X47" s="629">
        <f t="shared" si="7"/>
        <v>188</v>
      </c>
      <c r="Y47" s="629">
        <f t="shared" si="7"/>
        <v>222</v>
      </c>
      <c r="Z47" s="629">
        <f t="shared" si="7"/>
        <v>137</v>
      </c>
      <c r="AA47" s="629">
        <f t="shared" si="7"/>
        <v>6</v>
      </c>
      <c r="AB47" s="629">
        <f t="shared" si="7"/>
        <v>6693</v>
      </c>
      <c r="AC47" s="629">
        <f t="shared" si="7"/>
        <v>21</v>
      </c>
      <c r="AD47" s="661">
        <f t="shared" si="7"/>
        <v>11526</v>
      </c>
      <c r="AE47" s="46"/>
      <c r="AF47" s="291"/>
    </row>
    <row r="48" spans="1:32" ht="23.25" customHeight="1">
      <c r="A48" s="211"/>
      <c r="B48" s="237"/>
      <c r="C48" s="217" t="s">
        <v>35</v>
      </c>
      <c r="D48" s="294"/>
      <c r="E48" s="681">
        <v>106</v>
      </c>
      <c r="F48" s="681">
        <v>98</v>
      </c>
      <c r="G48" s="663">
        <v>111</v>
      </c>
      <c r="H48" s="663">
        <v>100</v>
      </c>
      <c r="I48" s="663">
        <v>0</v>
      </c>
      <c r="J48" s="663">
        <v>0</v>
      </c>
      <c r="K48" s="663">
        <v>0</v>
      </c>
      <c r="L48" s="663">
        <v>0</v>
      </c>
      <c r="M48" s="663">
        <v>0</v>
      </c>
      <c r="N48" s="663">
        <v>0</v>
      </c>
      <c r="O48" s="682">
        <v>0</v>
      </c>
      <c r="P48" s="664">
        <v>0</v>
      </c>
      <c r="Q48" s="664">
        <v>0</v>
      </c>
      <c r="R48" s="682">
        <v>0</v>
      </c>
      <c r="S48" s="631">
        <v>134</v>
      </c>
      <c r="T48" s="631">
        <v>170</v>
      </c>
      <c r="U48" s="631">
        <v>129</v>
      </c>
      <c r="V48" s="631">
        <v>122</v>
      </c>
      <c r="W48" s="631">
        <v>188</v>
      </c>
      <c r="X48" s="631">
        <v>188</v>
      </c>
      <c r="Y48" s="631">
        <v>222</v>
      </c>
      <c r="Z48" s="631">
        <v>137</v>
      </c>
      <c r="AA48" s="631">
        <v>5</v>
      </c>
      <c r="AB48" s="631">
        <v>2328</v>
      </c>
      <c r="AC48" s="631">
        <v>11</v>
      </c>
      <c r="AD48" s="667">
        <v>3707</v>
      </c>
      <c r="AE48" s="46"/>
      <c r="AF48" s="291"/>
    </row>
    <row r="49" spans="1:32" ht="23.25" customHeight="1">
      <c r="A49" s="242"/>
      <c r="B49" s="243"/>
      <c r="C49" s="217" t="s">
        <v>36</v>
      </c>
      <c r="D49" s="295"/>
      <c r="E49" s="681">
        <v>154</v>
      </c>
      <c r="F49" s="681">
        <v>156</v>
      </c>
      <c r="G49" s="668">
        <v>152</v>
      </c>
      <c r="H49" s="668">
        <v>175</v>
      </c>
      <c r="I49" s="668">
        <v>0</v>
      </c>
      <c r="J49" s="668">
        <v>0</v>
      </c>
      <c r="K49" s="668">
        <v>2</v>
      </c>
      <c r="L49" s="668">
        <v>2</v>
      </c>
      <c r="M49" s="668">
        <v>0</v>
      </c>
      <c r="N49" s="668">
        <v>0</v>
      </c>
      <c r="O49" s="682">
        <v>0</v>
      </c>
      <c r="P49" s="664">
        <v>0</v>
      </c>
      <c r="Q49" s="664">
        <v>0</v>
      </c>
      <c r="R49" s="682">
        <v>0</v>
      </c>
      <c r="S49" s="631">
        <v>164</v>
      </c>
      <c r="T49" s="631">
        <v>209</v>
      </c>
      <c r="U49" s="631">
        <v>203</v>
      </c>
      <c r="V49" s="631">
        <v>190</v>
      </c>
      <c r="W49" s="631">
        <v>0</v>
      </c>
      <c r="X49" s="631">
        <v>0</v>
      </c>
      <c r="Y49" s="631">
        <v>0</v>
      </c>
      <c r="Z49" s="631">
        <v>0</v>
      </c>
      <c r="AA49" s="631">
        <v>1</v>
      </c>
      <c r="AB49" s="631">
        <v>2282</v>
      </c>
      <c r="AC49" s="631">
        <v>7</v>
      </c>
      <c r="AD49" s="667">
        <v>4230</v>
      </c>
      <c r="AE49" s="46"/>
      <c r="AF49" s="291"/>
    </row>
    <row r="50" spans="1:32" ht="23.25" customHeight="1">
      <c r="A50" s="245"/>
      <c r="B50" s="246"/>
      <c r="C50" s="247" t="s">
        <v>52</v>
      </c>
      <c r="D50" s="248"/>
      <c r="E50" s="683">
        <v>92</v>
      </c>
      <c r="F50" s="683">
        <v>85</v>
      </c>
      <c r="G50" s="633">
        <v>81</v>
      </c>
      <c r="H50" s="633">
        <v>132</v>
      </c>
      <c r="I50" s="633">
        <v>0</v>
      </c>
      <c r="J50" s="633">
        <v>0</v>
      </c>
      <c r="K50" s="633">
        <v>0</v>
      </c>
      <c r="L50" s="633">
        <v>0</v>
      </c>
      <c r="M50" s="633">
        <v>0</v>
      </c>
      <c r="N50" s="633">
        <v>0</v>
      </c>
      <c r="O50" s="684">
        <v>0</v>
      </c>
      <c r="P50" s="669">
        <v>0</v>
      </c>
      <c r="Q50" s="669">
        <v>0</v>
      </c>
      <c r="R50" s="684">
        <v>0</v>
      </c>
      <c r="S50" s="633">
        <v>98</v>
      </c>
      <c r="T50" s="633">
        <v>118</v>
      </c>
      <c r="U50" s="633">
        <v>97</v>
      </c>
      <c r="V50" s="633">
        <v>136</v>
      </c>
      <c r="W50" s="633">
        <v>0</v>
      </c>
      <c r="X50" s="633">
        <v>0</v>
      </c>
      <c r="Y50" s="633">
        <v>0</v>
      </c>
      <c r="Z50" s="633">
        <v>0</v>
      </c>
      <c r="AA50" s="633">
        <v>0</v>
      </c>
      <c r="AB50" s="633">
        <v>2083</v>
      </c>
      <c r="AC50" s="633">
        <v>3</v>
      </c>
      <c r="AD50" s="670">
        <v>3589</v>
      </c>
      <c r="AE50" s="46"/>
      <c r="AF50" s="291"/>
    </row>
    <row r="51" spans="1:32" ht="23.25" customHeight="1">
      <c r="A51" s="467" t="s">
        <v>8</v>
      </c>
      <c r="B51" s="366"/>
      <c r="C51" s="293"/>
      <c r="D51" s="293"/>
      <c r="E51" s="652">
        <v>1079</v>
      </c>
      <c r="F51" s="652">
        <v>1018</v>
      </c>
      <c r="G51" s="659">
        <v>945</v>
      </c>
      <c r="H51" s="659">
        <v>1040</v>
      </c>
      <c r="I51" s="659">
        <v>4</v>
      </c>
      <c r="J51" s="659">
        <v>0</v>
      </c>
      <c r="K51" s="659">
        <v>27</v>
      </c>
      <c r="L51" s="659">
        <v>1</v>
      </c>
      <c r="M51" s="659">
        <v>0</v>
      </c>
      <c r="N51" s="659">
        <v>0</v>
      </c>
      <c r="O51" s="652">
        <v>17</v>
      </c>
      <c r="P51" s="652">
        <v>13</v>
      </c>
      <c r="Q51" s="652">
        <v>23</v>
      </c>
      <c r="R51" s="652">
        <v>1</v>
      </c>
      <c r="S51" s="629">
        <f aca="true" t="shared" si="8" ref="S51:AD51">SUM(S52:S54)</f>
        <v>1469</v>
      </c>
      <c r="T51" s="629">
        <f t="shared" si="8"/>
        <v>1530</v>
      </c>
      <c r="U51" s="629">
        <f t="shared" si="8"/>
        <v>1073</v>
      </c>
      <c r="V51" s="629">
        <f t="shared" si="8"/>
        <v>1222</v>
      </c>
      <c r="W51" s="629">
        <f t="shared" si="8"/>
        <v>850</v>
      </c>
      <c r="X51" s="629">
        <f t="shared" si="8"/>
        <v>17</v>
      </c>
      <c r="Y51" s="629">
        <f t="shared" si="8"/>
        <v>155</v>
      </c>
      <c r="Z51" s="629">
        <f t="shared" si="8"/>
        <v>910</v>
      </c>
      <c r="AA51" s="629">
        <f t="shared" si="8"/>
        <v>8</v>
      </c>
      <c r="AB51" s="629">
        <f t="shared" si="8"/>
        <v>19304</v>
      </c>
      <c r="AC51" s="629">
        <f t="shared" si="8"/>
        <v>26</v>
      </c>
      <c r="AD51" s="661">
        <f t="shared" si="8"/>
        <v>35189</v>
      </c>
      <c r="AE51" s="46"/>
      <c r="AF51" s="291"/>
    </row>
    <row r="52" spans="1:32" ht="23.25" customHeight="1">
      <c r="A52" s="211"/>
      <c r="B52" s="237"/>
      <c r="C52" s="217" t="s">
        <v>38</v>
      </c>
      <c r="D52" s="217"/>
      <c r="E52" s="662">
        <v>775</v>
      </c>
      <c r="F52" s="662">
        <v>736</v>
      </c>
      <c r="G52" s="663">
        <v>658</v>
      </c>
      <c r="H52" s="663">
        <v>705</v>
      </c>
      <c r="I52" s="663">
        <v>4</v>
      </c>
      <c r="J52" s="663">
        <v>0</v>
      </c>
      <c r="K52" s="663">
        <v>25</v>
      </c>
      <c r="L52" s="663">
        <v>0</v>
      </c>
      <c r="M52" s="663">
        <v>0</v>
      </c>
      <c r="N52" s="663">
        <v>0</v>
      </c>
      <c r="O52" s="664">
        <v>17</v>
      </c>
      <c r="P52" s="665">
        <v>13</v>
      </c>
      <c r="Q52" s="665">
        <v>23</v>
      </c>
      <c r="R52" s="665">
        <v>1</v>
      </c>
      <c r="S52" s="631">
        <v>1118</v>
      </c>
      <c r="T52" s="631">
        <v>1154</v>
      </c>
      <c r="U52" s="631">
        <v>740</v>
      </c>
      <c r="V52" s="631">
        <v>880</v>
      </c>
      <c r="W52" s="631">
        <v>850</v>
      </c>
      <c r="X52" s="631">
        <v>17</v>
      </c>
      <c r="Y52" s="631">
        <v>155</v>
      </c>
      <c r="Z52" s="631">
        <v>910</v>
      </c>
      <c r="AA52" s="631">
        <v>4</v>
      </c>
      <c r="AB52" s="631">
        <v>12362</v>
      </c>
      <c r="AC52" s="631">
        <v>4</v>
      </c>
      <c r="AD52" s="667">
        <v>23334</v>
      </c>
      <c r="AE52" s="75"/>
      <c r="AF52" s="291"/>
    </row>
    <row r="53" spans="1:32" ht="23.25" customHeight="1">
      <c r="A53" s="211"/>
      <c r="B53" s="237"/>
      <c r="C53" s="217" t="s">
        <v>53</v>
      </c>
      <c r="D53" s="217"/>
      <c r="E53" s="662">
        <v>161</v>
      </c>
      <c r="F53" s="662">
        <v>149</v>
      </c>
      <c r="G53" s="668">
        <v>142</v>
      </c>
      <c r="H53" s="668">
        <v>180</v>
      </c>
      <c r="I53" s="668">
        <v>0</v>
      </c>
      <c r="J53" s="668">
        <v>0</v>
      </c>
      <c r="K53" s="668">
        <v>0</v>
      </c>
      <c r="L53" s="668">
        <v>0</v>
      </c>
      <c r="M53" s="668">
        <v>0</v>
      </c>
      <c r="N53" s="668">
        <v>0</v>
      </c>
      <c r="O53" s="664">
        <v>0</v>
      </c>
      <c r="P53" s="665">
        <v>0</v>
      </c>
      <c r="Q53" s="665">
        <v>0</v>
      </c>
      <c r="R53" s="665">
        <v>0</v>
      </c>
      <c r="S53" s="631">
        <v>198</v>
      </c>
      <c r="T53" s="631">
        <v>216</v>
      </c>
      <c r="U53" s="631">
        <v>173</v>
      </c>
      <c r="V53" s="631">
        <v>184</v>
      </c>
      <c r="W53" s="631">
        <v>0</v>
      </c>
      <c r="X53" s="631">
        <v>0</v>
      </c>
      <c r="Y53" s="631">
        <v>0</v>
      </c>
      <c r="Z53" s="631">
        <v>0</v>
      </c>
      <c r="AA53" s="631">
        <v>4</v>
      </c>
      <c r="AB53" s="631">
        <v>3718</v>
      </c>
      <c r="AC53" s="631">
        <v>11</v>
      </c>
      <c r="AD53" s="667">
        <v>6619</v>
      </c>
      <c r="AE53" s="75"/>
      <c r="AF53" s="291"/>
    </row>
    <row r="54" spans="1:32" ht="23.25" customHeight="1">
      <c r="A54" s="211"/>
      <c r="B54" s="237"/>
      <c r="C54" s="217" t="s">
        <v>54</v>
      </c>
      <c r="D54" s="217"/>
      <c r="E54" s="662">
        <v>143</v>
      </c>
      <c r="F54" s="662">
        <v>133</v>
      </c>
      <c r="G54" s="633">
        <v>145</v>
      </c>
      <c r="H54" s="633">
        <v>155</v>
      </c>
      <c r="I54" s="633">
        <v>0</v>
      </c>
      <c r="J54" s="633">
        <v>0</v>
      </c>
      <c r="K54" s="633">
        <v>2</v>
      </c>
      <c r="L54" s="633">
        <v>1</v>
      </c>
      <c r="M54" s="633">
        <v>0</v>
      </c>
      <c r="N54" s="633">
        <v>0</v>
      </c>
      <c r="O54" s="669">
        <v>0</v>
      </c>
      <c r="P54" s="665">
        <v>0</v>
      </c>
      <c r="Q54" s="665">
        <v>0</v>
      </c>
      <c r="R54" s="665">
        <v>0</v>
      </c>
      <c r="S54" s="633">
        <v>153</v>
      </c>
      <c r="T54" s="633">
        <v>160</v>
      </c>
      <c r="U54" s="633">
        <v>160</v>
      </c>
      <c r="V54" s="633">
        <v>158</v>
      </c>
      <c r="W54" s="633">
        <v>0</v>
      </c>
      <c r="X54" s="633">
        <v>0</v>
      </c>
      <c r="Y54" s="633">
        <v>0</v>
      </c>
      <c r="Z54" s="633">
        <v>0</v>
      </c>
      <c r="AA54" s="633">
        <v>0</v>
      </c>
      <c r="AB54" s="633">
        <v>3224</v>
      </c>
      <c r="AC54" s="633">
        <v>11</v>
      </c>
      <c r="AD54" s="670">
        <v>5236</v>
      </c>
      <c r="AE54" s="75"/>
      <c r="AF54" s="291"/>
    </row>
    <row r="55" spans="1:32" ht="23.25" customHeight="1">
      <c r="A55" s="467" t="s">
        <v>9</v>
      </c>
      <c r="B55" s="366"/>
      <c r="C55" s="293"/>
      <c r="D55" s="293"/>
      <c r="E55" s="652">
        <v>530</v>
      </c>
      <c r="F55" s="652">
        <v>554</v>
      </c>
      <c r="G55" s="659">
        <v>390</v>
      </c>
      <c r="H55" s="659">
        <v>518</v>
      </c>
      <c r="I55" s="659">
        <v>1</v>
      </c>
      <c r="J55" s="659">
        <v>0</v>
      </c>
      <c r="K55" s="659">
        <v>8</v>
      </c>
      <c r="L55" s="659">
        <v>0</v>
      </c>
      <c r="M55" s="659">
        <v>0</v>
      </c>
      <c r="N55" s="659">
        <v>0</v>
      </c>
      <c r="O55" s="652">
        <v>1</v>
      </c>
      <c r="P55" s="652">
        <v>1</v>
      </c>
      <c r="Q55" s="652">
        <v>0</v>
      </c>
      <c r="R55" s="652">
        <v>0</v>
      </c>
      <c r="S55" s="629">
        <f aca="true" t="shared" si="9" ref="S55:AD55">SUM(S56:S57)</f>
        <v>632</v>
      </c>
      <c r="T55" s="629">
        <f t="shared" si="9"/>
        <v>667</v>
      </c>
      <c r="U55" s="629">
        <f t="shared" si="9"/>
        <v>529</v>
      </c>
      <c r="V55" s="629">
        <f t="shared" si="9"/>
        <v>561</v>
      </c>
      <c r="W55" s="629">
        <f t="shared" si="9"/>
        <v>394</v>
      </c>
      <c r="X55" s="629">
        <f t="shared" si="9"/>
        <v>394</v>
      </c>
      <c r="Y55" s="629">
        <f t="shared" si="9"/>
        <v>370</v>
      </c>
      <c r="Z55" s="629">
        <f t="shared" si="9"/>
        <v>459</v>
      </c>
      <c r="AA55" s="629">
        <f t="shared" si="9"/>
        <v>58</v>
      </c>
      <c r="AB55" s="629">
        <f t="shared" si="9"/>
        <v>10751</v>
      </c>
      <c r="AC55" s="629">
        <f t="shared" si="9"/>
        <v>63</v>
      </c>
      <c r="AD55" s="661">
        <f t="shared" si="9"/>
        <v>18345</v>
      </c>
      <c r="AE55" s="46"/>
      <c r="AF55" s="291"/>
    </row>
    <row r="56" spans="1:32" ht="23.25" customHeight="1">
      <c r="A56" s="211"/>
      <c r="B56" s="237"/>
      <c r="C56" s="217" t="s">
        <v>98</v>
      </c>
      <c r="D56" s="217"/>
      <c r="E56" s="662">
        <v>237</v>
      </c>
      <c r="F56" s="662">
        <v>238</v>
      </c>
      <c r="G56" s="663">
        <v>214</v>
      </c>
      <c r="H56" s="663">
        <v>220</v>
      </c>
      <c r="I56" s="663">
        <v>1</v>
      </c>
      <c r="J56" s="663">
        <v>0</v>
      </c>
      <c r="K56" s="663">
        <v>7</v>
      </c>
      <c r="L56" s="663">
        <v>0</v>
      </c>
      <c r="M56" s="663">
        <v>0</v>
      </c>
      <c r="N56" s="663">
        <v>0</v>
      </c>
      <c r="O56" s="664">
        <v>0</v>
      </c>
      <c r="P56" s="665">
        <v>0</v>
      </c>
      <c r="Q56" s="665">
        <v>0</v>
      </c>
      <c r="R56" s="665">
        <v>0</v>
      </c>
      <c r="S56" s="631">
        <v>328</v>
      </c>
      <c r="T56" s="631">
        <v>297</v>
      </c>
      <c r="U56" s="631">
        <v>260</v>
      </c>
      <c r="V56" s="631">
        <v>236</v>
      </c>
      <c r="W56" s="631">
        <v>0</v>
      </c>
      <c r="X56" s="631">
        <v>0</v>
      </c>
      <c r="Y56" s="631">
        <v>0</v>
      </c>
      <c r="Z56" s="631">
        <v>0</v>
      </c>
      <c r="AA56" s="631">
        <v>11</v>
      </c>
      <c r="AB56" s="631">
        <v>5120</v>
      </c>
      <c r="AC56" s="631">
        <v>16</v>
      </c>
      <c r="AD56" s="667">
        <v>9260</v>
      </c>
      <c r="AE56" s="75"/>
      <c r="AF56" s="291"/>
    </row>
    <row r="57" spans="1:32" ht="23.25" customHeight="1">
      <c r="A57" s="211"/>
      <c r="B57" s="237"/>
      <c r="C57" s="217" t="s">
        <v>55</v>
      </c>
      <c r="D57" s="217"/>
      <c r="E57" s="662">
        <v>293</v>
      </c>
      <c r="F57" s="662">
        <v>316</v>
      </c>
      <c r="G57" s="633">
        <v>176</v>
      </c>
      <c r="H57" s="633">
        <v>298</v>
      </c>
      <c r="I57" s="633">
        <v>0</v>
      </c>
      <c r="J57" s="633">
        <v>0</v>
      </c>
      <c r="K57" s="633">
        <v>1</v>
      </c>
      <c r="L57" s="633">
        <v>0</v>
      </c>
      <c r="M57" s="633">
        <v>0</v>
      </c>
      <c r="N57" s="633">
        <v>0</v>
      </c>
      <c r="O57" s="669">
        <v>1</v>
      </c>
      <c r="P57" s="665">
        <v>1</v>
      </c>
      <c r="Q57" s="665">
        <v>0</v>
      </c>
      <c r="R57" s="665">
        <v>0</v>
      </c>
      <c r="S57" s="633">
        <v>304</v>
      </c>
      <c r="T57" s="633">
        <v>370</v>
      </c>
      <c r="U57" s="633">
        <v>269</v>
      </c>
      <c r="V57" s="633">
        <v>325</v>
      </c>
      <c r="W57" s="633">
        <v>394</v>
      </c>
      <c r="X57" s="633">
        <v>394</v>
      </c>
      <c r="Y57" s="633">
        <v>370</v>
      </c>
      <c r="Z57" s="633">
        <v>459</v>
      </c>
      <c r="AA57" s="633">
        <v>47</v>
      </c>
      <c r="AB57" s="633">
        <v>5631</v>
      </c>
      <c r="AC57" s="633">
        <v>47</v>
      </c>
      <c r="AD57" s="670">
        <v>9085</v>
      </c>
      <c r="AE57" s="75"/>
      <c r="AF57" s="291"/>
    </row>
    <row r="58" spans="1:32" ht="23.25" customHeight="1">
      <c r="A58" s="467" t="s">
        <v>10</v>
      </c>
      <c r="B58" s="366"/>
      <c r="C58" s="292"/>
      <c r="D58" s="293"/>
      <c r="E58" s="652">
        <v>819</v>
      </c>
      <c r="F58" s="652">
        <v>837</v>
      </c>
      <c r="G58" s="659">
        <v>919</v>
      </c>
      <c r="H58" s="659">
        <v>575</v>
      </c>
      <c r="I58" s="659">
        <v>2</v>
      </c>
      <c r="J58" s="659">
        <v>0</v>
      </c>
      <c r="K58" s="659">
        <v>30</v>
      </c>
      <c r="L58" s="659">
        <v>3</v>
      </c>
      <c r="M58" s="659">
        <v>14</v>
      </c>
      <c r="N58" s="659">
        <v>0</v>
      </c>
      <c r="O58" s="652">
        <v>1</v>
      </c>
      <c r="P58" s="652">
        <v>1</v>
      </c>
      <c r="Q58" s="652">
        <v>0</v>
      </c>
      <c r="R58" s="652">
        <v>0</v>
      </c>
      <c r="S58" s="629">
        <f aca="true" t="shared" si="10" ref="S58:AD58">SUM(S59:S60)</f>
        <v>1059</v>
      </c>
      <c r="T58" s="629">
        <f t="shared" si="10"/>
        <v>974</v>
      </c>
      <c r="U58" s="629">
        <f t="shared" si="10"/>
        <v>1260</v>
      </c>
      <c r="V58" s="629">
        <f t="shared" si="10"/>
        <v>1089</v>
      </c>
      <c r="W58" s="629">
        <f t="shared" si="10"/>
        <v>1</v>
      </c>
      <c r="X58" s="629">
        <f t="shared" si="10"/>
        <v>1</v>
      </c>
      <c r="Y58" s="629">
        <f t="shared" si="10"/>
        <v>0</v>
      </c>
      <c r="Z58" s="629">
        <f t="shared" si="10"/>
        <v>0</v>
      </c>
      <c r="AA58" s="629">
        <f t="shared" si="10"/>
        <v>16</v>
      </c>
      <c r="AB58" s="629">
        <f t="shared" si="10"/>
        <v>17006</v>
      </c>
      <c r="AC58" s="629">
        <f t="shared" si="10"/>
        <v>50</v>
      </c>
      <c r="AD58" s="661">
        <f t="shared" si="10"/>
        <v>30900</v>
      </c>
      <c r="AE58" s="46"/>
      <c r="AF58" s="291"/>
    </row>
    <row r="59" spans="1:32" ht="23.25" customHeight="1">
      <c r="A59" s="211"/>
      <c r="B59" s="252"/>
      <c r="C59" s="217" t="s">
        <v>99</v>
      </c>
      <c r="D59" s="255"/>
      <c r="E59" s="662">
        <v>298</v>
      </c>
      <c r="F59" s="662">
        <v>277</v>
      </c>
      <c r="G59" s="663">
        <v>461</v>
      </c>
      <c r="H59" s="663">
        <v>88</v>
      </c>
      <c r="I59" s="663">
        <v>1</v>
      </c>
      <c r="J59" s="663">
        <v>0</v>
      </c>
      <c r="K59" s="663">
        <v>13</v>
      </c>
      <c r="L59" s="663">
        <v>0</v>
      </c>
      <c r="M59" s="663">
        <v>14</v>
      </c>
      <c r="N59" s="663">
        <v>0</v>
      </c>
      <c r="O59" s="664">
        <v>1</v>
      </c>
      <c r="P59" s="665">
        <v>1</v>
      </c>
      <c r="Q59" s="665">
        <v>0</v>
      </c>
      <c r="R59" s="665">
        <v>0</v>
      </c>
      <c r="S59" s="631">
        <v>298</v>
      </c>
      <c r="T59" s="631">
        <v>277</v>
      </c>
      <c r="U59" s="631">
        <v>666</v>
      </c>
      <c r="V59" s="631">
        <v>394</v>
      </c>
      <c r="W59" s="631">
        <v>1</v>
      </c>
      <c r="X59" s="631">
        <v>1</v>
      </c>
      <c r="Y59" s="631">
        <v>0</v>
      </c>
      <c r="Z59" s="631">
        <v>0</v>
      </c>
      <c r="AA59" s="631">
        <v>0</v>
      </c>
      <c r="AB59" s="631">
        <v>6678</v>
      </c>
      <c r="AC59" s="631">
        <v>0</v>
      </c>
      <c r="AD59" s="667">
        <v>12000</v>
      </c>
      <c r="AE59" s="46"/>
      <c r="AF59" s="291"/>
    </row>
    <row r="60" spans="1:32" ht="23.25" customHeight="1">
      <c r="A60" s="211"/>
      <c r="B60" s="237"/>
      <c r="C60" s="217" t="s">
        <v>46</v>
      </c>
      <c r="D60" s="217"/>
      <c r="E60" s="662">
        <v>521</v>
      </c>
      <c r="F60" s="662">
        <v>560</v>
      </c>
      <c r="G60" s="633">
        <v>458</v>
      </c>
      <c r="H60" s="633">
        <v>487</v>
      </c>
      <c r="I60" s="633">
        <v>1</v>
      </c>
      <c r="J60" s="633">
        <v>0</v>
      </c>
      <c r="K60" s="633">
        <v>17</v>
      </c>
      <c r="L60" s="633">
        <v>3</v>
      </c>
      <c r="M60" s="633">
        <v>0</v>
      </c>
      <c r="N60" s="633">
        <v>0</v>
      </c>
      <c r="O60" s="669">
        <v>0</v>
      </c>
      <c r="P60" s="665">
        <v>0</v>
      </c>
      <c r="Q60" s="665">
        <v>0</v>
      </c>
      <c r="R60" s="665">
        <v>0</v>
      </c>
      <c r="S60" s="633">
        <v>761</v>
      </c>
      <c r="T60" s="633">
        <v>697</v>
      </c>
      <c r="U60" s="633">
        <v>594</v>
      </c>
      <c r="V60" s="633">
        <v>695</v>
      </c>
      <c r="W60" s="633">
        <v>0</v>
      </c>
      <c r="X60" s="633">
        <v>0</v>
      </c>
      <c r="Y60" s="633">
        <v>0</v>
      </c>
      <c r="Z60" s="633">
        <v>0</v>
      </c>
      <c r="AA60" s="633">
        <v>16</v>
      </c>
      <c r="AB60" s="633">
        <v>10328</v>
      </c>
      <c r="AC60" s="633">
        <v>50</v>
      </c>
      <c r="AD60" s="670">
        <v>18900</v>
      </c>
      <c r="AE60" s="75"/>
      <c r="AF60" s="291"/>
    </row>
    <row r="61" spans="1:32" ht="23.25" customHeight="1">
      <c r="A61" s="467" t="s">
        <v>11</v>
      </c>
      <c r="B61" s="366"/>
      <c r="C61" s="293"/>
      <c r="D61" s="293"/>
      <c r="E61" s="652">
        <v>1170</v>
      </c>
      <c r="F61" s="652">
        <v>1100</v>
      </c>
      <c r="G61" s="659">
        <v>916</v>
      </c>
      <c r="H61" s="659">
        <v>1180</v>
      </c>
      <c r="I61" s="659">
        <v>1</v>
      </c>
      <c r="J61" s="659">
        <v>0</v>
      </c>
      <c r="K61" s="659">
        <v>3</v>
      </c>
      <c r="L61" s="659">
        <v>7</v>
      </c>
      <c r="M61" s="659">
        <v>0</v>
      </c>
      <c r="N61" s="659">
        <v>1</v>
      </c>
      <c r="O61" s="652">
        <v>1</v>
      </c>
      <c r="P61" s="652">
        <v>2</v>
      </c>
      <c r="Q61" s="652">
        <v>2</v>
      </c>
      <c r="R61" s="652">
        <v>0</v>
      </c>
      <c r="S61" s="629">
        <f aca="true" t="shared" si="11" ref="S61:AD61">SUM(S62:S64)</f>
        <v>1545</v>
      </c>
      <c r="T61" s="629">
        <f t="shared" si="11"/>
        <v>1702</v>
      </c>
      <c r="U61" s="629">
        <f t="shared" si="11"/>
        <v>1436</v>
      </c>
      <c r="V61" s="629">
        <f t="shared" si="11"/>
        <v>1320</v>
      </c>
      <c r="W61" s="629">
        <f t="shared" si="11"/>
        <v>2520</v>
      </c>
      <c r="X61" s="629">
        <f t="shared" si="11"/>
        <v>2279</v>
      </c>
      <c r="Y61" s="629">
        <f t="shared" si="11"/>
        <v>2114</v>
      </c>
      <c r="Z61" s="629">
        <f t="shared" si="11"/>
        <v>1909</v>
      </c>
      <c r="AA61" s="629">
        <f t="shared" si="11"/>
        <v>25</v>
      </c>
      <c r="AB61" s="629">
        <f t="shared" si="11"/>
        <v>24292</v>
      </c>
      <c r="AC61" s="629">
        <f t="shared" si="11"/>
        <v>75</v>
      </c>
      <c r="AD61" s="661">
        <f t="shared" si="11"/>
        <v>42308</v>
      </c>
      <c r="AE61" s="46"/>
      <c r="AF61" s="291"/>
    </row>
    <row r="62" spans="1:32" ht="23.25" customHeight="1">
      <c r="A62" s="211"/>
      <c r="B62" s="237"/>
      <c r="C62" s="217" t="s">
        <v>39</v>
      </c>
      <c r="D62" s="217"/>
      <c r="E62" s="662">
        <v>400</v>
      </c>
      <c r="F62" s="662">
        <v>363</v>
      </c>
      <c r="G62" s="663">
        <v>349</v>
      </c>
      <c r="H62" s="663">
        <v>435</v>
      </c>
      <c r="I62" s="663">
        <v>0</v>
      </c>
      <c r="J62" s="663">
        <v>0</v>
      </c>
      <c r="K62" s="663">
        <v>0</v>
      </c>
      <c r="L62" s="663">
        <v>0</v>
      </c>
      <c r="M62" s="663">
        <v>0</v>
      </c>
      <c r="N62" s="663">
        <v>1</v>
      </c>
      <c r="O62" s="664">
        <v>0</v>
      </c>
      <c r="P62" s="665">
        <v>0</v>
      </c>
      <c r="Q62" s="665">
        <v>0</v>
      </c>
      <c r="R62" s="665">
        <v>0</v>
      </c>
      <c r="S62" s="631">
        <v>429</v>
      </c>
      <c r="T62" s="631">
        <v>429</v>
      </c>
      <c r="U62" s="631">
        <v>453</v>
      </c>
      <c r="V62" s="631">
        <v>478</v>
      </c>
      <c r="W62" s="631">
        <v>429</v>
      </c>
      <c r="X62" s="631">
        <v>429</v>
      </c>
      <c r="Y62" s="631">
        <v>429</v>
      </c>
      <c r="Z62" s="631">
        <v>468</v>
      </c>
      <c r="AA62" s="631">
        <v>2</v>
      </c>
      <c r="AB62" s="631">
        <v>7479</v>
      </c>
      <c r="AC62" s="631">
        <v>14</v>
      </c>
      <c r="AD62" s="667">
        <v>13526</v>
      </c>
      <c r="AE62" s="75"/>
      <c r="AF62" s="291"/>
    </row>
    <row r="63" spans="1:32" ht="23.25" customHeight="1">
      <c r="A63" s="211"/>
      <c r="B63" s="237"/>
      <c r="C63" s="217" t="s">
        <v>47</v>
      </c>
      <c r="D63" s="217"/>
      <c r="E63" s="662">
        <v>404</v>
      </c>
      <c r="F63" s="662">
        <v>387</v>
      </c>
      <c r="G63" s="668">
        <v>295</v>
      </c>
      <c r="H63" s="668">
        <v>407</v>
      </c>
      <c r="I63" s="668">
        <v>0</v>
      </c>
      <c r="J63" s="668">
        <v>0</v>
      </c>
      <c r="K63" s="668">
        <v>0</v>
      </c>
      <c r="L63" s="668">
        <v>1</v>
      </c>
      <c r="M63" s="668">
        <v>0</v>
      </c>
      <c r="N63" s="668">
        <v>0</v>
      </c>
      <c r="O63" s="664">
        <v>1</v>
      </c>
      <c r="P63" s="665">
        <v>2</v>
      </c>
      <c r="Q63" s="665">
        <v>2</v>
      </c>
      <c r="R63" s="665">
        <v>0</v>
      </c>
      <c r="S63" s="631">
        <v>512</v>
      </c>
      <c r="T63" s="631">
        <v>454</v>
      </c>
      <c r="U63" s="631">
        <v>400</v>
      </c>
      <c r="V63" s="631">
        <v>443</v>
      </c>
      <c r="W63" s="631">
        <v>1121</v>
      </c>
      <c r="X63" s="631">
        <v>1191</v>
      </c>
      <c r="Y63" s="631">
        <v>1277</v>
      </c>
      <c r="Z63" s="631">
        <v>1033</v>
      </c>
      <c r="AA63" s="631">
        <v>11</v>
      </c>
      <c r="AB63" s="631">
        <v>8123</v>
      </c>
      <c r="AC63" s="631">
        <v>25</v>
      </c>
      <c r="AD63" s="667">
        <v>13998</v>
      </c>
      <c r="AE63" s="75"/>
      <c r="AF63" s="291"/>
    </row>
    <row r="64" spans="1:32" ht="23.25" customHeight="1" thickBot="1">
      <c r="A64" s="256"/>
      <c r="B64" s="257"/>
      <c r="C64" s="258" t="s">
        <v>56</v>
      </c>
      <c r="D64" s="258"/>
      <c r="E64" s="685">
        <v>366</v>
      </c>
      <c r="F64" s="685">
        <v>350</v>
      </c>
      <c r="G64" s="640">
        <v>272</v>
      </c>
      <c r="H64" s="640">
        <v>338</v>
      </c>
      <c r="I64" s="640">
        <v>1</v>
      </c>
      <c r="J64" s="640">
        <v>0</v>
      </c>
      <c r="K64" s="640">
        <v>3</v>
      </c>
      <c r="L64" s="640">
        <v>6</v>
      </c>
      <c r="M64" s="640">
        <v>0</v>
      </c>
      <c r="N64" s="640">
        <v>0</v>
      </c>
      <c r="O64" s="686">
        <v>0</v>
      </c>
      <c r="P64" s="687">
        <v>0</v>
      </c>
      <c r="Q64" s="687">
        <v>0</v>
      </c>
      <c r="R64" s="687">
        <v>0</v>
      </c>
      <c r="S64" s="640">
        <v>604</v>
      </c>
      <c r="T64" s="640">
        <v>819</v>
      </c>
      <c r="U64" s="640">
        <v>583</v>
      </c>
      <c r="V64" s="640">
        <v>399</v>
      </c>
      <c r="W64" s="640">
        <v>970</v>
      </c>
      <c r="X64" s="640">
        <v>659</v>
      </c>
      <c r="Y64" s="640">
        <v>408</v>
      </c>
      <c r="Z64" s="640">
        <v>408</v>
      </c>
      <c r="AA64" s="640">
        <v>12</v>
      </c>
      <c r="AB64" s="640">
        <v>8690</v>
      </c>
      <c r="AC64" s="640">
        <v>36</v>
      </c>
      <c r="AD64" s="688">
        <v>14784</v>
      </c>
      <c r="AE64" s="75"/>
      <c r="AF64" s="291"/>
    </row>
    <row r="65" spans="1:32" ht="25.5" customHeight="1">
      <c r="A65" s="197"/>
      <c r="B65" s="197"/>
      <c r="C65" s="469"/>
      <c r="D65" s="197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3"/>
      <c r="AB65" s="333"/>
      <c r="AC65" s="333"/>
      <c r="AD65" s="333"/>
      <c r="AF65" s="291"/>
    </row>
    <row r="66" ht="14.25">
      <c r="AF66" s="291"/>
    </row>
    <row r="67" ht="14.25">
      <c r="AF67" s="291"/>
    </row>
    <row r="68" ht="14.25">
      <c r="AF68" s="291"/>
    </row>
    <row r="69" ht="14.25">
      <c r="AF69" s="291"/>
    </row>
    <row r="70" ht="14.25">
      <c r="AF70" s="291"/>
    </row>
    <row r="71" ht="14.25">
      <c r="AF71" s="291"/>
    </row>
    <row r="72" ht="14.25">
      <c r="AF72" s="291"/>
    </row>
    <row r="73" ht="14.25">
      <c r="AF73" s="291"/>
    </row>
    <row r="74" ht="14.25">
      <c r="AF74" s="291"/>
    </row>
    <row r="75" ht="14.25">
      <c r="X75" s="291"/>
    </row>
    <row r="76" ht="14.25">
      <c r="X76" s="291"/>
    </row>
    <row r="77" ht="14.25">
      <c r="X77" s="291"/>
    </row>
    <row r="78" ht="14.25">
      <c r="X78" s="291"/>
    </row>
    <row r="79" ht="14.25">
      <c r="X79" s="291"/>
    </row>
    <row r="80" ht="14.25">
      <c r="X80" s="291"/>
    </row>
    <row r="81" ht="14.25">
      <c r="X81" s="291"/>
    </row>
    <row r="82" ht="14.25">
      <c r="X82" s="291"/>
    </row>
    <row r="83" ht="14.25">
      <c r="X83" s="291"/>
    </row>
    <row r="84" ht="14.25">
      <c r="X84" s="291"/>
    </row>
    <row r="85" ht="14.25">
      <c r="X85" s="291"/>
    </row>
    <row r="86" ht="14.25">
      <c r="AF86" s="291"/>
    </row>
    <row r="87" ht="14.25">
      <c r="AF87" s="291"/>
    </row>
    <row r="88" ht="14.25">
      <c r="AF88" s="291"/>
    </row>
    <row r="89" ht="14.25">
      <c r="AF89" s="291"/>
    </row>
    <row r="90" ht="14.25">
      <c r="AF90" s="291"/>
    </row>
    <row r="91" ht="14.25">
      <c r="AF91" s="291"/>
    </row>
    <row r="92" ht="14.25">
      <c r="AF92" s="291"/>
    </row>
    <row r="93" ht="14.25">
      <c r="AF93" s="291"/>
    </row>
    <row r="94" ht="14.25">
      <c r="AF94" s="291"/>
    </row>
    <row r="95" ht="14.25">
      <c r="AF95" s="291"/>
    </row>
    <row r="96" ht="14.25">
      <c r="AF96" s="291"/>
    </row>
    <row r="97" ht="14.25">
      <c r="AF97" s="291"/>
    </row>
    <row r="98" ht="14.25">
      <c r="AF98" s="291"/>
    </row>
    <row r="99" ht="14.25">
      <c r="AF99" s="291"/>
    </row>
    <row r="100" ht="14.25">
      <c r="AF100" s="291"/>
    </row>
    <row r="101" ht="14.25">
      <c r="AF101" s="291"/>
    </row>
    <row r="102" ht="14.25">
      <c r="AF102" s="291"/>
    </row>
    <row r="103" ht="14.25">
      <c r="AF103" s="291"/>
    </row>
    <row r="104" ht="14.25">
      <c r="AF104" s="291"/>
    </row>
    <row r="105" ht="14.25">
      <c r="AF105" s="291"/>
    </row>
    <row r="106" ht="14.25">
      <c r="AF106" s="291"/>
    </row>
    <row r="107" ht="14.25">
      <c r="AF107" s="291"/>
    </row>
    <row r="108" ht="14.25">
      <c r="AF108" s="291"/>
    </row>
    <row r="109" ht="14.25">
      <c r="AF109" s="291"/>
    </row>
    <row r="110" ht="14.25">
      <c r="AF110" s="291"/>
    </row>
    <row r="111" ht="14.25">
      <c r="AF111" s="291"/>
    </row>
    <row r="112" ht="14.25">
      <c r="AF112" s="291"/>
    </row>
    <row r="113" ht="14.25">
      <c r="AF113" s="291"/>
    </row>
    <row r="114" ht="14.25">
      <c r="AF114" s="291"/>
    </row>
    <row r="115" ht="14.25">
      <c r="AF115" s="291"/>
    </row>
    <row r="116" ht="14.25">
      <c r="AF116" s="291"/>
    </row>
    <row r="117" ht="14.25">
      <c r="AF117" s="291"/>
    </row>
    <row r="118" ht="14.25">
      <c r="AF118" s="291"/>
    </row>
    <row r="119" ht="14.25">
      <c r="AF119" s="291"/>
    </row>
    <row r="120" ht="14.25">
      <c r="AF120" s="291"/>
    </row>
    <row r="121" ht="14.25">
      <c r="AF121" s="291"/>
    </row>
    <row r="122" ht="14.25">
      <c r="AF122" s="291"/>
    </row>
    <row r="123" ht="14.25">
      <c r="AF123" s="291"/>
    </row>
    <row r="124" ht="14.25">
      <c r="AF124" s="291"/>
    </row>
    <row r="125" ht="14.25">
      <c r="AF125" s="291"/>
    </row>
    <row r="126" ht="14.25">
      <c r="AF126" s="291"/>
    </row>
    <row r="127" ht="14.25">
      <c r="AF127" s="291"/>
    </row>
    <row r="128" ht="14.25">
      <c r="AF128" s="291"/>
    </row>
    <row r="129" ht="14.25">
      <c r="AF129" s="291"/>
    </row>
    <row r="130" ht="14.25">
      <c r="AF130" s="291"/>
    </row>
    <row r="131" ht="14.25">
      <c r="AF131" s="291"/>
    </row>
    <row r="132" ht="14.25">
      <c r="AF132" s="291"/>
    </row>
    <row r="133" ht="14.25">
      <c r="AF133" s="291"/>
    </row>
    <row r="134" ht="14.25">
      <c r="AF134" s="291"/>
    </row>
    <row r="135" ht="14.25">
      <c r="AF135" s="291"/>
    </row>
    <row r="136" ht="14.25">
      <c r="AF136" s="291"/>
    </row>
    <row r="137" ht="14.25">
      <c r="AF137" s="291"/>
    </row>
    <row r="138" ht="14.25">
      <c r="AF138" s="291"/>
    </row>
    <row r="139" ht="14.25">
      <c r="AF139" s="291"/>
    </row>
    <row r="140" ht="14.25">
      <c r="AF140" s="291"/>
    </row>
    <row r="141" ht="14.25">
      <c r="AF141" s="291"/>
    </row>
    <row r="142" ht="14.25">
      <c r="AF142" s="291"/>
    </row>
    <row r="143" ht="14.25">
      <c r="AF143" s="291"/>
    </row>
    <row r="144" ht="14.25">
      <c r="AF144" s="291"/>
    </row>
    <row r="145" ht="14.25">
      <c r="AF145" s="291"/>
    </row>
    <row r="146" ht="14.25">
      <c r="AF146" s="291"/>
    </row>
    <row r="147" ht="14.25">
      <c r="AF147" s="291"/>
    </row>
    <row r="148" ht="14.25">
      <c r="AF148" s="291"/>
    </row>
    <row r="149" ht="14.25">
      <c r="AF149" s="291"/>
    </row>
    <row r="150" ht="14.25">
      <c r="AF150" s="291"/>
    </row>
    <row r="151" ht="14.25">
      <c r="AF151" s="291"/>
    </row>
    <row r="152" ht="14.25">
      <c r="AF152" s="291"/>
    </row>
    <row r="153" ht="14.25">
      <c r="AF153" s="291"/>
    </row>
    <row r="154" ht="14.25">
      <c r="AF154" s="291"/>
    </row>
    <row r="155" ht="14.25">
      <c r="AF155" s="291"/>
    </row>
    <row r="156" ht="14.25">
      <c r="AF156" s="291"/>
    </row>
    <row r="157" ht="14.25">
      <c r="AF157" s="291"/>
    </row>
    <row r="158" ht="14.25">
      <c r="AF158" s="291"/>
    </row>
    <row r="159" ht="14.25">
      <c r="AF159" s="291"/>
    </row>
    <row r="160" ht="14.25">
      <c r="AF160" s="291"/>
    </row>
    <row r="161" ht="14.25">
      <c r="AF161" s="291"/>
    </row>
    <row r="162" ht="14.25">
      <c r="AF162" s="291"/>
    </row>
    <row r="163" ht="14.25">
      <c r="AF163" s="291"/>
    </row>
    <row r="164" ht="14.25">
      <c r="AF164" s="291"/>
    </row>
    <row r="165" ht="14.25">
      <c r="AF165" s="291"/>
    </row>
    <row r="166" ht="14.25">
      <c r="AF166" s="291"/>
    </row>
    <row r="167" ht="14.25">
      <c r="AF167" s="291"/>
    </row>
    <row r="168" ht="14.25">
      <c r="AF168" s="291"/>
    </row>
    <row r="169" ht="14.25">
      <c r="AF169" s="291"/>
    </row>
    <row r="170" ht="14.25">
      <c r="AF170" s="291"/>
    </row>
    <row r="171" ht="14.25">
      <c r="AF171" s="291"/>
    </row>
    <row r="172" ht="14.25">
      <c r="AF172" s="291"/>
    </row>
    <row r="173" ht="14.25">
      <c r="AF173" s="291"/>
    </row>
    <row r="174" ht="14.25">
      <c r="AF174" s="291"/>
    </row>
    <row r="175" ht="14.25">
      <c r="AF175" s="291"/>
    </row>
    <row r="176" ht="14.25">
      <c r="AF176" s="291"/>
    </row>
    <row r="177" ht="14.25">
      <c r="AF177" s="291"/>
    </row>
    <row r="178" ht="14.25">
      <c r="AF178" s="291"/>
    </row>
    <row r="179" ht="14.25">
      <c r="AF179" s="291"/>
    </row>
    <row r="180" ht="14.25">
      <c r="AF180" s="291"/>
    </row>
    <row r="181" ht="14.25">
      <c r="AF181" s="291"/>
    </row>
    <row r="182" ht="14.25">
      <c r="AF182" s="291"/>
    </row>
    <row r="183" ht="14.25">
      <c r="AF183" s="291"/>
    </row>
    <row r="184" ht="14.25">
      <c r="AF184" s="291"/>
    </row>
    <row r="185" ht="14.25">
      <c r="AF185" s="291"/>
    </row>
    <row r="186" ht="14.25">
      <c r="AF186" s="291"/>
    </row>
    <row r="187" ht="14.25">
      <c r="AF187" s="291"/>
    </row>
    <row r="188" ht="14.25">
      <c r="AF188" s="291"/>
    </row>
    <row r="189" ht="14.25">
      <c r="AF189" s="291"/>
    </row>
    <row r="190" ht="14.25">
      <c r="AF190" s="291"/>
    </row>
    <row r="191" ht="14.25">
      <c r="AF191" s="291"/>
    </row>
    <row r="192" ht="14.25">
      <c r="AF192" s="291"/>
    </row>
    <row r="193" ht="14.25">
      <c r="AF193" s="291"/>
    </row>
    <row r="194" ht="14.25">
      <c r="AF194" s="291"/>
    </row>
    <row r="195" ht="14.25">
      <c r="AF195" s="291"/>
    </row>
    <row r="196" ht="14.25">
      <c r="AF196" s="291"/>
    </row>
    <row r="197" ht="14.25">
      <c r="AF197" s="291"/>
    </row>
    <row r="198" ht="14.25">
      <c r="AF198" s="291"/>
    </row>
    <row r="199" ht="14.25">
      <c r="AF199" s="291"/>
    </row>
    <row r="200" ht="14.25">
      <c r="AF200" s="291"/>
    </row>
    <row r="201" ht="14.25">
      <c r="AF201" s="291"/>
    </row>
    <row r="202" ht="14.25">
      <c r="AF202" s="291"/>
    </row>
    <row r="203" ht="14.25">
      <c r="AF203" s="291"/>
    </row>
    <row r="204" ht="14.25">
      <c r="AF204" s="291"/>
    </row>
    <row r="205" ht="14.25">
      <c r="AF205" s="291"/>
    </row>
    <row r="206" ht="14.25">
      <c r="AF206" s="291"/>
    </row>
    <row r="207" ht="14.25">
      <c r="AF207" s="291"/>
    </row>
    <row r="208" ht="14.25">
      <c r="AF208" s="291"/>
    </row>
    <row r="209" ht="14.25">
      <c r="AF209" s="291"/>
    </row>
    <row r="210" ht="14.25">
      <c r="AF210" s="291"/>
    </row>
    <row r="211" ht="14.25">
      <c r="AF211" s="291"/>
    </row>
    <row r="212" ht="14.25">
      <c r="AF212" s="291"/>
    </row>
    <row r="213" ht="14.25">
      <c r="AF213" s="291"/>
    </row>
    <row r="214" ht="14.25">
      <c r="AF214" s="291"/>
    </row>
    <row r="215" ht="14.25">
      <c r="AF215" s="291"/>
    </row>
    <row r="216" ht="14.25">
      <c r="AF216" s="291"/>
    </row>
    <row r="217" ht="14.25">
      <c r="AF217" s="291"/>
    </row>
    <row r="218" ht="14.25">
      <c r="AF218" s="291"/>
    </row>
    <row r="219" ht="14.25">
      <c r="AF219" s="291"/>
    </row>
    <row r="220" ht="14.25">
      <c r="AF220" s="291"/>
    </row>
    <row r="221" ht="14.25">
      <c r="AF221" s="291"/>
    </row>
    <row r="222" ht="14.25">
      <c r="AF222" s="291"/>
    </row>
    <row r="223" ht="14.25">
      <c r="AF223" s="291"/>
    </row>
    <row r="224" ht="14.25">
      <c r="AF224" s="291"/>
    </row>
    <row r="225" ht="14.25">
      <c r="AF225" s="291"/>
    </row>
    <row r="226" ht="14.25">
      <c r="AF226" s="291"/>
    </row>
    <row r="227" ht="14.25">
      <c r="AF227" s="291"/>
    </row>
    <row r="228" ht="14.25">
      <c r="AF228" s="291"/>
    </row>
    <row r="229" ht="14.25">
      <c r="AF229" s="291"/>
    </row>
    <row r="230" ht="14.25">
      <c r="AF230" s="291"/>
    </row>
    <row r="231" ht="14.25">
      <c r="AF231" s="291"/>
    </row>
    <row r="232" ht="14.25">
      <c r="AF232" s="291"/>
    </row>
    <row r="233" ht="14.25">
      <c r="AF233" s="291"/>
    </row>
    <row r="234" ht="14.25">
      <c r="AF234" s="291"/>
    </row>
    <row r="235" ht="14.25">
      <c r="AF235" s="291"/>
    </row>
    <row r="236" ht="14.25">
      <c r="AF236" s="291"/>
    </row>
    <row r="237" ht="14.25">
      <c r="AF237" s="291"/>
    </row>
    <row r="238" ht="14.25">
      <c r="AF238" s="291"/>
    </row>
    <row r="239" ht="14.25">
      <c r="AF239" s="291"/>
    </row>
    <row r="240" ht="14.25">
      <c r="AF240" s="291"/>
    </row>
    <row r="241" ht="14.25">
      <c r="AF241" s="291"/>
    </row>
    <row r="242" ht="14.25">
      <c r="AF242" s="291"/>
    </row>
    <row r="243" ht="14.25">
      <c r="AF243" s="291"/>
    </row>
    <row r="244" ht="14.25">
      <c r="AF244" s="291"/>
    </row>
    <row r="245" ht="14.25">
      <c r="AF245" s="291"/>
    </row>
    <row r="246" ht="14.25">
      <c r="AF246" s="291"/>
    </row>
    <row r="247" ht="14.25">
      <c r="AF247" s="291"/>
    </row>
    <row r="248" ht="14.25">
      <c r="AF248" s="291"/>
    </row>
    <row r="249" ht="14.25">
      <c r="AF249" s="291"/>
    </row>
    <row r="250" ht="14.25">
      <c r="AF250" s="291"/>
    </row>
    <row r="251" ht="14.25">
      <c r="AF251" s="291"/>
    </row>
    <row r="252" ht="14.25">
      <c r="AF252" s="291"/>
    </row>
    <row r="253" ht="14.25">
      <c r="AF253" s="291"/>
    </row>
    <row r="254" ht="14.25">
      <c r="AF254" s="291"/>
    </row>
    <row r="255" ht="14.25">
      <c r="AF255" s="291"/>
    </row>
    <row r="256" ht="14.25">
      <c r="AF256" s="291"/>
    </row>
    <row r="257" ht="14.25">
      <c r="AF257" s="291"/>
    </row>
    <row r="258" ht="14.25">
      <c r="AF258" s="291"/>
    </row>
    <row r="259" ht="14.25">
      <c r="AF259" s="291"/>
    </row>
    <row r="260" ht="14.25">
      <c r="AF260" s="291"/>
    </row>
    <row r="261" ht="14.25">
      <c r="AF261" s="291"/>
    </row>
    <row r="262" ht="14.25">
      <c r="AF262" s="291"/>
    </row>
    <row r="263" ht="14.25">
      <c r="AF263" s="291"/>
    </row>
    <row r="264" ht="14.25">
      <c r="AF264" s="291"/>
    </row>
    <row r="265" ht="14.25">
      <c r="AF265" s="291"/>
    </row>
    <row r="266" ht="14.25">
      <c r="AF266" s="291"/>
    </row>
    <row r="267" ht="14.25">
      <c r="AF267" s="291"/>
    </row>
    <row r="268" ht="14.25">
      <c r="AF268" s="291"/>
    </row>
    <row r="269" ht="14.25">
      <c r="AF269" s="291"/>
    </row>
    <row r="270" ht="14.25">
      <c r="AF270" s="291"/>
    </row>
    <row r="271" ht="14.25">
      <c r="AF271" s="291"/>
    </row>
    <row r="272" ht="14.25">
      <c r="AF272" s="291"/>
    </row>
    <row r="273" ht="14.25">
      <c r="AF273" s="291"/>
    </row>
    <row r="274" ht="14.25">
      <c r="AF274" s="291"/>
    </row>
    <row r="275" ht="14.25">
      <c r="AF275" s="291"/>
    </row>
    <row r="276" ht="14.25">
      <c r="AF276" s="291"/>
    </row>
    <row r="277" ht="14.25">
      <c r="AF277" s="291"/>
    </row>
    <row r="278" ht="14.25">
      <c r="AF278" s="291"/>
    </row>
    <row r="279" ht="14.25">
      <c r="AF279" s="291"/>
    </row>
    <row r="280" ht="14.25">
      <c r="AF280" s="291"/>
    </row>
    <row r="281" ht="14.25">
      <c r="AF281" s="291"/>
    </row>
    <row r="282" ht="14.25">
      <c r="AF282" s="291"/>
    </row>
    <row r="283" ht="14.25">
      <c r="AF283" s="291"/>
    </row>
    <row r="284" ht="14.25">
      <c r="AF284" s="291"/>
    </row>
    <row r="285" ht="14.25">
      <c r="AF285" s="291"/>
    </row>
    <row r="286" ht="14.25">
      <c r="AF286" s="291"/>
    </row>
    <row r="287" ht="14.25">
      <c r="AF287" s="291"/>
    </row>
    <row r="288" ht="14.25">
      <c r="AF288" s="291"/>
    </row>
    <row r="289" ht="14.25">
      <c r="AF289" s="291"/>
    </row>
    <row r="290" ht="14.25">
      <c r="AF290" s="291"/>
    </row>
    <row r="291" ht="14.25">
      <c r="AF291" s="291"/>
    </row>
    <row r="292" ht="14.25">
      <c r="AF292" s="291"/>
    </row>
    <row r="293" ht="14.25">
      <c r="AF293" s="291"/>
    </row>
    <row r="294" ht="14.25">
      <c r="AF294" s="291"/>
    </row>
    <row r="295" ht="14.25">
      <c r="AF295" s="291"/>
    </row>
    <row r="296" ht="14.25">
      <c r="AF296" s="291"/>
    </row>
    <row r="297" ht="14.25">
      <c r="AF297" s="291"/>
    </row>
    <row r="298" ht="14.25">
      <c r="AF298" s="291"/>
    </row>
    <row r="299" ht="14.25">
      <c r="AF299" s="291"/>
    </row>
    <row r="300" ht="14.25">
      <c r="AF300" s="291"/>
    </row>
    <row r="301" ht="14.25">
      <c r="AF301" s="291"/>
    </row>
    <row r="302" ht="14.25">
      <c r="AF302" s="291"/>
    </row>
    <row r="303" ht="14.25">
      <c r="AF303" s="291"/>
    </row>
    <row r="304" ht="14.25">
      <c r="AF304" s="291"/>
    </row>
    <row r="305" ht="14.25">
      <c r="AF305" s="291"/>
    </row>
    <row r="306" ht="14.25">
      <c r="AF306" s="291"/>
    </row>
    <row r="307" ht="14.25">
      <c r="AF307" s="291"/>
    </row>
    <row r="308" ht="14.25">
      <c r="AF308" s="291"/>
    </row>
    <row r="309" ht="14.25">
      <c r="AF309" s="291"/>
    </row>
    <row r="310" ht="14.25">
      <c r="AF310" s="291"/>
    </row>
    <row r="311" ht="14.25">
      <c r="AF311" s="291"/>
    </row>
    <row r="312" ht="14.25">
      <c r="AF312" s="291"/>
    </row>
    <row r="313" ht="14.25">
      <c r="AF313" s="291"/>
    </row>
    <row r="314" ht="14.25">
      <c r="AF314" s="291"/>
    </row>
    <row r="315" ht="14.25">
      <c r="AF315" s="291"/>
    </row>
    <row r="316" ht="14.25">
      <c r="AF316" s="291"/>
    </row>
    <row r="317" ht="14.25">
      <c r="AF317" s="291"/>
    </row>
    <row r="318" ht="14.25">
      <c r="AF318" s="291"/>
    </row>
    <row r="319" ht="14.25">
      <c r="AF319" s="291"/>
    </row>
    <row r="320" ht="14.25">
      <c r="AF320" s="291"/>
    </row>
    <row r="321" ht="14.25">
      <c r="AF321" s="291"/>
    </row>
    <row r="322" ht="14.25">
      <c r="AF322" s="291"/>
    </row>
    <row r="323" ht="14.25">
      <c r="AF323" s="291"/>
    </row>
    <row r="324" ht="14.25">
      <c r="AF324" s="291"/>
    </row>
    <row r="325" ht="14.25">
      <c r="AF325" s="291"/>
    </row>
    <row r="326" ht="14.25">
      <c r="AF326" s="291"/>
    </row>
    <row r="327" ht="14.25">
      <c r="AF327" s="291"/>
    </row>
    <row r="328" ht="14.25">
      <c r="AF328" s="291"/>
    </row>
    <row r="329" ht="14.25">
      <c r="AF329" s="291"/>
    </row>
    <row r="330" ht="14.25">
      <c r="AF330" s="291"/>
    </row>
    <row r="331" ht="14.25">
      <c r="AF331" s="291"/>
    </row>
    <row r="332" ht="14.25">
      <c r="AF332" s="291"/>
    </row>
    <row r="333" ht="14.25">
      <c r="AF333" s="291"/>
    </row>
    <row r="334" ht="14.25">
      <c r="AF334" s="291"/>
    </row>
    <row r="335" ht="14.25">
      <c r="AF335" s="291"/>
    </row>
    <row r="336" ht="14.25">
      <c r="AF336" s="291"/>
    </row>
    <row r="337" ht="14.25">
      <c r="AF337" s="291"/>
    </row>
    <row r="338" ht="14.25">
      <c r="AF338" s="291"/>
    </row>
    <row r="339" ht="14.25">
      <c r="AF339" s="291"/>
    </row>
    <row r="340" ht="14.25">
      <c r="AF340" s="291"/>
    </row>
    <row r="341" ht="14.25">
      <c r="AF341" s="291"/>
    </row>
    <row r="342" ht="14.25">
      <c r="AF342" s="291"/>
    </row>
    <row r="343" ht="14.25">
      <c r="AF343" s="291"/>
    </row>
    <row r="344" ht="14.25">
      <c r="AF344" s="291"/>
    </row>
    <row r="345" ht="14.25">
      <c r="AF345" s="291"/>
    </row>
    <row r="346" ht="14.25">
      <c r="AF346" s="291"/>
    </row>
    <row r="347" ht="14.25">
      <c r="AF347" s="291"/>
    </row>
    <row r="348" ht="14.25">
      <c r="AF348" s="291"/>
    </row>
    <row r="349" ht="14.25">
      <c r="AF349" s="291"/>
    </row>
    <row r="350" ht="14.25">
      <c r="AF350" s="291"/>
    </row>
    <row r="351" ht="14.25">
      <c r="AF351" s="291"/>
    </row>
    <row r="352" ht="14.25">
      <c r="AF352" s="291"/>
    </row>
    <row r="353" ht="14.25">
      <c r="AF353" s="291"/>
    </row>
    <row r="354" ht="14.25">
      <c r="AF354" s="291"/>
    </row>
    <row r="355" ht="14.25">
      <c r="AF355" s="291"/>
    </row>
    <row r="356" ht="14.25">
      <c r="AF356" s="291"/>
    </row>
    <row r="357" ht="14.25">
      <c r="AF357" s="291"/>
    </row>
    <row r="358" ht="14.25">
      <c r="AF358" s="291"/>
    </row>
    <row r="359" ht="14.25">
      <c r="AF359" s="291"/>
    </row>
    <row r="360" ht="14.25">
      <c r="AF360" s="291"/>
    </row>
    <row r="361" ht="14.25">
      <c r="AF361" s="291"/>
    </row>
    <row r="362" ht="14.25">
      <c r="AF362" s="291"/>
    </row>
    <row r="363" ht="14.25">
      <c r="AF363" s="291"/>
    </row>
    <row r="364" ht="14.25">
      <c r="AF364" s="291"/>
    </row>
    <row r="365" ht="14.25">
      <c r="AF365" s="291"/>
    </row>
    <row r="366" ht="14.25">
      <c r="AF366" s="291"/>
    </row>
    <row r="367" ht="14.25">
      <c r="AF367" s="291"/>
    </row>
    <row r="368" ht="14.25">
      <c r="AF368" s="291"/>
    </row>
    <row r="369" ht="14.25">
      <c r="AF369" s="291"/>
    </row>
    <row r="370" ht="14.25">
      <c r="AF370" s="291"/>
    </row>
    <row r="371" ht="14.25">
      <c r="AF371" s="291"/>
    </row>
    <row r="372" ht="14.25">
      <c r="AF372" s="291"/>
    </row>
    <row r="373" ht="14.25">
      <c r="AF373" s="291"/>
    </row>
    <row r="374" ht="14.25">
      <c r="AF374" s="291"/>
    </row>
    <row r="375" ht="14.25">
      <c r="AF375" s="291"/>
    </row>
    <row r="376" ht="14.25">
      <c r="AF376" s="291"/>
    </row>
    <row r="377" ht="14.25">
      <c r="AF377" s="291"/>
    </row>
    <row r="378" ht="14.25">
      <c r="AF378" s="291"/>
    </row>
    <row r="379" ht="14.25">
      <c r="AF379" s="291"/>
    </row>
    <row r="380" ht="14.25">
      <c r="AF380" s="291"/>
    </row>
    <row r="381" ht="14.25">
      <c r="AF381" s="291"/>
    </row>
    <row r="382" ht="14.25">
      <c r="AF382" s="291"/>
    </row>
    <row r="383" ht="14.25">
      <c r="AF383" s="291"/>
    </row>
    <row r="384" ht="14.25">
      <c r="AF384" s="291"/>
    </row>
    <row r="385" ht="14.25">
      <c r="AF385" s="291"/>
    </row>
    <row r="386" ht="14.25">
      <c r="AF386" s="291"/>
    </row>
    <row r="387" ht="14.25">
      <c r="AF387" s="291"/>
    </row>
    <row r="388" ht="14.25">
      <c r="AF388" s="291"/>
    </row>
    <row r="389" ht="14.25">
      <c r="AF389" s="291"/>
    </row>
    <row r="390" ht="14.25">
      <c r="AF390" s="291"/>
    </row>
    <row r="391" ht="14.25">
      <c r="AF391" s="291"/>
    </row>
    <row r="392" ht="14.25">
      <c r="AF392" s="291"/>
    </row>
    <row r="393" ht="14.25">
      <c r="AF393" s="291"/>
    </row>
    <row r="394" ht="14.25">
      <c r="AF394" s="291"/>
    </row>
    <row r="395" ht="14.25">
      <c r="AF395" s="291"/>
    </row>
    <row r="396" ht="14.25">
      <c r="AF396" s="291"/>
    </row>
    <row r="397" ht="14.25">
      <c r="AF397" s="291"/>
    </row>
    <row r="398" ht="14.25">
      <c r="AF398" s="291"/>
    </row>
    <row r="399" ht="14.25">
      <c r="AF399" s="291"/>
    </row>
    <row r="400" ht="14.25">
      <c r="AF400" s="291"/>
    </row>
    <row r="401" ht="14.25">
      <c r="AF401" s="291"/>
    </row>
    <row r="402" ht="14.25">
      <c r="AF402" s="291"/>
    </row>
    <row r="403" ht="14.25">
      <c r="AF403" s="291"/>
    </row>
    <row r="404" ht="14.25">
      <c r="AF404" s="291"/>
    </row>
    <row r="405" ht="14.25">
      <c r="AF405" s="291"/>
    </row>
    <row r="406" ht="14.25">
      <c r="AF406" s="291"/>
    </row>
    <row r="407" ht="14.25">
      <c r="AF407" s="291"/>
    </row>
    <row r="408" ht="14.25">
      <c r="AF408" s="291"/>
    </row>
    <row r="409" ht="14.25">
      <c r="AF409" s="291"/>
    </row>
    <row r="410" ht="14.25">
      <c r="AF410" s="291"/>
    </row>
    <row r="411" ht="14.25">
      <c r="AF411" s="291"/>
    </row>
    <row r="412" ht="14.25">
      <c r="AF412" s="291"/>
    </row>
    <row r="413" ht="14.25">
      <c r="AF413" s="291"/>
    </row>
    <row r="414" ht="14.25">
      <c r="AF414" s="291"/>
    </row>
    <row r="415" ht="14.25">
      <c r="AF415" s="291"/>
    </row>
    <row r="416" ht="14.25">
      <c r="AF416" s="291"/>
    </row>
    <row r="417" ht="14.25">
      <c r="AF417" s="291"/>
    </row>
    <row r="418" ht="14.25">
      <c r="AF418" s="291"/>
    </row>
    <row r="419" ht="14.25">
      <c r="AF419" s="291"/>
    </row>
    <row r="420" ht="14.25">
      <c r="AF420" s="291"/>
    </row>
    <row r="421" ht="14.25">
      <c r="AF421" s="291"/>
    </row>
    <row r="422" ht="14.25">
      <c r="AF422" s="291"/>
    </row>
    <row r="423" ht="14.25">
      <c r="AF423" s="291"/>
    </row>
    <row r="424" ht="14.25">
      <c r="AF424" s="291"/>
    </row>
    <row r="425" ht="14.25">
      <c r="AF425" s="291"/>
    </row>
    <row r="426" ht="14.25">
      <c r="AF426" s="291"/>
    </row>
    <row r="427" ht="14.25">
      <c r="AF427" s="291"/>
    </row>
    <row r="428" ht="14.25">
      <c r="AF428" s="291"/>
    </row>
    <row r="429" ht="14.25">
      <c r="AF429" s="291"/>
    </row>
    <row r="430" ht="14.25">
      <c r="AF430" s="291"/>
    </row>
    <row r="431" ht="14.25">
      <c r="AF431" s="291"/>
    </row>
    <row r="432" ht="14.25">
      <c r="AF432" s="291"/>
    </row>
    <row r="433" ht="14.25">
      <c r="AF433" s="291"/>
    </row>
    <row r="434" ht="14.25">
      <c r="AF434" s="291"/>
    </row>
    <row r="435" ht="14.25">
      <c r="AF435" s="291"/>
    </row>
    <row r="436" ht="14.25">
      <c r="AF436" s="291"/>
    </row>
    <row r="437" ht="14.25">
      <c r="AF437" s="291"/>
    </row>
    <row r="438" ht="14.25">
      <c r="AF438" s="291"/>
    </row>
    <row r="439" ht="14.25">
      <c r="AF439" s="291"/>
    </row>
    <row r="440" ht="14.25">
      <c r="AF440" s="291"/>
    </row>
    <row r="441" ht="14.25">
      <c r="AF441" s="291"/>
    </row>
    <row r="442" ht="14.25">
      <c r="AF442" s="291"/>
    </row>
    <row r="443" ht="14.25">
      <c r="AF443" s="291"/>
    </row>
    <row r="444" ht="14.25">
      <c r="AF444" s="291"/>
    </row>
    <row r="445" ht="14.25">
      <c r="AF445" s="291"/>
    </row>
    <row r="446" ht="14.25">
      <c r="AF446" s="291"/>
    </row>
    <row r="447" ht="14.25">
      <c r="AF447" s="291"/>
    </row>
    <row r="448" ht="14.25">
      <c r="AF448" s="291"/>
    </row>
    <row r="449" ht="14.25">
      <c r="AF449" s="291"/>
    </row>
    <row r="450" ht="14.25">
      <c r="AF450" s="291"/>
    </row>
    <row r="451" ht="14.25">
      <c r="AF451" s="291"/>
    </row>
    <row r="452" ht="14.25">
      <c r="AF452" s="291"/>
    </row>
    <row r="453" ht="14.25">
      <c r="AF453" s="291"/>
    </row>
    <row r="454" ht="14.25">
      <c r="AF454" s="291"/>
    </row>
    <row r="455" ht="14.25">
      <c r="AF455" s="291"/>
    </row>
    <row r="456" ht="14.25">
      <c r="AF456" s="291"/>
    </row>
    <row r="457" ht="14.25">
      <c r="AF457" s="291"/>
    </row>
    <row r="458" ht="14.25">
      <c r="AF458" s="291"/>
    </row>
    <row r="459" ht="14.25">
      <c r="AF459" s="291"/>
    </row>
    <row r="460" ht="14.25">
      <c r="AF460" s="291"/>
    </row>
    <row r="461" ht="14.25">
      <c r="AF461" s="291"/>
    </row>
    <row r="462" ht="14.25">
      <c r="AF462" s="291"/>
    </row>
    <row r="463" ht="14.25">
      <c r="AF463" s="291"/>
    </row>
    <row r="464" ht="14.25">
      <c r="AF464" s="291"/>
    </row>
    <row r="465" ht="14.25">
      <c r="AF465" s="291"/>
    </row>
    <row r="466" ht="14.25">
      <c r="AF466" s="291"/>
    </row>
    <row r="467" ht="14.25">
      <c r="AF467" s="291"/>
    </row>
    <row r="468" ht="14.25">
      <c r="AF468" s="291"/>
    </row>
    <row r="469" ht="14.25">
      <c r="AF469" s="291"/>
    </row>
    <row r="470" ht="14.25">
      <c r="AF470" s="291"/>
    </row>
    <row r="471" ht="14.25">
      <c r="AF471" s="291"/>
    </row>
    <row r="472" ht="14.25">
      <c r="AF472" s="291"/>
    </row>
    <row r="473" ht="14.25">
      <c r="AF473" s="291"/>
    </row>
    <row r="474" ht="14.25">
      <c r="AF474" s="291"/>
    </row>
    <row r="475" ht="14.25">
      <c r="AF475" s="291"/>
    </row>
    <row r="476" ht="14.25">
      <c r="AF476" s="291"/>
    </row>
    <row r="477" ht="14.25">
      <c r="AF477" s="291"/>
    </row>
    <row r="478" ht="14.25">
      <c r="AF478" s="291"/>
    </row>
    <row r="479" ht="14.25">
      <c r="AF479" s="291"/>
    </row>
    <row r="480" ht="14.25">
      <c r="AF480" s="291"/>
    </row>
    <row r="481" ht="14.25">
      <c r="AF481" s="291"/>
    </row>
    <row r="482" ht="14.25">
      <c r="AF482" s="291"/>
    </row>
    <row r="483" ht="14.25">
      <c r="AF483" s="291"/>
    </row>
    <row r="484" ht="14.25">
      <c r="AF484" s="291"/>
    </row>
    <row r="485" ht="14.25">
      <c r="AF485" s="291"/>
    </row>
    <row r="486" ht="14.25">
      <c r="AF486" s="291"/>
    </row>
    <row r="487" ht="14.25">
      <c r="AF487" s="291"/>
    </row>
    <row r="488" ht="14.25">
      <c r="AF488" s="291"/>
    </row>
    <row r="489" ht="14.25">
      <c r="AF489" s="291"/>
    </row>
    <row r="490" ht="14.25">
      <c r="AF490" s="291"/>
    </row>
    <row r="491" ht="14.25">
      <c r="AF491" s="291"/>
    </row>
    <row r="492" ht="14.25">
      <c r="AF492" s="291"/>
    </row>
    <row r="493" ht="14.25">
      <c r="AF493" s="291"/>
    </row>
    <row r="494" ht="14.25">
      <c r="AF494" s="291"/>
    </row>
    <row r="495" ht="14.25">
      <c r="AF495" s="291"/>
    </row>
    <row r="496" ht="14.25">
      <c r="AF496" s="291"/>
    </row>
    <row r="497" ht="14.25">
      <c r="AF497" s="291"/>
    </row>
    <row r="498" ht="14.25">
      <c r="AF498" s="291"/>
    </row>
    <row r="499" ht="14.25">
      <c r="AF499" s="291"/>
    </row>
    <row r="500" ht="14.25">
      <c r="AF500" s="291"/>
    </row>
    <row r="501" ht="14.25">
      <c r="AF501" s="291"/>
    </row>
    <row r="502" ht="14.25">
      <c r="AF502" s="291"/>
    </row>
    <row r="503" ht="14.25">
      <c r="AF503" s="291"/>
    </row>
    <row r="504" ht="14.25">
      <c r="AF504" s="291"/>
    </row>
    <row r="505" ht="14.25">
      <c r="AF505" s="291"/>
    </row>
    <row r="506" ht="14.25">
      <c r="AF506" s="291"/>
    </row>
    <row r="507" ht="14.25">
      <c r="AF507" s="291"/>
    </row>
    <row r="508" ht="14.25">
      <c r="AF508" s="291"/>
    </row>
    <row r="509" ht="14.25">
      <c r="AF509" s="291"/>
    </row>
    <row r="510" ht="14.25">
      <c r="AF510" s="291"/>
    </row>
    <row r="511" ht="14.25">
      <c r="AF511" s="291"/>
    </row>
    <row r="512" ht="14.25">
      <c r="AF512" s="291"/>
    </row>
    <row r="513" ht="14.25">
      <c r="AF513" s="291"/>
    </row>
    <row r="514" ht="14.25">
      <c r="AF514" s="291"/>
    </row>
    <row r="515" ht="14.25">
      <c r="AF515" s="291"/>
    </row>
    <row r="516" ht="14.25">
      <c r="AF516" s="291"/>
    </row>
    <row r="517" ht="14.25">
      <c r="AF517" s="291"/>
    </row>
    <row r="518" ht="14.25">
      <c r="AF518" s="291"/>
    </row>
    <row r="519" ht="14.25">
      <c r="AF519" s="291"/>
    </row>
    <row r="520" ht="14.25">
      <c r="AF520" s="291"/>
    </row>
    <row r="521" ht="14.25">
      <c r="AF521" s="291"/>
    </row>
    <row r="522" ht="14.25">
      <c r="AF522" s="291"/>
    </row>
    <row r="523" ht="14.25">
      <c r="AF523" s="291"/>
    </row>
    <row r="524" ht="14.25">
      <c r="AF524" s="291"/>
    </row>
    <row r="525" ht="14.25">
      <c r="AF525" s="291"/>
    </row>
    <row r="526" ht="14.25">
      <c r="AF526" s="291"/>
    </row>
    <row r="527" ht="14.25">
      <c r="AF527" s="291"/>
    </row>
    <row r="528" ht="14.25">
      <c r="AF528" s="291"/>
    </row>
    <row r="529" ht="14.25">
      <c r="AF529" s="291"/>
    </row>
    <row r="530" ht="14.25">
      <c r="AF530" s="291"/>
    </row>
    <row r="531" ht="14.25">
      <c r="AF531" s="291"/>
    </row>
    <row r="532" ht="14.25">
      <c r="AF532" s="291"/>
    </row>
    <row r="533" ht="14.25">
      <c r="AF533" s="291"/>
    </row>
    <row r="534" ht="14.25">
      <c r="AF534" s="291"/>
    </row>
    <row r="535" ht="14.25">
      <c r="AF535" s="291"/>
    </row>
    <row r="536" ht="14.25">
      <c r="AF536" s="291"/>
    </row>
    <row r="537" ht="14.25">
      <c r="AF537" s="291"/>
    </row>
    <row r="538" ht="14.25">
      <c r="AF538" s="291"/>
    </row>
    <row r="539" ht="14.25">
      <c r="AF539" s="291"/>
    </row>
    <row r="540" ht="14.25">
      <c r="AF540" s="291"/>
    </row>
    <row r="541" ht="14.25">
      <c r="AF541" s="291"/>
    </row>
    <row r="542" ht="14.25">
      <c r="AF542" s="291"/>
    </row>
    <row r="543" ht="14.25">
      <c r="AF543" s="291"/>
    </row>
    <row r="544" ht="14.25">
      <c r="AF544" s="291"/>
    </row>
    <row r="545" ht="14.25">
      <c r="AF545" s="291"/>
    </row>
    <row r="546" ht="14.25">
      <c r="AF546" s="291"/>
    </row>
    <row r="547" ht="14.25">
      <c r="AF547" s="291"/>
    </row>
    <row r="548" ht="14.25">
      <c r="AF548" s="291"/>
    </row>
    <row r="549" ht="14.25">
      <c r="AF549" s="291"/>
    </row>
    <row r="550" ht="14.25">
      <c r="AF550" s="291"/>
    </row>
    <row r="551" ht="14.25">
      <c r="AF551" s="291"/>
    </row>
    <row r="552" ht="14.25">
      <c r="AF552" s="291"/>
    </row>
    <row r="553" ht="14.25">
      <c r="AF553" s="291"/>
    </row>
    <row r="554" ht="14.25">
      <c r="AF554" s="291"/>
    </row>
    <row r="555" ht="14.25">
      <c r="AF555" s="291"/>
    </row>
    <row r="556" ht="14.25">
      <c r="AF556" s="291"/>
    </row>
    <row r="557" ht="14.25">
      <c r="AF557" s="291"/>
    </row>
    <row r="558" ht="14.25">
      <c r="AF558" s="291"/>
    </row>
    <row r="559" ht="14.25">
      <c r="AF559" s="291"/>
    </row>
    <row r="560" ht="14.25">
      <c r="AF560" s="291"/>
    </row>
    <row r="561" ht="14.25">
      <c r="AF561" s="291"/>
    </row>
    <row r="562" ht="14.25">
      <c r="AF562" s="291"/>
    </row>
    <row r="563" ht="14.25">
      <c r="AF563" s="291"/>
    </row>
    <row r="564" ht="14.25">
      <c r="AF564" s="291"/>
    </row>
    <row r="565" ht="14.25">
      <c r="AF565" s="291"/>
    </row>
    <row r="566" ht="14.25">
      <c r="AF566" s="291"/>
    </row>
    <row r="567" ht="14.25">
      <c r="AF567" s="291"/>
    </row>
    <row r="568" ht="14.25">
      <c r="AF568" s="291"/>
    </row>
    <row r="569" ht="14.25">
      <c r="AF569" s="291"/>
    </row>
    <row r="570" ht="14.25">
      <c r="AF570" s="291"/>
    </row>
    <row r="571" ht="14.25">
      <c r="AF571" s="291"/>
    </row>
    <row r="572" ht="14.25">
      <c r="AF572" s="291"/>
    </row>
    <row r="573" ht="14.25">
      <c r="AF573" s="291"/>
    </row>
    <row r="574" ht="14.25">
      <c r="AF574" s="291"/>
    </row>
    <row r="575" ht="14.25">
      <c r="AF575" s="291"/>
    </row>
    <row r="576" ht="14.25">
      <c r="AF576" s="291"/>
    </row>
    <row r="577" ht="14.25">
      <c r="AF577" s="291"/>
    </row>
    <row r="578" ht="14.25">
      <c r="AF578" s="291"/>
    </row>
    <row r="579" ht="14.25">
      <c r="AF579" s="291"/>
    </row>
    <row r="580" ht="14.25">
      <c r="AF580" s="291"/>
    </row>
    <row r="581" ht="14.25">
      <c r="AF581" s="291"/>
    </row>
    <row r="582" ht="14.25">
      <c r="AF582" s="291"/>
    </row>
    <row r="583" ht="14.25">
      <c r="AF583" s="291"/>
    </row>
    <row r="584" ht="14.25">
      <c r="AF584" s="291"/>
    </row>
    <row r="585" ht="14.25">
      <c r="AF585" s="291"/>
    </row>
    <row r="586" ht="14.25">
      <c r="AF586" s="291"/>
    </row>
    <row r="587" ht="14.25">
      <c r="AF587" s="291"/>
    </row>
    <row r="588" ht="14.25">
      <c r="AF588" s="291"/>
    </row>
    <row r="589" ht="14.25">
      <c r="AF589" s="291"/>
    </row>
    <row r="590" ht="14.25">
      <c r="AF590" s="291"/>
    </row>
    <row r="591" ht="14.25">
      <c r="AF591" s="291"/>
    </row>
    <row r="592" ht="14.25">
      <c r="AF592" s="291"/>
    </row>
    <row r="593" ht="14.25">
      <c r="AF593" s="291"/>
    </row>
    <row r="594" ht="14.25">
      <c r="AF594" s="291"/>
    </row>
    <row r="595" ht="14.25">
      <c r="AF595" s="291"/>
    </row>
    <row r="596" ht="14.25">
      <c r="AF596" s="291"/>
    </row>
    <row r="597" ht="14.25">
      <c r="AF597" s="291"/>
    </row>
    <row r="598" ht="14.25">
      <c r="AF598" s="291"/>
    </row>
    <row r="599" ht="14.25">
      <c r="AF599" s="291"/>
    </row>
    <row r="600" ht="14.25">
      <c r="AF600" s="291"/>
    </row>
    <row r="601" ht="14.25">
      <c r="AF601" s="291"/>
    </row>
    <row r="602" ht="14.25">
      <c r="AF602" s="291"/>
    </row>
    <row r="603" ht="14.25">
      <c r="AF603" s="291"/>
    </row>
    <row r="604" ht="14.25">
      <c r="AF604" s="291"/>
    </row>
    <row r="605" ht="14.25">
      <c r="AF605" s="291"/>
    </row>
    <row r="606" ht="14.25">
      <c r="AF606" s="291"/>
    </row>
    <row r="607" ht="14.25">
      <c r="AF607" s="291"/>
    </row>
    <row r="608" ht="14.25">
      <c r="AF608" s="291"/>
    </row>
    <row r="609" ht="14.25">
      <c r="AF609" s="291"/>
    </row>
    <row r="610" ht="14.25">
      <c r="AF610" s="291"/>
    </row>
    <row r="611" ht="14.25">
      <c r="AF611" s="291"/>
    </row>
    <row r="612" ht="14.25">
      <c r="AF612" s="291"/>
    </row>
    <row r="613" ht="14.25">
      <c r="AF613" s="291"/>
    </row>
    <row r="614" ht="14.25">
      <c r="AF614" s="291"/>
    </row>
    <row r="615" ht="14.25">
      <c r="AF615" s="291"/>
    </row>
    <row r="616" ht="14.25">
      <c r="AF616" s="291"/>
    </row>
    <row r="617" ht="14.25">
      <c r="AF617" s="291"/>
    </row>
    <row r="618" ht="14.25">
      <c r="AF618" s="291"/>
    </row>
    <row r="619" ht="14.25">
      <c r="AF619" s="291"/>
    </row>
    <row r="620" ht="14.25">
      <c r="AF620" s="291"/>
    </row>
    <row r="621" ht="14.25">
      <c r="AF621" s="291"/>
    </row>
    <row r="622" ht="14.25">
      <c r="AF622" s="291"/>
    </row>
    <row r="623" ht="14.25">
      <c r="AF623" s="291"/>
    </row>
    <row r="624" ht="14.25">
      <c r="AF624" s="291"/>
    </row>
    <row r="625" ht="14.25">
      <c r="AF625" s="291"/>
    </row>
    <row r="626" ht="14.25">
      <c r="AF626" s="291"/>
    </row>
    <row r="627" ht="14.25">
      <c r="AF627" s="291"/>
    </row>
    <row r="628" ht="14.25">
      <c r="AF628" s="291"/>
    </row>
    <row r="629" ht="14.25">
      <c r="AF629" s="291"/>
    </row>
    <row r="630" ht="14.25">
      <c r="AF630" s="291"/>
    </row>
    <row r="631" ht="14.25">
      <c r="AF631" s="291"/>
    </row>
    <row r="632" ht="14.25">
      <c r="AF632" s="291"/>
    </row>
    <row r="633" ht="14.25">
      <c r="AF633" s="291"/>
    </row>
    <row r="634" ht="14.25">
      <c r="AF634" s="291"/>
    </row>
    <row r="635" ht="14.25">
      <c r="AF635" s="291"/>
    </row>
    <row r="636" ht="14.25">
      <c r="AF636" s="291"/>
    </row>
    <row r="637" ht="14.25">
      <c r="AF637" s="291"/>
    </row>
    <row r="638" ht="14.25">
      <c r="AF638" s="291"/>
    </row>
    <row r="639" ht="14.25">
      <c r="AF639" s="291"/>
    </row>
    <row r="640" ht="14.25">
      <c r="AF640" s="291"/>
    </row>
    <row r="641" ht="14.25">
      <c r="AF641" s="291"/>
    </row>
    <row r="642" ht="14.25">
      <c r="AF642" s="291"/>
    </row>
    <row r="643" ht="14.25">
      <c r="AF643" s="291"/>
    </row>
    <row r="644" ht="14.25">
      <c r="AF644" s="291"/>
    </row>
    <row r="645" ht="14.25">
      <c r="AF645" s="291"/>
    </row>
    <row r="646" ht="14.25">
      <c r="AF646" s="291"/>
    </row>
    <row r="647" ht="14.25">
      <c r="AF647" s="291"/>
    </row>
    <row r="648" ht="14.25">
      <c r="AF648" s="291"/>
    </row>
    <row r="649" ht="14.25">
      <c r="AF649" s="291"/>
    </row>
    <row r="650" ht="14.25">
      <c r="AF650" s="291"/>
    </row>
    <row r="651" ht="14.25">
      <c r="AF651" s="291"/>
    </row>
    <row r="652" ht="14.25">
      <c r="AF652" s="291"/>
    </row>
    <row r="653" ht="14.25">
      <c r="AF653" s="291"/>
    </row>
    <row r="654" ht="14.25">
      <c r="AF654" s="291"/>
    </row>
    <row r="655" ht="14.25">
      <c r="AF655" s="291"/>
    </row>
    <row r="656" ht="14.25">
      <c r="AF656" s="291"/>
    </row>
    <row r="657" ht="14.25">
      <c r="AF657" s="291"/>
    </row>
    <row r="658" ht="14.25">
      <c r="AF658" s="291"/>
    </row>
    <row r="659" ht="14.25">
      <c r="AF659" s="291"/>
    </row>
    <row r="660" ht="14.25">
      <c r="AF660" s="291"/>
    </row>
    <row r="661" ht="14.25">
      <c r="AF661" s="291"/>
    </row>
    <row r="662" ht="14.25">
      <c r="AF662" s="291"/>
    </row>
    <row r="663" ht="14.25">
      <c r="AF663" s="291"/>
    </row>
    <row r="664" ht="14.25">
      <c r="AF664" s="291"/>
    </row>
    <row r="665" ht="14.25">
      <c r="AF665" s="291"/>
    </row>
    <row r="666" ht="14.25">
      <c r="AF666" s="291"/>
    </row>
    <row r="667" ht="14.25">
      <c r="AF667" s="291"/>
    </row>
    <row r="668" ht="14.25">
      <c r="AF668" s="291"/>
    </row>
    <row r="669" ht="14.25">
      <c r="AF669" s="291"/>
    </row>
    <row r="670" ht="14.25">
      <c r="AF670" s="291"/>
    </row>
    <row r="671" ht="14.25">
      <c r="AF671" s="291"/>
    </row>
    <row r="672" ht="14.25">
      <c r="AF672" s="291"/>
    </row>
    <row r="673" ht="14.25">
      <c r="AF673" s="291"/>
    </row>
    <row r="674" ht="14.25">
      <c r="AF674" s="291"/>
    </row>
    <row r="675" ht="14.25">
      <c r="AF675" s="291"/>
    </row>
    <row r="676" ht="14.25">
      <c r="AF676" s="291"/>
    </row>
    <row r="677" ht="14.25">
      <c r="AF677" s="291"/>
    </row>
    <row r="678" ht="14.25">
      <c r="AF678" s="291"/>
    </row>
    <row r="679" ht="14.25">
      <c r="AF679" s="291"/>
    </row>
    <row r="680" ht="14.25">
      <c r="AF680" s="291"/>
    </row>
    <row r="681" ht="14.25">
      <c r="AF681" s="291"/>
    </row>
    <row r="682" ht="14.25">
      <c r="AF682" s="291"/>
    </row>
    <row r="683" ht="14.25">
      <c r="AF683" s="291"/>
    </row>
    <row r="684" ht="14.25">
      <c r="AF684" s="291"/>
    </row>
    <row r="685" ht="14.25">
      <c r="AF685" s="291"/>
    </row>
    <row r="686" ht="14.25">
      <c r="AF686" s="291"/>
    </row>
    <row r="687" ht="14.25">
      <c r="AF687" s="291"/>
    </row>
    <row r="688" ht="14.25">
      <c r="AF688" s="291"/>
    </row>
    <row r="689" ht="14.25">
      <c r="AF689" s="291"/>
    </row>
    <row r="690" ht="14.25">
      <c r="AF690" s="291"/>
    </row>
    <row r="691" ht="14.25">
      <c r="AF691" s="291"/>
    </row>
    <row r="692" ht="14.25">
      <c r="AF692" s="291"/>
    </row>
    <row r="693" ht="14.25">
      <c r="AF693" s="291"/>
    </row>
  </sheetData>
  <sheetProtection/>
  <mergeCells count="55">
    <mergeCell ref="AA3:AD3"/>
    <mergeCell ref="O8:O9"/>
    <mergeCell ref="X8:X9"/>
    <mergeCell ref="W7:X7"/>
    <mergeCell ref="W8:W9"/>
    <mergeCell ref="S5:T5"/>
    <mergeCell ref="S4:Z4"/>
    <mergeCell ref="Y7:Y9"/>
    <mergeCell ref="AC8:AC9"/>
    <mergeCell ref="AC5:AD5"/>
    <mergeCell ref="AB6:AB7"/>
    <mergeCell ref="AC6:AC7"/>
    <mergeCell ref="AA5:AB5"/>
    <mergeCell ref="AA6:AA7"/>
    <mergeCell ref="E3:Z3"/>
    <mergeCell ref="E4:R4"/>
    <mergeCell ref="W5:Z5"/>
    <mergeCell ref="W6:Y6"/>
    <mergeCell ref="Z6:Z9"/>
    <mergeCell ref="P8:P9"/>
    <mergeCell ref="Q7:Q9"/>
    <mergeCell ref="E6:E9"/>
    <mergeCell ref="F6:F9"/>
    <mergeCell ref="L6:L9"/>
    <mergeCell ref="A3:A9"/>
    <mergeCell ref="B3:D9"/>
    <mergeCell ref="O7:P7"/>
    <mergeCell ref="E5:F5"/>
    <mergeCell ref="O6:Q6"/>
    <mergeCell ref="O5:R5"/>
    <mergeCell ref="R6:R9"/>
    <mergeCell ref="M6:M9"/>
    <mergeCell ref="J6:J9"/>
    <mergeCell ref="K6:K9"/>
    <mergeCell ref="AA4:AD4"/>
    <mergeCell ref="S6:S9"/>
    <mergeCell ref="AA8:AA9"/>
    <mergeCell ref="AD6:AD7"/>
    <mergeCell ref="AD8:AD9"/>
    <mergeCell ref="AB8:AB9"/>
    <mergeCell ref="A10:D10"/>
    <mergeCell ref="A11:D11"/>
    <mergeCell ref="A12:D12"/>
    <mergeCell ref="K5:L5"/>
    <mergeCell ref="M5:N5"/>
    <mergeCell ref="N6:N9"/>
    <mergeCell ref="U5:V5"/>
    <mergeCell ref="U6:U9"/>
    <mergeCell ref="V6:V9"/>
    <mergeCell ref="T6:T9"/>
    <mergeCell ref="G6:G9"/>
    <mergeCell ref="H6:H9"/>
    <mergeCell ref="I6:I9"/>
    <mergeCell ref="G5:H5"/>
    <mergeCell ref="I5:J5"/>
  </mergeCells>
  <printOptions/>
  <pageMargins left="0.7480314960629921" right="0.4724409448818898" top="0.7874015748031497" bottom="0.5118110236220472" header="0" footer="0"/>
  <pageSetup horizontalDpi="1200" verticalDpi="1200" orientation="portrait" pageOrder="overThenDown" paperSize="9" scale="55" r:id="rId1"/>
  <colBreaks count="1" manualBreakCount="1">
    <brk id="16" max="6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85" zoomScaleNormal="85" zoomScalePageLayoutView="0" workbookViewId="0" topLeftCell="A1">
      <selection activeCell="C2" sqref="C2"/>
    </sheetView>
  </sheetViews>
  <sheetFormatPr defaultColWidth="9.00390625" defaultRowHeight="14.25"/>
  <cols>
    <col min="1" max="1" width="5.625" style="472" customWidth="1"/>
    <col min="2" max="2" width="1.625" style="472" customWidth="1"/>
    <col min="3" max="3" width="8.625" style="472" customWidth="1"/>
    <col min="4" max="4" width="1.625" style="472" customWidth="1"/>
    <col min="5" max="5" width="25.00390625" style="472" customWidth="1"/>
    <col min="6" max="6" width="1.625" style="472" customWidth="1"/>
    <col min="7" max="10" width="14.50390625" style="472" customWidth="1"/>
    <col min="11" max="11" width="13.125" style="472" customWidth="1"/>
    <col min="12" max="16384" width="9.00390625" style="472" customWidth="1"/>
  </cols>
  <sheetData>
    <row r="1" spans="1:10" ht="24" customHeight="1">
      <c r="A1" s="470" t="s">
        <v>272</v>
      </c>
      <c r="B1" s="470"/>
      <c r="C1" s="471"/>
      <c r="D1" s="471"/>
      <c r="E1" s="471"/>
      <c r="F1" s="471"/>
      <c r="G1" s="471"/>
      <c r="H1" s="471"/>
      <c r="I1" s="471"/>
      <c r="J1" s="471"/>
    </row>
    <row r="2" spans="1:10" ht="14.25" thickBot="1">
      <c r="A2" s="473" t="s">
        <v>324</v>
      </c>
      <c r="B2" s="471"/>
      <c r="C2" s="471"/>
      <c r="D2" s="471"/>
      <c r="E2" s="471"/>
      <c r="F2" s="471"/>
      <c r="G2" s="471"/>
      <c r="H2" s="471"/>
      <c r="I2" s="474"/>
      <c r="J2" s="474"/>
    </row>
    <row r="3" spans="1:10" ht="15" customHeight="1">
      <c r="A3" s="475"/>
      <c r="B3" s="476"/>
      <c r="C3" s="476"/>
      <c r="D3" s="476"/>
      <c r="E3" s="476"/>
      <c r="F3" s="477"/>
      <c r="G3" s="1098" t="s">
        <v>273</v>
      </c>
      <c r="H3" s="1099"/>
      <c r="I3" s="1100"/>
      <c r="J3" s="478"/>
    </row>
    <row r="4" spans="1:10" ht="15" customHeight="1">
      <c r="A4" s="1102" t="s">
        <v>274</v>
      </c>
      <c r="B4" s="1103"/>
      <c r="C4" s="1104"/>
      <c r="D4" s="1104"/>
      <c r="E4" s="1104"/>
      <c r="F4" s="479"/>
      <c r="G4" s="480"/>
      <c r="H4" s="481" t="s">
        <v>275</v>
      </c>
      <c r="I4" s="482" t="s">
        <v>276</v>
      </c>
      <c r="J4" s="483" t="s">
        <v>277</v>
      </c>
    </row>
    <row r="5" spans="1:10" ht="15" customHeight="1">
      <c r="A5" s="1105"/>
      <c r="B5" s="1104"/>
      <c r="C5" s="1104"/>
      <c r="D5" s="1104"/>
      <c r="E5" s="1104"/>
      <c r="F5" s="479"/>
      <c r="G5" s="480" t="s">
        <v>278</v>
      </c>
      <c r="H5" s="484" t="s">
        <v>279</v>
      </c>
      <c r="I5" s="485" t="s">
        <v>280</v>
      </c>
      <c r="J5" s="483" t="s">
        <v>281</v>
      </c>
    </row>
    <row r="6" spans="1:10" ht="15" customHeight="1" thickBot="1">
      <c r="A6" s="486"/>
      <c r="B6" s="487"/>
      <c r="C6" s="487"/>
      <c r="D6" s="487"/>
      <c r="E6" s="487"/>
      <c r="F6" s="488"/>
      <c r="G6" s="489"/>
      <c r="H6" s="490" t="s">
        <v>282</v>
      </c>
      <c r="I6" s="491" t="s">
        <v>283</v>
      </c>
      <c r="J6" s="492"/>
    </row>
    <row r="7" spans="1:10" ht="18" customHeight="1">
      <c r="A7" s="1057" t="s">
        <v>76</v>
      </c>
      <c r="B7" s="1058"/>
      <c r="C7" s="1058"/>
      <c r="D7" s="1058"/>
      <c r="E7" s="1058"/>
      <c r="F7" s="1059"/>
      <c r="G7" s="493">
        <v>131475</v>
      </c>
      <c r="H7" s="493">
        <v>798</v>
      </c>
      <c r="I7" s="493">
        <v>12834</v>
      </c>
      <c r="J7" s="494">
        <v>24521</v>
      </c>
    </row>
    <row r="8" spans="1:10" ht="18" customHeight="1">
      <c r="A8" s="1060">
        <v>17</v>
      </c>
      <c r="B8" s="1061"/>
      <c r="C8" s="1061"/>
      <c r="D8" s="1061"/>
      <c r="E8" s="1061"/>
      <c r="F8" s="1062"/>
      <c r="G8" s="495">
        <v>104860</v>
      </c>
      <c r="H8" s="495">
        <v>528</v>
      </c>
      <c r="I8" s="495">
        <v>12152</v>
      </c>
      <c r="J8" s="496">
        <v>17923</v>
      </c>
    </row>
    <row r="9" spans="1:10" ht="22.5" customHeight="1">
      <c r="A9" s="1063">
        <v>18</v>
      </c>
      <c r="B9" s="1064"/>
      <c r="C9" s="1064"/>
      <c r="D9" s="1064"/>
      <c r="E9" s="1064"/>
      <c r="F9" s="1065"/>
      <c r="G9" s="810">
        <f>SUM(G10:G52)</f>
        <v>121124</v>
      </c>
      <c r="H9" s="811">
        <f>SUM(H10:H52)</f>
        <v>311</v>
      </c>
      <c r="I9" s="812">
        <f>SUM(I10:I52)</f>
        <v>10904</v>
      </c>
      <c r="J9" s="813">
        <f>SUM(J10:J52)</f>
        <v>22297</v>
      </c>
    </row>
    <row r="10" spans="1:10" ht="19.5" customHeight="1">
      <c r="A10" s="1078" t="s">
        <v>284</v>
      </c>
      <c r="B10" s="497"/>
      <c r="C10" s="1101" t="s">
        <v>285</v>
      </c>
      <c r="D10" s="1101"/>
      <c r="E10" s="1101"/>
      <c r="F10" s="499"/>
      <c r="G10" s="642">
        <v>363</v>
      </c>
      <c r="H10" s="643">
        <v>59</v>
      </c>
      <c r="I10" s="643">
        <v>2171</v>
      </c>
      <c r="J10" s="644">
        <v>257</v>
      </c>
    </row>
    <row r="11" spans="1:10" ht="19.5" customHeight="1">
      <c r="A11" s="1079"/>
      <c r="B11" s="497"/>
      <c r="C11" s="1095" t="s">
        <v>325</v>
      </c>
      <c r="D11" s="1095"/>
      <c r="E11" s="1095"/>
      <c r="F11" s="499"/>
      <c r="G11" s="645">
        <v>0</v>
      </c>
      <c r="H11" s="646">
        <v>0</v>
      </c>
      <c r="I11" s="646">
        <v>0</v>
      </c>
      <c r="J11" s="647">
        <v>114</v>
      </c>
    </row>
    <row r="12" spans="1:10" ht="19.5" customHeight="1">
      <c r="A12" s="1079"/>
      <c r="B12" s="497"/>
      <c r="C12" s="1095" t="s">
        <v>326</v>
      </c>
      <c r="D12" s="1096"/>
      <c r="E12" s="1096"/>
      <c r="F12" s="499"/>
      <c r="G12" s="645">
        <v>363</v>
      </c>
      <c r="H12" s="646">
        <v>59</v>
      </c>
      <c r="I12" s="646">
        <v>2171</v>
      </c>
      <c r="J12" s="647">
        <v>228</v>
      </c>
    </row>
    <row r="13" spans="1:10" ht="19.5" customHeight="1">
      <c r="A13" s="1106"/>
      <c r="B13" s="502"/>
      <c r="C13" s="1095" t="s">
        <v>286</v>
      </c>
      <c r="D13" s="1095"/>
      <c r="E13" s="1095"/>
      <c r="F13" s="503"/>
      <c r="G13" s="645">
        <v>0</v>
      </c>
      <c r="H13" s="646">
        <v>0</v>
      </c>
      <c r="I13" s="646">
        <v>0</v>
      </c>
      <c r="J13" s="647">
        <v>420</v>
      </c>
    </row>
    <row r="14" spans="1:10" ht="19.5" customHeight="1">
      <c r="A14" s="1107"/>
      <c r="B14" s="504"/>
      <c r="C14" s="1095" t="s">
        <v>327</v>
      </c>
      <c r="D14" s="1095"/>
      <c r="E14" s="1095"/>
      <c r="F14" s="505"/>
      <c r="G14" s="645">
        <v>1076</v>
      </c>
      <c r="H14" s="646">
        <v>135</v>
      </c>
      <c r="I14" s="646">
        <v>4937</v>
      </c>
      <c r="J14" s="647">
        <v>2303</v>
      </c>
    </row>
    <row r="15" spans="1:10" ht="22.5" customHeight="1">
      <c r="A15" s="1072" t="s">
        <v>287</v>
      </c>
      <c r="B15" s="1066" t="s">
        <v>288</v>
      </c>
      <c r="C15" s="1067"/>
      <c r="D15" s="507"/>
      <c r="E15" s="500" t="s">
        <v>289</v>
      </c>
      <c r="F15" s="503"/>
      <c r="G15" s="645">
        <v>0</v>
      </c>
      <c r="H15" s="646">
        <v>0</v>
      </c>
      <c r="I15" s="646">
        <v>0</v>
      </c>
      <c r="J15" s="647">
        <v>188</v>
      </c>
    </row>
    <row r="16" spans="1:10" ht="22.5" customHeight="1">
      <c r="A16" s="1073"/>
      <c r="B16" s="1068"/>
      <c r="C16" s="1069"/>
      <c r="D16" s="507"/>
      <c r="E16" s="500" t="s">
        <v>290</v>
      </c>
      <c r="F16" s="505"/>
      <c r="G16" s="645">
        <v>0</v>
      </c>
      <c r="H16" s="646">
        <v>0</v>
      </c>
      <c r="I16" s="646">
        <v>0</v>
      </c>
      <c r="J16" s="647">
        <v>46</v>
      </c>
    </row>
    <row r="17" spans="1:10" ht="22.5" customHeight="1">
      <c r="A17" s="1073"/>
      <c r="B17" s="1070"/>
      <c r="C17" s="1071"/>
      <c r="D17" s="508"/>
      <c r="E17" s="500" t="s">
        <v>116</v>
      </c>
      <c r="F17" s="503"/>
      <c r="G17" s="645">
        <v>0</v>
      </c>
      <c r="H17" s="646">
        <v>0</v>
      </c>
      <c r="I17" s="646">
        <v>0</v>
      </c>
      <c r="J17" s="647">
        <v>0</v>
      </c>
    </row>
    <row r="18" spans="1:10" ht="22.5" customHeight="1">
      <c r="A18" s="1073"/>
      <c r="B18" s="1066" t="s">
        <v>291</v>
      </c>
      <c r="C18" s="1067"/>
      <c r="D18" s="509"/>
      <c r="E18" s="500" t="s">
        <v>289</v>
      </c>
      <c r="F18" s="505"/>
      <c r="G18" s="645">
        <v>0</v>
      </c>
      <c r="H18" s="646">
        <v>12</v>
      </c>
      <c r="I18" s="646">
        <v>37</v>
      </c>
      <c r="J18" s="647">
        <v>359</v>
      </c>
    </row>
    <row r="19" spans="1:10" ht="22.5" customHeight="1">
      <c r="A19" s="1073"/>
      <c r="B19" s="1068"/>
      <c r="C19" s="1069"/>
      <c r="D19" s="510"/>
      <c r="E19" s="500" t="s">
        <v>290</v>
      </c>
      <c r="F19" s="505"/>
      <c r="G19" s="645">
        <v>0</v>
      </c>
      <c r="H19" s="646">
        <v>0</v>
      </c>
      <c r="I19" s="646">
        <v>0</v>
      </c>
      <c r="J19" s="647">
        <v>201</v>
      </c>
    </row>
    <row r="20" spans="1:10" ht="22.5" customHeight="1">
      <c r="A20" s="1074"/>
      <c r="B20" s="1070"/>
      <c r="C20" s="1071"/>
      <c r="D20" s="511"/>
      <c r="E20" s="500" t="s">
        <v>116</v>
      </c>
      <c r="F20" s="499"/>
      <c r="G20" s="645">
        <v>0</v>
      </c>
      <c r="H20" s="646">
        <v>0</v>
      </c>
      <c r="I20" s="646">
        <v>0</v>
      </c>
      <c r="J20" s="647">
        <v>0</v>
      </c>
    </row>
    <row r="21" spans="1:10" ht="19.5" customHeight="1">
      <c r="A21" s="1078" t="s">
        <v>292</v>
      </c>
      <c r="B21" s="509"/>
      <c r="C21" s="1095" t="s">
        <v>293</v>
      </c>
      <c r="D21" s="1096"/>
      <c r="E21" s="1096"/>
      <c r="F21" s="499"/>
      <c r="G21" s="645">
        <v>18150</v>
      </c>
      <c r="H21" s="646">
        <v>2</v>
      </c>
      <c r="I21" s="646">
        <v>0</v>
      </c>
      <c r="J21" s="647">
        <v>0</v>
      </c>
    </row>
    <row r="22" spans="1:10" ht="19.5" customHeight="1">
      <c r="A22" s="1079"/>
      <c r="B22" s="1066" t="s">
        <v>294</v>
      </c>
      <c r="C22" s="1067"/>
      <c r="D22" s="512"/>
      <c r="E22" s="498" t="s">
        <v>295</v>
      </c>
      <c r="F22" s="505"/>
      <c r="G22" s="645">
        <v>2990</v>
      </c>
      <c r="H22" s="646">
        <v>0</v>
      </c>
      <c r="I22" s="646">
        <v>0</v>
      </c>
      <c r="J22" s="647">
        <v>0</v>
      </c>
    </row>
    <row r="23" spans="1:10" ht="19.5" customHeight="1">
      <c r="A23" s="1079"/>
      <c r="B23" s="1068"/>
      <c r="C23" s="1069"/>
      <c r="D23" s="513"/>
      <c r="E23" s="500" t="s">
        <v>296</v>
      </c>
      <c r="F23" s="514"/>
      <c r="G23" s="645">
        <v>4674</v>
      </c>
      <c r="H23" s="646">
        <v>0</v>
      </c>
      <c r="I23" s="646">
        <v>0</v>
      </c>
      <c r="J23" s="647">
        <v>28</v>
      </c>
    </row>
    <row r="24" spans="1:10" ht="19.5" customHeight="1">
      <c r="A24" s="1079"/>
      <c r="B24" s="1070"/>
      <c r="C24" s="1071"/>
      <c r="D24" s="500"/>
      <c r="E24" s="500" t="s">
        <v>116</v>
      </c>
      <c r="F24" s="499"/>
      <c r="G24" s="645">
        <v>5548</v>
      </c>
      <c r="H24" s="646">
        <v>0</v>
      </c>
      <c r="I24" s="646">
        <v>0</v>
      </c>
      <c r="J24" s="647">
        <v>207</v>
      </c>
    </row>
    <row r="25" spans="1:10" ht="19.5" customHeight="1">
      <c r="A25" s="1079"/>
      <c r="B25" s="1066" t="s">
        <v>297</v>
      </c>
      <c r="C25" s="1075"/>
      <c r="D25" s="500"/>
      <c r="E25" s="500" t="s">
        <v>297</v>
      </c>
      <c r="F25" s="505"/>
      <c r="G25" s="645">
        <v>18150</v>
      </c>
      <c r="H25" s="646">
        <v>0</v>
      </c>
      <c r="I25" s="646">
        <v>0</v>
      </c>
      <c r="J25" s="647">
        <v>0</v>
      </c>
    </row>
    <row r="26" spans="1:10" ht="19.5" customHeight="1">
      <c r="A26" s="1079"/>
      <c r="B26" s="1076"/>
      <c r="C26" s="1077"/>
      <c r="D26" s="500"/>
      <c r="E26" s="500" t="s">
        <v>298</v>
      </c>
      <c r="F26" s="505"/>
      <c r="G26" s="645">
        <v>0</v>
      </c>
      <c r="H26" s="646">
        <v>0</v>
      </c>
      <c r="I26" s="646">
        <v>0</v>
      </c>
      <c r="J26" s="647">
        <v>0</v>
      </c>
    </row>
    <row r="27" spans="1:10" ht="19.5" customHeight="1">
      <c r="A27" s="1079"/>
      <c r="B27" s="1066" t="s">
        <v>299</v>
      </c>
      <c r="C27" s="1067"/>
      <c r="D27" s="500"/>
      <c r="E27" s="500" t="s">
        <v>300</v>
      </c>
      <c r="F27" s="505"/>
      <c r="G27" s="645">
        <v>28469</v>
      </c>
      <c r="H27" s="646">
        <v>2</v>
      </c>
      <c r="I27" s="646">
        <v>0</v>
      </c>
      <c r="J27" s="647">
        <v>3978</v>
      </c>
    </row>
    <row r="28" spans="1:10" ht="19.5" customHeight="1">
      <c r="A28" s="1079"/>
      <c r="B28" s="1070"/>
      <c r="C28" s="1071"/>
      <c r="D28" s="500"/>
      <c r="E28" s="500" t="s">
        <v>301</v>
      </c>
      <c r="F28" s="503"/>
      <c r="G28" s="645">
        <v>0</v>
      </c>
      <c r="H28" s="646">
        <v>0</v>
      </c>
      <c r="I28" s="646">
        <v>0</v>
      </c>
      <c r="J28" s="647">
        <v>0</v>
      </c>
    </row>
    <row r="29" spans="1:10" ht="19.5" customHeight="1">
      <c r="A29" s="1079"/>
      <c r="B29" s="1066" t="s">
        <v>302</v>
      </c>
      <c r="C29" s="1081"/>
      <c r="D29" s="500"/>
      <c r="E29" s="500" t="s">
        <v>303</v>
      </c>
      <c r="F29" s="505"/>
      <c r="G29" s="645">
        <v>2073</v>
      </c>
      <c r="H29" s="646">
        <v>0</v>
      </c>
      <c r="I29" s="646">
        <v>0</v>
      </c>
      <c r="J29" s="647">
        <v>0</v>
      </c>
    </row>
    <row r="30" spans="1:10" ht="19.5" customHeight="1">
      <c r="A30" s="1079"/>
      <c r="B30" s="1082"/>
      <c r="C30" s="1083"/>
      <c r="D30" s="518"/>
      <c r="E30" s="500" t="s">
        <v>304</v>
      </c>
      <c r="F30" s="505"/>
      <c r="G30" s="645">
        <v>1271</v>
      </c>
      <c r="H30" s="646">
        <v>0</v>
      </c>
      <c r="I30" s="646">
        <v>0</v>
      </c>
      <c r="J30" s="647">
        <v>0</v>
      </c>
    </row>
    <row r="31" spans="1:10" ht="19.5" customHeight="1">
      <c r="A31" s="1079"/>
      <c r="B31" s="1084"/>
      <c r="C31" s="1085"/>
      <c r="D31" s="501"/>
      <c r="E31" s="500" t="s">
        <v>116</v>
      </c>
      <c r="F31" s="499"/>
      <c r="G31" s="645">
        <v>0</v>
      </c>
      <c r="H31" s="646">
        <v>0</v>
      </c>
      <c r="I31" s="646">
        <v>0</v>
      </c>
      <c r="J31" s="647">
        <v>0</v>
      </c>
    </row>
    <row r="32" spans="1:10" ht="19.5" customHeight="1">
      <c r="A32" s="1079"/>
      <c r="B32" s="1086" t="s">
        <v>305</v>
      </c>
      <c r="C32" s="1087"/>
      <c r="D32" s="500"/>
      <c r="E32" s="500" t="s">
        <v>306</v>
      </c>
      <c r="F32" s="503"/>
      <c r="G32" s="645">
        <v>20837</v>
      </c>
      <c r="H32" s="646">
        <v>0</v>
      </c>
      <c r="I32" s="646">
        <v>0</v>
      </c>
      <c r="J32" s="647">
        <v>2080</v>
      </c>
    </row>
    <row r="33" spans="1:10" ht="19.5" customHeight="1">
      <c r="A33" s="1079"/>
      <c r="B33" s="1088"/>
      <c r="C33" s="1089"/>
      <c r="D33" s="501"/>
      <c r="E33" s="500" t="s">
        <v>307</v>
      </c>
      <c r="F33" s="505"/>
      <c r="G33" s="645">
        <v>4267</v>
      </c>
      <c r="H33" s="646">
        <v>0</v>
      </c>
      <c r="I33" s="646">
        <v>0</v>
      </c>
      <c r="J33" s="647">
        <v>707</v>
      </c>
    </row>
    <row r="34" spans="1:10" ht="19.5" customHeight="1">
      <c r="A34" s="1079"/>
      <c r="B34" s="1086" t="s">
        <v>308</v>
      </c>
      <c r="C34" s="1090"/>
      <c r="D34" s="517"/>
      <c r="E34" s="500" t="s">
        <v>309</v>
      </c>
      <c r="F34" s="503"/>
      <c r="G34" s="645">
        <v>6222</v>
      </c>
      <c r="H34" s="646">
        <v>0</v>
      </c>
      <c r="I34" s="646">
        <v>0</v>
      </c>
      <c r="J34" s="647">
        <v>1298</v>
      </c>
    </row>
    <row r="35" spans="1:10" ht="19.5" customHeight="1">
      <c r="A35" s="1079"/>
      <c r="B35" s="1091"/>
      <c r="C35" s="1092"/>
      <c r="D35" s="509"/>
      <c r="E35" s="498" t="s">
        <v>310</v>
      </c>
      <c r="F35" s="505"/>
      <c r="G35" s="645">
        <v>6544</v>
      </c>
      <c r="H35" s="646">
        <v>0</v>
      </c>
      <c r="I35" s="646">
        <v>5</v>
      </c>
      <c r="J35" s="647">
        <v>1099</v>
      </c>
    </row>
    <row r="36" spans="1:10" ht="19.5" customHeight="1">
      <c r="A36" s="1079"/>
      <c r="B36" s="1093"/>
      <c r="C36" s="1094"/>
      <c r="D36" s="510"/>
      <c r="E36" s="498" t="s">
        <v>311</v>
      </c>
      <c r="F36" s="499"/>
      <c r="G36" s="645">
        <v>0</v>
      </c>
      <c r="H36" s="646">
        <v>0</v>
      </c>
      <c r="I36" s="646">
        <v>0</v>
      </c>
      <c r="J36" s="647">
        <v>0</v>
      </c>
    </row>
    <row r="37" spans="1:10" ht="19.5" customHeight="1">
      <c r="A37" s="1080"/>
      <c r="B37" s="509"/>
      <c r="C37" s="1095" t="s">
        <v>328</v>
      </c>
      <c r="D37" s="1096"/>
      <c r="E37" s="1096"/>
      <c r="F37" s="499"/>
      <c r="G37" s="645">
        <v>0</v>
      </c>
      <c r="H37" s="646">
        <v>0</v>
      </c>
      <c r="I37" s="646">
        <v>0</v>
      </c>
      <c r="J37" s="647">
        <v>0</v>
      </c>
    </row>
    <row r="38" spans="1:10" ht="19.5" customHeight="1">
      <c r="A38" s="1078" t="s">
        <v>312</v>
      </c>
      <c r="B38" s="1066" t="s">
        <v>313</v>
      </c>
      <c r="C38" s="1067"/>
      <c r="D38" s="510"/>
      <c r="E38" s="500" t="s">
        <v>284</v>
      </c>
      <c r="F38" s="505"/>
      <c r="G38" s="645">
        <v>0</v>
      </c>
      <c r="H38" s="646">
        <v>0</v>
      </c>
      <c r="I38" s="646">
        <v>0</v>
      </c>
      <c r="J38" s="647">
        <v>112</v>
      </c>
    </row>
    <row r="39" spans="1:10" ht="19.5" customHeight="1">
      <c r="A39" s="1106"/>
      <c r="B39" s="1068"/>
      <c r="C39" s="1069"/>
      <c r="D39" s="517"/>
      <c r="E39" s="500" t="s">
        <v>290</v>
      </c>
      <c r="F39" s="499"/>
      <c r="G39" s="645">
        <v>0</v>
      </c>
      <c r="H39" s="646">
        <v>0</v>
      </c>
      <c r="I39" s="646">
        <v>0</v>
      </c>
      <c r="J39" s="647">
        <v>322</v>
      </c>
    </row>
    <row r="40" spans="1:10" ht="19.5" customHeight="1">
      <c r="A40" s="1106"/>
      <c r="B40" s="1070"/>
      <c r="C40" s="1071"/>
      <c r="D40" s="509"/>
      <c r="E40" s="498" t="s">
        <v>314</v>
      </c>
      <c r="F40" s="505"/>
      <c r="G40" s="645">
        <v>0</v>
      </c>
      <c r="H40" s="646">
        <v>0</v>
      </c>
      <c r="I40" s="646">
        <v>0</v>
      </c>
      <c r="J40" s="647">
        <v>0</v>
      </c>
    </row>
    <row r="41" spans="1:10" ht="19.5" customHeight="1">
      <c r="A41" s="1106"/>
      <c r="B41" s="1066" t="s">
        <v>315</v>
      </c>
      <c r="C41" s="1075"/>
      <c r="D41" s="510"/>
      <c r="E41" s="500" t="s">
        <v>284</v>
      </c>
      <c r="F41" s="499"/>
      <c r="G41" s="645">
        <v>20</v>
      </c>
      <c r="H41" s="646">
        <v>6</v>
      </c>
      <c r="I41" s="646">
        <v>730</v>
      </c>
      <c r="J41" s="647">
        <v>155</v>
      </c>
    </row>
    <row r="42" spans="1:10" ht="19.5" customHeight="1">
      <c r="A42" s="1106"/>
      <c r="B42" s="1076"/>
      <c r="C42" s="1077"/>
      <c r="D42" s="501"/>
      <c r="E42" s="500" t="s">
        <v>290</v>
      </c>
      <c r="F42" s="499"/>
      <c r="G42" s="645">
        <v>59</v>
      </c>
      <c r="H42" s="646">
        <v>13</v>
      </c>
      <c r="I42" s="646">
        <v>734</v>
      </c>
      <c r="J42" s="647">
        <v>315</v>
      </c>
    </row>
    <row r="43" spans="1:10" ht="19.5" customHeight="1">
      <c r="A43" s="1106"/>
      <c r="B43" s="1108" t="s">
        <v>316</v>
      </c>
      <c r="C43" s="1109"/>
      <c r="D43" s="500"/>
      <c r="E43" s="500" t="s">
        <v>284</v>
      </c>
      <c r="F43" s="503"/>
      <c r="G43" s="645">
        <v>1</v>
      </c>
      <c r="H43" s="646">
        <v>14</v>
      </c>
      <c r="I43" s="646">
        <v>97</v>
      </c>
      <c r="J43" s="647">
        <v>178</v>
      </c>
    </row>
    <row r="44" spans="1:10" ht="19.5" customHeight="1">
      <c r="A44" s="1107"/>
      <c r="B44" s="1110"/>
      <c r="C44" s="1111"/>
      <c r="D44" s="501"/>
      <c r="E44" s="500" t="s">
        <v>290</v>
      </c>
      <c r="F44" s="505"/>
      <c r="G44" s="645">
        <v>0</v>
      </c>
      <c r="H44" s="646">
        <v>9</v>
      </c>
      <c r="I44" s="646">
        <v>21</v>
      </c>
      <c r="J44" s="647">
        <v>109</v>
      </c>
    </row>
    <row r="45" spans="1:10" ht="19.5" customHeight="1">
      <c r="A45" s="519"/>
      <c r="B45" s="1095" t="s">
        <v>317</v>
      </c>
      <c r="C45" s="1096"/>
      <c r="D45" s="1096"/>
      <c r="E45" s="1096"/>
      <c r="F45" s="503"/>
      <c r="G45" s="645">
        <v>0</v>
      </c>
      <c r="H45" s="646">
        <v>0</v>
      </c>
      <c r="I45" s="646">
        <v>0</v>
      </c>
      <c r="J45" s="647">
        <v>0</v>
      </c>
    </row>
    <row r="46" spans="1:10" ht="21" customHeight="1">
      <c r="A46" s="1112" t="s">
        <v>318</v>
      </c>
      <c r="B46" s="510"/>
      <c r="C46" s="1095" t="s">
        <v>319</v>
      </c>
      <c r="D46" s="1095"/>
      <c r="E46" s="1095"/>
      <c r="F46" s="520"/>
      <c r="G46" s="645">
        <v>1</v>
      </c>
      <c r="H46" s="646">
        <v>0</v>
      </c>
      <c r="I46" s="646">
        <v>1</v>
      </c>
      <c r="J46" s="647">
        <v>4607</v>
      </c>
    </row>
    <row r="47" spans="1:10" ht="21" customHeight="1">
      <c r="A47" s="1113"/>
      <c r="B47" s="509"/>
      <c r="C47" s="1115" t="s">
        <v>320</v>
      </c>
      <c r="D47" s="1115"/>
      <c r="E47" s="1115"/>
      <c r="F47" s="506"/>
      <c r="G47" s="645">
        <v>11</v>
      </c>
      <c r="H47" s="646">
        <v>0</v>
      </c>
      <c r="I47" s="646">
        <v>0</v>
      </c>
      <c r="J47" s="647">
        <v>2232</v>
      </c>
    </row>
    <row r="48" spans="1:10" ht="21" customHeight="1">
      <c r="A48" s="1113"/>
      <c r="B48" s="509"/>
      <c r="C48" s="1095" t="s">
        <v>321</v>
      </c>
      <c r="D48" s="1095"/>
      <c r="E48" s="1095"/>
      <c r="F48" s="506"/>
      <c r="G48" s="645">
        <v>28</v>
      </c>
      <c r="H48" s="646">
        <v>0</v>
      </c>
      <c r="I48" s="646">
        <v>0</v>
      </c>
      <c r="J48" s="647">
        <v>744</v>
      </c>
    </row>
    <row r="49" spans="1:10" ht="21" customHeight="1">
      <c r="A49" s="1113"/>
      <c r="B49" s="509"/>
      <c r="C49" s="1095" t="s">
        <v>322</v>
      </c>
      <c r="D49" s="1095"/>
      <c r="E49" s="1095"/>
      <c r="F49" s="506"/>
      <c r="G49" s="645">
        <v>7</v>
      </c>
      <c r="H49" s="646">
        <v>0</v>
      </c>
      <c r="I49" s="646">
        <v>0</v>
      </c>
      <c r="J49" s="647">
        <v>7</v>
      </c>
    </row>
    <row r="50" spans="1:10" ht="21" customHeight="1">
      <c r="A50" s="1113"/>
      <c r="B50" s="509"/>
      <c r="C50" s="1095" t="s">
        <v>323</v>
      </c>
      <c r="D50" s="1095"/>
      <c r="E50" s="1096"/>
      <c r="F50" s="506"/>
      <c r="G50" s="645">
        <v>0</v>
      </c>
      <c r="H50" s="646">
        <v>0</v>
      </c>
      <c r="I50" s="646">
        <v>0</v>
      </c>
      <c r="J50" s="647">
        <v>3</v>
      </c>
    </row>
    <row r="51" spans="1:10" ht="21" customHeight="1">
      <c r="A51" s="1114"/>
      <c r="B51" s="509"/>
      <c r="C51" s="1095" t="s">
        <v>116</v>
      </c>
      <c r="D51" s="1095"/>
      <c r="E51" s="1095"/>
      <c r="F51" s="506"/>
      <c r="G51" s="645">
        <v>0</v>
      </c>
      <c r="H51" s="646">
        <v>0</v>
      </c>
      <c r="I51" s="646">
        <v>0</v>
      </c>
      <c r="J51" s="647">
        <v>0</v>
      </c>
    </row>
    <row r="52" spans="1:10" ht="19.5" customHeight="1" thickBot="1">
      <c r="A52" s="521"/>
      <c r="B52" s="1097" t="s">
        <v>116</v>
      </c>
      <c r="C52" s="1097"/>
      <c r="D52" s="1097"/>
      <c r="E52" s="1097"/>
      <c r="F52" s="522"/>
      <c r="G52" s="648">
        <v>0</v>
      </c>
      <c r="H52" s="649">
        <v>0</v>
      </c>
      <c r="I52" s="649">
        <v>0</v>
      </c>
      <c r="J52" s="650">
        <v>0</v>
      </c>
    </row>
    <row r="53" ht="13.5">
      <c r="A53" s="472" t="s">
        <v>40</v>
      </c>
    </row>
  </sheetData>
  <sheetProtection/>
  <mergeCells count="36">
    <mergeCell ref="A46:A51"/>
    <mergeCell ref="C50:E50"/>
    <mergeCell ref="C51:E51"/>
    <mergeCell ref="C47:E47"/>
    <mergeCell ref="C46:E46"/>
    <mergeCell ref="C49:E49"/>
    <mergeCell ref="B45:E45"/>
    <mergeCell ref="C48:E48"/>
    <mergeCell ref="B38:C40"/>
    <mergeCell ref="B41:C42"/>
    <mergeCell ref="B43:C44"/>
    <mergeCell ref="B52:E52"/>
    <mergeCell ref="G3:I3"/>
    <mergeCell ref="C10:E10"/>
    <mergeCell ref="C13:E13"/>
    <mergeCell ref="C14:E14"/>
    <mergeCell ref="A4:E5"/>
    <mergeCell ref="A10:A14"/>
    <mergeCell ref="C11:E11"/>
    <mergeCell ref="C12:E12"/>
    <mergeCell ref="A38:A44"/>
    <mergeCell ref="B25:C26"/>
    <mergeCell ref="A21:A37"/>
    <mergeCell ref="B27:C28"/>
    <mergeCell ref="B29:C31"/>
    <mergeCell ref="B32:C33"/>
    <mergeCell ref="B34:C36"/>
    <mergeCell ref="C37:E37"/>
    <mergeCell ref="C21:E21"/>
    <mergeCell ref="A7:F7"/>
    <mergeCell ref="A8:F8"/>
    <mergeCell ref="A9:F9"/>
    <mergeCell ref="B22:C24"/>
    <mergeCell ref="B15:C17"/>
    <mergeCell ref="B18:C20"/>
    <mergeCell ref="A15:A20"/>
  </mergeCells>
  <printOptions/>
  <pageMargins left="0.83" right="0.21" top="0.73" bottom="0.49" header="0.512" footer="0.29"/>
  <pageSetup fitToHeight="1" fitToWidth="1" horizontalDpi="1200" verticalDpi="12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61"/>
  <sheetViews>
    <sheetView showOutlineSymbols="0" zoomScale="70" zoomScaleNormal="70" zoomScalePageLayoutView="0" workbookViewId="0" topLeftCell="A1">
      <pane xSplit="4" ySplit="4" topLeftCell="E5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G15" sqref="G15"/>
    </sheetView>
  </sheetViews>
  <sheetFormatPr defaultColWidth="8.75390625" defaultRowHeight="14.25"/>
  <cols>
    <col min="1" max="1" width="8.875" style="90" customWidth="1"/>
    <col min="2" max="2" width="0.875" style="90" customWidth="1"/>
    <col min="3" max="3" width="11.25390625" style="90" customWidth="1"/>
    <col min="4" max="4" width="0.875" style="90" customWidth="1"/>
    <col min="5" max="12" width="13.00390625" style="90" customWidth="1"/>
    <col min="13" max="23" width="11.625" style="90" customWidth="1"/>
    <col min="24" max="24" width="8.75390625" style="90" customWidth="1"/>
    <col min="25" max="25" width="17.125" style="90" customWidth="1"/>
    <col min="26" max="16384" width="8.75390625" style="90" customWidth="1"/>
  </cols>
  <sheetData>
    <row r="1" spans="1:23" s="87" customFormat="1" ht="27.75" customHeight="1">
      <c r="A1" s="85" t="s">
        <v>329</v>
      </c>
      <c r="B1" s="85"/>
      <c r="C1" s="86"/>
      <c r="D1" s="86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</row>
    <row r="2" spans="1:23" ht="18" customHeight="1" thickBot="1">
      <c r="A2" s="373" t="s">
        <v>330</v>
      </c>
      <c r="B2" s="89"/>
      <c r="C2" s="89"/>
      <c r="D2" s="89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ht="24.75" customHeight="1">
      <c r="A3" s="1122" t="s">
        <v>179</v>
      </c>
      <c r="B3" s="523"/>
      <c r="C3" s="1124" t="s">
        <v>180</v>
      </c>
      <c r="D3" s="524"/>
      <c r="E3" s="1116" t="s">
        <v>68</v>
      </c>
      <c r="F3" s="1116" t="s">
        <v>331</v>
      </c>
      <c r="G3" s="1116" t="s">
        <v>332</v>
      </c>
      <c r="H3" s="1116" t="s">
        <v>333</v>
      </c>
      <c r="I3" s="1116" t="s">
        <v>334</v>
      </c>
      <c r="J3" s="1116" t="s">
        <v>335</v>
      </c>
      <c r="K3" s="1116" t="s">
        <v>336</v>
      </c>
      <c r="L3" s="1116" t="s">
        <v>337</v>
      </c>
      <c r="M3" s="1116" t="s">
        <v>338</v>
      </c>
      <c r="N3" s="525" t="s">
        <v>339</v>
      </c>
      <c r="O3" s="525" t="s">
        <v>340</v>
      </c>
      <c r="P3" s="525" t="s">
        <v>194</v>
      </c>
      <c r="Q3" s="525" t="s">
        <v>341</v>
      </c>
      <c r="R3" s="525" t="s">
        <v>342</v>
      </c>
      <c r="S3" s="525" t="s">
        <v>343</v>
      </c>
      <c r="T3" s="525" t="s">
        <v>344</v>
      </c>
      <c r="U3" s="525" t="s">
        <v>345</v>
      </c>
      <c r="V3" s="1116" t="s">
        <v>346</v>
      </c>
      <c r="W3" s="1118" t="s">
        <v>70</v>
      </c>
    </row>
    <row r="4" spans="1:23" ht="24.75" customHeight="1" thickBot="1">
      <c r="A4" s="1123"/>
      <c r="B4" s="526"/>
      <c r="C4" s="1125"/>
      <c r="D4" s="527"/>
      <c r="E4" s="1117"/>
      <c r="F4" s="1117"/>
      <c r="G4" s="1120"/>
      <c r="H4" s="1120"/>
      <c r="I4" s="1120"/>
      <c r="J4" s="1120"/>
      <c r="K4" s="1120"/>
      <c r="L4" s="1120"/>
      <c r="M4" s="1120"/>
      <c r="N4" s="528" t="s">
        <v>347</v>
      </c>
      <c r="O4" s="528" t="s">
        <v>347</v>
      </c>
      <c r="P4" s="528" t="s">
        <v>348</v>
      </c>
      <c r="Q4" s="528" t="s">
        <v>349</v>
      </c>
      <c r="R4" s="528" t="s">
        <v>349</v>
      </c>
      <c r="S4" s="528" t="s">
        <v>350</v>
      </c>
      <c r="T4" s="528" t="s">
        <v>350</v>
      </c>
      <c r="U4" s="528" t="s">
        <v>346</v>
      </c>
      <c r="V4" s="1117"/>
      <c r="W4" s="1119"/>
    </row>
    <row r="5" spans="1:23" ht="24.75" customHeight="1">
      <c r="A5" s="892" t="s">
        <v>201</v>
      </c>
      <c r="B5" s="1121"/>
      <c r="C5" s="1121"/>
      <c r="D5" s="1121"/>
      <c r="E5" s="320">
        <v>1457</v>
      </c>
      <c r="F5" s="320">
        <v>30</v>
      </c>
      <c r="G5" s="320">
        <v>3</v>
      </c>
      <c r="H5" s="320">
        <v>39</v>
      </c>
      <c r="I5" s="320">
        <v>15</v>
      </c>
      <c r="J5" s="320">
        <v>690</v>
      </c>
      <c r="K5" s="320">
        <v>1</v>
      </c>
      <c r="L5" s="321">
        <v>46</v>
      </c>
      <c r="M5" s="320">
        <v>11</v>
      </c>
      <c r="N5" s="320">
        <v>14</v>
      </c>
      <c r="O5" s="320">
        <v>6</v>
      </c>
      <c r="P5" s="320">
        <v>29</v>
      </c>
      <c r="Q5" s="320">
        <v>22</v>
      </c>
      <c r="R5" s="320">
        <v>0</v>
      </c>
      <c r="S5" s="320">
        <v>13</v>
      </c>
      <c r="T5" s="320">
        <v>1</v>
      </c>
      <c r="U5" s="320">
        <v>86</v>
      </c>
      <c r="V5" s="320">
        <v>22</v>
      </c>
      <c r="W5" s="329">
        <v>429</v>
      </c>
    </row>
    <row r="6" spans="1:23" ht="24.75" customHeight="1">
      <c r="A6" s="893">
        <v>17</v>
      </c>
      <c r="B6" s="834"/>
      <c r="C6" s="834"/>
      <c r="D6" s="834"/>
      <c r="E6" s="330">
        <v>1525</v>
      </c>
      <c r="F6" s="330">
        <v>28</v>
      </c>
      <c r="G6" s="330">
        <v>2</v>
      </c>
      <c r="H6" s="330">
        <v>64</v>
      </c>
      <c r="I6" s="330">
        <v>17</v>
      </c>
      <c r="J6" s="330">
        <v>695</v>
      </c>
      <c r="K6" s="330">
        <v>1</v>
      </c>
      <c r="L6" s="331">
        <v>40</v>
      </c>
      <c r="M6" s="330">
        <v>13</v>
      </c>
      <c r="N6" s="330">
        <v>15</v>
      </c>
      <c r="O6" s="330">
        <v>4</v>
      </c>
      <c r="P6" s="330">
        <v>24</v>
      </c>
      <c r="Q6" s="330">
        <v>22</v>
      </c>
      <c r="R6" s="330">
        <v>0</v>
      </c>
      <c r="S6" s="330">
        <v>18</v>
      </c>
      <c r="T6" s="330">
        <v>11</v>
      </c>
      <c r="U6" s="330">
        <v>84</v>
      </c>
      <c r="V6" s="330">
        <v>17</v>
      </c>
      <c r="W6" s="335">
        <v>470</v>
      </c>
    </row>
    <row r="7" spans="1:25" s="118" customFormat="1" ht="30" customHeight="1">
      <c r="A7" s="1030">
        <v>18</v>
      </c>
      <c r="B7" s="581"/>
      <c r="C7" s="581"/>
      <c r="D7" s="581"/>
      <c r="E7" s="790">
        <f aca="true" t="shared" si="0" ref="E7:W7">SUM(E8,E9,E10,E11,E12,E13,E17,E20,E21,E26,E33,E38,E42,E46,E50,E53,E56)</f>
        <v>1482</v>
      </c>
      <c r="F7" s="790">
        <f t="shared" si="0"/>
        <v>21</v>
      </c>
      <c r="G7" s="790">
        <f t="shared" si="0"/>
        <v>1</v>
      </c>
      <c r="H7" s="790">
        <f t="shared" si="0"/>
        <v>66</v>
      </c>
      <c r="I7" s="790">
        <f t="shared" si="0"/>
        <v>20</v>
      </c>
      <c r="J7" s="790">
        <f t="shared" si="0"/>
        <v>670</v>
      </c>
      <c r="K7" s="791">
        <f t="shared" si="0"/>
        <v>3</v>
      </c>
      <c r="L7" s="791">
        <f t="shared" si="0"/>
        <v>30</v>
      </c>
      <c r="M7" s="791">
        <f t="shared" si="0"/>
        <v>5</v>
      </c>
      <c r="N7" s="791">
        <f t="shared" si="0"/>
        <v>12</v>
      </c>
      <c r="O7" s="791">
        <f t="shared" si="0"/>
        <v>5</v>
      </c>
      <c r="P7" s="791">
        <f t="shared" si="0"/>
        <v>26</v>
      </c>
      <c r="Q7" s="790">
        <f t="shared" si="0"/>
        <v>23</v>
      </c>
      <c r="R7" s="790">
        <f t="shared" si="0"/>
        <v>0</v>
      </c>
      <c r="S7" s="790">
        <f t="shared" si="0"/>
        <v>18</v>
      </c>
      <c r="T7" s="790">
        <f t="shared" si="0"/>
        <v>13</v>
      </c>
      <c r="U7" s="790">
        <f t="shared" si="0"/>
        <v>82</v>
      </c>
      <c r="V7" s="790">
        <f t="shared" si="0"/>
        <v>17</v>
      </c>
      <c r="W7" s="796">
        <f t="shared" si="0"/>
        <v>470</v>
      </c>
      <c r="Y7" s="90"/>
    </row>
    <row r="8" spans="1:24" ht="21" customHeight="1">
      <c r="A8" s="465" t="s">
        <v>59</v>
      </c>
      <c r="B8" s="340"/>
      <c r="C8" s="292" t="s">
        <v>12</v>
      </c>
      <c r="D8" s="292"/>
      <c r="E8" s="356">
        <f>SUM(F8:W8)</f>
        <v>470</v>
      </c>
      <c r="F8" s="627">
        <v>13</v>
      </c>
      <c r="G8" s="627">
        <v>1</v>
      </c>
      <c r="H8" s="627">
        <v>30</v>
      </c>
      <c r="I8" s="627">
        <v>0</v>
      </c>
      <c r="J8" s="627">
        <v>131</v>
      </c>
      <c r="K8" s="627">
        <v>0</v>
      </c>
      <c r="L8" s="627">
        <v>1</v>
      </c>
      <c r="M8" s="627">
        <v>0</v>
      </c>
      <c r="N8" s="627">
        <v>2</v>
      </c>
      <c r="O8" s="627">
        <v>0</v>
      </c>
      <c r="P8" s="627">
        <v>9</v>
      </c>
      <c r="Q8" s="627">
        <v>4</v>
      </c>
      <c r="R8" s="627">
        <v>0</v>
      </c>
      <c r="S8" s="627">
        <v>5</v>
      </c>
      <c r="T8" s="627">
        <v>0</v>
      </c>
      <c r="U8" s="627">
        <v>17</v>
      </c>
      <c r="V8" s="627">
        <v>0</v>
      </c>
      <c r="W8" s="628">
        <v>257</v>
      </c>
      <c r="X8" s="75"/>
    </row>
    <row r="9" spans="1:24" ht="21" customHeight="1">
      <c r="A9" s="465" t="s">
        <v>60</v>
      </c>
      <c r="B9" s="340"/>
      <c r="C9" s="292" t="s">
        <v>13</v>
      </c>
      <c r="D9" s="292"/>
      <c r="E9" s="356">
        <f>SUM(F9:W9)</f>
        <v>151</v>
      </c>
      <c r="F9" s="627">
        <v>3</v>
      </c>
      <c r="G9" s="627">
        <v>0</v>
      </c>
      <c r="H9" s="627">
        <v>9</v>
      </c>
      <c r="I9" s="627">
        <v>3</v>
      </c>
      <c r="J9" s="627">
        <v>62</v>
      </c>
      <c r="K9" s="627">
        <v>0</v>
      </c>
      <c r="L9" s="627">
        <v>4</v>
      </c>
      <c r="M9" s="627">
        <v>0</v>
      </c>
      <c r="N9" s="627">
        <v>3</v>
      </c>
      <c r="O9" s="627">
        <v>2</v>
      </c>
      <c r="P9" s="627">
        <v>1</v>
      </c>
      <c r="Q9" s="627">
        <v>4</v>
      </c>
      <c r="R9" s="627">
        <v>0</v>
      </c>
      <c r="S9" s="627">
        <v>2</v>
      </c>
      <c r="T9" s="627">
        <v>0</v>
      </c>
      <c r="U9" s="627">
        <v>5</v>
      </c>
      <c r="V9" s="627">
        <v>0</v>
      </c>
      <c r="W9" s="628">
        <v>53</v>
      </c>
      <c r="X9" s="75"/>
    </row>
    <row r="10" spans="1:24" ht="21" customHeight="1">
      <c r="A10" s="465" t="s">
        <v>61</v>
      </c>
      <c r="B10" s="340"/>
      <c r="C10" s="292" t="s">
        <v>14</v>
      </c>
      <c r="D10" s="292"/>
      <c r="E10" s="356">
        <f>SUM(F10:W10)</f>
        <v>206</v>
      </c>
      <c r="F10" s="627">
        <v>4</v>
      </c>
      <c r="G10" s="627">
        <v>0</v>
      </c>
      <c r="H10" s="627">
        <v>10</v>
      </c>
      <c r="I10" s="627">
        <v>10</v>
      </c>
      <c r="J10" s="627">
        <v>57</v>
      </c>
      <c r="K10" s="627">
        <v>0</v>
      </c>
      <c r="L10" s="627">
        <v>8</v>
      </c>
      <c r="M10" s="627">
        <v>0</v>
      </c>
      <c r="N10" s="627">
        <v>1</v>
      </c>
      <c r="O10" s="627">
        <v>0</v>
      </c>
      <c r="P10" s="627">
        <v>7</v>
      </c>
      <c r="Q10" s="627">
        <v>10</v>
      </c>
      <c r="R10" s="627">
        <v>0</v>
      </c>
      <c r="S10" s="627">
        <v>7</v>
      </c>
      <c r="T10" s="627">
        <v>13</v>
      </c>
      <c r="U10" s="627">
        <v>10</v>
      </c>
      <c r="V10" s="627">
        <v>0</v>
      </c>
      <c r="W10" s="628">
        <v>69</v>
      </c>
      <c r="X10" s="75"/>
    </row>
    <row r="11" spans="1:24" ht="21" customHeight="1">
      <c r="A11" s="466" t="s">
        <v>62</v>
      </c>
      <c r="B11" s="344"/>
      <c r="C11" s="292" t="s">
        <v>15</v>
      </c>
      <c r="D11" s="292"/>
      <c r="E11" s="356">
        <f>SUM(F11:W11)</f>
        <v>107</v>
      </c>
      <c r="F11" s="627">
        <v>1</v>
      </c>
      <c r="G11" s="627">
        <v>0</v>
      </c>
      <c r="H11" s="627">
        <v>17</v>
      </c>
      <c r="I11" s="627">
        <v>7</v>
      </c>
      <c r="J11" s="627">
        <v>44</v>
      </c>
      <c r="K11" s="627">
        <v>0</v>
      </c>
      <c r="L11" s="627">
        <v>0</v>
      </c>
      <c r="M11" s="627">
        <v>1</v>
      </c>
      <c r="N11" s="627">
        <v>0</v>
      </c>
      <c r="O11" s="627">
        <v>0</v>
      </c>
      <c r="P11" s="627">
        <v>1</v>
      </c>
      <c r="Q11" s="627">
        <v>1</v>
      </c>
      <c r="R11" s="627">
        <v>0</v>
      </c>
      <c r="S11" s="627">
        <v>4</v>
      </c>
      <c r="T11" s="627">
        <v>0</v>
      </c>
      <c r="U11" s="627">
        <v>7</v>
      </c>
      <c r="V11" s="627">
        <v>0</v>
      </c>
      <c r="W11" s="628">
        <v>24</v>
      </c>
      <c r="X11" s="75"/>
    </row>
    <row r="12" spans="1:24" ht="21" customHeight="1">
      <c r="A12" s="465" t="s">
        <v>0</v>
      </c>
      <c r="B12" s="340"/>
      <c r="C12" s="292" t="s">
        <v>16</v>
      </c>
      <c r="D12" s="292"/>
      <c r="E12" s="356">
        <f>SUM(F12:W12)</f>
        <v>11</v>
      </c>
      <c r="F12" s="627">
        <v>0</v>
      </c>
      <c r="G12" s="627">
        <v>0</v>
      </c>
      <c r="H12" s="627">
        <v>0</v>
      </c>
      <c r="I12" s="627">
        <v>0</v>
      </c>
      <c r="J12" s="627">
        <v>7</v>
      </c>
      <c r="K12" s="627">
        <v>0</v>
      </c>
      <c r="L12" s="627">
        <v>0</v>
      </c>
      <c r="M12" s="627">
        <v>0</v>
      </c>
      <c r="N12" s="627">
        <v>0</v>
      </c>
      <c r="O12" s="627">
        <v>0</v>
      </c>
      <c r="P12" s="627">
        <v>1</v>
      </c>
      <c r="Q12" s="627">
        <v>0</v>
      </c>
      <c r="R12" s="627">
        <v>0</v>
      </c>
      <c r="S12" s="627">
        <v>0</v>
      </c>
      <c r="T12" s="627">
        <v>0</v>
      </c>
      <c r="U12" s="627">
        <v>0</v>
      </c>
      <c r="V12" s="627">
        <v>0</v>
      </c>
      <c r="W12" s="628">
        <v>3</v>
      </c>
      <c r="X12" s="75"/>
    </row>
    <row r="13" spans="1:24" ht="21" customHeight="1">
      <c r="A13" s="465" t="s">
        <v>1</v>
      </c>
      <c r="B13" s="340"/>
      <c r="C13" s="292"/>
      <c r="D13" s="292"/>
      <c r="E13" s="356">
        <f>SUM(E14:E16)</f>
        <v>55</v>
      </c>
      <c r="F13" s="629">
        <f aca="true" t="shared" si="1" ref="F13:W13">SUM(F14:F16)</f>
        <v>0</v>
      </c>
      <c r="G13" s="629">
        <f t="shared" si="1"/>
        <v>0</v>
      </c>
      <c r="H13" s="629">
        <f t="shared" si="1"/>
        <v>0</v>
      </c>
      <c r="I13" s="629">
        <f t="shared" si="1"/>
        <v>0</v>
      </c>
      <c r="J13" s="629">
        <f t="shared" si="1"/>
        <v>25</v>
      </c>
      <c r="K13" s="629">
        <f t="shared" si="1"/>
        <v>0</v>
      </c>
      <c r="L13" s="629">
        <f t="shared" si="1"/>
        <v>4</v>
      </c>
      <c r="M13" s="629">
        <f t="shared" si="1"/>
        <v>2</v>
      </c>
      <c r="N13" s="629">
        <f t="shared" si="1"/>
        <v>1</v>
      </c>
      <c r="O13" s="629">
        <f t="shared" si="1"/>
        <v>0</v>
      </c>
      <c r="P13" s="629">
        <f t="shared" si="1"/>
        <v>2</v>
      </c>
      <c r="Q13" s="629">
        <f t="shared" si="1"/>
        <v>4</v>
      </c>
      <c r="R13" s="629">
        <f t="shared" si="1"/>
        <v>0</v>
      </c>
      <c r="S13" s="629">
        <f t="shared" si="1"/>
        <v>0</v>
      </c>
      <c r="T13" s="629">
        <f t="shared" si="1"/>
        <v>0</v>
      </c>
      <c r="U13" s="629">
        <f t="shared" si="1"/>
        <v>2</v>
      </c>
      <c r="V13" s="629">
        <f t="shared" si="1"/>
        <v>2</v>
      </c>
      <c r="W13" s="630">
        <f t="shared" si="1"/>
        <v>13</v>
      </c>
      <c r="X13" s="75"/>
    </row>
    <row r="14" spans="1:24" ht="21" customHeight="1">
      <c r="A14" s="211"/>
      <c r="B14" s="212"/>
      <c r="C14" s="217" t="s">
        <v>17</v>
      </c>
      <c r="D14" s="217"/>
      <c r="E14" s="354">
        <f>SUM(F14:W14)</f>
        <v>21</v>
      </c>
      <c r="F14" s="631">
        <v>0</v>
      </c>
      <c r="G14" s="631">
        <v>0</v>
      </c>
      <c r="H14" s="631">
        <v>0</v>
      </c>
      <c r="I14" s="631">
        <v>0</v>
      </c>
      <c r="J14" s="631">
        <v>12</v>
      </c>
      <c r="K14" s="631">
        <v>0</v>
      </c>
      <c r="L14" s="631">
        <v>2</v>
      </c>
      <c r="M14" s="631">
        <v>0</v>
      </c>
      <c r="N14" s="631">
        <v>0</v>
      </c>
      <c r="O14" s="631">
        <v>0</v>
      </c>
      <c r="P14" s="631">
        <v>0</v>
      </c>
      <c r="Q14" s="631">
        <v>0</v>
      </c>
      <c r="R14" s="631">
        <v>0</v>
      </c>
      <c r="S14" s="631">
        <v>0</v>
      </c>
      <c r="T14" s="631">
        <v>0</v>
      </c>
      <c r="U14" s="631">
        <v>2</v>
      </c>
      <c r="V14" s="631">
        <v>1</v>
      </c>
      <c r="W14" s="632">
        <v>4</v>
      </c>
      <c r="X14" s="75"/>
    </row>
    <row r="15" spans="1:24" ht="21" customHeight="1">
      <c r="A15" s="211"/>
      <c r="B15" s="212"/>
      <c r="C15" s="217" t="s">
        <v>19</v>
      </c>
      <c r="D15" s="217"/>
      <c r="E15" s="354">
        <f>SUM(F15:W15)</f>
        <v>30</v>
      </c>
      <c r="F15" s="631">
        <v>0</v>
      </c>
      <c r="G15" s="631">
        <v>0</v>
      </c>
      <c r="H15" s="631">
        <v>0</v>
      </c>
      <c r="I15" s="631">
        <v>0</v>
      </c>
      <c r="J15" s="631">
        <v>10</v>
      </c>
      <c r="K15" s="631">
        <v>0</v>
      </c>
      <c r="L15" s="631">
        <v>2</v>
      </c>
      <c r="M15" s="631">
        <v>2</v>
      </c>
      <c r="N15" s="631">
        <v>1</v>
      </c>
      <c r="O15" s="631">
        <v>0</v>
      </c>
      <c r="P15" s="631">
        <v>2</v>
      </c>
      <c r="Q15" s="631">
        <v>4</v>
      </c>
      <c r="R15" s="631">
        <v>0</v>
      </c>
      <c r="S15" s="631">
        <v>0</v>
      </c>
      <c r="T15" s="631">
        <v>0</v>
      </c>
      <c r="U15" s="631">
        <v>0</v>
      </c>
      <c r="V15" s="631">
        <v>1</v>
      </c>
      <c r="W15" s="632">
        <v>8</v>
      </c>
      <c r="X15" s="75"/>
    </row>
    <row r="16" spans="1:24" ht="21" customHeight="1">
      <c r="A16" s="211"/>
      <c r="B16" s="212"/>
      <c r="C16" s="217" t="s">
        <v>20</v>
      </c>
      <c r="D16" s="217"/>
      <c r="E16" s="354">
        <f>SUM(F16:W16)</f>
        <v>4</v>
      </c>
      <c r="F16" s="633">
        <v>0</v>
      </c>
      <c r="G16" s="633">
        <v>0</v>
      </c>
      <c r="H16" s="633">
        <v>0</v>
      </c>
      <c r="I16" s="633">
        <v>0</v>
      </c>
      <c r="J16" s="633">
        <v>3</v>
      </c>
      <c r="K16" s="633">
        <v>0</v>
      </c>
      <c r="L16" s="633">
        <v>0</v>
      </c>
      <c r="M16" s="633">
        <v>0</v>
      </c>
      <c r="N16" s="633">
        <v>0</v>
      </c>
      <c r="O16" s="633">
        <v>0</v>
      </c>
      <c r="P16" s="633">
        <v>0</v>
      </c>
      <c r="Q16" s="633">
        <v>0</v>
      </c>
      <c r="R16" s="633">
        <v>0</v>
      </c>
      <c r="S16" s="633">
        <v>0</v>
      </c>
      <c r="T16" s="633">
        <v>0</v>
      </c>
      <c r="U16" s="633">
        <v>0</v>
      </c>
      <c r="V16" s="633">
        <v>0</v>
      </c>
      <c r="W16" s="634">
        <v>1</v>
      </c>
      <c r="X16" s="75"/>
    </row>
    <row r="17" spans="1:24" ht="21" customHeight="1">
      <c r="A17" s="465" t="s">
        <v>2</v>
      </c>
      <c r="B17" s="340"/>
      <c r="C17" s="292"/>
      <c r="D17" s="292"/>
      <c r="E17" s="356">
        <f>SUM(E18:E19)</f>
        <v>34</v>
      </c>
      <c r="F17" s="629">
        <f aca="true" t="shared" si="2" ref="F17:W17">SUM(F18:F19)</f>
        <v>0</v>
      </c>
      <c r="G17" s="629">
        <f t="shared" si="2"/>
        <v>0</v>
      </c>
      <c r="H17" s="629">
        <f t="shared" si="2"/>
        <v>0</v>
      </c>
      <c r="I17" s="629">
        <f t="shared" si="2"/>
        <v>0</v>
      </c>
      <c r="J17" s="629">
        <f t="shared" si="2"/>
        <v>24</v>
      </c>
      <c r="K17" s="629">
        <f t="shared" si="2"/>
        <v>0</v>
      </c>
      <c r="L17" s="629">
        <f t="shared" si="2"/>
        <v>0</v>
      </c>
      <c r="M17" s="629">
        <f t="shared" si="2"/>
        <v>0</v>
      </c>
      <c r="N17" s="629">
        <f t="shared" si="2"/>
        <v>1</v>
      </c>
      <c r="O17" s="629">
        <f t="shared" si="2"/>
        <v>0</v>
      </c>
      <c r="P17" s="629">
        <f t="shared" si="2"/>
        <v>1</v>
      </c>
      <c r="Q17" s="629">
        <f t="shared" si="2"/>
        <v>0</v>
      </c>
      <c r="R17" s="629">
        <f t="shared" si="2"/>
        <v>0</v>
      </c>
      <c r="S17" s="629">
        <f t="shared" si="2"/>
        <v>0</v>
      </c>
      <c r="T17" s="629">
        <f t="shared" si="2"/>
        <v>0</v>
      </c>
      <c r="U17" s="629">
        <f t="shared" si="2"/>
        <v>3</v>
      </c>
      <c r="V17" s="629">
        <f t="shared" si="2"/>
        <v>0</v>
      </c>
      <c r="W17" s="630">
        <f t="shared" si="2"/>
        <v>5</v>
      </c>
      <c r="X17" s="75"/>
    </row>
    <row r="18" spans="1:24" ht="21" customHeight="1">
      <c r="A18" s="211"/>
      <c r="B18" s="212"/>
      <c r="C18" s="217" t="s">
        <v>18</v>
      </c>
      <c r="D18" s="217"/>
      <c r="E18" s="354">
        <f>SUM(F18:W18)</f>
        <v>25</v>
      </c>
      <c r="F18" s="631">
        <v>0</v>
      </c>
      <c r="G18" s="631">
        <v>0</v>
      </c>
      <c r="H18" s="631">
        <v>0</v>
      </c>
      <c r="I18" s="631">
        <v>0</v>
      </c>
      <c r="J18" s="631">
        <v>16</v>
      </c>
      <c r="K18" s="631">
        <v>0</v>
      </c>
      <c r="L18" s="631">
        <v>0</v>
      </c>
      <c r="M18" s="631">
        <v>0</v>
      </c>
      <c r="N18" s="631">
        <v>1</v>
      </c>
      <c r="O18" s="631">
        <v>0</v>
      </c>
      <c r="P18" s="631">
        <v>1</v>
      </c>
      <c r="Q18" s="631">
        <v>0</v>
      </c>
      <c r="R18" s="631">
        <v>0</v>
      </c>
      <c r="S18" s="631">
        <v>0</v>
      </c>
      <c r="T18" s="631">
        <v>0</v>
      </c>
      <c r="U18" s="631">
        <v>2</v>
      </c>
      <c r="V18" s="631">
        <v>0</v>
      </c>
      <c r="W18" s="632">
        <v>5</v>
      </c>
      <c r="X18" s="75"/>
    </row>
    <row r="19" spans="1:24" ht="21" customHeight="1">
      <c r="A19" s="211"/>
      <c r="B19" s="212"/>
      <c r="C19" s="217" t="s">
        <v>21</v>
      </c>
      <c r="D19" s="217"/>
      <c r="E19" s="354">
        <f>SUM(F19:W19)</f>
        <v>9</v>
      </c>
      <c r="F19" s="633">
        <v>0</v>
      </c>
      <c r="G19" s="633">
        <v>0</v>
      </c>
      <c r="H19" s="633">
        <v>0</v>
      </c>
      <c r="I19" s="633">
        <v>0</v>
      </c>
      <c r="J19" s="633">
        <v>8</v>
      </c>
      <c r="K19" s="633">
        <v>0</v>
      </c>
      <c r="L19" s="633">
        <v>0</v>
      </c>
      <c r="M19" s="633">
        <v>0</v>
      </c>
      <c r="N19" s="633">
        <v>0</v>
      </c>
      <c r="O19" s="633">
        <v>0</v>
      </c>
      <c r="P19" s="633">
        <v>0</v>
      </c>
      <c r="Q19" s="633">
        <v>0</v>
      </c>
      <c r="R19" s="633">
        <v>0</v>
      </c>
      <c r="S19" s="633">
        <v>0</v>
      </c>
      <c r="T19" s="633">
        <v>0</v>
      </c>
      <c r="U19" s="633">
        <v>1</v>
      </c>
      <c r="V19" s="633">
        <v>0</v>
      </c>
      <c r="W19" s="634">
        <v>0</v>
      </c>
      <c r="X19" s="75"/>
    </row>
    <row r="20" spans="1:24" ht="21" customHeight="1">
      <c r="A20" s="465" t="s">
        <v>3</v>
      </c>
      <c r="B20" s="340"/>
      <c r="C20" s="292" t="s">
        <v>22</v>
      </c>
      <c r="D20" s="292"/>
      <c r="E20" s="356">
        <f>SUM(F20:W20)</f>
        <v>30</v>
      </c>
      <c r="F20" s="627">
        <v>0</v>
      </c>
      <c r="G20" s="627">
        <v>0</v>
      </c>
      <c r="H20" s="627">
        <v>0</v>
      </c>
      <c r="I20" s="627">
        <v>0</v>
      </c>
      <c r="J20" s="627">
        <v>19</v>
      </c>
      <c r="K20" s="627">
        <v>0</v>
      </c>
      <c r="L20" s="627">
        <v>3</v>
      </c>
      <c r="M20" s="627">
        <v>0</v>
      </c>
      <c r="N20" s="627">
        <v>1</v>
      </c>
      <c r="O20" s="627">
        <v>2</v>
      </c>
      <c r="P20" s="627">
        <v>0</v>
      </c>
      <c r="Q20" s="627">
        <v>0</v>
      </c>
      <c r="R20" s="627">
        <v>0</v>
      </c>
      <c r="S20" s="627">
        <v>0</v>
      </c>
      <c r="T20" s="627">
        <v>0</v>
      </c>
      <c r="U20" s="627">
        <v>1</v>
      </c>
      <c r="V20" s="627">
        <v>0</v>
      </c>
      <c r="W20" s="628">
        <v>4</v>
      </c>
      <c r="X20" s="75"/>
    </row>
    <row r="21" spans="1:24" ht="21" customHeight="1">
      <c r="A21" s="467" t="s">
        <v>4</v>
      </c>
      <c r="B21" s="355"/>
      <c r="C21" s="293"/>
      <c r="D21" s="293"/>
      <c r="E21" s="356">
        <f>SUM(E22:E25)</f>
        <v>58</v>
      </c>
      <c r="F21" s="629">
        <f aca="true" t="shared" si="3" ref="F21:W21">SUM(F22:F25)</f>
        <v>0</v>
      </c>
      <c r="G21" s="629">
        <f t="shared" si="3"/>
        <v>0</v>
      </c>
      <c r="H21" s="629">
        <f t="shared" si="3"/>
        <v>0</v>
      </c>
      <c r="I21" s="629">
        <f t="shared" si="3"/>
        <v>0</v>
      </c>
      <c r="J21" s="629">
        <f t="shared" si="3"/>
        <v>49</v>
      </c>
      <c r="K21" s="629">
        <f t="shared" si="3"/>
        <v>0</v>
      </c>
      <c r="L21" s="629">
        <f t="shared" si="3"/>
        <v>2</v>
      </c>
      <c r="M21" s="629">
        <f t="shared" si="3"/>
        <v>0</v>
      </c>
      <c r="N21" s="629">
        <f t="shared" si="3"/>
        <v>1</v>
      </c>
      <c r="O21" s="629">
        <f t="shared" si="3"/>
        <v>1</v>
      </c>
      <c r="P21" s="629">
        <f t="shared" si="3"/>
        <v>0</v>
      </c>
      <c r="Q21" s="629">
        <f t="shared" si="3"/>
        <v>0</v>
      </c>
      <c r="R21" s="629">
        <f t="shared" si="3"/>
        <v>0</v>
      </c>
      <c r="S21" s="629">
        <f t="shared" si="3"/>
        <v>0</v>
      </c>
      <c r="T21" s="629">
        <f t="shared" si="3"/>
        <v>0</v>
      </c>
      <c r="U21" s="629">
        <f t="shared" si="3"/>
        <v>0</v>
      </c>
      <c r="V21" s="629">
        <f t="shared" si="3"/>
        <v>2</v>
      </c>
      <c r="W21" s="630">
        <f t="shared" si="3"/>
        <v>3</v>
      </c>
      <c r="X21" s="46"/>
    </row>
    <row r="22" spans="1:24" ht="21" customHeight="1">
      <c r="A22" s="211"/>
      <c r="B22" s="212"/>
      <c r="C22" s="217" t="s">
        <v>23</v>
      </c>
      <c r="D22" s="217"/>
      <c r="E22" s="354">
        <f>SUM(F22:W22)</f>
        <v>28</v>
      </c>
      <c r="F22" s="631">
        <v>0</v>
      </c>
      <c r="G22" s="631">
        <v>0</v>
      </c>
      <c r="H22" s="631">
        <v>0</v>
      </c>
      <c r="I22" s="631">
        <v>0</v>
      </c>
      <c r="J22" s="631">
        <v>25</v>
      </c>
      <c r="K22" s="631">
        <v>0</v>
      </c>
      <c r="L22" s="631">
        <v>2</v>
      </c>
      <c r="M22" s="631">
        <v>0</v>
      </c>
      <c r="N22" s="631">
        <v>0</v>
      </c>
      <c r="O22" s="631">
        <v>0</v>
      </c>
      <c r="P22" s="631">
        <v>0</v>
      </c>
      <c r="Q22" s="631">
        <v>0</v>
      </c>
      <c r="R22" s="631">
        <v>0</v>
      </c>
      <c r="S22" s="631">
        <v>0</v>
      </c>
      <c r="T22" s="631">
        <v>0</v>
      </c>
      <c r="U22" s="631">
        <v>0</v>
      </c>
      <c r="V22" s="631">
        <v>1</v>
      </c>
      <c r="W22" s="632">
        <v>0</v>
      </c>
      <c r="X22" s="75"/>
    </row>
    <row r="23" spans="1:24" ht="21" customHeight="1">
      <c r="A23" s="211"/>
      <c r="B23" s="212"/>
      <c r="C23" s="217" t="s">
        <v>28</v>
      </c>
      <c r="D23" s="217"/>
      <c r="E23" s="354">
        <f>SUM(F23:W23)</f>
        <v>14</v>
      </c>
      <c r="F23" s="631">
        <v>0</v>
      </c>
      <c r="G23" s="631">
        <v>0</v>
      </c>
      <c r="H23" s="631">
        <v>0</v>
      </c>
      <c r="I23" s="631">
        <v>0</v>
      </c>
      <c r="J23" s="631">
        <v>10</v>
      </c>
      <c r="K23" s="631">
        <v>0</v>
      </c>
      <c r="L23" s="631">
        <v>0</v>
      </c>
      <c r="M23" s="631">
        <v>0</v>
      </c>
      <c r="N23" s="631">
        <v>0</v>
      </c>
      <c r="O23" s="631">
        <v>0</v>
      </c>
      <c r="P23" s="631">
        <v>0</v>
      </c>
      <c r="Q23" s="631">
        <v>0</v>
      </c>
      <c r="R23" s="631">
        <v>0</v>
      </c>
      <c r="S23" s="631">
        <v>0</v>
      </c>
      <c r="T23" s="631">
        <v>0</v>
      </c>
      <c r="U23" s="631">
        <v>0</v>
      </c>
      <c r="V23" s="631">
        <v>1</v>
      </c>
      <c r="W23" s="632">
        <v>3</v>
      </c>
      <c r="X23" s="75"/>
    </row>
    <row r="24" spans="1:24" ht="21" customHeight="1">
      <c r="A24" s="211"/>
      <c r="B24" s="212"/>
      <c r="C24" s="217" t="s">
        <v>24</v>
      </c>
      <c r="D24" s="217"/>
      <c r="E24" s="354">
        <f>SUM(F24:W24)</f>
        <v>10</v>
      </c>
      <c r="F24" s="631">
        <v>0</v>
      </c>
      <c r="G24" s="631">
        <v>0</v>
      </c>
      <c r="H24" s="631">
        <v>0</v>
      </c>
      <c r="I24" s="631">
        <v>0</v>
      </c>
      <c r="J24" s="631">
        <v>9</v>
      </c>
      <c r="K24" s="631">
        <v>0</v>
      </c>
      <c r="L24" s="631">
        <v>0</v>
      </c>
      <c r="M24" s="631">
        <v>0</v>
      </c>
      <c r="N24" s="631">
        <v>1</v>
      </c>
      <c r="O24" s="631">
        <v>0</v>
      </c>
      <c r="P24" s="631">
        <v>0</v>
      </c>
      <c r="Q24" s="631">
        <v>0</v>
      </c>
      <c r="R24" s="631">
        <v>0</v>
      </c>
      <c r="S24" s="631">
        <v>0</v>
      </c>
      <c r="T24" s="631">
        <v>0</v>
      </c>
      <c r="U24" s="631">
        <v>0</v>
      </c>
      <c r="V24" s="631">
        <v>0</v>
      </c>
      <c r="W24" s="632">
        <v>0</v>
      </c>
      <c r="X24" s="75"/>
    </row>
    <row r="25" spans="1:24" ht="21" customHeight="1">
      <c r="A25" s="211"/>
      <c r="B25" s="212"/>
      <c r="C25" s="217" t="s">
        <v>25</v>
      </c>
      <c r="D25" s="217"/>
      <c r="E25" s="354">
        <f>SUM(F25:W25)</f>
        <v>6</v>
      </c>
      <c r="F25" s="633">
        <v>0</v>
      </c>
      <c r="G25" s="633">
        <v>0</v>
      </c>
      <c r="H25" s="633">
        <v>0</v>
      </c>
      <c r="I25" s="633">
        <v>0</v>
      </c>
      <c r="J25" s="633">
        <v>5</v>
      </c>
      <c r="K25" s="633">
        <v>0</v>
      </c>
      <c r="L25" s="633">
        <v>0</v>
      </c>
      <c r="M25" s="633">
        <v>0</v>
      </c>
      <c r="N25" s="633">
        <v>0</v>
      </c>
      <c r="O25" s="633">
        <v>1</v>
      </c>
      <c r="P25" s="633">
        <v>0</v>
      </c>
      <c r="Q25" s="633">
        <v>0</v>
      </c>
      <c r="R25" s="633">
        <v>0</v>
      </c>
      <c r="S25" s="633">
        <v>0</v>
      </c>
      <c r="T25" s="633">
        <v>0</v>
      </c>
      <c r="U25" s="633">
        <v>0</v>
      </c>
      <c r="V25" s="633">
        <v>0</v>
      </c>
      <c r="W25" s="634">
        <v>0</v>
      </c>
      <c r="X25" s="75"/>
    </row>
    <row r="26" spans="1:24" ht="21" customHeight="1">
      <c r="A26" s="467" t="s">
        <v>5</v>
      </c>
      <c r="B26" s="355"/>
      <c r="C26" s="293"/>
      <c r="D26" s="293"/>
      <c r="E26" s="356">
        <f>SUM(E27:E32)</f>
        <v>79</v>
      </c>
      <c r="F26" s="629">
        <f aca="true" t="shared" si="4" ref="F26:W26">SUM(F27:F32)</f>
        <v>0</v>
      </c>
      <c r="G26" s="629">
        <f t="shared" si="4"/>
        <v>0</v>
      </c>
      <c r="H26" s="629">
        <f t="shared" si="4"/>
        <v>0</v>
      </c>
      <c r="I26" s="629">
        <f t="shared" si="4"/>
        <v>0</v>
      </c>
      <c r="J26" s="629">
        <f t="shared" si="4"/>
        <v>46</v>
      </c>
      <c r="K26" s="629">
        <f t="shared" si="4"/>
        <v>2</v>
      </c>
      <c r="L26" s="629">
        <f t="shared" si="4"/>
        <v>1</v>
      </c>
      <c r="M26" s="629">
        <f t="shared" si="4"/>
        <v>0</v>
      </c>
      <c r="N26" s="629">
        <f t="shared" si="4"/>
        <v>0</v>
      </c>
      <c r="O26" s="629">
        <f t="shared" si="4"/>
        <v>0</v>
      </c>
      <c r="P26" s="629">
        <f t="shared" si="4"/>
        <v>0</v>
      </c>
      <c r="Q26" s="629">
        <f t="shared" si="4"/>
        <v>0</v>
      </c>
      <c r="R26" s="629">
        <f t="shared" si="4"/>
        <v>0</v>
      </c>
      <c r="S26" s="629">
        <f t="shared" si="4"/>
        <v>0</v>
      </c>
      <c r="T26" s="629">
        <f t="shared" si="4"/>
        <v>0</v>
      </c>
      <c r="U26" s="629">
        <f t="shared" si="4"/>
        <v>9</v>
      </c>
      <c r="V26" s="629">
        <f t="shared" si="4"/>
        <v>1</v>
      </c>
      <c r="W26" s="630">
        <f t="shared" si="4"/>
        <v>20</v>
      </c>
      <c r="X26" s="46"/>
    </row>
    <row r="27" spans="1:24" ht="21" customHeight="1">
      <c r="A27" s="211"/>
      <c r="B27" s="212"/>
      <c r="C27" s="217" t="s">
        <v>26</v>
      </c>
      <c r="D27" s="217"/>
      <c r="E27" s="354">
        <f aca="true" t="shared" si="5" ref="E27:E32">SUM(F27:W27)</f>
        <v>10</v>
      </c>
      <c r="F27" s="631">
        <v>0</v>
      </c>
      <c r="G27" s="631">
        <v>0</v>
      </c>
      <c r="H27" s="631">
        <v>0</v>
      </c>
      <c r="I27" s="631">
        <v>0</v>
      </c>
      <c r="J27" s="631">
        <v>6</v>
      </c>
      <c r="K27" s="631">
        <v>0</v>
      </c>
      <c r="L27" s="631">
        <v>0</v>
      </c>
      <c r="M27" s="631">
        <v>0</v>
      </c>
      <c r="N27" s="631">
        <v>0</v>
      </c>
      <c r="O27" s="631">
        <v>0</v>
      </c>
      <c r="P27" s="631">
        <v>0</v>
      </c>
      <c r="Q27" s="631">
        <v>0</v>
      </c>
      <c r="R27" s="631">
        <v>0</v>
      </c>
      <c r="S27" s="631">
        <v>0</v>
      </c>
      <c r="T27" s="631">
        <v>0</v>
      </c>
      <c r="U27" s="631">
        <v>1</v>
      </c>
      <c r="V27" s="631">
        <v>0</v>
      </c>
      <c r="W27" s="632">
        <v>3</v>
      </c>
      <c r="X27" s="75"/>
    </row>
    <row r="28" spans="1:24" ht="21" customHeight="1">
      <c r="A28" s="211"/>
      <c r="B28" s="212"/>
      <c r="C28" s="217" t="s">
        <v>27</v>
      </c>
      <c r="D28" s="217"/>
      <c r="E28" s="354">
        <f t="shared" si="5"/>
        <v>16</v>
      </c>
      <c r="F28" s="631">
        <v>0</v>
      </c>
      <c r="G28" s="631">
        <v>0</v>
      </c>
      <c r="H28" s="631">
        <v>0</v>
      </c>
      <c r="I28" s="631">
        <v>0</v>
      </c>
      <c r="J28" s="631">
        <v>7</v>
      </c>
      <c r="K28" s="631">
        <v>1</v>
      </c>
      <c r="L28" s="631">
        <v>1</v>
      </c>
      <c r="M28" s="631">
        <v>0</v>
      </c>
      <c r="N28" s="631">
        <v>0</v>
      </c>
      <c r="O28" s="631">
        <v>0</v>
      </c>
      <c r="P28" s="631">
        <v>0</v>
      </c>
      <c r="Q28" s="631">
        <v>0</v>
      </c>
      <c r="R28" s="631">
        <v>0</v>
      </c>
      <c r="S28" s="631">
        <v>0</v>
      </c>
      <c r="T28" s="631">
        <v>0</v>
      </c>
      <c r="U28" s="631">
        <v>2</v>
      </c>
      <c r="V28" s="631">
        <v>0</v>
      </c>
      <c r="W28" s="632">
        <v>5</v>
      </c>
      <c r="X28" s="75"/>
    </row>
    <row r="29" spans="1:24" ht="21" customHeight="1">
      <c r="A29" s="211"/>
      <c r="B29" s="212"/>
      <c r="C29" s="217" t="s">
        <v>30</v>
      </c>
      <c r="D29" s="217"/>
      <c r="E29" s="354">
        <f t="shared" si="5"/>
        <v>11</v>
      </c>
      <c r="F29" s="631">
        <v>0</v>
      </c>
      <c r="G29" s="631">
        <v>0</v>
      </c>
      <c r="H29" s="631">
        <v>0</v>
      </c>
      <c r="I29" s="631">
        <v>0</v>
      </c>
      <c r="J29" s="631">
        <v>5</v>
      </c>
      <c r="K29" s="631">
        <v>1</v>
      </c>
      <c r="L29" s="631">
        <v>0</v>
      </c>
      <c r="M29" s="631">
        <v>0</v>
      </c>
      <c r="N29" s="631">
        <v>0</v>
      </c>
      <c r="O29" s="631">
        <v>0</v>
      </c>
      <c r="P29" s="631">
        <v>0</v>
      </c>
      <c r="Q29" s="631">
        <v>0</v>
      </c>
      <c r="R29" s="631">
        <v>0</v>
      </c>
      <c r="S29" s="631">
        <v>0</v>
      </c>
      <c r="T29" s="631">
        <v>0</v>
      </c>
      <c r="U29" s="631">
        <v>1</v>
      </c>
      <c r="V29" s="631">
        <v>0</v>
      </c>
      <c r="W29" s="632">
        <v>4</v>
      </c>
      <c r="X29" s="75"/>
    </row>
    <row r="30" spans="1:24" ht="21" customHeight="1">
      <c r="A30" s="211"/>
      <c r="B30" s="212"/>
      <c r="C30" s="217" t="s">
        <v>29</v>
      </c>
      <c r="D30" s="217"/>
      <c r="E30" s="354">
        <f t="shared" si="5"/>
        <v>13</v>
      </c>
      <c r="F30" s="631">
        <v>0</v>
      </c>
      <c r="G30" s="631">
        <v>0</v>
      </c>
      <c r="H30" s="631">
        <v>0</v>
      </c>
      <c r="I30" s="631">
        <v>0</v>
      </c>
      <c r="J30" s="631">
        <v>7</v>
      </c>
      <c r="K30" s="631">
        <v>0</v>
      </c>
      <c r="L30" s="631">
        <v>0</v>
      </c>
      <c r="M30" s="631">
        <v>0</v>
      </c>
      <c r="N30" s="631">
        <v>0</v>
      </c>
      <c r="O30" s="631">
        <v>0</v>
      </c>
      <c r="P30" s="631">
        <v>0</v>
      </c>
      <c r="Q30" s="631">
        <v>0</v>
      </c>
      <c r="R30" s="631">
        <v>0</v>
      </c>
      <c r="S30" s="631">
        <v>0</v>
      </c>
      <c r="T30" s="631">
        <v>0</v>
      </c>
      <c r="U30" s="631">
        <v>1</v>
      </c>
      <c r="V30" s="631">
        <v>0</v>
      </c>
      <c r="W30" s="632">
        <v>5</v>
      </c>
      <c r="X30" s="75"/>
    </row>
    <row r="31" spans="1:24" ht="21" customHeight="1">
      <c r="A31" s="211"/>
      <c r="B31" s="212"/>
      <c r="C31" s="217" t="s">
        <v>49</v>
      </c>
      <c r="D31" s="217"/>
      <c r="E31" s="354">
        <f t="shared" si="5"/>
        <v>18</v>
      </c>
      <c r="F31" s="631">
        <v>0</v>
      </c>
      <c r="G31" s="631">
        <v>0</v>
      </c>
      <c r="H31" s="631">
        <v>0</v>
      </c>
      <c r="I31" s="631">
        <v>0</v>
      </c>
      <c r="J31" s="631">
        <v>12</v>
      </c>
      <c r="K31" s="631">
        <v>0</v>
      </c>
      <c r="L31" s="631">
        <v>0</v>
      </c>
      <c r="M31" s="631">
        <v>0</v>
      </c>
      <c r="N31" s="631">
        <v>0</v>
      </c>
      <c r="O31" s="631">
        <v>0</v>
      </c>
      <c r="P31" s="631">
        <v>0</v>
      </c>
      <c r="Q31" s="631">
        <v>0</v>
      </c>
      <c r="R31" s="631">
        <v>0</v>
      </c>
      <c r="S31" s="631">
        <v>0</v>
      </c>
      <c r="T31" s="631">
        <v>0</v>
      </c>
      <c r="U31" s="631">
        <v>2</v>
      </c>
      <c r="V31" s="631">
        <v>1</v>
      </c>
      <c r="W31" s="632">
        <v>3</v>
      </c>
      <c r="X31" s="75"/>
    </row>
    <row r="32" spans="1:24" ht="21" customHeight="1">
      <c r="A32" s="211"/>
      <c r="B32" s="212"/>
      <c r="C32" s="217" t="s">
        <v>200</v>
      </c>
      <c r="D32" s="217"/>
      <c r="E32" s="354">
        <f t="shared" si="5"/>
        <v>11</v>
      </c>
      <c r="F32" s="633">
        <v>0</v>
      </c>
      <c r="G32" s="633">
        <v>0</v>
      </c>
      <c r="H32" s="633">
        <v>0</v>
      </c>
      <c r="I32" s="633">
        <v>0</v>
      </c>
      <c r="J32" s="633">
        <v>9</v>
      </c>
      <c r="K32" s="633">
        <v>0</v>
      </c>
      <c r="L32" s="633">
        <v>0</v>
      </c>
      <c r="M32" s="633">
        <v>0</v>
      </c>
      <c r="N32" s="633">
        <v>0</v>
      </c>
      <c r="O32" s="633">
        <v>0</v>
      </c>
      <c r="P32" s="633">
        <v>0</v>
      </c>
      <c r="Q32" s="633">
        <v>0</v>
      </c>
      <c r="R32" s="633">
        <v>0</v>
      </c>
      <c r="S32" s="633">
        <v>0</v>
      </c>
      <c r="T32" s="633">
        <v>0</v>
      </c>
      <c r="U32" s="633">
        <v>2</v>
      </c>
      <c r="V32" s="633">
        <v>0</v>
      </c>
      <c r="W32" s="634">
        <v>0</v>
      </c>
      <c r="X32" s="75"/>
    </row>
    <row r="33" spans="1:24" ht="21" customHeight="1">
      <c r="A33" s="468" t="s">
        <v>63</v>
      </c>
      <c r="B33" s="358"/>
      <c r="C33" s="293"/>
      <c r="D33" s="293"/>
      <c r="E33" s="356">
        <f>SUM(E34:E37)</f>
        <v>61</v>
      </c>
      <c r="F33" s="629">
        <f aca="true" t="shared" si="6" ref="F33:W33">SUM(F34:F37)</f>
        <v>0</v>
      </c>
      <c r="G33" s="629">
        <f t="shared" si="6"/>
        <v>0</v>
      </c>
      <c r="H33" s="629">
        <f t="shared" si="6"/>
        <v>0</v>
      </c>
      <c r="I33" s="629">
        <f t="shared" si="6"/>
        <v>0</v>
      </c>
      <c r="J33" s="629">
        <f t="shared" si="6"/>
        <v>41</v>
      </c>
      <c r="K33" s="629">
        <f t="shared" si="6"/>
        <v>0</v>
      </c>
      <c r="L33" s="629">
        <f t="shared" si="6"/>
        <v>0</v>
      </c>
      <c r="M33" s="629">
        <f t="shared" si="6"/>
        <v>0</v>
      </c>
      <c r="N33" s="629">
        <f t="shared" si="6"/>
        <v>1</v>
      </c>
      <c r="O33" s="629">
        <f t="shared" si="6"/>
        <v>0</v>
      </c>
      <c r="P33" s="629">
        <f t="shared" si="6"/>
        <v>1</v>
      </c>
      <c r="Q33" s="629">
        <f t="shared" si="6"/>
        <v>0</v>
      </c>
      <c r="R33" s="629">
        <f t="shared" si="6"/>
        <v>0</v>
      </c>
      <c r="S33" s="629">
        <f t="shared" si="6"/>
        <v>0</v>
      </c>
      <c r="T33" s="629">
        <f t="shared" si="6"/>
        <v>0</v>
      </c>
      <c r="U33" s="629">
        <f t="shared" si="6"/>
        <v>9</v>
      </c>
      <c r="V33" s="629">
        <f t="shared" si="6"/>
        <v>2</v>
      </c>
      <c r="W33" s="630">
        <f t="shared" si="6"/>
        <v>7</v>
      </c>
      <c r="X33" s="46"/>
    </row>
    <row r="34" spans="1:24" ht="21" customHeight="1">
      <c r="A34" s="211"/>
      <c r="B34" s="212"/>
      <c r="C34" s="217" t="s">
        <v>50</v>
      </c>
      <c r="D34" s="217"/>
      <c r="E34" s="354">
        <f>SUM(F34:W34)</f>
        <v>20</v>
      </c>
      <c r="F34" s="631">
        <v>0</v>
      </c>
      <c r="G34" s="631">
        <v>0</v>
      </c>
      <c r="H34" s="631">
        <v>0</v>
      </c>
      <c r="I34" s="631">
        <v>0</v>
      </c>
      <c r="J34" s="631">
        <v>10</v>
      </c>
      <c r="K34" s="631">
        <v>0</v>
      </c>
      <c r="L34" s="631">
        <v>0</v>
      </c>
      <c r="M34" s="631">
        <v>0</v>
      </c>
      <c r="N34" s="631">
        <v>1</v>
      </c>
      <c r="O34" s="631">
        <v>0</v>
      </c>
      <c r="P34" s="631">
        <v>0</v>
      </c>
      <c r="Q34" s="631">
        <v>0</v>
      </c>
      <c r="R34" s="631">
        <v>0</v>
      </c>
      <c r="S34" s="631">
        <v>0</v>
      </c>
      <c r="T34" s="631">
        <v>0</v>
      </c>
      <c r="U34" s="631">
        <v>3</v>
      </c>
      <c r="V34" s="631">
        <v>1</v>
      </c>
      <c r="W34" s="632">
        <v>5</v>
      </c>
      <c r="X34" s="75"/>
    </row>
    <row r="35" spans="1:24" ht="21" customHeight="1">
      <c r="A35" s="211"/>
      <c r="B35" s="212"/>
      <c r="C35" s="217" t="s">
        <v>51</v>
      </c>
      <c r="D35" s="217"/>
      <c r="E35" s="354">
        <f>SUM(F35:W35)</f>
        <v>19</v>
      </c>
      <c r="F35" s="631">
        <v>0</v>
      </c>
      <c r="G35" s="631">
        <v>0</v>
      </c>
      <c r="H35" s="631">
        <v>0</v>
      </c>
      <c r="I35" s="631">
        <v>0</v>
      </c>
      <c r="J35" s="631">
        <v>15</v>
      </c>
      <c r="K35" s="631">
        <v>0</v>
      </c>
      <c r="L35" s="631">
        <v>0</v>
      </c>
      <c r="M35" s="631">
        <v>0</v>
      </c>
      <c r="N35" s="631">
        <v>0</v>
      </c>
      <c r="O35" s="631">
        <v>0</v>
      </c>
      <c r="P35" s="631">
        <v>0</v>
      </c>
      <c r="Q35" s="631">
        <v>0</v>
      </c>
      <c r="R35" s="631">
        <v>0</v>
      </c>
      <c r="S35" s="631">
        <v>0</v>
      </c>
      <c r="T35" s="631">
        <v>0</v>
      </c>
      <c r="U35" s="631">
        <v>3</v>
      </c>
      <c r="V35" s="631">
        <v>1</v>
      </c>
      <c r="W35" s="632">
        <v>0</v>
      </c>
      <c r="X35" s="75"/>
    </row>
    <row r="36" spans="1:24" ht="21" customHeight="1">
      <c r="A36" s="211"/>
      <c r="B36" s="212"/>
      <c r="C36" s="217" t="s">
        <v>31</v>
      </c>
      <c r="D36" s="217"/>
      <c r="E36" s="354">
        <f>SUM(F36:W36)</f>
        <v>6</v>
      </c>
      <c r="F36" s="631">
        <v>0</v>
      </c>
      <c r="G36" s="631">
        <v>0</v>
      </c>
      <c r="H36" s="631">
        <v>0</v>
      </c>
      <c r="I36" s="631">
        <v>0</v>
      </c>
      <c r="J36" s="631">
        <v>5</v>
      </c>
      <c r="K36" s="631">
        <v>0</v>
      </c>
      <c r="L36" s="631">
        <v>0</v>
      </c>
      <c r="M36" s="631">
        <v>0</v>
      </c>
      <c r="N36" s="631">
        <v>0</v>
      </c>
      <c r="O36" s="631">
        <v>0</v>
      </c>
      <c r="P36" s="631">
        <v>0</v>
      </c>
      <c r="Q36" s="631">
        <v>0</v>
      </c>
      <c r="R36" s="631">
        <v>0</v>
      </c>
      <c r="S36" s="631">
        <v>0</v>
      </c>
      <c r="T36" s="631">
        <v>0</v>
      </c>
      <c r="U36" s="631">
        <v>0</v>
      </c>
      <c r="V36" s="631">
        <v>0</v>
      </c>
      <c r="W36" s="632">
        <v>1</v>
      </c>
      <c r="X36" s="75"/>
    </row>
    <row r="37" spans="1:24" ht="21" customHeight="1">
      <c r="A37" s="211"/>
      <c r="B37" s="212"/>
      <c r="C37" s="217" t="s">
        <v>37</v>
      </c>
      <c r="D37" s="217"/>
      <c r="E37" s="354">
        <f>SUM(F37:W37)</f>
        <v>16</v>
      </c>
      <c r="F37" s="633">
        <v>0</v>
      </c>
      <c r="G37" s="633">
        <v>0</v>
      </c>
      <c r="H37" s="633">
        <v>0</v>
      </c>
      <c r="I37" s="633">
        <v>0</v>
      </c>
      <c r="J37" s="633">
        <v>11</v>
      </c>
      <c r="K37" s="633">
        <v>0</v>
      </c>
      <c r="L37" s="633">
        <v>0</v>
      </c>
      <c r="M37" s="633">
        <v>0</v>
      </c>
      <c r="N37" s="633">
        <v>0</v>
      </c>
      <c r="O37" s="633">
        <v>0</v>
      </c>
      <c r="P37" s="633">
        <v>1</v>
      </c>
      <c r="Q37" s="633">
        <v>0</v>
      </c>
      <c r="R37" s="633">
        <v>0</v>
      </c>
      <c r="S37" s="633">
        <v>0</v>
      </c>
      <c r="T37" s="633">
        <v>0</v>
      </c>
      <c r="U37" s="633">
        <v>3</v>
      </c>
      <c r="V37" s="633">
        <v>0</v>
      </c>
      <c r="W37" s="634">
        <v>1</v>
      </c>
      <c r="X37" s="75"/>
    </row>
    <row r="38" spans="1:24" ht="21" customHeight="1">
      <c r="A38" s="467" t="s">
        <v>6</v>
      </c>
      <c r="B38" s="355"/>
      <c r="C38" s="293"/>
      <c r="D38" s="293"/>
      <c r="E38" s="356">
        <f>SUM(E39:E41)</f>
        <v>24</v>
      </c>
      <c r="F38" s="629">
        <f aca="true" t="shared" si="7" ref="F38:W38">SUM(F39:F41)</f>
        <v>0</v>
      </c>
      <c r="G38" s="629">
        <f t="shared" si="7"/>
        <v>0</v>
      </c>
      <c r="H38" s="629">
        <f t="shared" si="7"/>
        <v>0</v>
      </c>
      <c r="I38" s="629">
        <f t="shared" si="7"/>
        <v>0</v>
      </c>
      <c r="J38" s="629">
        <f t="shared" si="7"/>
        <v>14</v>
      </c>
      <c r="K38" s="629">
        <f t="shared" si="7"/>
        <v>0</v>
      </c>
      <c r="L38" s="629">
        <f t="shared" si="7"/>
        <v>1</v>
      </c>
      <c r="M38" s="629">
        <f t="shared" si="7"/>
        <v>0</v>
      </c>
      <c r="N38" s="629">
        <f t="shared" si="7"/>
        <v>0</v>
      </c>
      <c r="O38" s="629">
        <f t="shared" si="7"/>
        <v>0</v>
      </c>
      <c r="P38" s="629">
        <f t="shared" si="7"/>
        <v>0</v>
      </c>
      <c r="Q38" s="629">
        <f t="shared" si="7"/>
        <v>0</v>
      </c>
      <c r="R38" s="629">
        <f t="shared" si="7"/>
        <v>0</v>
      </c>
      <c r="S38" s="629">
        <f t="shared" si="7"/>
        <v>0</v>
      </c>
      <c r="T38" s="629">
        <f t="shared" si="7"/>
        <v>0</v>
      </c>
      <c r="U38" s="629">
        <f t="shared" si="7"/>
        <v>1</v>
      </c>
      <c r="V38" s="629">
        <f t="shared" si="7"/>
        <v>2</v>
      </c>
      <c r="W38" s="630">
        <f t="shared" si="7"/>
        <v>6</v>
      </c>
      <c r="X38" s="46"/>
    </row>
    <row r="39" spans="1:24" ht="21" customHeight="1">
      <c r="A39" s="211"/>
      <c r="B39" s="212"/>
      <c r="C39" s="217" t="s">
        <v>32</v>
      </c>
      <c r="D39" s="217"/>
      <c r="E39" s="354">
        <f>SUM(F39:W39)</f>
        <v>6</v>
      </c>
      <c r="F39" s="631">
        <v>0</v>
      </c>
      <c r="G39" s="631">
        <v>0</v>
      </c>
      <c r="H39" s="631">
        <v>0</v>
      </c>
      <c r="I39" s="631">
        <v>0</v>
      </c>
      <c r="J39" s="631">
        <v>4</v>
      </c>
      <c r="K39" s="631">
        <v>0</v>
      </c>
      <c r="L39" s="631">
        <v>1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1</v>
      </c>
      <c r="W39" s="632">
        <v>0</v>
      </c>
      <c r="X39" s="75"/>
    </row>
    <row r="40" spans="1:24" ht="21" customHeight="1">
      <c r="A40" s="211"/>
      <c r="B40" s="212"/>
      <c r="C40" s="217" t="s">
        <v>33</v>
      </c>
      <c r="D40" s="217"/>
      <c r="E40" s="354">
        <f>SUM(F40:W40)</f>
        <v>11</v>
      </c>
      <c r="F40" s="631">
        <v>0</v>
      </c>
      <c r="G40" s="631">
        <v>0</v>
      </c>
      <c r="H40" s="631">
        <v>0</v>
      </c>
      <c r="I40" s="631">
        <v>0</v>
      </c>
      <c r="J40" s="631">
        <v>6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1</v>
      </c>
      <c r="V40" s="631">
        <v>0</v>
      </c>
      <c r="W40" s="632">
        <v>4</v>
      </c>
      <c r="X40" s="75"/>
    </row>
    <row r="41" spans="1:24" ht="21" customHeight="1">
      <c r="A41" s="211"/>
      <c r="B41" s="212"/>
      <c r="C41" s="217" t="s">
        <v>34</v>
      </c>
      <c r="D41" s="217"/>
      <c r="E41" s="354">
        <f>SUM(F41:W41)</f>
        <v>7</v>
      </c>
      <c r="F41" s="633">
        <v>0</v>
      </c>
      <c r="G41" s="633">
        <v>0</v>
      </c>
      <c r="H41" s="633">
        <v>0</v>
      </c>
      <c r="I41" s="633">
        <v>0</v>
      </c>
      <c r="J41" s="633">
        <v>4</v>
      </c>
      <c r="K41" s="633">
        <v>0</v>
      </c>
      <c r="L41" s="633">
        <v>0</v>
      </c>
      <c r="M41" s="633">
        <v>0</v>
      </c>
      <c r="N41" s="633">
        <v>0</v>
      </c>
      <c r="O41" s="633">
        <v>0</v>
      </c>
      <c r="P41" s="633">
        <v>0</v>
      </c>
      <c r="Q41" s="633">
        <v>0</v>
      </c>
      <c r="R41" s="633">
        <v>0</v>
      </c>
      <c r="S41" s="633">
        <v>0</v>
      </c>
      <c r="T41" s="633">
        <v>0</v>
      </c>
      <c r="U41" s="633">
        <v>0</v>
      </c>
      <c r="V41" s="633">
        <v>1</v>
      </c>
      <c r="W41" s="634">
        <v>2</v>
      </c>
      <c r="X41" s="75"/>
    </row>
    <row r="42" spans="1:24" ht="21" customHeight="1">
      <c r="A42" s="232" t="s">
        <v>7</v>
      </c>
      <c r="B42" s="233"/>
      <c r="C42" s="229"/>
      <c r="D42" s="234"/>
      <c r="E42" s="360">
        <f>SUM(E43:E45)</f>
        <v>23</v>
      </c>
      <c r="F42" s="629">
        <f aca="true" t="shared" si="8" ref="F42:W42">SUM(F43:F45)</f>
        <v>0</v>
      </c>
      <c r="G42" s="629">
        <f t="shared" si="8"/>
        <v>0</v>
      </c>
      <c r="H42" s="629">
        <f t="shared" si="8"/>
        <v>0</v>
      </c>
      <c r="I42" s="629">
        <f t="shared" si="8"/>
        <v>0</v>
      </c>
      <c r="J42" s="629">
        <f t="shared" si="8"/>
        <v>16</v>
      </c>
      <c r="K42" s="629">
        <f t="shared" si="8"/>
        <v>0</v>
      </c>
      <c r="L42" s="629">
        <f t="shared" si="8"/>
        <v>3</v>
      </c>
      <c r="M42" s="629">
        <f t="shared" si="8"/>
        <v>0</v>
      </c>
      <c r="N42" s="629">
        <f t="shared" si="8"/>
        <v>0</v>
      </c>
      <c r="O42" s="629">
        <f t="shared" si="8"/>
        <v>0</v>
      </c>
      <c r="P42" s="629">
        <f t="shared" si="8"/>
        <v>0</v>
      </c>
      <c r="Q42" s="629">
        <f t="shared" si="8"/>
        <v>0</v>
      </c>
      <c r="R42" s="629">
        <f t="shared" si="8"/>
        <v>0</v>
      </c>
      <c r="S42" s="629">
        <f t="shared" si="8"/>
        <v>0</v>
      </c>
      <c r="T42" s="629">
        <f t="shared" si="8"/>
        <v>0</v>
      </c>
      <c r="U42" s="629">
        <f t="shared" si="8"/>
        <v>2</v>
      </c>
      <c r="V42" s="629">
        <f t="shared" si="8"/>
        <v>1</v>
      </c>
      <c r="W42" s="630">
        <f t="shared" si="8"/>
        <v>1</v>
      </c>
      <c r="X42" s="46"/>
    </row>
    <row r="43" spans="1:24" ht="21" customHeight="1">
      <c r="A43" s="211"/>
      <c r="B43" s="237"/>
      <c r="C43" s="217" t="s">
        <v>35</v>
      </c>
      <c r="D43" s="294"/>
      <c r="E43" s="529">
        <f>SUM(F43:W43)</f>
        <v>9</v>
      </c>
      <c r="F43" s="631">
        <v>0</v>
      </c>
      <c r="G43" s="631">
        <v>0</v>
      </c>
      <c r="H43" s="631">
        <v>0</v>
      </c>
      <c r="I43" s="631">
        <v>0</v>
      </c>
      <c r="J43" s="631">
        <v>5</v>
      </c>
      <c r="K43" s="631">
        <v>0</v>
      </c>
      <c r="L43" s="631">
        <v>3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1</v>
      </c>
      <c r="W43" s="632">
        <v>0</v>
      </c>
      <c r="X43" s="46"/>
    </row>
    <row r="44" spans="1:24" ht="21" customHeight="1">
      <c r="A44" s="242"/>
      <c r="B44" s="243"/>
      <c r="C44" s="217" t="s">
        <v>36</v>
      </c>
      <c r="D44" s="295"/>
      <c r="E44" s="529">
        <f>SUM(F44:W44)</f>
        <v>5</v>
      </c>
      <c r="F44" s="631">
        <v>0</v>
      </c>
      <c r="G44" s="631">
        <v>0</v>
      </c>
      <c r="H44" s="631">
        <v>0</v>
      </c>
      <c r="I44" s="631">
        <v>0</v>
      </c>
      <c r="J44" s="631">
        <v>3</v>
      </c>
      <c r="K44" s="631">
        <v>0</v>
      </c>
      <c r="L44" s="631">
        <v>0</v>
      </c>
      <c r="M44" s="631">
        <v>0</v>
      </c>
      <c r="N44" s="631">
        <v>0</v>
      </c>
      <c r="O44" s="631">
        <v>0</v>
      </c>
      <c r="P44" s="631">
        <v>0</v>
      </c>
      <c r="Q44" s="631">
        <v>0</v>
      </c>
      <c r="R44" s="631">
        <v>0</v>
      </c>
      <c r="S44" s="631">
        <v>0</v>
      </c>
      <c r="T44" s="631">
        <v>0</v>
      </c>
      <c r="U44" s="631">
        <v>1</v>
      </c>
      <c r="V44" s="631">
        <v>0</v>
      </c>
      <c r="W44" s="632">
        <v>1</v>
      </c>
      <c r="X44" s="46"/>
    </row>
    <row r="45" spans="1:24" ht="21" customHeight="1">
      <c r="A45" s="245"/>
      <c r="B45" s="246"/>
      <c r="C45" s="247" t="s">
        <v>52</v>
      </c>
      <c r="D45" s="248"/>
      <c r="E45" s="530">
        <f>SUM(F45:W45)</f>
        <v>9</v>
      </c>
      <c r="F45" s="633">
        <v>0</v>
      </c>
      <c r="G45" s="633">
        <v>0</v>
      </c>
      <c r="H45" s="633">
        <v>0</v>
      </c>
      <c r="I45" s="633">
        <v>0</v>
      </c>
      <c r="J45" s="633">
        <v>8</v>
      </c>
      <c r="K45" s="633">
        <v>0</v>
      </c>
      <c r="L45" s="633">
        <v>0</v>
      </c>
      <c r="M45" s="633">
        <v>0</v>
      </c>
      <c r="N45" s="633">
        <v>0</v>
      </c>
      <c r="O45" s="633">
        <v>0</v>
      </c>
      <c r="P45" s="633">
        <v>0</v>
      </c>
      <c r="Q45" s="633">
        <v>0</v>
      </c>
      <c r="R45" s="633">
        <v>0</v>
      </c>
      <c r="S45" s="633">
        <v>0</v>
      </c>
      <c r="T45" s="633">
        <v>0</v>
      </c>
      <c r="U45" s="633">
        <v>1</v>
      </c>
      <c r="V45" s="633">
        <v>0</v>
      </c>
      <c r="W45" s="634">
        <v>0</v>
      </c>
      <c r="X45" s="46"/>
    </row>
    <row r="46" spans="1:24" ht="21" customHeight="1">
      <c r="A46" s="467" t="s">
        <v>8</v>
      </c>
      <c r="B46" s="366"/>
      <c r="C46" s="293"/>
      <c r="D46" s="293"/>
      <c r="E46" s="356">
        <f>SUM(E47:E49)</f>
        <v>45</v>
      </c>
      <c r="F46" s="629">
        <f aca="true" t="shared" si="9" ref="F46:W46">SUM(F47:F49)</f>
        <v>0</v>
      </c>
      <c r="G46" s="629">
        <f t="shared" si="9"/>
        <v>0</v>
      </c>
      <c r="H46" s="629">
        <f t="shared" si="9"/>
        <v>0</v>
      </c>
      <c r="I46" s="629">
        <f t="shared" si="9"/>
        <v>0</v>
      </c>
      <c r="J46" s="629">
        <f t="shared" si="9"/>
        <v>36</v>
      </c>
      <c r="K46" s="629">
        <f t="shared" si="9"/>
        <v>1</v>
      </c>
      <c r="L46" s="629">
        <f t="shared" si="9"/>
        <v>0</v>
      </c>
      <c r="M46" s="629">
        <f t="shared" si="9"/>
        <v>1</v>
      </c>
      <c r="N46" s="629">
        <f t="shared" si="9"/>
        <v>0</v>
      </c>
      <c r="O46" s="629">
        <f t="shared" si="9"/>
        <v>0</v>
      </c>
      <c r="P46" s="629">
        <f t="shared" si="9"/>
        <v>2</v>
      </c>
      <c r="Q46" s="629">
        <f t="shared" si="9"/>
        <v>0</v>
      </c>
      <c r="R46" s="629">
        <f t="shared" si="9"/>
        <v>0</v>
      </c>
      <c r="S46" s="629">
        <f t="shared" si="9"/>
        <v>0</v>
      </c>
      <c r="T46" s="629">
        <f t="shared" si="9"/>
        <v>0</v>
      </c>
      <c r="U46" s="629">
        <f t="shared" si="9"/>
        <v>3</v>
      </c>
      <c r="V46" s="629">
        <f t="shared" si="9"/>
        <v>2</v>
      </c>
      <c r="W46" s="630">
        <f t="shared" si="9"/>
        <v>0</v>
      </c>
      <c r="X46" s="46"/>
    </row>
    <row r="47" spans="1:24" ht="21" customHeight="1">
      <c r="A47" s="211"/>
      <c r="B47" s="237"/>
      <c r="C47" s="217" t="s">
        <v>38</v>
      </c>
      <c r="D47" s="217"/>
      <c r="E47" s="354">
        <f aca="true" t="shared" si="10" ref="E47:E52">SUM(F47:W47)</f>
        <v>26</v>
      </c>
      <c r="F47" s="631">
        <v>0</v>
      </c>
      <c r="G47" s="631">
        <v>0</v>
      </c>
      <c r="H47" s="631">
        <v>0</v>
      </c>
      <c r="I47" s="631">
        <v>0</v>
      </c>
      <c r="J47" s="631">
        <v>23</v>
      </c>
      <c r="K47" s="631">
        <v>0</v>
      </c>
      <c r="L47" s="631">
        <v>0</v>
      </c>
      <c r="M47" s="631">
        <v>0</v>
      </c>
      <c r="N47" s="631">
        <v>0</v>
      </c>
      <c r="O47" s="631">
        <v>0</v>
      </c>
      <c r="P47" s="631">
        <v>0</v>
      </c>
      <c r="Q47" s="631">
        <v>0</v>
      </c>
      <c r="R47" s="631">
        <v>0</v>
      </c>
      <c r="S47" s="631">
        <v>0</v>
      </c>
      <c r="T47" s="631">
        <v>0</v>
      </c>
      <c r="U47" s="631">
        <v>1</v>
      </c>
      <c r="V47" s="631">
        <v>2</v>
      </c>
      <c r="W47" s="632">
        <v>0</v>
      </c>
      <c r="X47" s="75"/>
    </row>
    <row r="48" spans="1:24" ht="21" customHeight="1">
      <c r="A48" s="211"/>
      <c r="B48" s="237"/>
      <c r="C48" s="217" t="s">
        <v>53</v>
      </c>
      <c r="D48" s="217"/>
      <c r="E48" s="354">
        <f t="shared" si="10"/>
        <v>12</v>
      </c>
      <c r="F48" s="631">
        <v>0</v>
      </c>
      <c r="G48" s="631">
        <v>0</v>
      </c>
      <c r="H48" s="631">
        <v>0</v>
      </c>
      <c r="I48" s="631">
        <v>0</v>
      </c>
      <c r="J48" s="631">
        <v>7</v>
      </c>
      <c r="K48" s="631">
        <v>1</v>
      </c>
      <c r="L48" s="631">
        <v>0</v>
      </c>
      <c r="M48" s="631">
        <v>1</v>
      </c>
      <c r="N48" s="631">
        <v>0</v>
      </c>
      <c r="O48" s="631">
        <v>0</v>
      </c>
      <c r="P48" s="631">
        <v>1</v>
      </c>
      <c r="Q48" s="631">
        <v>0</v>
      </c>
      <c r="R48" s="631">
        <v>0</v>
      </c>
      <c r="S48" s="631">
        <v>0</v>
      </c>
      <c r="T48" s="631">
        <v>0</v>
      </c>
      <c r="U48" s="631">
        <v>2</v>
      </c>
      <c r="V48" s="631">
        <v>0</v>
      </c>
      <c r="W48" s="632">
        <v>0</v>
      </c>
      <c r="X48" s="75"/>
    </row>
    <row r="49" spans="1:24" ht="21" customHeight="1">
      <c r="A49" s="211"/>
      <c r="B49" s="237"/>
      <c r="C49" s="217" t="s">
        <v>54</v>
      </c>
      <c r="D49" s="217"/>
      <c r="E49" s="354">
        <f t="shared" si="10"/>
        <v>7</v>
      </c>
      <c r="F49" s="633">
        <v>0</v>
      </c>
      <c r="G49" s="633">
        <v>0</v>
      </c>
      <c r="H49" s="633">
        <v>0</v>
      </c>
      <c r="I49" s="633">
        <v>0</v>
      </c>
      <c r="J49" s="633">
        <v>6</v>
      </c>
      <c r="K49" s="633">
        <v>0</v>
      </c>
      <c r="L49" s="633">
        <v>0</v>
      </c>
      <c r="M49" s="633">
        <v>0</v>
      </c>
      <c r="N49" s="633">
        <v>0</v>
      </c>
      <c r="O49" s="633">
        <v>0</v>
      </c>
      <c r="P49" s="633">
        <v>1</v>
      </c>
      <c r="Q49" s="633">
        <v>0</v>
      </c>
      <c r="R49" s="633">
        <v>0</v>
      </c>
      <c r="S49" s="633">
        <v>0</v>
      </c>
      <c r="T49" s="633">
        <v>0</v>
      </c>
      <c r="U49" s="633">
        <v>0</v>
      </c>
      <c r="V49" s="633">
        <v>0</v>
      </c>
      <c r="W49" s="634">
        <v>0</v>
      </c>
      <c r="X49" s="75"/>
    </row>
    <row r="50" spans="1:24" ht="21" customHeight="1">
      <c r="A50" s="467" t="s">
        <v>9</v>
      </c>
      <c r="B50" s="366"/>
      <c r="C50" s="293"/>
      <c r="D50" s="293"/>
      <c r="E50" s="356">
        <f>SUM(E51:E52)</f>
        <v>36</v>
      </c>
      <c r="F50" s="629">
        <f aca="true" t="shared" si="11" ref="F50:W50">SUM(F51:F52)</f>
        <v>0</v>
      </c>
      <c r="G50" s="629">
        <f t="shared" si="11"/>
        <v>0</v>
      </c>
      <c r="H50" s="629">
        <f t="shared" si="11"/>
        <v>0</v>
      </c>
      <c r="I50" s="629">
        <f t="shared" si="11"/>
        <v>0</v>
      </c>
      <c r="J50" s="629">
        <f t="shared" si="11"/>
        <v>25</v>
      </c>
      <c r="K50" s="629">
        <f t="shared" si="11"/>
        <v>0</v>
      </c>
      <c r="L50" s="629">
        <f t="shared" si="11"/>
        <v>1</v>
      </c>
      <c r="M50" s="629">
        <f t="shared" si="11"/>
        <v>1</v>
      </c>
      <c r="N50" s="629">
        <f t="shared" si="11"/>
        <v>0</v>
      </c>
      <c r="O50" s="629">
        <f t="shared" si="11"/>
        <v>0</v>
      </c>
      <c r="P50" s="629">
        <f t="shared" si="11"/>
        <v>0</v>
      </c>
      <c r="Q50" s="629">
        <f t="shared" si="11"/>
        <v>0</v>
      </c>
      <c r="R50" s="629">
        <f t="shared" si="11"/>
        <v>0</v>
      </c>
      <c r="S50" s="629">
        <f t="shared" si="11"/>
        <v>0</v>
      </c>
      <c r="T50" s="629">
        <f t="shared" si="11"/>
        <v>0</v>
      </c>
      <c r="U50" s="629">
        <f t="shared" si="11"/>
        <v>4</v>
      </c>
      <c r="V50" s="629">
        <f t="shared" si="11"/>
        <v>3</v>
      </c>
      <c r="W50" s="630">
        <f t="shared" si="11"/>
        <v>2</v>
      </c>
      <c r="X50" s="46"/>
    </row>
    <row r="51" spans="1:24" ht="21" customHeight="1">
      <c r="A51" s="211"/>
      <c r="B51" s="237"/>
      <c r="C51" s="217" t="s">
        <v>98</v>
      </c>
      <c r="D51" s="217"/>
      <c r="E51" s="354">
        <f t="shared" si="10"/>
        <v>17</v>
      </c>
      <c r="F51" s="631">
        <v>0</v>
      </c>
      <c r="G51" s="631">
        <v>0</v>
      </c>
      <c r="H51" s="631">
        <v>0</v>
      </c>
      <c r="I51" s="631">
        <v>0</v>
      </c>
      <c r="J51" s="631">
        <v>12</v>
      </c>
      <c r="K51" s="631">
        <v>0</v>
      </c>
      <c r="L51" s="631">
        <v>0</v>
      </c>
      <c r="M51" s="631">
        <v>1</v>
      </c>
      <c r="N51" s="631">
        <v>0</v>
      </c>
      <c r="O51" s="631">
        <v>0</v>
      </c>
      <c r="P51" s="631">
        <v>0</v>
      </c>
      <c r="Q51" s="631">
        <v>0</v>
      </c>
      <c r="R51" s="631">
        <v>0</v>
      </c>
      <c r="S51" s="631">
        <v>0</v>
      </c>
      <c r="T51" s="631">
        <v>0</v>
      </c>
      <c r="U51" s="631">
        <v>2</v>
      </c>
      <c r="V51" s="631">
        <v>2</v>
      </c>
      <c r="W51" s="632">
        <v>0</v>
      </c>
      <c r="X51" s="75"/>
    </row>
    <row r="52" spans="1:24" ht="21" customHeight="1">
      <c r="A52" s="211"/>
      <c r="B52" s="237"/>
      <c r="C52" s="217" t="s">
        <v>55</v>
      </c>
      <c r="D52" s="217"/>
      <c r="E52" s="354">
        <f t="shared" si="10"/>
        <v>19</v>
      </c>
      <c r="F52" s="633">
        <v>0</v>
      </c>
      <c r="G52" s="631">
        <v>0</v>
      </c>
      <c r="H52" s="633">
        <v>0</v>
      </c>
      <c r="I52" s="633">
        <v>0</v>
      </c>
      <c r="J52" s="633">
        <v>13</v>
      </c>
      <c r="K52" s="633">
        <v>0</v>
      </c>
      <c r="L52" s="633">
        <v>1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2</v>
      </c>
      <c r="V52" s="633">
        <v>1</v>
      </c>
      <c r="W52" s="634">
        <v>2</v>
      </c>
      <c r="X52" s="75"/>
    </row>
    <row r="53" spans="1:24" ht="21" customHeight="1">
      <c r="A53" s="467" t="s">
        <v>10</v>
      </c>
      <c r="B53" s="366"/>
      <c r="C53" s="292"/>
      <c r="D53" s="293"/>
      <c r="E53" s="356">
        <f>SUM(E54:E55)</f>
        <v>38</v>
      </c>
      <c r="F53" s="629">
        <f aca="true" t="shared" si="12" ref="F53:W53">SUM(F54:F55)</f>
        <v>0</v>
      </c>
      <c r="G53" s="635">
        <f t="shared" si="12"/>
        <v>0</v>
      </c>
      <c r="H53" s="629">
        <f t="shared" si="12"/>
        <v>0</v>
      </c>
      <c r="I53" s="629">
        <f t="shared" si="12"/>
        <v>0</v>
      </c>
      <c r="J53" s="629">
        <f t="shared" si="12"/>
        <v>32</v>
      </c>
      <c r="K53" s="629">
        <f t="shared" si="12"/>
        <v>0</v>
      </c>
      <c r="L53" s="629">
        <f t="shared" si="12"/>
        <v>0</v>
      </c>
      <c r="M53" s="629">
        <f t="shared" si="12"/>
        <v>0</v>
      </c>
      <c r="N53" s="629">
        <f t="shared" si="12"/>
        <v>0</v>
      </c>
      <c r="O53" s="629">
        <f t="shared" si="12"/>
        <v>0</v>
      </c>
      <c r="P53" s="629">
        <f t="shared" si="12"/>
        <v>0</v>
      </c>
      <c r="Q53" s="629">
        <f t="shared" si="12"/>
        <v>0</v>
      </c>
      <c r="R53" s="629">
        <f t="shared" si="12"/>
        <v>0</v>
      </c>
      <c r="S53" s="629">
        <f t="shared" si="12"/>
        <v>0</v>
      </c>
      <c r="T53" s="629">
        <f t="shared" si="12"/>
        <v>0</v>
      </c>
      <c r="U53" s="629">
        <f t="shared" si="12"/>
        <v>4</v>
      </c>
      <c r="V53" s="629">
        <f t="shared" si="12"/>
        <v>0</v>
      </c>
      <c r="W53" s="630">
        <f t="shared" si="12"/>
        <v>2</v>
      </c>
      <c r="X53" s="46"/>
    </row>
    <row r="54" spans="1:24" ht="21" customHeight="1">
      <c r="A54" s="211"/>
      <c r="B54" s="252"/>
      <c r="C54" s="217" t="s">
        <v>99</v>
      </c>
      <c r="D54" s="255"/>
      <c r="E54" s="354">
        <f>SUM(F54:W54)</f>
        <v>12</v>
      </c>
      <c r="F54" s="631">
        <v>0</v>
      </c>
      <c r="G54" s="631">
        <v>0</v>
      </c>
      <c r="H54" s="631">
        <v>0</v>
      </c>
      <c r="I54" s="631">
        <v>0</v>
      </c>
      <c r="J54" s="631">
        <v>10</v>
      </c>
      <c r="K54" s="631">
        <v>0</v>
      </c>
      <c r="L54" s="631">
        <v>0</v>
      </c>
      <c r="M54" s="631">
        <v>0</v>
      </c>
      <c r="N54" s="631">
        <v>0</v>
      </c>
      <c r="O54" s="631">
        <v>0</v>
      </c>
      <c r="P54" s="631">
        <v>0</v>
      </c>
      <c r="Q54" s="631">
        <v>0</v>
      </c>
      <c r="R54" s="631">
        <v>0</v>
      </c>
      <c r="S54" s="631">
        <v>0</v>
      </c>
      <c r="T54" s="631">
        <v>0</v>
      </c>
      <c r="U54" s="631">
        <v>2</v>
      </c>
      <c r="V54" s="631">
        <v>0</v>
      </c>
      <c r="W54" s="632">
        <v>0</v>
      </c>
      <c r="X54" s="46"/>
    </row>
    <row r="55" spans="1:24" ht="21" customHeight="1">
      <c r="A55" s="211"/>
      <c r="B55" s="237"/>
      <c r="C55" s="217" t="s">
        <v>46</v>
      </c>
      <c r="D55" s="217"/>
      <c r="E55" s="354">
        <f>SUM(F55:W55)</f>
        <v>26</v>
      </c>
      <c r="F55" s="633">
        <v>0</v>
      </c>
      <c r="G55" s="636">
        <v>0</v>
      </c>
      <c r="H55" s="633">
        <v>0</v>
      </c>
      <c r="I55" s="633">
        <v>0</v>
      </c>
      <c r="J55" s="633">
        <v>22</v>
      </c>
      <c r="K55" s="633">
        <v>0</v>
      </c>
      <c r="L55" s="633">
        <v>0</v>
      </c>
      <c r="M55" s="633">
        <v>0</v>
      </c>
      <c r="N55" s="633">
        <v>0</v>
      </c>
      <c r="O55" s="633">
        <v>0</v>
      </c>
      <c r="P55" s="633">
        <v>0</v>
      </c>
      <c r="Q55" s="633">
        <v>0</v>
      </c>
      <c r="R55" s="633">
        <v>0</v>
      </c>
      <c r="S55" s="633">
        <v>0</v>
      </c>
      <c r="T55" s="633">
        <v>0</v>
      </c>
      <c r="U55" s="633">
        <v>2</v>
      </c>
      <c r="V55" s="633">
        <v>0</v>
      </c>
      <c r="W55" s="634">
        <v>2</v>
      </c>
      <c r="X55" s="75"/>
    </row>
    <row r="56" spans="1:24" ht="21" customHeight="1">
      <c r="A56" s="467" t="s">
        <v>11</v>
      </c>
      <c r="B56" s="366"/>
      <c r="C56" s="293"/>
      <c r="D56" s="293"/>
      <c r="E56" s="356">
        <f>SUM(E57:E59)</f>
        <v>54</v>
      </c>
      <c r="F56" s="629">
        <f aca="true" t="shared" si="13" ref="F56:W56">SUM(F57:F59)</f>
        <v>0</v>
      </c>
      <c r="G56" s="639">
        <f t="shared" si="13"/>
        <v>0</v>
      </c>
      <c r="H56" s="629">
        <f t="shared" si="13"/>
        <v>0</v>
      </c>
      <c r="I56" s="629">
        <f t="shared" si="13"/>
        <v>0</v>
      </c>
      <c r="J56" s="629">
        <f t="shared" si="13"/>
        <v>42</v>
      </c>
      <c r="K56" s="629">
        <f t="shared" si="13"/>
        <v>0</v>
      </c>
      <c r="L56" s="629">
        <f t="shared" si="13"/>
        <v>2</v>
      </c>
      <c r="M56" s="629">
        <f t="shared" si="13"/>
        <v>0</v>
      </c>
      <c r="N56" s="629">
        <f t="shared" si="13"/>
        <v>1</v>
      </c>
      <c r="O56" s="629">
        <f t="shared" si="13"/>
        <v>0</v>
      </c>
      <c r="P56" s="629">
        <f t="shared" si="13"/>
        <v>1</v>
      </c>
      <c r="Q56" s="629">
        <f t="shared" si="13"/>
        <v>0</v>
      </c>
      <c r="R56" s="629">
        <f t="shared" si="13"/>
        <v>0</v>
      </c>
      <c r="S56" s="629">
        <f t="shared" si="13"/>
        <v>0</v>
      </c>
      <c r="T56" s="629">
        <f t="shared" si="13"/>
        <v>0</v>
      </c>
      <c r="U56" s="629">
        <f t="shared" si="13"/>
        <v>5</v>
      </c>
      <c r="V56" s="629">
        <f t="shared" si="13"/>
        <v>2</v>
      </c>
      <c r="W56" s="630">
        <f t="shared" si="13"/>
        <v>1</v>
      </c>
      <c r="X56" s="46"/>
    </row>
    <row r="57" spans="1:24" ht="21" customHeight="1">
      <c r="A57" s="211"/>
      <c r="B57" s="237"/>
      <c r="C57" s="217" t="s">
        <v>39</v>
      </c>
      <c r="D57" s="217"/>
      <c r="E57" s="354">
        <f>SUM(F57:W57)</f>
        <v>14</v>
      </c>
      <c r="F57" s="631">
        <v>0</v>
      </c>
      <c r="G57" s="631">
        <v>0</v>
      </c>
      <c r="H57" s="631">
        <v>0</v>
      </c>
      <c r="I57" s="631">
        <v>0</v>
      </c>
      <c r="J57" s="631">
        <v>10</v>
      </c>
      <c r="K57" s="631">
        <v>0</v>
      </c>
      <c r="L57" s="631">
        <v>1</v>
      </c>
      <c r="M57" s="631">
        <v>0</v>
      </c>
      <c r="N57" s="631">
        <v>1</v>
      </c>
      <c r="O57" s="631">
        <v>0</v>
      </c>
      <c r="P57" s="631">
        <v>1</v>
      </c>
      <c r="Q57" s="631">
        <v>0</v>
      </c>
      <c r="R57" s="631">
        <v>0</v>
      </c>
      <c r="S57" s="631">
        <v>0</v>
      </c>
      <c r="T57" s="631">
        <v>0</v>
      </c>
      <c r="U57" s="631">
        <v>1</v>
      </c>
      <c r="V57" s="631">
        <v>0</v>
      </c>
      <c r="W57" s="632">
        <v>0</v>
      </c>
      <c r="X57" s="75"/>
    </row>
    <row r="58" spans="1:24" ht="21" customHeight="1">
      <c r="A58" s="211"/>
      <c r="B58" s="237"/>
      <c r="C58" s="217" t="s">
        <v>47</v>
      </c>
      <c r="D58" s="217"/>
      <c r="E58" s="354">
        <f>SUM(F58:W58)</f>
        <v>15</v>
      </c>
      <c r="F58" s="631">
        <v>0</v>
      </c>
      <c r="G58" s="631">
        <v>0</v>
      </c>
      <c r="H58" s="631">
        <v>0</v>
      </c>
      <c r="I58" s="631">
        <v>0</v>
      </c>
      <c r="J58" s="631">
        <v>11</v>
      </c>
      <c r="K58" s="631">
        <v>0</v>
      </c>
      <c r="L58" s="631">
        <v>1</v>
      </c>
      <c r="M58" s="631">
        <v>0</v>
      </c>
      <c r="N58" s="631">
        <v>0</v>
      </c>
      <c r="O58" s="631">
        <v>0</v>
      </c>
      <c r="P58" s="631">
        <v>0</v>
      </c>
      <c r="Q58" s="631">
        <v>0</v>
      </c>
      <c r="R58" s="631">
        <v>0</v>
      </c>
      <c r="S58" s="631">
        <v>0</v>
      </c>
      <c r="T58" s="631">
        <v>0</v>
      </c>
      <c r="U58" s="631">
        <v>2</v>
      </c>
      <c r="V58" s="631">
        <v>0</v>
      </c>
      <c r="W58" s="632">
        <v>1</v>
      </c>
      <c r="X58" s="75"/>
    </row>
    <row r="59" spans="1:24" ht="21" customHeight="1" thickBot="1">
      <c r="A59" s="256"/>
      <c r="B59" s="257"/>
      <c r="C59" s="531" t="s">
        <v>56</v>
      </c>
      <c r="D59" s="531"/>
      <c r="E59" s="532">
        <f>SUM(F59:W59)</f>
        <v>25</v>
      </c>
      <c r="F59" s="640">
        <v>0</v>
      </c>
      <c r="G59" s="640">
        <v>0</v>
      </c>
      <c r="H59" s="640">
        <v>0</v>
      </c>
      <c r="I59" s="640">
        <v>0</v>
      </c>
      <c r="J59" s="640">
        <v>21</v>
      </c>
      <c r="K59" s="640">
        <v>0</v>
      </c>
      <c r="L59" s="640">
        <v>0</v>
      </c>
      <c r="M59" s="640">
        <v>0</v>
      </c>
      <c r="N59" s="640">
        <v>0</v>
      </c>
      <c r="O59" s="640">
        <v>0</v>
      </c>
      <c r="P59" s="640">
        <v>0</v>
      </c>
      <c r="Q59" s="640">
        <v>0</v>
      </c>
      <c r="R59" s="640">
        <v>0</v>
      </c>
      <c r="S59" s="640">
        <v>0</v>
      </c>
      <c r="T59" s="640">
        <v>0</v>
      </c>
      <c r="U59" s="640">
        <v>2</v>
      </c>
      <c r="V59" s="640">
        <v>2</v>
      </c>
      <c r="W59" s="641">
        <v>0</v>
      </c>
      <c r="X59" s="75"/>
    </row>
    <row r="60" spans="1:11" ht="21.75" customHeight="1">
      <c r="A60" s="1" t="s">
        <v>351</v>
      </c>
      <c r="B60" s="1"/>
      <c r="C60" s="145"/>
      <c r="D60" s="145"/>
      <c r="E60" s="145"/>
      <c r="F60" s="145"/>
      <c r="G60" s="145"/>
      <c r="H60" s="145"/>
      <c r="I60" s="145"/>
      <c r="J60" s="145"/>
      <c r="K60" s="145"/>
    </row>
    <row r="61" spans="1:11" ht="14.2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</row>
  </sheetData>
  <sheetProtection/>
  <mergeCells count="16">
    <mergeCell ref="H3:H4"/>
    <mergeCell ref="A5:D5"/>
    <mergeCell ref="A3:A4"/>
    <mergeCell ref="C3:C4"/>
    <mergeCell ref="E3:E4"/>
    <mergeCell ref="A6:D6"/>
    <mergeCell ref="A7:D7"/>
    <mergeCell ref="F3:F4"/>
    <mergeCell ref="G3:G4"/>
    <mergeCell ref="V3:V4"/>
    <mergeCell ref="W3:W4"/>
    <mergeCell ref="J3:J4"/>
    <mergeCell ref="I3:I4"/>
    <mergeCell ref="K3:K4"/>
    <mergeCell ref="L3:L4"/>
    <mergeCell ref="M3:M4"/>
  </mergeCells>
  <printOptions horizontalCentered="1" verticalCentered="1"/>
  <pageMargins left="0.3937007874015748" right="0.35433070866141736" top="0.5118110236220472" bottom="0.3937007874015748" header="0" footer="0"/>
  <pageSetup horizontalDpi="1200" verticalDpi="1200" orientation="portrait" pageOrder="overThenDown" paperSize="9" scale="63" r:id="rId1"/>
  <colBreaks count="1" manualBreakCount="1">
    <brk id="12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showOutlineSymbols="0" zoomScale="75" zoomScaleNormal="75" zoomScalePageLayoutView="0" workbookViewId="0" topLeftCell="A1">
      <pane xSplit="4" ySplit="6" topLeftCell="E7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C2" sqref="C2"/>
    </sheetView>
  </sheetViews>
  <sheetFormatPr defaultColWidth="8.75390625" defaultRowHeight="14.25"/>
  <cols>
    <col min="1" max="1" width="11.125" style="75" customWidth="1"/>
    <col min="2" max="2" width="0.875" style="75" customWidth="1"/>
    <col min="3" max="3" width="14.25390625" style="75" customWidth="1"/>
    <col min="4" max="4" width="0.875" style="75" customWidth="1"/>
    <col min="5" max="5" width="13.00390625" style="46" customWidth="1"/>
    <col min="6" max="6" width="13.00390625" style="75" customWidth="1"/>
    <col min="7" max="7" width="13.00390625" style="46" customWidth="1"/>
    <col min="8" max="12" width="13.00390625" style="75" customWidth="1"/>
    <col min="13" max="13" width="13.125" style="75" customWidth="1"/>
    <col min="14" max="14" width="13.00390625" style="75" customWidth="1"/>
    <col min="15" max="15" width="8.75390625" style="75" customWidth="1"/>
    <col min="16" max="16" width="16.50390625" style="75" customWidth="1"/>
    <col min="17" max="16384" width="8.75390625" style="75" customWidth="1"/>
  </cols>
  <sheetData>
    <row r="1" spans="1:14" s="43" customFormat="1" ht="30" customHeight="1">
      <c r="A1" s="40" t="s">
        <v>57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46" customFormat="1" ht="15" customHeight="1" thickBot="1">
      <c r="A2" s="44" t="s">
        <v>58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46" customFormat="1" ht="30" customHeight="1">
      <c r="A3" s="47" t="s">
        <v>75</v>
      </c>
      <c r="B3" s="48"/>
      <c r="C3" s="49"/>
      <c r="D3" s="50"/>
      <c r="E3" s="51"/>
      <c r="F3" s="51"/>
      <c r="G3" s="825" t="s">
        <v>42</v>
      </c>
      <c r="H3" s="826"/>
      <c r="I3" s="826"/>
      <c r="J3" s="826"/>
      <c r="K3" s="826"/>
      <c r="L3" s="826"/>
      <c r="M3" s="826"/>
      <c r="N3" s="52"/>
    </row>
    <row r="4" spans="1:14" s="46" customFormat="1" ht="30" customHeight="1">
      <c r="A4" s="611" t="s">
        <v>64</v>
      </c>
      <c r="B4" s="53"/>
      <c r="C4" s="613" t="s">
        <v>65</v>
      </c>
      <c r="D4" s="54"/>
      <c r="E4" s="830" t="s">
        <v>66</v>
      </c>
      <c r="F4" s="830" t="s">
        <v>67</v>
      </c>
      <c r="G4" s="818" t="s">
        <v>68</v>
      </c>
      <c r="H4" s="827"/>
      <c r="I4" s="828"/>
      <c r="J4" s="829"/>
      <c r="K4" s="821" t="s">
        <v>69</v>
      </c>
      <c r="L4" s="822" t="s">
        <v>70</v>
      </c>
      <c r="M4" s="56"/>
      <c r="N4" s="814" t="s">
        <v>70</v>
      </c>
    </row>
    <row r="5" spans="1:14" s="46" customFormat="1" ht="30" customHeight="1">
      <c r="A5" s="612"/>
      <c r="B5" s="57"/>
      <c r="C5" s="614"/>
      <c r="D5" s="58"/>
      <c r="E5" s="703"/>
      <c r="F5" s="703"/>
      <c r="G5" s="819"/>
      <c r="H5" s="59" t="s">
        <v>41</v>
      </c>
      <c r="I5" s="816" t="s">
        <v>71</v>
      </c>
      <c r="J5" s="817"/>
      <c r="K5" s="819"/>
      <c r="L5" s="823"/>
      <c r="M5" s="55" t="s">
        <v>72</v>
      </c>
      <c r="N5" s="815"/>
    </row>
    <row r="6" spans="1:14" s="46" customFormat="1" ht="30" customHeight="1" thickBot="1">
      <c r="A6" s="60"/>
      <c r="B6" s="61"/>
      <c r="C6" s="62"/>
      <c r="D6" s="63"/>
      <c r="E6" s="64"/>
      <c r="F6" s="64"/>
      <c r="G6" s="820"/>
      <c r="H6" s="65"/>
      <c r="I6" s="66" t="s">
        <v>43</v>
      </c>
      <c r="J6" s="66" t="s">
        <v>44</v>
      </c>
      <c r="K6" s="820"/>
      <c r="L6" s="824"/>
      <c r="M6" s="67" t="s">
        <v>45</v>
      </c>
      <c r="N6" s="68"/>
    </row>
    <row r="7" spans="1:14" s="46" customFormat="1" ht="24.75" customHeight="1">
      <c r="A7" s="637" t="s">
        <v>76</v>
      </c>
      <c r="B7" s="638"/>
      <c r="C7" s="638"/>
      <c r="D7" s="7"/>
      <c r="E7" s="69">
        <v>527971</v>
      </c>
      <c r="F7" s="69">
        <v>256314</v>
      </c>
      <c r="G7" s="69">
        <v>253327</v>
      </c>
      <c r="H7" s="69">
        <v>125989</v>
      </c>
      <c r="I7" s="69">
        <v>9155</v>
      </c>
      <c r="J7" s="69">
        <v>20604</v>
      </c>
      <c r="K7" s="69">
        <v>56958</v>
      </c>
      <c r="L7" s="69">
        <v>70380</v>
      </c>
      <c r="M7" s="69">
        <v>57116</v>
      </c>
      <c r="N7" s="70">
        <v>18330</v>
      </c>
    </row>
    <row r="8" spans="1:14" s="46" customFormat="1" ht="24.75" customHeight="1">
      <c r="A8" s="607">
        <v>17</v>
      </c>
      <c r="B8" s="608"/>
      <c r="C8" s="608"/>
      <c r="D8" s="7"/>
      <c r="E8" s="71">
        <v>512446</v>
      </c>
      <c r="F8" s="71">
        <v>258886</v>
      </c>
      <c r="G8" s="71">
        <v>244222</v>
      </c>
      <c r="H8" s="71">
        <v>142231</v>
      </c>
      <c r="I8" s="71">
        <v>8282</v>
      </c>
      <c r="J8" s="71">
        <v>36198</v>
      </c>
      <c r="K8" s="71">
        <v>66859</v>
      </c>
      <c r="L8" s="71">
        <v>35132</v>
      </c>
      <c r="M8" s="71">
        <v>23967</v>
      </c>
      <c r="N8" s="72">
        <v>9338</v>
      </c>
    </row>
    <row r="9" spans="1:16" s="73" customFormat="1" ht="33.75" customHeight="1">
      <c r="A9" s="615">
        <v>18</v>
      </c>
      <c r="B9" s="616"/>
      <c r="C9" s="616"/>
      <c r="D9" s="12"/>
      <c r="E9" s="770">
        <f>SUM(E10,E11,E12,E13,E14,E15,E19,E22,E23,E28,E35,E40,E44,E48,E52,E55,E58)</f>
        <v>504679</v>
      </c>
      <c r="F9" s="770">
        <f aca="true" t="shared" si="0" ref="F9:N9">SUM(F10,F11,F12,F13,F14,F15,F19,F22,F23,F28,F35,F40,F44,F48,F52,F55,F58)</f>
        <v>238785</v>
      </c>
      <c r="G9" s="770">
        <f t="shared" si="0"/>
        <v>256185</v>
      </c>
      <c r="H9" s="770">
        <f t="shared" si="0"/>
        <v>159261</v>
      </c>
      <c r="I9" s="770">
        <f t="shared" si="0"/>
        <v>6537</v>
      </c>
      <c r="J9" s="770">
        <f t="shared" si="0"/>
        <v>37786</v>
      </c>
      <c r="K9" s="770">
        <f t="shared" si="0"/>
        <v>63306</v>
      </c>
      <c r="L9" s="770">
        <f t="shared" si="0"/>
        <v>33618</v>
      </c>
      <c r="M9" s="770">
        <f t="shared" si="0"/>
        <v>24507</v>
      </c>
      <c r="N9" s="771">
        <f t="shared" si="0"/>
        <v>9709</v>
      </c>
      <c r="P9" s="46"/>
    </row>
    <row r="10" spans="1:16" ht="25.5" customHeight="1">
      <c r="A10" s="13" t="s">
        <v>59</v>
      </c>
      <c r="B10" s="14"/>
      <c r="C10" s="15" t="s">
        <v>12</v>
      </c>
      <c r="D10" s="2"/>
      <c r="E10" s="74">
        <f>SUM(F10,G10,N10)</f>
        <v>98881</v>
      </c>
      <c r="F10" s="617">
        <v>79728</v>
      </c>
      <c r="G10" s="74">
        <f>SUM(H10,K10,L10)</f>
        <v>18968</v>
      </c>
      <c r="H10" s="617">
        <v>6972</v>
      </c>
      <c r="I10" s="617">
        <v>0</v>
      </c>
      <c r="J10" s="617">
        <v>6947</v>
      </c>
      <c r="K10" s="617">
        <v>11996</v>
      </c>
      <c r="L10" s="617">
        <v>0</v>
      </c>
      <c r="M10" s="617">
        <v>0</v>
      </c>
      <c r="N10" s="618">
        <v>185</v>
      </c>
      <c r="P10" s="46"/>
    </row>
    <row r="11" spans="1:16" ht="25.5" customHeight="1">
      <c r="A11" s="13" t="s">
        <v>60</v>
      </c>
      <c r="B11" s="14"/>
      <c r="C11" s="15" t="s">
        <v>13</v>
      </c>
      <c r="D11" s="2"/>
      <c r="E11" s="74">
        <f>SUM(F11,G11,N11)</f>
        <v>38718</v>
      </c>
      <c r="F11" s="617">
        <v>27964</v>
      </c>
      <c r="G11" s="74">
        <f>SUM(H11,K11,L11)</f>
        <v>10754</v>
      </c>
      <c r="H11" s="617">
        <v>6357</v>
      </c>
      <c r="I11" s="617">
        <v>1787</v>
      </c>
      <c r="J11" s="617">
        <v>3382</v>
      </c>
      <c r="K11" s="617">
        <v>424</v>
      </c>
      <c r="L11" s="617">
        <v>3973</v>
      </c>
      <c r="M11" s="617">
        <v>3549</v>
      </c>
      <c r="N11" s="618">
        <v>0</v>
      </c>
      <c r="P11" s="46"/>
    </row>
    <row r="12" spans="1:16" ht="25.5" customHeight="1">
      <c r="A12" s="13" t="s">
        <v>61</v>
      </c>
      <c r="B12" s="14"/>
      <c r="C12" s="15" t="s">
        <v>14</v>
      </c>
      <c r="D12" s="2"/>
      <c r="E12" s="74">
        <f>SUM(F12,G12,N12)</f>
        <v>606</v>
      </c>
      <c r="F12" s="617">
        <v>0</v>
      </c>
      <c r="G12" s="74">
        <f>SUM(H12,K12,L12)</f>
        <v>2</v>
      </c>
      <c r="H12" s="617">
        <v>2</v>
      </c>
      <c r="I12" s="617">
        <v>0</v>
      </c>
      <c r="J12" s="617">
        <v>0</v>
      </c>
      <c r="K12" s="617">
        <v>0</v>
      </c>
      <c r="L12" s="617">
        <v>0</v>
      </c>
      <c r="M12" s="617">
        <v>0</v>
      </c>
      <c r="N12" s="618">
        <v>604</v>
      </c>
      <c r="P12" s="46"/>
    </row>
    <row r="13" spans="1:16" ht="25.5" customHeight="1">
      <c r="A13" s="16" t="s">
        <v>62</v>
      </c>
      <c r="B13" s="17"/>
      <c r="C13" s="15" t="s">
        <v>15</v>
      </c>
      <c r="D13" s="2"/>
      <c r="E13" s="74">
        <f>SUM(F13,G13,N13)</f>
        <v>6240</v>
      </c>
      <c r="F13" s="617">
        <v>1703</v>
      </c>
      <c r="G13" s="74">
        <f>SUM(H13,K13,L13)</f>
        <v>4180</v>
      </c>
      <c r="H13" s="617">
        <v>2491</v>
      </c>
      <c r="I13" s="617">
        <v>2491</v>
      </c>
      <c r="J13" s="617">
        <v>0</v>
      </c>
      <c r="K13" s="617">
        <v>652</v>
      </c>
      <c r="L13" s="617">
        <v>1037</v>
      </c>
      <c r="M13" s="617">
        <v>1037</v>
      </c>
      <c r="N13" s="618">
        <v>357</v>
      </c>
      <c r="P13" s="46"/>
    </row>
    <row r="14" spans="1:16" ht="25.5" customHeight="1">
      <c r="A14" s="13" t="s">
        <v>0</v>
      </c>
      <c r="B14" s="14"/>
      <c r="C14" s="15" t="s">
        <v>16</v>
      </c>
      <c r="D14" s="2"/>
      <c r="E14" s="74">
        <f>SUM(F14,G14,N14)</f>
        <v>10399</v>
      </c>
      <c r="F14" s="617">
        <v>6829</v>
      </c>
      <c r="G14" s="74">
        <f>SUM(H14,K14,L14)</f>
        <v>3027</v>
      </c>
      <c r="H14" s="617">
        <v>2288</v>
      </c>
      <c r="I14" s="617">
        <v>487</v>
      </c>
      <c r="J14" s="617">
        <v>1801</v>
      </c>
      <c r="K14" s="617">
        <v>487</v>
      </c>
      <c r="L14" s="617">
        <v>252</v>
      </c>
      <c r="M14" s="617">
        <v>252</v>
      </c>
      <c r="N14" s="618">
        <v>543</v>
      </c>
      <c r="P14" s="46"/>
    </row>
    <row r="15" spans="1:16" ht="25.5" customHeight="1">
      <c r="A15" s="13" t="s">
        <v>1</v>
      </c>
      <c r="B15" s="14"/>
      <c r="C15" s="15"/>
      <c r="D15" s="2"/>
      <c r="E15" s="74">
        <f>SUM(E16:E18)</f>
        <v>18354</v>
      </c>
      <c r="F15" s="619">
        <f>SUM(F16:F18)</f>
        <v>4916</v>
      </c>
      <c r="G15" s="74">
        <f>SUM(G16:G18)</f>
        <v>13438</v>
      </c>
      <c r="H15" s="619">
        <f aca="true" t="shared" si="1" ref="H15:N15">SUM(H16:H18)</f>
        <v>7139</v>
      </c>
      <c r="I15" s="619">
        <f t="shared" si="1"/>
        <v>1388</v>
      </c>
      <c r="J15" s="619">
        <f t="shared" si="1"/>
        <v>3148</v>
      </c>
      <c r="K15" s="619">
        <f t="shared" si="1"/>
        <v>1660</v>
      </c>
      <c r="L15" s="619">
        <f t="shared" si="1"/>
        <v>4639</v>
      </c>
      <c r="M15" s="619">
        <f t="shared" si="1"/>
        <v>950</v>
      </c>
      <c r="N15" s="620">
        <f t="shared" si="1"/>
        <v>0</v>
      </c>
      <c r="P15" s="46"/>
    </row>
    <row r="16" spans="1:16" ht="25.5" customHeight="1">
      <c r="A16" s="18"/>
      <c r="B16" s="19"/>
      <c r="C16" s="20" t="s">
        <v>17</v>
      </c>
      <c r="D16" s="3"/>
      <c r="E16" s="76">
        <f>SUM(F16,G16,N16)</f>
        <v>4044</v>
      </c>
      <c r="F16" s="621">
        <v>1178</v>
      </c>
      <c r="G16" s="76">
        <f>SUM(H16,K16,L16)</f>
        <v>2866</v>
      </c>
      <c r="H16" s="621">
        <v>1745</v>
      </c>
      <c r="I16" s="621">
        <v>0</v>
      </c>
      <c r="J16" s="621">
        <v>1745</v>
      </c>
      <c r="K16" s="621">
        <v>0</v>
      </c>
      <c r="L16" s="621">
        <v>1121</v>
      </c>
      <c r="M16" s="621">
        <v>0</v>
      </c>
      <c r="N16" s="622">
        <v>0</v>
      </c>
      <c r="P16" s="46"/>
    </row>
    <row r="17" spans="1:16" ht="25.5" customHeight="1">
      <c r="A17" s="18"/>
      <c r="B17" s="19"/>
      <c r="C17" s="20" t="s">
        <v>19</v>
      </c>
      <c r="D17" s="3"/>
      <c r="E17" s="76">
        <f>SUM(F17,G17,N17)</f>
        <v>8726</v>
      </c>
      <c r="F17" s="621">
        <v>308</v>
      </c>
      <c r="G17" s="76">
        <f>SUM(H17,K17,L17)</f>
        <v>8418</v>
      </c>
      <c r="H17" s="621">
        <v>4505</v>
      </c>
      <c r="I17" s="621">
        <v>1388</v>
      </c>
      <c r="J17" s="621">
        <v>876</v>
      </c>
      <c r="K17" s="621">
        <v>1660</v>
      </c>
      <c r="L17" s="621">
        <v>2253</v>
      </c>
      <c r="M17" s="621">
        <v>593</v>
      </c>
      <c r="N17" s="622">
        <v>0</v>
      </c>
      <c r="P17" s="46"/>
    </row>
    <row r="18" spans="1:16" ht="25.5" customHeight="1">
      <c r="A18" s="18"/>
      <c r="B18" s="19"/>
      <c r="C18" s="20" t="s">
        <v>20</v>
      </c>
      <c r="D18" s="3"/>
      <c r="E18" s="76">
        <f>SUM(F18,G18,N18)</f>
        <v>5584</v>
      </c>
      <c r="F18" s="623">
        <v>3430</v>
      </c>
      <c r="G18" s="76">
        <f>SUM(H18,K18,L18)</f>
        <v>2154</v>
      </c>
      <c r="H18" s="623">
        <v>889</v>
      </c>
      <c r="I18" s="623">
        <v>0</v>
      </c>
      <c r="J18" s="623">
        <v>527</v>
      </c>
      <c r="K18" s="623">
        <v>0</v>
      </c>
      <c r="L18" s="623">
        <v>1265</v>
      </c>
      <c r="M18" s="623">
        <v>357</v>
      </c>
      <c r="N18" s="624">
        <v>0</v>
      </c>
      <c r="P18" s="46"/>
    </row>
    <row r="19" spans="1:16" ht="25.5" customHeight="1">
      <c r="A19" s="13" t="s">
        <v>2</v>
      </c>
      <c r="B19" s="14"/>
      <c r="C19" s="15"/>
      <c r="D19" s="2"/>
      <c r="E19" s="74">
        <f>SUM(E20:E21)</f>
        <v>26150</v>
      </c>
      <c r="F19" s="619">
        <f>SUM(F20:F21)</f>
        <v>14056</v>
      </c>
      <c r="G19" s="74">
        <f>SUM(G20:G21)</f>
        <v>9307</v>
      </c>
      <c r="H19" s="619">
        <f aca="true" t="shared" si="2" ref="H19:N19">SUM(H20:H21)</f>
        <v>6132</v>
      </c>
      <c r="I19" s="619">
        <f t="shared" si="2"/>
        <v>0</v>
      </c>
      <c r="J19" s="619">
        <f t="shared" si="2"/>
        <v>5022</v>
      </c>
      <c r="K19" s="619">
        <f t="shared" si="2"/>
        <v>1801</v>
      </c>
      <c r="L19" s="619">
        <f t="shared" si="2"/>
        <v>1374</v>
      </c>
      <c r="M19" s="619">
        <f t="shared" si="2"/>
        <v>1374</v>
      </c>
      <c r="N19" s="620">
        <f t="shared" si="2"/>
        <v>2787</v>
      </c>
      <c r="P19" s="46"/>
    </row>
    <row r="20" spans="1:16" ht="25.5" customHeight="1">
      <c r="A20" s="18"/>
      <c r="B20" s="19"/>
      <c r="C20" s="20" t="s">
        <v>18</v>
      </c>
      <c r="D20" s="3"/>
      <c r="E20" s="76">
        <f>SUM(F20,G20,N20)</f>
        <v>21272</v>
      </c>
      <c r="F20" s="621">
        <v>11336</v>
      </c>
      <c r="G20" s="76">
        <f>SUM(H20,K20,L20)</f>
        <v>7149</v>
      </c>
      <c r="H20" s="621">
        <v>5348</v>
      </c>
      <c r="I20" s="621">
        <v>0</v>
      </c>
      <c r="J20" s="621">
        <v>4238</v>
      </c>
      <c r="K20" s="621">
        <v>1801</v>
      </c>
      <c r="L20" s="621">
        <v>0</v>
      </c>
      <c r="M20" s="621">
        <v>0</v>
      </c>
      <c r="N20" s="622">
        <v>2787</v>
      </c>
      <c r="P20" s="46"/>
    </row>
    <row r="21" spans="1:16" ht="25.5" customHeight="1">
      <c r="A21" s="18"/>
      <c r="B21" s="19"/>
      <c r="C21" s="20" t="s">
        <v>21</v>
      </c>
      <c r="D21" s="3"/>
      <c r="E21" s="76">
        <f>SUM(F21,G21,N21)</f>
        <v>4878</v>
      </c>
      <c r="F21" s="623">
        <v>2720</v>
      </c>
      <c r="G21" s="76">
        <f>SUM(H21,K21,L21)</f>
        <v>2158</v>
      </c>
      <c r="H21" s="623">
        <v>784</v>
      </c>
      <c r="I21" s="623">
        <v>0</v>
      </c>
      <c r="J21" s="623">
        <v>784</v>
      </c>
      <c r="K21" s="623">
        <v>0</v>
      </c>
      <c r="L21" s="623">
        <v>1374</v>
      </c>
      <c r="M21" s="623">
        <v>1374</v>
      </c>
      <c r="N21" s="624">
        <v>0</v>
      </c>
      <c r="P21" s="46"/>
    </row>
    <row r="22" spans="1:16" ht="25.5" customHeight="1">
      <c r="A22" s="13" t="s">
        <v>3</v>
      </c>
      <c r="B22" s="14"/>
      <c r="C22" s="15" t="s">
        <v>22</v>
      </c>
      <c r="D22" s="2"/>
      <c r="E22" s="74">
        <f>SUM(F22,G22,N22)</f>
        <v>13730</v>
      </c>
      <c r="F22" s="617">
        <v>13730</v>
      </c>
      <c r="G22" s="74">
        <f>SUM(H22,K22,L22)</f>
        <v>0</v>
      </c>
      <c r="H22" s="617">
        <v>0</v>
      </c>
      <c r="I22" s="617">
        <v>0</v>
      </c>
      <c r="J22" s="617">
        <v>0</v>
      </c>
      <c r="K22" s="617">
        <v>0</v>
      </c>
      <c r="L22" s="617">
        <v>0</v>
      </c>
      <c r="M22" s="617">
        <v>0</v>
      </c>
      <c r="N22" s="618">
        <v>0</v>
      </c>
      <c r="P22" s="46"/>
    </row>
    <row r="23" spans="1:14" s="46" customFormat="1" ht="25.5" customHeight="1">
      <c r="A23" s="21" t="s">
        <v>4</v>
      </c>
      <c r="B23" s="22"/>
      <c r="C23" s="23"/>
      <c r="D23" s="4"/>
      <c r="E23" s="74">
        <f>SUM(E24:E27)</f>
        <v>13171</v>
      </c>
      <c r="F23" s="619">
        <f>SUM(F24:F27)</f>
        <v>2911</v>
      </c>
      <c r="G23" s="74">
        <f>SUM(G24:G27)</f>
        <v>10208</v>
      </c>
      <c r="H23" s="619">
        <f aca="true" t="shared" si="3" ref="H23:N23">SUM(H24:H27)</f>
        <v>2982</v>
      </c>
      <c r="I23" s="619">
        <f t="shared" si="3"/>
        <v>0</v>
      </c>
      <c r="J23" s="619">
        <f t="shared" si="3"/>
        <v>0</v>
      </c>
      <c r="K23" s="619">
        <f t="shared" si="3"/>
        <v>2164</v>
      </c>
      <c r="L23" s="619">
        <f t="shared" si="3"/>
        <v>5062</v>
      </c>
      <c r="M23" s="619">
        <f t="shared" si="3"/>
        <v>5062</v>
      </c>
      <c r="N23" s="620">
        <f t="shared" si="3"/>
        <v>52</v>
      </c>
    </row>
    <row r="24" spans="1:16" ht="25.5" customHeight="1">
      <c r="A24" s="18"/>
      <c r="B24" s="19"/>
      <c r="C24" s="20" t="s">
        <v>23</v>
      </c>
      <c r="D24" s="3"/>
      <c r="E24" s="76">
        <f>SUM(F24,G24,N24)</f>
        <v>7532</v>
      </c>
      <c r="F24" s="621">
        <v>746</v>
      </c>
      <c r="G24" s="76">
        <f>SUM(H24,K24,L24)</f>
        <v>6786</v>
      </c>
      <c r="H24" s="621">
        <v>1885</v>
      </c>
      <c r="I24" s="621">
        <v>0</v>
      </c>
      <c r="J24" s="621">
        <v>0</v>
      </c>
      <c r="K24" s="621">
        <v>1288</v>
      </c>
      <c r="L24" s="621">
        <v>3613</v>
      </c>
      <c r="M24" s="621">
        <v>3613</v>
      </c>
      <c r="N24" s="622">
        <v>0</v>
      </c>
      <c r="P24" s="46"/>
    </row>
    <row r="25" spans="1:16" ht="25.5" customHeight="1">
      <c r="A25" s="18"/>
      <c r="B25" s="19"/>
      <c r="C25" s="20" t="s">
        <v>28</v>
      </c>
      <c r="D25" s="3"/>
      <c r="E25" s="76">
        <f>SUM(F25,G25,N25)</f>
        <v>1164</v>
      </c>
      <c r="F25" s="621">
        <v>0</v>
      </c>
      <c r="G25" s="76">
        <f>SUM(H25,K25,L25)</f>
        <v>1112</v>
      </c>
      <c r="H25" s="621">
        <v>439</v>
      </c>
      <c r="I25" s="621">
        <v>0</v>
      </c>
      <c r="J25" s="621">
        <v>0</v>
      </c>
      <c r="K25" s="621">
        <v>462</v>
      </c>
      <c r="L25" s="621">
        <v>211</v>
      </c>
      <c r="M25" s="621">
        <v>211</v>
      </c>
      <c r="N25" s="622">
        <v>52</v>
      </c>
      <c r="P25" s="46"/>
    </row>
    <row r="26" spans="1:16" ht="25.5" customHeight="1">
      <c r="A26" s="18"/>
      <c r="B26" s="19"/>
      <c r="C26" s="20" t="s">
        <v>24</v>
      </c>
      <c r="D26" s="3"/>
      <c r="E26" s="76">
        <f>SUM(F26,G26,N26)</f>
        <v>3525</v>
      </c>
      <c r="F26" s="621">
        <v>2074</v>
      </c>
      <c r="G26" s="76">
        <f>SUM(H26,K26,L26)</f>
        <v>1451</v>
      </c>
      <c r="H26" s="621">
        <v>458</v>
      </c>
      <c r="I26" s="621">
        <v>0</v>
      </c>
      <c r="J26" s="621">
        <v>0</v>
      </c>
      <c r="K26" s="621">
        <v>256</v>
      </c>
      <c r="L26" s="621">
        <v>737</v>
      </c>
      <c r="M26" s="621">
        <v>737</v>
      </c>
      <c r="N26" s="622">
        <v>0</v>
      </c>
      <c r="P26" s="46"/>
    </row>
    <row r="27" spans="1:16" ht="25.5" customHeight="1">
      <c r="A27" s="18"/>
      <c r="B27" s="19"/>
      <c r="C27" s="20" t="s">
        <v>25</v>
      </c>
      <c r="D27" s="3"/>
      <c r="E27" s="76">
        <f>SUM(F27,G27,N27)</f>
        <v>950</v>
      </c>
      <c r="F27" s="623">
        <v>91</v>
      </c>
      <c r="G27" s="76">
        <f>SUM(H27,K27,L27)</f>
        <v>859</v>
      </c>
      <c r="H27" s="623">
        <v>200</v>
      </c>
      <c r="I27" s="623">
        <v>0</v>
      </c>
      <c r="J27" s="623">
        <v>0</v>
      </c>
      <c r="K27" s="623">
        <v>158</v>
      </c>
      <c r="L27" s="623">
        <v>501</v>
      </c>
      <c r="M27" s="623">
        <v>501</v>
      </c>
      <c r="N27" s="624">
        <v>0</v>
      </c>
      <c r="P27" s="46"/>
    </row>
    <row r="28" spans="1:14" s="46" customFormat="1" ht="25.5" customHeight="1">
      <c r="A28" s="21" t="s">
        <v>5</v>
      </c>
      <c r="B28" s="22"/>
      <c r="C28" s="23"/>
      <c r="D28" s="4"/>
      <c r="E28" s="74">
        <f>SUM(E29:E34)</f>
        <v>48072</v>
      </c>
      <c r="F28" s="619">
        <f>SUM(F29:F34)</f>
        <v>12934</v>
      </c>
      <c r="G28" s="74">
        <f>SUM(G29:G34)</f>
        <v>34565</v>
      </c>
      <c r="H28" s="619">
        <f aca="true" t="shared" si="4" ref="H28:N28">SUM(H29:H34)</f>
        <v>16758</v>
      </c>
      <c r="I28" s="619">
        <f t="shared" si="4"/>
        <v>0</v>
      </c>
      <c r="J28" s="619">
        <f t="shared" si="4"/>
        <v>5363</v>
      </c>
      <c r="K28" s="619">
        <f t="shared" si="4"/>
        <v>11698</v>
      </c>
      <c r="L28" s="619">
        <f t="shared" si="4"/>
        <v>6109</v>
      </c>
      <c r="M28" s="619">
        <f t="shared" si="4"/>
        <v>5222</v>
      </c>
      <c r="N28" s="620">
        <f t="shared" si="4"/>
        <v>573</v>
      </c>
    </row>
    <row r="29" spans="1:16" ht="25.5" customHeight="1">
      <c r="A29" s="18"/>
      <c r="B29" s="19"/>
      <c r="C29" s="20" t="s">
        <v>26</v>
      </c>
      <c r="D29" s="3"/>
      <c r="E29" s="76">
        <f aca="true" t="shared" si="5" ref="E29:E34">SUM(F29,G29,N29)</f>
        <v>9161</v>
      </c>
      <c r="F29" s="621">
        <v>1695</v>
      </c>
      <c r="G29" s="76">
        <f aca="true" t="shared" si="6" ref="G29:G34">SUM(H29,K29,L29)</f>
        <v>7466</v>
      </c>
      <c r="H29" s="621">
        <v>1590</v>
      </c>
      <c r="I29" s="621">
        <v>0</v>
      </c>
      <c r="J29" s="621">
        <v>876</v>
      </c>
      <c r="K29" s="621">
        <v>4559</v>
      </c>
      <c r="L29" s="621">
        <v>1317</v>
      </c>
      <c r="M29" s="621">
        <v>1317</v>
      </c>
      <c r="N29" s="622">
        <v>0</v>
      </c>
      <c r="P29" s="46"/>
    </row>
    <row r="30" spans="1:16" ht="25.5" customHeight="1">
      <c r="A30" s="18"/>
      <c r="B30" s="19"/>
      <c r="C30" s="20" t="s">
        <v>27</v>
      </c>
      <c r="D30" s="3"/>
      <c r="E30" s="76">
        <f t="shared" si="5"/>
        <v>8244</v>
      </c>
      <c r="F30" s="621">
        <v>2811</v>
      </c>
      <c r="G30" s="76">
        <f t="shared" si="6"/>
        <v>5433</v>
      </c>
      <c r="H30" s="621">
        <v>2078</v>
      </c>
      <c r="I30" s="621">
        <v>0</v>
      </c>
      <c r="J30" s="621">
        <v>1478</v>
      </c>
      <c r="K30" s="621">
        <v>771</v>
      </c>
      <c r="L30" s="621">
        <v>2584</v>
      </c>
      <c r="M30" s="621">
        <v>2584</v>
      </c>
      <c r="N30" s="622">
        <v>0</v>
      </c>
      <c r="P30" s="46"/>
    </row>
    <row r="31" spans="1:16" ht="25.5" customHeight="1">
      <c r="A31" s="18"/>
      <c r="B31" s="19"/>
      <c r="C31" s="20" t="s">
        <v>30</v>
      </c>
      <c r="D31" s="3"/>
      <c r="E31" s="76">
        <f t="shared" si="5"/>
        <v>17175</v>
      </c>
      <c r="F31" s="621">
        <v>3546</v>
      </c>
      <c r="G31" s="76">
        <f t="shared" si="6"/>
        <v>13056</v>
      </c>
      <c r="H31" s="621">
        <v>8823</v>
      </c>
      <c r="I31" s="621">
        <v>0</v>
      </c>
      <c r="J31" s="621">
        <v>562</v>
      </c>
      <c r="K31" s="621">
        <v>4233</v>
      </c>
      <c r="L31" s="621">
        <v>0</v>
      </c>
      <c r="M31" s="621">
        <v>0</v>
      </c>
      <c r="N31" s="622">
        <v>573</v>
      </c>
      <c r="P31" s="46"/>
    </row>
    <row r="32" spans="1:16" ht="25.5" customHeight="1">
      <c r="A32" s="18"/>
      <c r="B32" s="19"/>
      <c r="C32" s="20" t="s">
        <v>29</v>
      </c>
      <c r="D32" s="3"/>
      <c r="E32" s="76">
        <f t="shared" si="5"/>
        <v>1967</v>
      </c>
      <c r="F32" s="621">
        <v>0</v>
      </c>
      <c r="G32" s="76">
        <f t="shared" si="6"/>
        <v>1967</v>
      </c>
      <c r="H32" s="621">
        <v>1432</v>
      </c>
      <c r="I32" s="621">
        <v>0</v>
      </c>
      <c r="J32" s="621">
        <v>868</v>
      </c>
      <c r="K32" s="621">
        <v>535</v>
      </c>
      <c r="L32" s="621">
        <v>0</v>
      </c>
      <c r="M32" s="621">
        <v>0</v>
      </c>
      <c r="N32" s="622">
        <v>0</v>
      </c>
      <c r="P32" s="46"/>
    </row>
    <row r="33" spans="1:16" ht="25.5" customHeight="1">
      <c r="A33" s="18"/>
      <c r="B33" s="19"/>
      <c r="C33" s="20" t="s">
        <v>49</v>
      </c>
      <c r="D33" s="3"/>
      <c r="E33" s="76">
        <f t="shared" si="5"/>
        <v>8265</v>
      </c>
      <c r="F33" s="621">
        <v>4882</v>
      </c>
      <c r="G33" s="76">
        <f t="shared" si="6"/>
        <v>3383</v>
      </c>
      <c r="H33" s="621">
        <v>1444</v>
      </c>
      <c r="I33" s="621">
        <v>0</v>
      </c>
      <c r="J33" s="621">
        <v>939</v>
      </c>
      <c r="K33" s="621">
        <v>956</v>
      </c>
      <c r="L33" s="621">
        <v>983</v>
      </c>
      <c r="M33" s="621">
        <v>305</v>
      </c>
      <c r="N33" s="622">
        <v>0</v>
      </c>
      <c r="P33" s="46"/>
    </row>
    <row r="34" spans="1:16" ht="25.5" customHeight="1">
      <c r="A34" s="18"/>
      <c r="B34" s="19"/>
      <c r="C34" s="20" t="s">
        <v>48</v>
      </c>
      <c r="D34" s="3"/>
      <c r="E34" s="76">
        <f t="shared" si="5"/>
        <v>3260</v>
      </c>
      <c r="F34" s="623">
        <v>0</v>
      </c>
      <c r="G34" s="76">
        <f t="shared" si="6"/>
        <v>3260</v>
      </c>
      <c r="H34" s="623">
        <v>1391</v>
      </c>
      <c r="I34" s="623">
        <v>0</v>
      </c>
      <c r="J34" s="623">
        <v>640</v>
      </c>
      <c r="K34" s="623">
        <v>644</v>
      </c>
      <c r="L34" s="623">
        <v>1225</v>
      </c>
      <c r="M34" s="623">
        <v>1016</v>
      </c>
      <c r="N34" s="624">
        <v>0</v>
      </c>
      <c r="P34" s="46"/>
    </row>
    <row r="35" spans="1:14" s="46" customFormat="1" ht="25.5" customHeight="1">
      <c r="A35" s="24" t="s">
        <v>63</v>
      </c>
      <c r="B35" s="25"/>
      <c r="C35" s="23"/>
      <c r="D35" s="4"/>
      <c r="E35" s="74">
        <f>SUM(E36:E39)</f>
        <v>22207</v>
      </c>
      <c r="F35" s="619">
        <f>SUM(F36:F39)</f>
        <v>11769</v>
      </c>
      <c r="G35" s="74">
        <f>SUM(G36:G39)</f>
        <v>9217</v>
      </c>
      <c r="H35" s="619">
        <f aca="true" t="shared" si="7" ref="H35:N35">SUM(H36:H39)</f>
        <v>5104</v>
      </c>
      <c r="I35" s="619">
        <f t="shared" si="7"/>
        <v>0</v>
      </c>
      <c r="J35" s="619">
        <f t="shared" si="7"/>
        <v>2352</v>
      </c>
      <c r="K35" s="619">
        <f t="shared" si="7"/>
        <v>1438</v>
      </c>
      <c r="L35" s="619">
        <f t="shared" si="7"/>
        <v>2675</v>
      </c>
      <c r="M35" s="619">
        <f t="shared" si="7"/>
        <v>2543</v>
      </c>
      <c r="N35" s="620">
        <f t="shared" si="7"/>
        <v>1221</v>
      </c>
    </row>
    <row r="36" spans="1:16" ht="25.5" customHeight="1">
      <c r="A36" s="18"/>
      <c r="B36" s="19"/>
      <c r="C36" s="20" t="s">
        <v>50</v>
      </c>
      <c r="D36" s="3"/>
      <c r="E36" s="76">
        <f>SUM(F36,G36,N36)</f>
        <v>6511</v>
      </c>
      <c r="F36" s="621">
        <v>3440</v>
      </c>
      <c r="G36" s="76">
        <f>SUM(H36,K36,L36)</f>
        <v>3071</v>
      </c>
      <c r="H36" s="621">
        <v>3071</v>
      </c>
      <c r="I36" s="621">
        <v>0</v>
      </c>
      <c r="J36" s="621">
        <v>1610</v>
      </c>
      <c r="K36" s="621">
        <v>0</v>
      </c>
      <c r="L36" s="621">
        <v>0</v>
      </c>
      <c r="M36" s="621">
        <v>0</v>
      </c>
      <c r="N36" s="622">
        <v>0</v>
      </c>
      <c r="P36" s="46"/>
    </row>
    <row r="37" spans="1:16" ht="25.5" customHeight="1">
      <c r="A37" s="18"/>
      <c r="B37" s="19"/>
      <c r="C37" s="20" t="s">
        <v>51</v>
      </c>
      <c r="D37" s="3"/>
      <c r="E37" s="76">
        <f>SUM(F37,G37,N37)</f>
        <v>10320</v>
      </c>
      <c r="F37" s="621">
        <v>6343</v>
      </c>
      <c r="G37" s="76">
        <f>SUM(H37,K37,L37)</f>
        <v>2756</v>
      </c>
      <c r="H37" s="621">
        <v>498</v>
      </c>
      <c r="I37" s="621">
        <v>0</v>
      </c>
      <c r="J37" s="621">
        <v>0</v>
      </c>
      <c r="K37" s="621">
        <v>691</v>
      </c>
      <c r="L37" s="621">
        <v>1567</v>
      </c>
      <c r="M37" s="621">
        <v>1567</v>
      </c>
      <c r="N37" s="622">
        <v>1221</v>
      </c>
      <c r="P37" s="46"/>
    </row>
    <row r="38" spans="1:16" ht="25.5" customHeight="1">
      <c r="A38" s="18"/>
      <c r="B38" s="19"/>
      <c r="C38" s="20" t="s">
        <v>31</v>
      </c>
      <c r="D38" s="3"/>
      <c r="E38" s="76">
        <f>SUM(F38,G38,N38)</f>
        <v>949</v>
      </c>
      <c r="F38" s="621">
        <v>271</v>
      </c>
      <c r="G38" s="76">
        <f>SUM(H38,K38,L38)</f>
        <v>678</v>
      </c>
      <c r="H38" s="621">
        <v>295</v>
      </c>
      <c r="I38" s="621">
        <v>0</v>
      </c>
      <c r="J38" s="621">
        <v>0</v>
      </c>
      <c r="K38" s="621">
        <v>369</v>
      </c>
      <c r="L38" s="621">
        <v>14</v>
      </c>
      <c r="M38" s="621">
        <v>14</v>
      </c>
      <c r="N38" s="622">
        <v>0</v>
      </c>
      <c r="P38" s="46"/>
    </row>
    <row r="39" spans="1:16" ht="25.5" customHeight="1">
      <c r="A39" s="18"/>
      <c r="B39" s="19"/>
      <c r="C39" s="20" t="s">
        <v>37</v>
      </c>
      <c r="D39" s="3"/>
      <c r="E39" s="76">
        <f>SUM(F39,G39,N39)</f>
        <v>4427</v>
      </c>
      <c r="F39" s="623">
        <v>1715</v>
      </c>
      <c r="G39" s="76">
        <f>SUM(H39,K39,L39)</f>
        <v>2712</v>
      </c>
      <c r="H39" s="623">
        <v>1240</v>
      </c>
      <c r="I39" s="623">
        <v>0</v>
      </c>
      <c r="J39" s="623">
        <v>742</v>
      </c>
      <c r="K39" s="623">
        <v>378</v>
      </c>
      <c r="L39" s="623">
        <v>1094</v>
      </c>
      <c r="M39" s="623">
        <v>962</v>
      </c>
      <c r="N39" s="624">
        <v>0</v>
      </c>
      <c r="P39" s="46"/>
    </row>
    <row r="40" spans="1:14" s="46" customFormat="1" ht="25.5" customHeight="1">
      <c r="A40" s="21" t="s">
        <v>6</v>
      </c>
      <c r="B40" s="22"/>
      <c r="C40" s="23"/>
      <c r="D40" s="4"/>
      <c r="E40" s="74">
        <f>SUM(E41:E43)</f>
        <v>68865</v>
      </c>
      <c r="F40" s="619">
        <f>SUM(F41:F43)</f>
        <v>17585</v>
      </c>
      <c r="G40" s="74">
        <f>SUM(G41:G43)</f>
        <v>51058</v>
      </c>
      <c r="H40" s="619">
        <f aca="true" t="shared" si="8" ref="H40:N40">SUM(H41:H43)</f>
        <v>43868</v>
      </c>
      <c r="I40" s="619">
        <f t="shared" si="8"/>
        <v>0</v>
      </c>
      <c r="J40" s="619">
        <f t="shared" si="8"/>
        <v>1417</v>
      </c>
      <c r="K40" s="619">
        <f t="shared" si="8"/>
        <v>6698</v>
      </c>
      <c r="L40" s="619">
        <f t="shared" si="8"/>
        <v>492</v>
      </c>
      <c r="M40" s="619">
        <f t="shared" si="8"/>
        <v>418</v>
      </c>
      <c r="N40" s="620">
        <f t="shared" si="8"/>
        <v>222</v>
      </c>
    </row>
    <row r="41" spans="1:16" ht="25.5" customHeight="1">
      <c r="A41" s="18"/>
      <c r="B41" s="19"/>
      <c r="C41" s="20" t="s">
        <v>32</v>
      </c>
      <c r="D41" s="3"/>
      <c r="E41" s="76">
        <f>SUM(F41,G41,N41)</f>
        <v>4448</v>
      </c>
      <c r="F41" s="621">
        <v>3015</v>
      </c>
      <c r="G41" s="76">
        <f>SUM(H41,K41,L41)</f>
        <v>1211</v>
      </c>
      <c r="H41" s="621">
        <v>404</v>
      </c>
      <c r="I41" s="621">
        <v>0</v>
      </c>
      <c r="J41" s="621">
        <v>0</v>
      </c>
      <c r="K41" s="621">
        <v>517</v>
      </c>
      <c r="L41" s="621">
        <v>290</v>
      </c>
      <c r="M41" s="621">
        <v>216</v>
      </c>
      <c r="N41" s="622">
        <v>222</v>
      </c>
      <c r="P41" s="46"/>
    </row>
    <row r="42" spans="1:16" ht="25.5" customHeight="1">
      <c r="A42" s="18"/>
      <c r="B42" s="19"/>
      <c r="C42" s="20" t="s">
        <v>33</v>
      </c>
      <c r="D42" s="3"/>
      <c r="E42" s="76">
        <f>SUM(F42,G42,N42)</f>
        <v>63381</v>
      </c>
      <c r="F42" s="621">
        <v>14459</v>
      </c>
      <c r="G42" s="76">
        <f>SUM(H42,K42,L42)</f>
        <v>48922</v>
      </c>
      <c r="H42" s="621">
        <v>43024</v>
      </c>
      <c r="I42" s="621">
        <v>0</v>
      </c>
      <c r="J42" s="621">
        <v>1417</v>
      </c>
      <c r="K42" s="621">
        <v>5898</v>
      </c>
      <c r="L42" s="621">
        <v>0</v>
      </c>
      <c r="M42" s="621">
        <v>0</v>
      </c>
      <c r="N42" s="622">
        <v>0</v>
      </c>
      <c r="P42" s="46"/>
    </row>
    <row r="43" spans="1:16" ht="25.5" customHeight="1">
      <c r="A43" s="18"/>
      <c r="B43" s="19"/>
      <c r="C43" s="20" t="s">
        <v>34</v>
      </c>
      <c r="D43" s="3"/>
      <c r="E43" s="76">
        <f>SUM(F43,G43,N43)</f>
        <v>1036</v>
      </c>
      <c r="F43" s="623">
        <v>111</v>
      </c>
      <c r="G43" s="76">
        <f>SUM(H43,K43,L43)</f>
        <v>925</v>
      </c>
      <c r="H43" s="623">
        <v>440</v>
      </c>
      <c r="I43" s="623">
        <v>0</v>
      </c>
      <c r="J43" s="623">
        <v>0</v>
      </c>
      <c r="K43" s="623">
        <v>283</v>
      </c>
      <c r="L43" s="623">
        <v>202</v>
      </c>
      <c r="M43" s="623">
        <v>202</v>
      </c>
      <c r="N43" s="624">
        <v>0</v>
      </c>
      <c r="P43" s="46"/>
    </row>
    <row r="44" spans="1:14" s="46" customFormat="1" ht="25.5" customHeight="1">
      <c r="A44" s="26" t="s">
        <v>7</v>
      </c>
      <c r="B44" s="27"/>
      <c r="C44" s="28"/>
      <c r="D44" s="5"/>
      <c r="E44" s="77">
        <f>SUM(E45:E47)</f>
        <v>12922</v>
      </c>
      <c r="F44" s="619">
        <f>SUM(F45:F47)</f>
        <v>3914</v>
      </c>
      <c r="G44" s="77">
        <f>SUM(G45:G47)</f>
        <v>8955</v>
      </c>
      <c r="H44" s="619">
        <f aca="true" t="shared" si="9" ref="H44:N44">SUM(H45:H47)</f>
        <v>5721</v>
      </c>
      <c r="I44" s="619">
        <f t="shared" si="9"/>
        <v>117</v>
      </c>
      <c r="J44" s="619">
        <f t="shared" si="9"/>
        <v>1183</v>
      </c>
      <c r="K44" s="619">
        <f t="shared" si="9"/>
        <v>2433</v>
      </c>
      <c r="L44" s="619">
        <f t="shared" si="9"/>
        <v>801</v>
      </c>
      <c r="M44" s="619">
        <f t="shared" si="9"/>
        <v>491</v>
      </c>
      <c r="N44" s="620">
        <f t="shared" si="9"/>
        <v>53</v>
      </c>
    </row>
    <row r="45" spans="1:14" s="46" customFormat="1" ht="25.5" customHeight="1">
      <c r="A45" s="18"/>
      <c r="B45" s="29"/>
      <c r="C45" s="20" t="s">
        <v>35</v>
      </c>
      <c r="D45" s="6"/>
      <c r="E45" s="78">
        <f>SUM(F45,G45,N45)</f>
        <v>8571</v>
      </c>
      <c r="F45" s="621">
        <v>1805</v>
      </c>
      <c r="G45" s="78">
        <f>SUM(H45,K45,L45)</f>
        <v>6766</v>
      </c>
      <c r="H45" s="621">
        <v>4356</v>
      </c>
      <c r="I45" s="621">
        <v>0</v>
      </c>
      <c r="J45" s="621">
        <v>316</v>
      </c>
      <c r="K45" s="621">
        <v>2082</v>
      </c>
      <c r="L45" s="621">
        <v>328</v>
      </c>
      <c r="M45" s="621">
        <v>103</v>
      </c>
      <c r="N45" s="622">
        <v>0</v>
      </c>
    </row>
    <row r="46" spans="1:14" s="46" customFormat="1" ht="25.5" customHeight="1">
      <c r="A46" s="30"/>
      <c r="B46" s="31"/>
      <c r="C46" s="20" t="s">
        <v>36</v>
      </c>
      <c r="D46" s="8"/>
      <c r="E46" s="78">
        <f>SUM(F46,G46,N46)</f>
        <v>3415</v>
      </c>
      <c r="F46" s="621">
        <v>2109</v>
      </c>
      <c r="G46" s="78">
        <f>SUM(H46,K46,L46)</f>
        <v>1253</v>
      </c>
      <c r="H46" s="621">
        <v>912</v>
      </c>
      <c r="I46" s="621">
        <v>0</v>
      </c>
      <c r="J46" s="621">
        <v>531</v>
      </c>
      <c r="K46" s="621">
        <v>256</v>
      </c>
      <c r="L46" s="621">
        <v>85</v>
      </c>
      <c r="M46" s="621">
        <v>0</v>
      </c>
      <c r="N46" s="622">
        <v>53</v>
      </c>
    </row>
    <row r="47" spans="1:14" s="46" customFormat="1" ht="25.5" customHeight="1">
      <c r="A47" s="32"/>
      <c r="B47" s="33"/>
      <c r="C47" s="34" t="s">
        <v>52</v>
      </c>
      <c r="D47" s="9"/>
      <c r="E47" s="79">
        <f>SUM(F47,G47,N47)</f>
        <v>936</v>
      </c>
      <c r="F47" s="623">
        <v>0</v>
      </c>
      <c r="G47" s="79">
        <f>SUM(H47,K47,L47)</f>
        <v>936</v>
      </c>
      <c r="H47" s="623">
        <v>453</v>
      </c>
      <c r="I47" s="623">
        <v>117</v>
      </c>
      <c r="J47" s="623">
        <v>336</v>
      </c>
      <c r="K47" s="623">
        <v>95</v>
      </c>
      <c r="L47" s="623">
        <v>388</v>
      </c>
      <c r="M47" s="623">
        <v>388</v>
      </c>
      <c r="N47" s="624">
        <v>0</v>
      </c>
    </row>
    <row r="48" spans="1:14" s="46" customFormat="1" ht="25.5" customHeight="1">
      <c r="A48" s="21" t="s">
        <v>8</v>
      </c>
      <c r="B48" s="35"/>
      <c r="C48" s="23"/>
      <c r="D48" s="4"/>
      <c r="E48" s="74">
        <f>SUM(E49:E51)</f>
        <v>19791</v>
      </c>
      <c r="F48" s="619">
        <f>SUM(F49:F51)</f>
        <v>8876</v>
      </c>
      <c r="G48" s="74">
        <f>SUM(G49:G51)</f>
        <v>10915</v>
      </c>
      <c r="H48" s="619">
        <f aca="true" t="shared" si="10" ref="H48:N48">SUM(H49:H51)</f>
        <v>6450</v>
      </c>
      <c r="I48" s="619">
        <f t="shared" si="10"/>
        <v>0</v>
      </c>
      <c r="J48" s="619">
        <f t="shared" si="10"/>
        <v>1343</v>
      </c>
      <c r="K48" s="619">
        <f t="shared" si="10"/>
        <v>3426</v>
      </c>
      <c r="L48" s="619">
        <f t="shared" si="10"/>
        <v>1039</v>
      </c>
      <c r="M48" s="619">
        <f t="shared" si="10"/>
        <v>1014</v>
      </c>
      <c r="N48" s="620">
        <f t="shared" si="10"/>
        <v>0</v>
      </c>
    </row>
    <row r="49" spans="1:16" ht="25.5" customHeight="1">
      <c r="A49" s="18"/>
      <c r="B49" s="29"/>
      <c r="C49" s="20" t="s">
        <v>38</v>
      </c>
      <c r="D49" s="3"/>
      <c r="E49" s="76">
        <f>SUM(F49,G49,N49)</f>
        <v>5148</v>
      </c>
      <c r="F49" s="621">
        <v>1592</v>
      </c>
      <c r="G49" s="76">
        <f>SUM(H49,K49,L49)</f>
        <v>3556</v>
      </c>
      <c r="H49" s="621">
        <v>1846</v>
      </c>
      <c r="I49" s="621">
        <v>0</v>
      </c>
      <c r="J49" s="621">
        <v>0</v>
      </c>
      <c r="K49" s="621">
        <v>1624</v>
      </c>
      <c r="L49" s="621">
        <v>86</v>
      </c>
      <c r="M49" s="621">
        <v>61</v>
      </c>
      <c r="N49" s="622">
        <v>0</v>
      </c>
      <c r="P49" s="46"/>
    </row>
    <row r="50" spans="1:16" ht="25.5" customHeight="1">
      <c r="A50" s="18"/>
      <c r="B50" s="29"/>
      <c r="C50" s="20" t="s">
        <v>53</v>
      </c>
      <c r="D50" s="3"/>
      <c r="E50" s="76">
        <f>SUM(F50,G50,N50)</f>
        <v>7551</v>
      </c>
      <c r="F50" s="621">
        <v>4551</v>
      </c>
      <c r="G50" s="76">
        <f>SUM(H50,K50,L50)</f>
        <v>3000</v>
      </c>
      <c r="H50" s="621">
        <v>839</v>
      </c>
      <c r="I50" s="621">
        <v>0</v>
      </c>
      <c r="J50" s="621">
        <v>839</v>
      </c>
      <c r="K50" s="621">
        <v>1553</v>
      </c>
      <c r="L50" s="621">
        <v>608</v>
      </c>
      <c r="M50" s="621">
        <v>608</v>
      </c>
      <c r="N50" s="622">
        <v>0</v>
      </c>
      <c r="P50" s="46"/>
    </row>
    <row r="51" spans="1:16" ht="25.5" customHeight="1">
      <c r="A51" s="18"/>
      <c r="B51" s="29"/>
      <c r="C51" s="20" t="s">
        <v>54</v>
      </c>
      <c r="D51" s="3"/>
      <c r="E51" s="76">
        <f>SUM(F51,G51,N51)</f>
        <v>7092</v>
      </c>
      <c r="F51" s="623">
        <v>2733</v>
      </c>
      <c r="G51" s="76">
        <f>SUM(H51,K51,L51)</f>
        <v>4359</v>
      </c>
      <c r="H51" s="623">
        <v>3765</v>
      </c>
      <c r="I51" s="623">
        <v>0</v>
      </c>
      <c r="J51" s="623">
        <v>504</v>
      </c>
      <c r="K51" s="623">
        <v>249</v>
      </c>
      <c r="L51" s="623">
        <v>345</v>
      </c>
      <c r="M51" s="623">
        <v>345</v>
      </c>
      <c r="N51" s="624">
        <v>0</v>
      </c>
      <c r="P51" s="46"/>
    </row>
    <row r="52" spans="1:14" s="46" customFormat="1" ht="25.5" customHeight="1">
      <c r="A52" s="21" t="s">
        <v>9</v>
      </c>
      <c r="B52" s="35"/>
      <c r="C52" s="23"/>
      <c r="D52" s="4"/>
      <c r="E52" s="74">
        <f>SUM(E53:E54)</f>
        <v>19821</v>
      </c>
      <c r="F52" s="619">
        <f>SUM(F53:F54)</f>
        <v>10296</v>
      </c>
      <c r="G52" s="74">
        <f>SUM(G53:G54)</f>
        <v>9350</v>
      </c>
      <c r="H52" s="619">
        <f aca="true" t="shared" si="11" ref="H52:N52">SUM(H53:H54)</f>
        <v>5203</v>
      </c>
      <c r="I52" s="619">
        <f t="shared" si="11"/>
        <v>267</v>
      </c>
      <c r="J52" s="619">
        <f t="shared" si="11"/>
        <v>1775</v>
      </c>
      <c r="K52" s="619">
        <f t="shared" si="11"/>
        <v>900</v>
      </c>
      <c r="L52" s="619">
        <f t="shared" si="11"/>
        <v>3247</v>
      </c>
      <c r="M52" s="619">
        <f t="shared" si="11"/>
        <v>107</v>
      </c>
      <c r="N52" s="620">
        <f t="shared" si="11"/>
        <v>175</v>
      </c>
    </row>
    <row r="53" spans="1:16" ht="25.5" customHeight="1">
      <c r="A53" s="18"/>
      <c r="B53" s="29"/>
      <c r="C53" s="20" t="s">
        <v>73</v>
      </c>
      <c r="D53" s="3"/>
      <c r="E53" s="76">
        <f>SUM(F53,G53,N53)</f>
        <v>10424</v>
      </c>
      <c r="F53" s="621">
        <v>4635</v>
      </c>
      <c r="G53" s="76">
        <f>SUM(H53,K53,L53)</f>
        <v>5614</v>
      </c>
      <c r="H53" s="621">
        <v>1864</v>
      </c>
      <c r="I53" s="621">
        <v>267</v>
      </c>
      <c r="J53" s="621">
        <v>891</v>
      </c>
      <c r="K53" s="621">
        <v>503</v>
      </c>
      <c r="L53" s="621">
        <v>3247</v>
      </c>
      <c r="M53" s="621">
        <v>107</v>
      </c>
      <c r="N53" s="622">
        <v>175</v>
      </c>
      <c r="P53" s="46"/>
    </row>
    <row r="54" spans="1:16" ht="25.5" customHeight="1">
      <c r="A54" s="18"/>
      <c r="B54" s="29"/>
      <c r="C54" s="20" t="s">
        <v>55</v>
      </c>
      <c r="D54" s="3"/>
      <c r="E54" s="76">
        <f>SUM(F54,G54,N54)</f>
        <v>9397</v>
      </c>
      <c r="F54" s="623">
        <v>5661</v>
      </c>
      <c r="G54" s="76">
        <f>SUM(H54,K54,L54)</f>
        <v>3736</v>
      </c>
      <c r="H54" s="623">
        <v>3339</v>
      </c>
      <c r="I54" s="623">
        <v>0</v>
      </c>
      <c r="J54" s="623">
        <v>884</v>
      </c>
      <c r="K54" s="623">
        <v>397</v>
      </c>
      <c r="L54" s="623">
        <v>0</v>
      </c>
      <c r="M54" s="623">
        <v>0</v>
      </c>
      <c r="N54" s="624">
        <v>0</v>
      </c>
      <c r="P54" s="46"/>
    </row>
    <row r="55" spans="1:14" s="46" customFormat="1" ht="25.5" customHeight="1">
      <c r="A55" s="21" t="s">
        <v>10</v>
      </c>
      <c r="B55" s="35"/>
      <c r="C55" s="15"/>
      <c r="D55" s="4"/>
      <c r="E55" s="74">
        <f>SUM(E56:E57)</f>
        <v>6766</v>
      </c>
      <c r="F55" s="619">
        <f>SUM(F56:F57)</f>
        <v>2760</v>
      </c>
      <c r="G55" s="74">
        <f>SUM(G56:G57)</f>
        <v>4006</v>
      </c>
      <c r="H55" s="619">
        <f aca="true" t="shared" si="12" ref="H55:N55">SUM(H56:H57)</f>
        <v>1570</v>
      </c>
      <c r="I55" s="619">
        <f t="shared" si="12"/>
        <v>0</v>
      </c>
      <c r="J55" s="619">
        <f t="shared" si="12"/>
        <v>16</v>
      </c>
      <c r="K55" s="619">
        <f t="shared" si="12"/>
        <v>1832</v>
      </c>
      <c r="L55" s="619">
        <f t="shared" si="12"/>
        <v>604</v>
      </c>
      <c r="M55" s="619">
        <f t="shared" si="12"/>
        <v>604</v>
      </c>
      <c r="N55" s="620">
        <f t="shared" si="12"/>
        <v>0</v>
      </c>
    </row>
    <row r="56" spans="1:14" s="46" customFormat="1" ht="25.5" customHeight="1">
      <c r="A56" s="18"/>
      <c r="B56" s="36"/>
      <c r="C56" s="20" t="s">
        <v>74</v>
      </c>
      <c r="D56" s="10"/>
      <c r="E56" s="76">
        <f>SUM(F56,G56,N56)</f>
        <v>3493</v>
      </c>
      <c r="F56" s="621">
        <v>1747</v>
      </c>
      <c r="G56" s="76">
        <f>SUM(H56,K56,L56)</f>
        <v>1746</v>
      </c>
      <c r="H56" s="621">
        <v>635</v>
      </c>
      <c r="I56" s="621">
        <v>0</v>
      </c>
      <c r="J56" s="621">
        <v>16</v>
      </c>
      <c r="K56" s="621">
        <v>507</v>
      </c>
      <c r="L56" s="621">
        <v>604</v>
      </c>
      <c r="M56" s="621">
        <v>604</v>
      </c>
      <c r="N56" s="622">
        <v>0</v>
      </c>
    </row>
    <row r="57" spans="1:16" ht="25.5" customHeight="1">
      <c r="A57" s="18"/>
      <c r="B57" s="29"/>
      <c r="C57" s="20" t="s">
        <v>46</v>
      </c>
      <c r="D57" s="3"/>
      <c r="E57" s="76">
        <f>SUM(F57,G57,N57)</f>
        <v>3273</v>
      </c>
      <c r="F57" s="623">
        <v>1013</v>
      </c>
      <c r="G57" s="76">
        <f>SUM(H57,K57,L57)</f>
        <v>2260</v>
      </c>
      <c r="H57" s="623">
        <v>935</v>
      </c>
      <c r="I57" s="623">
        <v>0</v>
      </c>
      <c r="J57" s="623">
        <v>0</v>
      </c>
      <c r="K57" s="623">
        <v>1325</v>
      </c>
      <c r="L57" s="623">
        <v>0</v>
      </c>
      <c r="M57" s="623">
        <v>0</v>
      </c>
      <c r="N57" s="624">
        <v>0</v>
      </c>
      <c r="P57" s="46"/>
    </row>
    <row r="58" spans="1:14" s="46" customFormat="1" ht="25.5" customHeight="1">
      <c r="A58" s="21" t="s">
        <v>11</v>
      </c>
      <c r="B58" s="35"/>
      <c r="C58" s="23"/>
      <c r="D58" s="4"/>
      <c r="E58" s="74">
        <f>SUM(E59:E61)</f>
        <v>79986</v>
      </c>
      <c r="F58" s="619">
        <f>SUM(F59:F61)</f>
        <v>18814</v>
      </c>
      <c r="G58" s="74">
        <f>SUM(G59:G61)</f>
        <v>58235</v>
      </c>
      <c r="H58" s="619">
        <f aca="true" t="shared" si="13" ref="H58:N58">SUM(H59:H61)</f>
        <v>40224</v>
      </c>
      <c r="I58" s="619">
        <f t="shared" si="13"/>
        <v>0</v>
      </c>
      <c r="J58" s="619">
        <f t="shared" si="13"/>
        <v>4037</v>
      </c>
      <c r="K58" s="619">
        <f t="shared" si="13"/>
        <v>15697</v>
      </c>
      <c r="L58" s="619">
        <f t="shared" si="13"/>
        <v>2314</v>
      </c>
      <c r="M58" s="619">
        <f t="shared" si="13"/>
        <v>1884</v>
      </c>
      <c r="N58" s="620">
        <f t="shared" si="13"/>
        <v>2937</v>
      </c>
    </row>
    <row r="59" spans="1:16" ht="25.5" customHeight="1">
      <c r="A59" s="18"/>
      <c r="B59" s="29"/>
      <c r="C59" s="20" t="s">
        <v>39</v>
      </c>
      <c r="D59" s="3"/>
      <c r="E59" s="76">
        <f>SUM(F59,G59,N59)</f>
        <v>13457</v>
      </c>
      <c r="F59" s="621">
        <v>4308</v>
      </c>
      <c r="G59" s="76">
        <f>SUM(H59,K59,L59)</f>
        <v>8810</v>
      </c>
      <c r="H59" s="621">
        <v>7704</v>
      </c>
      <c r="I59" s="621">
        <v>0</v>
      </c>
      <c r="J59" s="621">
        <v>975</v>
      </c>
      <c r="K59" s="621">
        <v>676</v>
      </c>
      <c r="L59" s="621">
        <v>430</v>
      </c>
      <c r="M59" s="621">
        <v>0</v>
      </c>
      <c r="N59" s="622">
        <v>339</v>
      </c>
      <c r="P59" s="46"/>
    </row>
    <row r="60" spans="1:16" ht="25.5" customHeight="1">
      <c r="A60" s="18"/>
      <c r="B60" s="29"/>
      <c r="C60" s="20" t="s">
        <v>47</v>
      </c>
      <c r="D60" s="3"/>
      <c r="E60" s="76">
        <f>SUM(F60,G60,N60)</f>
        <v>38129</v>
      </c>
      <c r="F60" s="621">
        <v>7935</v>
      </c>
      <c r="G60" s="76">
        <f>SUM(H60,K60,L60)</f>
        <v>27984</v>
      </c>
      <c r="H60" s="621">
        <v>18920</v>
      </c>
      <c r="I60" s="621">
        <v>0</v>
      </c>
      <c r="J60" s="621">
        <v>1713</v>
      </c>
      <c r="K60" s="621">
        <v>8279</v>
      </c>
      <c r="L60" s="621">
        <v>785</v>
      </c>
      <c r="M60" s="621">
        <v>785</v>
      </c>
      <c r="N60" s="622">
        <v>2210</v>
      </c>
      <c r="P60" s="46"/>
    </row>
    <row r="61" spans="1:16" ht="25.5" customHeight="1" thickBot="1">
      <c r="A61" s="37"/>
      <c r="B61" s="38"/>
      <c r="C61" s="39" t="s">
        <v>56</v>
      </c>
      <c r="D61" s="11"/>
      <c r="E61" s="80">
        <f>SUM(F61,G61,N61)</f>
        <v>28400</v>
      </c>
      <c r="F61" s="625">
        <v>6571</v>
      </c>
      <c r="G61" s="80">
        <f>SUM(H61,K61,L61)</f>
        <v>21441</v>
      </c>
      <c r="H61" s="625">
        <v>13600</v>
      </c>
      <c r="I61" s="625">
        <v>0</v>
      </c>
      <c r="J61" s="625">
        <v>1349</v>
      </c>
      <c r="K61" s="625">
        <v>6742</v>
      </c>
      <c r="L61" s="625">
        <v>1099</v>
      </c>
      <c r="M61" s="625">
        <v>1099</v>
      </c>
      <c r="N61" s="626">
        <v>388</v>
      </c>
      <c r="P61" s="46"/>
    </row>
    <row r="62" spans="1:16" ht="14.25">
      <c r="A62" s="1" t="s">
        <v>40</v>
      </c>
      <c r="B62" s="81"/>
      <c r="C62" s="81"/>
      <c r="D62" s="81"/>
      <c r="E62" s="82"/>
      <c r="F62" s="81"/>
      <c r="G62" s="82"/>
      <c r="H62" s="81"/>
      <c r="I62" s="81"/>
      <c r="J62" s="81"/>
      <c r="K62" s="81"/>
      <c r="L62" s="81"/>
      <c r="P62" s="46"/>
    </row>
    <row r="63" ht="14.25">
      <c r="P63" s="46"/>
    </row>
    <row r="64" ht="14.25">
      <c r="P64" s="46"/>
    </row>
    <row r="65" ht="14.25">
      <c r="P65" s="46"/>
    </row>
    <row r="66" ht="14.25">
      <c r="P66" s="46"/>
    </row>
    <row r="67" ht="14.25">
      <c r="P67" s="46"/>
    </row>
    <row r="68" ht="14.25">
      <c r="P68" s="46"/>
    </row>
    <row r="69" ht="14.25">
      <c r="P69" s="46"/>
    </row>
    <row r="70" ht="14.25">
      <c r="P70" s="46"/>
    </row>
    <row r="71" ht="14.25">
      <c r="P71" s="46"/>
    </row>
  </sheetData>
  <sheetProtection/>
  <mergeCells count="14">
    <mergeCell ref="A9:C9"/>
    <mergeCell ref="A4:A5"/>
    <mergeCell ref="C4:C5"/>
    <mergeCell ref="E4:E5"/>
    <mergeCell ref="A8:C8"/>
    <mergeCell ref="G3:M3"/>
    <mergeCell ref="H4:J4"/>
    <mergeCell ref="F4:F5"/>
    <mergeCell ref="A7:C7"/>
    <mergeCell ref="N4:N5"/>
    <mergeCell ref="I5:J5"/>
    <mergeCell ref="G4:G6"/>
    <mergeCell ref="K4:K6"/>
    <mergeCell ref="L4:L6"/>
  </mergeCells>
  <printOptions/>
  <pageMargins left="0.83" right="0.47" top="0.7874015748031497" bottom="0.54" header="0" footer="0"/>
  <pageSetup horizontalDpi="1200" verticalDpi="12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"/>
  <sheetViews>
    <sheetView showOutlineSymbols="0" zoomScale="75" zoomScaleNormal="75" zoomScalePageLayoutView="0" workbookViewId="0" topLeftCell="A1">
      <pane xSplit="6" ySplit="6" topLeftCell="G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G2" sqref="G2"/>
    </sheetView>
  </sheetViews>
  <sheetFormatPr defaultColWidth="8.75390625" defaultRowHeight="14.25"/>
  <cols>
    <col min="1" max="1" width="0.875" style="90" customWidth="1"/>
    <col min="2" max="2" width="9.00390625" style="90" customWidth="1"/>
    <col min="3" max="4" width="0.875" style="90" customWidth="1"/>
    <col min="5" max="5" width="11.25390625" style="90" customWidth="1"/>
    <col min="6" max="6" width="0.875" style="90" customWidth="1"/>
    <col min="7" max="8" width="10.00390625" style="90" customWidth="1"/>
    <col min="9" max="35" width="8.75390625" style="90" customWidth="1"/>
    <col min="36" max="16384" width="8.75390625" style="90" customWidth="1"/>
  </cols>
  <sheetData>
    <row r="1" spans="1:35" s="87" customFormat="1" ht="24.75" customHeight="1">
      <c r="A1" s="40" t="s">
        <v>352</v>
      </c>
      <c r="B1" s="84"/>
      <c r="C1" s="40"/>
      <c r="D1" s="40"/>
      <c r="E1" s="86"/>
      <c r="F1" s="86"/>
      <c r="G1" s="86"/>
      <c r="H1" s="86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</row>
    <row r="2" spans="1:35" ht="20.25" customHeight="1" thickBot="1">
      <c r="A2" s="533" t="s">
        <v>382</v>
      </c>
      <c r="B2" s="534"/>
      <c r="C2" s="89"/>
      <c r="D2" s="89"/>
      <c r="E2" s="89"/>
      <c r="F2" s="89"/>
      <c r="G2" s="89"/>
      <c r="H2" s="89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</row>
    <row r="3" spans="1:35" ht="33.75" customHeight="1">
      <c r="A3" s="535"/>
      <c r="B3" s="536" t="s">
        <v>77</v>
      </c>
      <c r="C3" s="537"/>
      <c r="D3" s="538"/>
      <c r="E3" s="536"/>
      <c r="F3" s="536"/>
      <c r="G3" s="582" t="s">
        <v>353</v>
      </c>
      <c r="H3" s="539"/>
      <c r="I3" s="602" t="s">
        <v>354</v>
      </c>
      <c r="J3" s="600"/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591"/>
      <c r="AA3" s="602" t="s">
        <v>355</v>
      </c>
      <c r="AB3" s="600"/>
      <c r="AC3" s="600"/>
      <c r="AD3" s="600"/>
      <c r="AE3" s="600"/>
      <c r="AF3" s="600"/>
      <c r="AG3" s="602" t="s">
        <v>356</v>
      </c>
      <c r="AH3" s="600"/>
      <c r="AI3" s="601"/>
    </row>
    <row r="4" spans="1:35" ht="33.75" customHeight="1">
      <c r="A4" s="540"/>
      <c r="B4" s="579" t="s">
        <v>383</v>
      </c>
      <c r="C4" s="541"/>
      <c r="D4" s="542"/>
      <c r="E4" s="580" t="s">
        <v>384</v>
      </c>
      <c r="F4" s="516"/>
      <c r="G4" s="831"/>
      <c r="H4" s="592" t="s">
        <v>357</v>
      </c>
      <c r="I4" s="609" t="s">
        <v>358</v>
      </c>
      <c r="J4" s="610"/>
      <c r="K4" s="609" t="s">
        <v>359</v>
      </c>
      <c r="L4" s="610"/>
      <c r="M4" s="609" t="s">
        <v>360</v>
      </c>
      <c r="N4" s="590"/>
      <c r="O4" s="590"/>
      <c r="P4" s="590"/>
      <c r="Q4" s="590"/>
      <c r="R4" s="590"/>
      <c r="S4" s="590"/>
      <c r="T4" s="610"/>
      <c r="U4" s="609" t="s">
        <v>361</v>
      </c>
      <c r="V4" s="590"/>
      <c r="W4" s="590"/>
      <c r="X4" s="590"/>
      <c r="Y4" s="590"/>
      <c r="Z4" s="610"/>
      <c r="AA4" s="543"/>
      <c r="AB4" s="543"/>
      <c r="AC4" s="544"/>
      <c r="AD4" s="609" t="s">
        <v>362</v>
      </c>
      <c r="AE4" s="590"/>
      <c r="AF4" s="590"/>
      <c r="AG4" s="545" t="s">
        <v>363</v>
      </c>
      <c r="AH4" s="609" t="s">
        <v>364</v>
      </c>
      <c r="AI4" s="594"/>
    </row>
    <row r="5" spans="1:35" ht="42.75" customHeight="1">
      <c r="A5" s="540"/>
      <c r="B5" s="579"/>
      <c r="C5" s="541"/>
      <c r="D5" s="542"/>
      <c r="E5" s="579"/>
      <c r="F5" s="515"/>
      <c r="G5" s="831"/>
      <c r="H5" s="593"/>
      <c r="I5" s="546" t="s">
        <v>365</v>
      </c>
      <c r="J5" s="547" t="s">
        <v>365</v>
      </c>
      <c r="K5" s="548" t="s">
        <v>365</v>
      </c>
      <c r="L5" s="547" t="s">
        <v>365</v>
      </c>
      <c r="M5" s="603" t="s">
        <v>366</v>
      </c>
      <c r="N5" s="604"/>
      <c r="O5" s="603" t="s">
        <v>367</v>
      </c>
      <c r="P5" s="604"/>
      <c r="Q5" s="603" t="s">
        <v>368</v>
      </c>
      <c r="R5" s="604"/>
      <c r="S5" s="603" t="s">
        <v>369</v>
      </c>
      <c r="T5" s="604"/>
      <c r="U5" s="605" t="s">
        <v>370</v>
      </c>
      <c r="V5" s="606"/>
      <c r="W5" s="609" t="s">
        <v>371</v>
      </c>
      <c r="X5" s="610"/>
      <c r="Y5" s="609" t="s">
        <v>102</v>
      </c>
      <c r="Z5" s="610"/>
      <c r="AA5" s="549" t="s">
        <v>372</v>
      </c>
      <c r="AB5" s="549" t="s">
        <v>373</v>
      </c>
      <c r="AC5" s="550" t="s">
        <v>374</v>
      </c>
      <c r="AD5" s="551" t="s">
        <v>375</v>
      </c>
      <c r="AE5" s="124" t="s">
        <v>376</v>
      </c>
      <c r="AF5" s="599" t="s">
        <v>70</v>
      </c>
      <c r="AG5" s="552"/>
      <c r="AH5" s="595" t="s">
        <v>372</v>
      </c>
      <c r="AI5" s="597" t="s">
        <v>374</v>
      </c>
    </row>
    <row r="6" spans="1:35" ht="47.25" customHeight="1" thickBot="1">
      <c r="A6" s="553"/>
      <c r="B6" s="554"/>
      <c r="C6" s="555"/>
      <c r="D6" s="556"/>
      <c r="E6" s="554"/>
      <c r="F6" s="554"/>
      <c r="G6" s="832"/>
      <c r="H6" s="578"/>
      <c r="I6" s="401" t="s">
        <v>90</v>
      </c>
      <c r="J6" s="107" t="s">
        <v>91</v>
      </c>
      <c r="K6" s="557" t="s">
        <v>90</v>
      </c>
      <c r="L6" s="107" t="s">
        <v>91</v>
      </c>
      <c r="M6" s="558" t="s">
        <v>377</v>
      </c>
      <c r="N6" s="559" t="s">
        <v>378</v>
      </c>
      <c r="O6" s="558" t="s">
        <v>377</v>
      </c>
      <c r="P6" s="559" t="s">
        <v>378</v>
      </c>
      <c r="Q6" s="558" t="s">
        <v>377</v>
      </c>
      <c r="R6" s="559" t="s">
        <v>378</v>
      </c>
      <c r="S6" s="560" t="s">
        <v>377</v>
      </c>
      <c r="T6" s="560" t="s">
        <v>378</v>
      </c>
      <c r="U6" s="558" t="s">
        <v>377</v>
      </c>
      <c r="V6" s="559" t="s">
        <v>378</v>
      </c>
      <c r="W6" s="558" t="s">
        <v>377</v>
      </c>
      <c r="X6" s="559" t="s">
        <v>378</v>
      </c>
      <c r="Y6" s="559" t="s">
        <v>378</v>
      </c>
      <c r="Z6" s="559" t="s">
        <v>379</v>
      </c>
      <c r="AA6" s="107"/>
      <c r="AB6" s="107"/>
      <c r="AC6" s="561"/>
      <c r="AD6" s="562" t="s">
        <v>380</v>
      </c>
      <c r="AE6" s="107" t="s">
        <v>380</v>
      </c>
      <c r="AF6" s="589"/>
      <c r="AG6" s="563" t="s">
        <v>381</v>
      </c>
      <c r="AH6" s="596"/>
      <c r="AI6" s="598"/>
    </row>
    <row r="7" spans="1:35" ht="22.5" customHeight="1">
      <c r="A7" s="304"/>
      <c r="B7" s="833" t="s">
        <v>76</v>
      </c>
      <c r="C7" s="833"/>
      <c r="D7" s="833"/>
      <c r="E7" s="833"/>
      <c r="F7" s="145"/>
      <c r="G7" s="564">
        <v>50400</v>
      </c>
      <c r="H7" s="565">
        <v>31248</v>
      </c>
      <c r="I7" s="566">
        <v>11380</v>
      </c>
      <c r="J7" s="566">
        <v>11669</v>
      </c>
      <c r="K7" s="566">
        <v>0</v>
      </c>
      <c r="L7" s="566">
        <v>0</v>
      </c>
      <c r="M7" s="567" t="s">
        <v>148</v>
      </c>
      <c r="N7" s="567" t="s">
        <v>148</v>
      </c>
      <c r="O7" s="567" t="s">
        <v>148</v>
      </c>
      <c r="P7" s="567" t="s">
        <v>148</v>
      </c>
      <c r="Q7" s="567" t="s">
        <v>148</v>
      </c>
      <c r="R7" s="567" t="s">
        <v>148</v>
      </c>
      <c r="S7" s="567" t="s">
        <v>148</v>
      </c>
      <c r="T7" s="567" t="s">
        <v>148</v>
      </c>
      <c r="U7" s="566">
        <v>51253</v>
      </c>
      <c r="V7" s="566">
        <v>48326</v>
      </c>
      <c r="W7" s="566">
        <v>49659</v>
      </c>
      <c r="X7" s="566">
        <v>46311</v>
      </c>
      <c r="Y7" s="566">
        <v>2768</v>
      </c>
      <c r="Z7" s="566">
        <v>3211</v>
      </c>
      <c r="AA7" s="566">
        <v>0</v>
      </c>
      <c r="AB7" s="566">
        <v>0</v>
      </c>
      <c r="AC7" s="566">
        <v>1803</v>
      </c>
      <c r="AD7" s="568">
        <v>802</v>
      </c>
      <c r="AE7" s="566">
        <v>2070</v>
      </c>
      <c r="AF7" s="566">
        <v>128</v>
      </c>
      <c r="AG7" s="566">
        <v>3894</v>
      </c>
      <c r="AH7" s="566">
        <v>0</v>
      </c>
      <c r="AI7" s="569">
        <v>0</v>
      </c>
    </row>
    <row r="8" spans="1:35" ht="22.5" customHeight="1">
      <c r="A8" s="304"/>
      <c r="B8" s="834">
        <v>17</v>
      </c>
      <c r="C8" s="834"/>
      <c r="D8" s="834"/>
      <c r="E8" s="834"/>
      <c r="F8" s="145"/>
      <c r="G8" s="564">
        <v>50812</v>
      </c>
      <c r="H8" s="570">
        <v>30754</v>
      </c>
      <c r="I8" s="571">
        <v>11600</v>
      </c>
      <c r="J8" s="571">
        <v>11989</v>
      </c>
      <c r="K8" s="571">
        <v>0</v>
      </c>
      <c r="L8" s="571">
        <v>0</v>
      </c>
      <c r="M8" s="572">
        <v>0</v>
      </c>
      <c r="N8" s="572">
        <v>0</v>
      </c>
      <c r="O8" s="572">
        <v>48037</v>
      </c>
      <c r="P8" s="572">
        <v>45927</v>
      </c>
      <c r="Q8" s="572">
        <v>5222</v>
      </c>
      <c r="R8" s="572">
        <v>1103</v>
      </c>
      <c r="S8" s="572">
        <v>35231</v>
      </c>
      <c r="T8" s="572">
        <v>30853</v>
      </c>
      <c r="U8" s="571">
        <v>50383</v>
      </c>
      <c r="V8" s="571">
        <v>47775</v>
      </c>
      <c r="W8" s="571">
        <v>52417</v>
      </c>
      <c r="X8" s="571">
        <v>48809</v>
      </c>
      <c r="Y8" s="571">
        <v>1415</v>
      </c>
      <c r="Z8" s="571">
        <v>1507</v>
      </c>
      <c r="AA8" s="571">
        <v>0</v>
      </c>
      <c r="AB8" s="571">
        <v>0</v>
      </c>
      <c r="AC8" s="571">
        <v>1690</v>
      </c>
      <c r="AD8" s="573">
        <v>808</v>
      </c>
      <c r="AE8" s="571">
        <v>2233</v>
      </c>
      <c r="AF8" s="571">
        <v>230</v>
      </c>
      <c r="AG8" s="571">
        <v>3829</v>
      </c>
      <c r="AH8" s="571">
        <v>0</v>
      </c>
      <c r="AI8" s="574">
        <v>0</v>
      </c>
    </row>
    <row r="9" spans="1:35" s="118" customFormat="1" ht="27.75" customHeight="1">
      <c r="A9" s="336"/>
      <c r="B9" s="581">
        <v>18</v>
      </c>
      <c r="C9" s="581"/>
      <c r="D9" s="581"/>
      <c r="E9" s="581"/>
      <c r="F9" s="337"/>
      <c r="G9" s="772">
        <f aca="true" t="shared" si="0" ref="G9:N9">SUM(G10,G11,G12,G13,G14,G15,G19,G22,G23,G28,G35,G40,G44,G48,G52,G55,G58)</f>
        <v>50610</v>
      </c>
      <c r="H9" s="772">
        <f t="shared" si="0"/>
        <v>30635</v>
      </c>
      <c r="I9" s="773">
        <f t="shared" si="0"/>
        <v>29038</v>
      </c>
      <c r="J9" s="773">
        <f t="shared" si="0"/>
        <v>38472</v>
      </c>
      <c r="K9" s="773">
        <f t="shared" si="0"/>
        <v>0</v>
      </c>
      <c r="L9" s="773">
        <f t="shared" si="0"/>
        <v>0</v>
      </c>
      <c r="M9" s="773">
        <f t="shared" si="0"/>
        <v>0</v>
      </c>
      <c r="N9" s="774">
        <f t="shared" si="0"/>
        <v>0</v>
      </c>
      <c r="O9" s="774">
        <f aca="true" t="shared" si="1" ref="O9:T9">SUM(O10,O11,O12,O13,O14,O15,O19,O22,O23,O28,O35,O40,O44,O48,O52,O55,O58)</f>
        <v>49556</v>
      </c>
      <c r="P9" s="774">
        <f t="shared" si="1"/>
        <v>47296</v>
      </c>
      <c r="Q9" s="774">
        <f t="shared" si="1"/>
        <v>2058</v>
      </c>
      <c r="R9" s="774">
        <f t="shared" si="1"/>
        <v>1947</v>
      </c>
      <c r="S9" s="774">
        <f t="shared" si="1"/>
        <v>34270</v>
      </c>
      <c r="T9" s="775">
        <f t="shared" si="1"/>
        <v>31442</v>
      </c>
      <c r="U9" s="776">
        <f aca="true" t="shared" si="2" ref="U9:AI9">SUM(U10,U11,U12,U13,U14,U15,U19,U22,U23,U28,U35,U40,U44,U48,U52,U55,U58)</f>
        <v>49376</v>
      </c>
      <c r="V9" s="774">
        <f t="shared" si="2"/>
        <v>46774</v>
      </c>
      <c r="W9" s="775">
        <f t="shared" si="2"/>
        <v>51758</v>
      </c>
      <c r="X9" s="775">
        <f t="shared" si="2"/>
        <v>48136</v>
      </c>
      <c r="Y9" s="774">
        <f t="shared" si="2"/>
        <v>1413</v>
      </c>
      <c r="Z9" s="774">
        <f t="shared" si="2"/>
        <v>1757</v>
      </c>
      <c r="AA9" s="774">
        <f t="shared" si="2"/>
        <v>24</v>
      </c>
      <c r="AB9" s="774">
        <f t="shared" si="2"/>
        <v>0</v>
      </c>
      <c r="AC9" s="774">
        <f t="shared" si="2"/>
        <v>1716</v>
      </c>
      <c r="AD9" s="774">
        <f t="shared" si="2"/>
        <v>767</v>
      </c>
      <c r="AE9" s="774">
        <f t="shared" si="2"/>
        <v>2382</v>
      </c>
      <c r="AF9" s="774">
        <f t="shared" si="2"/>
        <v>234</v>
      </c>
      <c r="AG9" s="774">
        <f t="shared" si="2"/>
        <v>4159</v>
      </c>
      <c r="AH9" s="774">
        <f t="shared" si="2"/>
        <v>0</v>
      </c>
      <c r="AI9" s="777">
        <f t="shared" si="2"/>
        <v>0</v>
      </c>
    </row>
    <row r="10" spans="1:35" s="75" customFormat="1" ht="21" customHeight="1">
      <c r="A10" s="339"/>
      <c r="B10" s="292" t="s">
        <v>59</v>
      </c>
      <c r="C10" s="292"/>
      <c r="D10" s="340"/>
      <c r="E10" s="292" t="s">
        <v>12</v>
      </c>
      <c r="F10" s="292"/>
      <c r="G10" s="627">
        <v>13715</v>
      </c>
      <c r="H10" s="627">
        <v>7048</v>
      </c>
      <c r="I10" s="627">
        <v>12873</v>
      </c>
      <c r="J10" s="627">
        <v>21918</v>
      </c>
      <c r="K10" s="627">
        <v>0</v>
      </c>
      <c r="L10" s="627">
        <v>0</v>
      </c>
      <c r="M10" s="627">
        <v>0</v>
      </c>
      <c r="N10" s="627">
        <v>0</v>
      </c>
      <c r="O10" s="627">
        <v>13026</v>
      </c>
      <c r="P10" s="627">
        <v>12700</v>
      </c>
      <c r="Q10" s="627">
        <v>0</v>
      </c>
      <c r="R10" s="627">
        <v>0</v>
      </c>
      <c r="S10" s="627">
        <v>12882</v>
      </c>
      <c r="T10" s="627">
        <v>12003</v>
      </c>
      <c r="U10" s="627">
        <v>13069</v>
      </c>
      <c r="V10" s="627">
        <v>12568</v>
      </c>
      <c r="W10" s="627">
        <v>13791</v>
      </c>
      <c r="X10" s="627">
        <v>12967</v>
      </c>
      <c r="Y10" s="627">
        <v>309</v>
      </c>
      <c r="Z10" s="627">
        <v>319</v>
      </c>
      <c r="AA10" s="627">
        <v>0</v>
      </c>
      <c r="AB10" s="627">
        <v>0</v>
      </c>
      <c r="AC10" s="627">
        <v>533</v>
      </c>
      <c r="AD10" s="627">
        <v>345</v>
      </c>
      <c r="AE10" s="627">
        <v>700</v>
      </c>
      <c r="AF10" s="627">
        <v>30</v>
      </c>
      <c r="AG10" s="627">
        <v>0</v>
      </c>
      <c r="AH10" s="627">
        <v>0</v>
      </c>
      <c r="AI10" s="654">
        <v>0</v>
      </c>
    </row>
    <row r="11" spans="1:35" s="75" customFormat="1" ht="21" customHeight="1">
      <c r="A11" s="339"/>
      <c r="B11" s="292" t="s">
        <v>60</v>
      </c>
      <c r="C11" s="292"/>
      <c r="D11" s="340"/>
      <c r="E11" s="292" t="s">
        <v>13</v>
      </c>
      <c r="F11" s="292"/>
      <c r="G11" s="627">
        <v>5305</v>
      </c>
      <c r="H11" s="627">
        <v>3948</v>
      </c>
      <c r="I11" s="627">
        <v>0</v>
      </c>
      <c r="J11" s="627">
        <v>0</v>
      </c>
      <c r="K11" s="627">
        <v>0</v>
      </c>
      <c r="L11" s="627">
        <v>0</v>
      </c>
      <c r="M11" s="627">
        <v>0</v>
      </c>
      <c r="N11" s="627">
        <v>0</v>
      </c>
      <c r="O11" s="627">
        <v>5198</v>
      </c>
      <c r="P11" s="627">
        <v>4873</v>
      </c>
      <c r="Q11" s="627">
        <v>0</v>
      </c>
      <c r="R11" s="627">
        <v>0</v>
      </c>
      <c r="S11" s="627">
        <v>5169</v>
      </c>
      <c r="T11" s="627">
        <v>4798</v>
      </c>
      <c r="U11" s="627">
        <v>5144</v>
      </c>
      <c r="V11" s="627">
        <v>4856</v>
      </c>
      <c r="W11" s="627">
        <v>5443</v>
      </c>
      <c r="X11" s="627">
        <v>5064</v>
      </c>
      <c r="Y11" s="627">
        <v>2</v>
      </c>
      <c r="Z11" s="627">
        <v>2</v>
      </c>
      <c r="AA11" s="627">
        <v>0</v>
      </c>
      <c r="AB11" s="627">
        <v>0</v>
      </c>
      <c r="AC11" s="627">
        <v>52</v>
      </c>
      <c r="AD11" s="627">
        <v>6</v>
      </c>
      <c r="AE11" s="627">
        <v>0</v>
      </c>
      <c r="AF11" s="627">
        <v>76</v>
      </c>
      <c r="AG11" s="627">
        <v>4133</v>
      </c>
      <c r="AH11" s="627">
        <v>0</v>
      </c>
      <c r="AI11" s="654">
        <v>0</v>
      </c>
    </row>
    <row r="12" spans="1:35" s="75" customFormat="1" ht="21" customHeight="1">
      <c r="A12" s="339"/>
      <c r="B12" s="292" t="s">
        <v>61</v>
      </c>
      <c r="C12" s="292"/>
      <c r="D12" s="340"/>
      <c r="E12" s="292" t="s">
        <v>14</v>
      </c>
      <c r="F12" s="292"/>
      <c r="G12" s="627">
        <v>4430</v>
      </c>
      <c r="H12" s="627">
        <v>2921</v>
      </c>
      <c r="I12" s="627">
        <v>850</v>
      </c>
      <c r="J12" s="627">
        <v>850</v>
      </c>
      <c r="K12" s="627">
        <v>0</v>
      </c>
      <c r="L12" s="627">
        <v>0</v>
      </c>
      <c r="M12" s="627">
        <v>0</v>
      </c>
      <c r="N12" s="627">
        <v>0</v>
      </c>
      <c r="O12" s="627">
        <v>4375</v>
      </c>
      <c r="P12" s="627">
        <v>4128</v>
      </c>
      <c r="Q12" s="627">
        <v>0</v>
      </c>
      <c r="R12" s="627">
        <v>0</v>
      </c>
      <c r="S12" s="627">
        <v>4137</v>
      </c>
      <c r="T12" s="627">
        <v>3601</v>
      </c>
      <c r="U12" s="627">
        <v>4078</v>
      </c>
      <c r="V12" s="627">
        <v>3687</v>
      </c>
      <c r="W12" s="627">
        <v>4129</v>
      </c>
      <c r="X12" s="627">
        <v>3655</v>
      </c>
      <c r="Y12" s="627">
        <v>252</v>
      </c>
      <c r="Z12" s="627">
        <v>566</v>
      </c>
      <c r="AA12" s="627">
        <v>24</v>
      </c>
      <c r="AB12" s="627">
        <v>0</v>
      </c>
      <c r="AC12" s="627">
        <v>75</v>
      </c>
      <c r="AD12" s="627">
        <v>36</v>
      </c>
      <c r="AE12" s="627">
        <v>440</v>
      </c>
      <c r="AF12" s="627">
        <v>11</v>
      </c>
      <c r="AG12" s="627">
        <v>0</v>
      </c>
      <c r="AH12" s="627">
        <v>0</v>
      </c>
      <c r="AI12" s="654">
        <v>0</v>
      </c>
    </row>
    <row r="13" spans="1:35" s="75" customFormat="1" ht="21" customHeight="1">
      <c r="A13" s="339"/>
      <c r="B13" s="343" t="s">
        <v>62</v>
      </c>
      <c r="C13" s="343"/>
      <c r="D13" s="344"/>
      <c r="E13" s="292" t="s">
        <v>15</v>
      </c>
      <c r="F13" s="292"/>
      <c r="G13" s="627">
        <v>5068</v>
      </c>
      <c r="H13" s="627">
        <v>3216</v>
      </c>
      <c r="I13" s="627">
        <v>2911</v>
      </c>
      <c r="J13" s="627">
        <v>2911</v>
      </c>
      <c r="K13" s="627">
        <v>0</v>
      </c>
      <c r="L13" s="627">
        <v>0</v>
      </c>
      <c r="M13" s="627">
        <v>0</v>
      </c>
      <c r="N13" s="627">
        <v>0</v>
      </c>
      <c r="O13" s="627">
        <v>4732</v>
      </c>
      <c r="P13" s="627">
        <v>4559</v>
      </c>
      <c r="Q13" s="627">
        <v>0</v>
      </c>
      <c r="R13" s="627">
        <v>0</v>
      </c>
      <c r="S13" s="627">
        <v>0</v>
      </c>
      <c r="T13" s="627">
        <v>0</v>
      </c>
      <c r="U13" s="627">
        <v>4758</v>
      </c>
      <c r="V13" s="627">
        <v>4527</v>
      </c>
      <c r="W13" s="627">
        <v>4917</v>
      </c>
      <c r="X13" s="627">
        <v>4422</v>
      </c>
      <c r="Y13" s="627">
        <v>0</v>
      </c>
      <c r="Z13" s="627">
        <v>0</v>
      </c>
      <c r="AA13" s="627">
        <v>0</v>
      </c>
      <c r="AB13" s="627">
        <v>0</v>
      </c>
      <c r="AC13" s="627">
        <v>223</v>
      </c>
      <c r="AD13" s="627">
        <v>31</v>
      </c>
      <c r="AE13" s="627">
        <v>105</v>
      </c>
      <c r="AF13" s="627">
        <v>0</v>
      </c>
      <c r="AG13" s="627">
        <v>0</v>
      </c>
      <c r="AH13" s="627">
        <v>0</v>
      </c>
      <c r="AI13" s="654">
        <v>0</v>
      </c>
    </row>
    <row r="14" spans="1:35" s="75" customFormat="1" ht="21" customHeight="1">
      <c r="A14" s="339"/>
      <c r="B14" s="292" t="s">
        <v>0</v>
      </c>
      <c r="C14" s="292"/>
      <c r="D14" s="340"/>
      <c r="E14" s="292" t="s">
        <v>16</v>
      </c>
      <c r="F14" s="292"/>
      <c r="G14" s="627">
        <v>903</v>
      </c>
      <c r="H14" s="627">
        <v>607</v>
      </c>
      <c r="I14" s="627">
        <v>386</v>
      </c>
      <c r="J14" s="627">
        <v>386</v>
      </c>
      <c r="K14" s="769">
        <v>0</v>
      </c>
      <c r="L14" s="627">
        <v>0</v>
      </c>
      <c r="M14" s="627">
        <v>0</v>
      </c>
      <c r="N14" s="627">
        <v>0</v>
      </c>
      <c r="O14" s="627">
        <v>928</v>
      </c>
      <c r="P14" s="627">
        <v>842</v>
      </c>
      <c r="Q14" s="627">
        <v>0</v>
      </c>
      <c r="R14" s="627">
        <v>0</v>
      </c>
      <c r="S14" s="627">
        <v>864</v>
      </c>
      <c r="T14" s="627">
        <v>767</v>
      </c>
      <c r="U14" s="627">
        <v>926</v>
      </c>
      <c r="V14" s="627">
        <v>788</v>
      </c>
      <c r="W14" s="627">
        <v>854</v>
      </c>
      <c r="X14" s="627">
        <v>772</v>
      </c>
      <c r="Y14" s="627">
        <v>0</v>
      </c>
      <c r="Z14" s="627">
        <v>0</v>
      </c>
      <c r="AA14" s="627">
        <v>0</v>
      </c>
      <c r="AB14" s="627">
        <v>0</v>
      </c>
      <c r="AC14" s="627">
        <v>21</v>
      </c>
      <c r="AD14" s="627">
        <v>19</v>
      </c>
      <c r="AE14" s="627">
        <v>14</v>
      </c>
      <c r="AF14" s="627">
        <v>0</v>
      </c>
      <c r="AG14" s="627">
        <v>0</v>
      </c>
      <c r="AH14" s="627">
        <v>0</v>
      </c>
      <c r="AI14" s="654">
        <v>0</v>
      </c>
    </row>
    <row r="15" spans="1:35" s="75" customFormat="1" ht="21" customHeight="1">
      <c r="A15" s="345"/>
      <c r="B15" s="292" t="s">
        <v>1</v>
      </c>
      <c r="C15" s="292"/>
      <c r="D15" s="340"/>
      <c r="E15" s="292"/>
      <c r="F15" s="292"/>
      <c r="G15" s="629">
        <f aca="true" t="shared" si="3" ref="G15:AI15">SUM(G16:G18)</f>
        <v>3598</v>
      </c>
      <c r="H15" s="629">
        <f t="shared" si="3"/>
        <v>2076</v>
      </c>
      <c r="I15" s="629">
        <f t="shared" si="3"/>
        <v>1452</v>
      </c>
      <c r="J15" s="629">
        <f t="shared" si="3"/>
        <v>1454</v>
      </c>
      <c r="K15" s="629">
        <f t="shared" si="3"/>
        <v>0</v>
      </c>
      <c r="L15" s="629">
        <f t="shared" si="3"/>
        <v>0</v>
      </c>
      <c r="M15" s="629">
        <f t="shared" si="3"/>
        <v>0</v>
      </c>
      <c r="N15" s="629">
        <f t="shared" si="3"/>
        <v>0</v>
      </c>
      <c r="O15" s="629">
        <f t="shared" si="3"/>
        <v>3428</v>
      </c>
      <c r="P15" s="629">
        <f t="shared" si="3"/>
        <v>3322</v>
      </c>
      <c r="Q15" s="629">
        <f t="shared" si="3"/>
        <v>0</v>
      </c>
      <c r="R15" s="629">
        <f t="shared" si="3"/>
        <v>0</v>
      </c>
      <c r="S15" s="629">
        <f t="shared" si="3"/>
        <v>3387</v>
      </c>
      <c r="T15" s="629">
        <f t="shared" si="3"/>
        <v>3098</v>
      </c>
      <c r="U15" s="629">
        <f t="shared" si="3"/>
        <v>3506</v>
      </c>
      <c r="V15" s="629">
        <f t="shared" si="3"/>
        <v>3386</v>
      </c>
      <c r="W15" s="629">
        <f t="shared" si="3"/>
        <v>3537</v>
      </c>
      <c r="X15" s="629">
        <f t="shared" si="3"/>
        <v>3393</v>
      </c>
      <c r="Y15" s="629">
        <f t="shared" si="3"/>
        <v>68</v>
      </c>
      <c r="Z15" s="629">
        <f t="shared" si="3"/>
        <v>68</v>
      </c>
      <c r="AA15" s="629">
        <f t="shared" si="3"/>
        <v>0</v>
      </c>
      <c r="AB15" s="629">
        <f t="shared" si="3"/>
        <v>0</v>
      </c>
      <c r="AC15" s="629">
        <f t="shared" si="3"/>
        <v>79</v>
      </c>
      <c r="AD15" s="629">
        <f t="shared" si="3"/>
        <v>42</v>
      </c>
      <c r="AE15" s="629">
        <f t="shared" si="3"/>
        <v>64</v>
      </c>
      <c r="AF15" s="629">
        <f t="shared" si="3"/>
        <v>88</v>
      </c>
      <c r="AG15" s="629">
        <f t="shared" si="3"/>
        <v>26</v>
      </c>
      <c r="AH15" s="629">
        <f t="shared" si="3"/>
        <v>0</v>
      </c>
      <c r="AI15" s="661">
        <f t="shared" si="3"/>
        <v>0</v>
      </c>
    </row>
    <row r="16" spans="1:35" s="75" customFormat="1" ht="21" customHeight="1">
      <c r="A16" s="347"/>
      <c r="B16" s="217"/>
      <c r="C16" s="217"/>
      <c r="D16" s="212"/>
      <c r="E16" s="217" t="s">
        <v>17</v>
      </c>
      <c r="F16" s="217"/>
      <c r="G16" s="631">
        <v>2067</v>
      </c>
      <c r="H16" s="631">
        <v>1106</v>
      </c>
      <c r="I16" s="631">
        <v>1039</v>
      </c>
      <c r="J16" s="631">
        <v>1041</v>
      </c>
      <c r="K16" s="631">
        <v>0</v>
      </c>
      <c r="L16" s="631">
        <v>0</v>
      </c>
      <c r="M16" s="631">
        <v>0</v>
      </c>
      <c r="N16" s="631">
        <v>0</v>
      </c>
      <c r="O16" s="631">
        <v>1901</v>
      </c>
      <c r="P16" s="631">
        <v>1838</v>
      </c>
      <c r="Q16" s="631">
        <v>0</v>
      </c>
      <c r="R16" s="631">
        <v>0</v>
      </c>
      <c r="S16" s="631">
        <v>1915</v>
      </c>
      <c r="T16" s="631">
        <v>1741</v>
      </c>
      <c r="U16" s="631">
        <v>1949</v>
      </c>
      <c r="V16" s="631">
        <v>1887</v>
      </c>
      <c r="W16" s="631">
        <v>1836</v>
      </c>
      <c r="X16" s="631">
        <v>1836</v>
      </c>
      <c r="Y16" s="631">
        <v>0</v>
      </c>
      <c r="Z16" s="631">
        <v>0</v>
      </c>
      <c r="AA16" s="631">
        <v>0</v>
      </c>
      <c r="AB16" s="631">
        <v>0</v>
      </c>
      <c r="AC16" s="631">
        <v>15</v>
      </c>
      <c r="AD16" s="631">
        <v>11</v>
      </c>
      <c r="AE16" s="631">
        <v>22</v>
      </c>
      <c r="AF16" s="631">
        <v>0</v>
      </c>
      <c r="AG16" s="631">
        <v>0</v>
      </c>
      <c r="AH16" s="631">
        <v>0</v>
      </c>
      <c r="AI16" s="667">
        <v>0</v>
      </c>
    </row>
    <row r="17" spans="1:35" s="75" customFormat="1" ht="21" customHeight="1">
      <c r="A17" s="347"/>
      <c r="B17" s="217"/>
      <c r="C17" s="217"/>
      <c r="D17" s="212"/>
      <c r="E17" s="217" t="s">
        <v>19</v>
      </c>
      <c r="F17" s="217"/>
      <c r="G17" s="631">
        <v>1257</v>
      </c>
      <c r="H17" s="631">
        <v>773</v>
      </c>
      <c r="I17" s="631">
        <v>391</v>
      </c>
      <c r="J17" s="631">
        <v>391</v>
      </c>
      <c r="K17" s="631">
        <v>0</v>
      </c>
      <c r="L17" s="631">
        <v>0</v>
      </c>
      <c r="M17" s="631">
        <v>0</v>
      </c>
      <c r="N17" s="631">
        <v>0</v>
      </c>
      <c r="O17" s="631">
        <v>1299</v>
      </c>
      <c r="P17" s="631">
        <v>1266</v>
      </c>
      <c r="Q17" s="631">
        <v>0</v>
      </c>
      <c r="R17" s="631">
        <v>0</v>
      </c>
      <c r="S17" s="631">
        <v>1229</v>
      </c>
      <c r="T17" s="631">
        <v>1125</v>
      </c>
      <c r="U17" s="631">
        <v>1267</v>
      </c>
      <c r="V17" s="631">
        <v>1231</v>
      </c>
      <c r="W17" s="631">
        <v>1405</v>
      </c>
      <c r="X17" s="631">
        <v>1292</v>
      </c>
      <c r="Y17" s="631">
        <v>68</v>
      </c>
      <c r="Z17" s="631">
        <v>68</v>
      </c>
      <c r="AA17" s="631">
        <v>0</v>
      </c>
      <c r="AB17" s="631">
        <v>0</v>
      </c>
      <c r="AC17" s="631">
        <v>64</v>
      </c>
      <c r="AD17" s="631">
        <v>26</v>
      </c>
      <c r="AE17" s="631">
        <v>27</v>
      </c>
      <c r="AF17" s="631">
        <v>88</v>
      </c>
      <c r="AG17" s="631">
        <v>4</v>
      </c>
      <c r="AH17" s="631">
        <v>0</v>
      </c>
      <c r="AI17" s="667">
        <v>0</v>
      </c>
    </row>
    <row r="18" spans="1:35" s="75" customFormat="1" ht="21" customHeight="1">
      <c r="A18" s="350"/>
      <c r="B18" s="217"/>
      <c r="C18" s="217"/>
      <c r="D18" s="212"/>
      <c r="E18" s="217" t="s">
        <v>20</v>
      </c>
      <c r="F18" s="217"/>
      <c r="G18" s="633">
        <v>274</v>
      </c>
      <c r="H18" s="633">
        <v>197</v>
      </c>
      <c r="I18" s="633">
        <v>22</v>
      </c>
      <c r="J18" s="633">
        <v>22</v>
      </c>
      <c r="K18" s="633">
        <v>0</v>
      </c>
      <c r="L18" s="633">
        <v>0</v>
      </c>
      <c r="M18" s="633">
        <v>0</v>
      </c>
      <c r="N18" s="633">
        <v>0</v>
      </c>
      <c r="O18" s="633">
        <v>228</v>
      </c>
      <c r="P18" s="633">
        <v>218</v>
      </c>
      <c r="Q18" s="633">
        <v>0</v>
      </c>
      <c r="R18" s="633">
        <v>0</v>
      </c>
      <c r="S18" s="633">
        <v>243</v>
      </c>
      <c r="T18" s="633">
        <v>232</v>
      </c>
      <c r="U18" s="633">
        <v>290</v>
      </c>
      <c r="V18" s="633">
        <v>268</v>
      </c>
      <c r="W18" s="633">
        <v>296</v>
      </c>
      <c r="X18" s="633">
        <v>265</v>
      </c>
      <c r="Y18" s="633">
        <v>0</v>
      </c>
      <c r="Z18" s="633">
        <v>0</v>
      </c>
      <c r="AA18" s="633">
        <v>0</v>
      </c>
      <c r="AB18" s="633">
        <v>0</v>
      </c>
      <c r="AC18" s="633">
        <v>0</v>
      </c>
      <c r="AD18" s="633">
        <v>5</v>
      </c>
      <c r="AE18" s="633">
        <v>15</v>
      </c>
      <c r="AF18" s="633">
        <v>0</v>
      </c>
      <c r="AG18" s="633">
        <v>22</v>
      </c>
      <c r="AH18" s="633">
        <v>0</v>
      </c>
      <c r="AI18" s="670">
        <v>0</v>
      </c>
    </row>
    <row r="19" spans="1:35" s="75" customFormat="1" ht="21" customHeight="1">
      <c r="A19" s="345"/>
      <c r="B19" s="292" t="s">
        <v>2</v>
      </c>
      <c r="C19" s="292"/>
      <c r="D19" s="340"/>
      <c r="E19" s="292"/>
      <c r="F19" s="292"/>
      <c r="G19" s="629">
        <f aca="true" t="shared" si="4" ref="G19:AI19">SUM(G20:G21)</f>
        <v>2755</v>
      </c>
      <c r="H19" s="629">
        <f t="shared" si="4"/>
        <v>1934</v>
      </c>
      <c r="I19" s="671">
        <f t="shared" si="4"/>
        <v>367</v>
      </c>
      <c r="J19" s="671">
        <f t="shared" si="4"/>
        <v>368</v>
      </c>
      <c r="K19" s="671">
        <f t="shared" si="4"/>
        <v>0</v>
      </c>
      <c r="L19" s="671">
        <f t="shared" si="4"/>
        <v>0</v>
      </c>
      <c r="M19" s="671">
        <f t="shared" si="4"/>
        <v>0</v>
      </c>
      <c r="N19" s="671">
        <f t="shared" si="4"/>
        <v>0</v>
      </c>
      <c r="O19" s="671">
        <f t="shared" si="4"/>
        <v>2754</v>
      </c>
      <c r="P19" s="671">
        <f t="shared" si="4"/>
        <v>2650</v>
      </c>
      <c r="Q19" s="671">
        <f t="shared" si="4"/>
        <v>0</v>
      </c>
      <c r="R19" s="671">
        <f t="shared" si="4"/>
        <v>0</v>
      </c>
      <c r="S19" s="671">
        <f t="shared" si="4"/>
        <v>667</v>
      </c>
      <c r="T19" s="671">
        <f t="shared" si="4"/>
        <v>618</v>
      </c>
      <c r="U19" s="671">
        <f t="shared" si="4"/>
        <v>2922</v>
      </c>
      <c r="V19" s="671">
        <f t="shared" si="4"/>
        <v>2789</v>
      </c>
      <c r="W19" s="671">
        <f t="shared" si="4"/>
        <v>3444</v>
      </c>
      <c r="X19" s="671">
        <f t="shared" si="4"/>
        <v>3152</v>
      </c>
      <c r="Y19" s="671">
        <f t="shared" si="4"/>
        <v>27</v>
      </c>
      <c r="Z19" s="671">
        <f t="shared" si="4"/>
        <v>33</v>
      </c>
      <c r="AA19" s="671">
        <f t="shared" si="4"/>
        <v>0</v>
      </c>
      <c r="AB19" s="671">
        <f t="shared" si="4"/>
        <v>0</v>
      </c>
      <c r="AC19" s="671">
        <f t="shared" si="4"/>
        <v>45</v>
      </c>
      <c r="AD19" s="671">
        <f t="shared" si="4"/>
        <v>28</v>
      </c>
      <c r="AE19" s="671">
        <f t="shared" si="4"/>
        <v>47</v>
      </c>
      <c r="AF19" s="671">
        <f t="shared" si="4"/>
        <v>0</v>
      </c>
      <c r="AG19" s="671">
        <f t="shared" si="4"/>
        <v>0</v>
      </c>
      <c r="AH19" s="671">
        <f t="shared" si="4"/>
        <v>0</v>
      </c>
      <c r="AI19" s="672">
        <f t="shared" si="4"/>
        <v>0</v>
      </c>
    </row>
    <row r="20" spans="1:35" s="75" customFormat="1" ht="21" customHeight="1">
      <c r="A20" s="347"/>
      <c r="B20" s="217"/>
      <c r="C20" s="217"/>
      <c r="D20" s="212"/>
      <c r="E20" s="217" t="s">
        <v>18</v>
      </c>
      <c r="F20" s="217"/>
      <c r="G20" s="631">
        <v>2024</v>
      </c>
      <c r="H20" s="631">
        <v>1375</v>
      </c>
      <c r="I20" s="631">
        <v>9</v>
      </c>
      <c r="J20" s="631">
        <v>10</v>
      </c>
      <c r="K20" s="631">
        <v>0</v>
      </c>
      <c r="L20" s="631">
        <v>0</v>
      </c>
      <c r="M20" s="631">
        <v>0</v>
      </c>
      <c r="N20" s="631">
        <v>0</v>
      </c>
      <c r="O20" s="631">
        <v>2041</v>
      </c>
      <c r="P20" s="631">
        <v>1967</v>
      </c>
      <c r="Q20" s="631">
        <v>0</v>
      </c>
      <c r="R20" s="631">
        <v>0</v>
      </c>
      <c r="S20" s="631">
        <v>0</v>
      </c>
      <c r="T20" s="631">
        <v>0</v>
      </c>
      <c r="U20" s="631">
        <v>2133</v>
      </c>
      <c r="V20" s="631">
        <v>2032</v>
      </c>
      <c r="W20" s="631">
        <v>2566</v>
      </c>
      <c r="X20" s="631">
        <v>2315</v>
      </c>
      <c r="Y20" s="631">
        <v>27</v>
      </c>
      <c r="Z20" s="631">
        <v>33</v>
      </c>
      <c r="AA20" s="631">
        <v>0</v>
      </c>
      <c r="AB20" s="631">
        <v>0</v>
      </c>
      <c r="AC20" s="631">
        <v>0</v>
      </c>
      <c r="AD20" s="631">
        <v>2</v>
      </c>
      <c r="AE20" s="631">
        <v>9</v>
      </c>
      <c r="AF20" s="631">
        <v>0</v>
      </c>
      <c r="AG20" s="631">
        <v>0</v>
      </c>
      <c r="AH20" s="631">
        <v>0</v>
      </c>
      <c r="AI20" s="667">
        <v>0</v>
      </c>
    </row>
    <row r="21" spans="1:35" s="75" customFormat="1" ht="21" customHeight="1">
      <c r="A21" s="350"/>
      <c r="B21" s="217"/>
      <c r="C21" s="217"/>
      <c r="D21" s="212"/>
      <c r="E21" s="217" t="s">
        <v>21</v>
      </c>
      <c r="F21" s="217"/>
      <c r="G21" s="633">
        <v>731</v>
      </c>
      <c r="H21" s="633">
        <v>559</v>
      </c>
      <c r="I21" s="631">
        <v>358</v>
      </c>
      <c r="J21" s="631">
        <v>358</v>
      </c>
      <c r="K21" s="631">
        <v>0</v>
      </c>
      <c r="L21" s="631">
        <v>0</v>
      </c>
      <c r="M21" s="631">
        <v>0</v>
      </c>
      <c r="N21" s="631">
        <v>0</v>
      </c>
      <c r="O21" s="631">
        <v>713</v>
      </c>
      <c r="P21" s="631">
        <v>683</v>
      </c>
      <c r="Q21" s="631">
        <v>0</v>
      </c>
      <c r="R21" s="631">
        <v>0</v>
      </c>
      <c r="S21" s="631">
        <v>667</v>
      </c>
      <c r="T21" s="631">
        <v>618</v>
      </c>
      <c r="U21" s="631">
        <v>789</v>
      </c>
      <c r="V21" s="631">
        <v>757</v>
      </c>
      <c r="W21" s="631">
        <v>878</v>
      </c>
      <c r="X21" s="631">
        <v>837</v>
      </c>
      <c r="Y21" s="631">
        <v>0</v>
      </c>
      <c r="Z21" s="631">
        <v>0</v>
      </c>
      <c r="AA21" s="631">
        <v>0</v>
      </c>
      <c r="AB21" s="631">
        <v>0</v>
      </c>
      <c r="AC21" s="631">
        <v>45</v>
      </c>
      <c r="AD21" s="631">
        <v>26</v>
      </c>
      <c r="AE21" s="631">
        <v>38</v>
      </c>
      <c r="AF21" s="631">
        <v>0</v>
      </c>
      <c r="AG21" s="631">
        <v>0</v>
      </c>
      <c r="AH21" s="631">
        <v>0</v>
      </c>
      <c r="AI21" s="667">
        <v>0</v>
      </c>
    </row>
    <row r="22" spans="1:35" s="75" customFormat="1" ht="21" customHeight="1">
      <c r="A22" s="339"/>
      <c r="B22" s="292" t="s">
        <v>3</v>
      </c>
      <c r="C22" s="292"/>
      <c r="D22" s="340"/>
      <c r="E22" s="292" t="s">
        <v>22</v>
      </c>
      <c r="F22" s="292"/>
      <c r="G22" s="627">
        <v>2732</v>
      </c>
      <c r="H22" s="627">
        <v>1902</v>
      </c>
      <c r="I22" s="633">
        <v>1896</v>
      </c>
      <c r="J22" s="633">
        <v>1896</v>
      </c>
      <c r="K22" s="633">
        <v>0</v>
      </c>
      <c r="L22" s="633">
        <v>0</v>
      </c>
      <c r="M22" s="633">
        <v>0</v>
      </c>
      <c r="N22" s="633">
        <v>0</v>
      </c>
      <c r="O22" s="633">
        <v>2743</v>
      </c>
      <c r="P22" s="633">
        <v>2584</v>
      </c>
      <c r="Q22" s="633">
        <v>0</v>
      </c>
      <c r="R22" s="633">
        <v>0</v>
      </c>
      <c r="S22" s="633">
        <v>2709</v>
      </c>
      <c r="T22" s="633">
        <v>2430</v>
      </c>
      <c r="U22" s="633">
        <v>2642</v>
      </c>
      <c r="V22" s="633">
        <v>2542</v>
      </c>
      <c r="W22" s="633">
        <v>2774</v>
      </c>
      <c r="X22" s="633">
        <v>2641</v>
      </c>
      <c r="Y22" s="633">
        <v>0</v>
      </c>
      <c r="Z22" s="633">
        <v>0</v>
      </c>
      <c r="AA22" s="633">
        <v>0</v>
      </c>
      <c r="AB22" s="633">
        <v>0</v>
      </c>
      <c r="AC22" s="633">
        <v>102</v>
      </c>
      <c r="AD22" s="633">
        <v>51</v>
      </c>
      <c r="AE22" s="633">
        <v>308</v>
      </c>
      <c r="AF22" s="633">
        <v>0</v>
      </c>
      <c r="AG22" s="633">
        <v>0</v>
      </c>
      <c r="AH22" s="633">
        <v>0</v>
      </c>
      <c r="AI22" s="670">
        <v>0</v>
      </c>
    </row>
    <row r="23" spans="1:35" s="46" customFormat="1" ht="21" customHeight="1">
      <c r="A23" s="359"/>
      <c r="B23" s="293" t="s">
        <v>4</v>
      </c>
      <c r="C23" s="293"/>
      <c r="D23" s="355"/>
      <c r="E23" s="293"/>
      <c r="F23" s="293"/>
      <c r="G23" s="629">
        <f aca="true" t="shared" si="5" ref="G23:AI23">SUM(G24:G27)</f>
        <v>3717</v>
      </c>
      <c r="H23" s="629">
        <f t="shared" si="5"/>
        <v>2248</v>
      </c>
      <c r="I23" s="629">
        <f t="shared" si="5"/>
        <v>2922</v>
      </c>
      <c r="J23" s="629">
        <f t="shared" si="5"/>
        <v>3179</v>
      </c>
      <c r="K23" s="629">
        <f t="shared" si="5"/>
        <v>0</v>
      </c>
      <c r="L23" s="629">
        <f t="shared" si="5"/>
        <v>0</v>
      </c>
      <c r="M23" s="629">
        <f t="shared" si="5"/>
        <v>0</v>
      </c>
      <c r="N23" s="629">
        <f t="shared" si="5"/>
        <v>0</v>
      </c>
      <c r="O23" s="629">
        <f t="shared" si="5"/>
        <v>3731</v>
      </c>
      <c r="P23" s="629">
        <f t="shared" si="5"/>
        <v>3311</v>
      </c>
      <c r="Q23" s="629">
        <f t="shared" si="5"/>
        <v>0</v>
      </c>
      <c r="R23" s="629">
        <f t="shared" si="5"/>
        <v>0</v>
      </c>
      <c r="S23" s="629">
        <f t="shared" si="5"/>
        <v>2855</v>
      </c>
      <c r="T23" s="629">
        <f t="shared" si="5"/>
        <v>2587</v>
      </c>
      <c r="U23" s="629">
        <f t="shared" si="5"/>
        <v>3716</v>
      </c>
      <c r="V23" s="629">
        <f t="shared" si="5"/>
        <v>3427</v>
      </c>
      <c r="W23" s="629">
        <f t="shared" si="5"/>
        <v>4005</v>
      </c>
      <c r="X23" s="629">
        <f t="shared" si="5"/>
        <v>3736</v>
      </c>
      <c r="Y23" s="629">
        <f t="shared" si="5"/>
        <v>0</v>
      </c>
      <c r="Z23" s="629">
        <f t="shared" si="5"/>
        <v>0</v>
      </c>
      <c r="AA23" s="629">
        <f t="shared" si="5"/>
        <v>0</v>
      </c>
      <c r="AB23" s="629">
        <f t="shared" si="5"/>
        <v>0</v>
      </c>
      <c r="AC23" s="629">
        <f t="shared" si="5"/>
        <v>306</v>
      </c>
      <c r="AD23" s="629">
        <f t="shared" si="5"/>
        <v>55</v>
      </c>
      <c r="AE23" s="629">
        <f t="shared" si="5"/>
        <v>97</v>
      </c>
      <c r="AF23" s="629">
        <f t="shared" si="5"/>
        <v>0</v>
      </c>
      <c r="AG23" s="629">
        <f t="shared" si="5"/>
        <v>0</v>
      </c>
      <c r="AH23" s="629">
        <f t="shared" si="5"/>
        <v>0</v>
      </c>
      <c r="AI23" s="661">
        <f t="shared" si="5"/>
        <v>0</v>
      </c>
    </row>
    <row r="24" spans="1:35" s="75" customFormat="1" ht="21" customHeight="1">
      <c r="A24" s="347"/>
      <c r="B24" s="217"/>
      <c r="C24" s="217"/>
      <c r="D24" s="212"/>
      <c r="E24" s="217" t="s">
        <v>23</v>
      </c>
      <c r="F24" s="217"/>
      <c r="G24" s="631">
        <v>2347</v>
      </c>
      <c r="H24" s="631">
        <v>1441</v>
      </c>
      <c r="I24" s="631">
        <v>1760</v>
      </c>
      <c r="J24" s="631">
        <v>1760</v>
      </c>
      <c r="K24" s="631">
        <v>0</v>
      </c>
      <c r="L24" s="631">
        <v>0</v>
      </c>
      <c r="M24" s="631">
        <v>0</v>
      </c>
      <c r="N24" s="631">
        <v>0</v>
      </c>
      <c r="O24" s="631">
        <v>2389</v>
      </c>
      <c r="P24" s="631">
        <v>2117</v>
      </c>
      <c r="Q24" s="631">
        <v>0</v>
      </c>
      <c r="R24" s="631">
        <v>0</v>
      </c>
      <c r="S24" s="631">
        <v>2363</v>
      </c>
      <c r="T24" s="631">
        <v>2125</v>
      </c>
      <c r="U24" s="631">
        <v>2326</v>
      </c>
      <c r="V24" s="631">
        <v>2136</v>
      </c>
      <c r="W24" s="631">
        <v>2579</v>
      </c>
      <c r="X24" s="631">
        <v>2433</v>
      </c>
      <c r="Y24" s="631">
        <v>0</v>
      </c>
      <c r="Z24" s="631">
        <v>0</v>
      </c>
      <c r="AA24" s="631">
        <v>0</v>
      </c>
      <c r="AB24" s="631">
        <v>0</v>
      </c>
      <c r="AC24" s="631">
        <v>211</v>
      </c>
      <c r="AD24" s="631">
        <v>42</v>
      </c>
      <c r="AE24" s="631">
        <v>61</v>
      </c>
      <c r="AF24" s="631">
        <v>0</v>
      </c>
      <c r="AG24" s="631">
        <v>0</v>
      </c>
      <c r="AH24" s="631">
        <v>0</v>
      </c>
      <c r="AI24" s="667">
        <v>0</v>
      </c>
    </row>
    <row r="25" spans="1:35" s="75" customFormat="1" ht="21" customHeight="1">
      <c r="A25" s="347"/>
      <c r="B25" s="217"/>
      <c r="C25" s="217"/>
      <c r="D25" s="212"/>
      <c r="E25" s="217" t="s">
        <v>28</v>
      </c>
      <c r="F25" s="217"/>
      <c r="G25" s="631">
        <v>829</v>
      </c>
      <c r="H25" s="631">
        <v>458</v>
      </c>
      <c r="I25" s="631">
        <v>601</v>
      </c>
      <c r="J25" s="631">
        <v>601</v>
      </c>
      <c r="K25" s="631">
        <v>0</v>
      </c>
      <c r="L25" s="631">
        <v>0</v>
      </c>
      <c r="M25" s="631">
        <v>0</v>
      </c>
      <c r="N25" s="631">
        <v>0</v>
      </c>
      <c r="O25" s="631">
        <v>861</v>
      </c>
      <c r="P25" s="631">
        <v>730</v>
      </c>
      <c r="Q25" s="631">
        <v>0</v>
      </c>
      <c r="R25" s="631">
        <v>0</v>
      </c>
      <c r="S25" s="631">
        <v>0</v>
      </c>
      <c r="T25" s="631">
        <v>0</v>
      </c>
      <c r="U25" s="631">
        <v>862</v>
      </c>
      <c r="V25" s="631">
        <v>788</v>
      </c>
      <c r="W25" s="631">
        <v>855</v>
      </c>
      <c r="X25" s="631">
        <v>774</v>
      </c>
      <c r="Y25" s="631">
        <v>0</v>
      </c>
      <c r="Z25" s="631">
        <v>0</v>
      </c>
      <c r="AA25" s="631">
        <v>0</v>
      </c>
      <c r="AB25" s="631">
        <v>0</v>
      </c>
      <c r="AC25" s="631">
        <v>0</v>
      </c>
      <c r="AD25" s="631">
        <v>6</v>
      </c>
      <c r="AE25" s="631">
        <v>15</v>
      </c>
      <c r="AF25" s="631">
        <v>0</v>
      </c>
      <c r="AG25" s="631">
        <v>0</v>
      </c>
      <c r="AH25" s="631">
        <v>0</v>
      </c>
      <c r="AI25" s="667">
        <v>0</v>
      </c>
    </row>
    <row r="26" spans="1:35" s="75" customFormat="1" ht="21" customHeight="1">
      <c r="A26" s="347"/>
      <c r="B26" s="217"/>
      <c r="C26" s="217"/>
      <c r="D26" s="212"/>
      <c r="E26" s="217" t="s">
        <v>24</v>
      </c>
      <c r="F26" s="217"/>
      <c r="G26" s="631">
        <v>221</v>
      </c>
      <c r="H26" s="631">
        <v>133</v>
      </c>
      <c r="I26" s="631">
        <v>221</v>
      </c>
      <c r="J26" s="631">
        <v>221</v>
      </c>
      <c r="K26" s="631">
        <v>0</v>
      </c>
      <c r="L26" s="631">
        <v>0</v>
      </c>
      <c r="M26" s="631">
        <v>0</v>
      </c>
      <c r="N26" s="631">
        <v>0</v>
      </c>
      <c r="O26" s="631">
        <v>226</v>
      </c>
      <c r="P26" s="631">
        <v>210</v>
      </c>
      <c r="Q26" s="631">
        <v>0</v>
      </c>
      <c r="R26" s="631">
        <v>0</v>
      </c>
      <c r="S26" s="631">
        <v>225</v>
      </c>
      <c r="T26" s="631">
        <v>214</v>
      </c>
      <c r="U26" s="631">
        <v>257</v>
      </c>
      <c r="V26" s="631">
        <v>238</v>
      </c>
      <c r="W26" s="631">
        <v>272</v>
      </c>
      <c r="X26" s="631">
        <v>252</v>
      </c>
      <c r="Y26" s="631">
        <v>0</v>
      </c>
      <c r="Z26" s="631">
        <v>0</v>
      </c>
      <c r="AA26" s="631">
        <v>0</v>
      </c>
      <c r="AB26" s="631">
        <v>0</v>
      </c>
      <c r="AC26" s="631">
        <v>59</v>
      </c>
      <c r="AD26" s="631">
        <v>6</v>
      </c>
      <c r="AE26" s="631">
        <v>8</v>
      </c>
      <c r="AF26" s="631">
        <v>0</v>
      </c>
      <c r="AG26" s="631">
        <v>0</v>
      </c>
      <c r="AH26" s="631">
        <v>0</v>
      </c>
      <c r="AI26" s="667">
        <v>0</v>
      </c>
    </row>
    <row r="27" spans="1:35" s="75" customFormat="1" ht="21" customHeight="1">
      <c r="A27" s="350"/>
      <c r="B27" s="217"/>
      <c r="C27" s="217"/>
      <c r="D27" s="212"/>
      <c r="E27" s="217" t="s">
        <v>25</v>
      </c>
      <c r="F27" s="217"/>
      <c r="G27" s="633">
        <v>320</v>
      </c>
      <c r="H27" s="633">
        <v>216</v>
      </c>
      <c r="I27" s="633">
        <v>340</v>
      </c>
      <c r="J27" s="633">
        <v>597</v>
      </c>
      <c r="K27" s="633">
        <v>0</v>
      </c>
      <c r="L27" s="633">
        <v>0</v>
      </c>
      <c r="M27" s="633">
        <v>0</v>
      </c>
      <c r="N27" s="633">
        <v>0</v>
      </c>
      <c r="O27" s="633">
        <v>255</v>
      </c>
      <c r="P27" s="633">
        <v>254</v>
      </c>
      <c r="Q27" s="633">
        <v>0</v>
      </c>
      <c r="R27" s="633">
        <v>0</v>
      </c>
      <c r="S27" s="633">
        <v>267</v>
      </c>
      <c r="T27" s="633">
        <v>248</v>
      </c>
      <c r="U27" s="633">
        <v>271</v>
      </c>
      <c r="V27" s="633">
        <v>265</v>
      </c>
      <c r="W27" s="633">
        <v>299</v>
      </c>
      <c r="X27" s="633">
        <v>277</v>
      </c>
      <c r="Y27" s="633">
        <v>0</v>
      </c>
      <c r="Z27" s="633">
        <v>0</v>
      </c>
      <c r="AA27" s="633">
        <v>0</v>
      </c>
      <c r="AB27" s="633">
        <v>0</v>
      </c>
      <c r="AC27" s="633">
        <v>36</v>
      </c>
      <c r="AD27" s="633">
        <v>1</v>
      </c>
      <c r="AE27" s="633">
        <v>13</v>
      </c>
      <c r="AF27" s="633">
        <v>0</v>
      </c>
      <c r="AG27" s="633">
        <v>0</v>
      </c>
      <c r="AH27" s="633">
        <v>0</v>
      </c>
      <c r="AI27" s="670">
        <v>0</v>
      </c>
    </row>
    <row r="28" spans="1:35" s="46" customFormat="1" ht="21" customHeight="1">
      <c r="A28" s="242"/>
      <c r="B28" s="293" t="s">
        <v>5</v>
      </c>
      <c r="C28" s="293"/>
      <c r="D28" s="355"/>
      <c r="E28" s="293"/>
      <c r="F28" s="293"/>
      <c r="G28" s="629">
        <f aca="true" t="shared" si="6" ref="G28:AI28">SUM(G29:G34)</f>
        <v>2283</v>
      </c>
      <c r="H28" s="629">
        <f t="shared" si="6"/>
        <v>1341</v>
      </c>
      <c r="I28" s="629">
        <f t="shared" si="6"/>
        <v>1864</v>
      </c>
      <c r="J28" s="629">
        <f t="shared" si="6"/>
        <v>1993</v>
      </c>
      <c r="K28" s="629">
        <f t="shared" si="6"/>
        <v>0</v>
      </c>
      <c r="L28" s="629">
        <f t="shared" si="6"/>
        <v>0</v>
      </c>
      <c r="M28" s="629">
        <f t="shared" si="6"/>
        <v>0</v>
      </c>
      <c r="N28" s="629">
        <f t="shared" si="6"/>
        <v>0</v>
      </c>
      <c r="O28" s="629">
        <f t="shared" si="6"/>
        <v>2364</v>
      </c>
      <c r="P28" s="629">
        <f t="shared" si="6"/>
        <v>2284</v>
      </c>
      <c r="Q28" s="629">
        <f t="shared" si="6"/>
        <v>0</v>
      </c>
      <c r="R28" s="629">
        <f t="shared" si="6"/>
        <v>0</v>
      </c>
      <c r="S28" s="629">
        <f t="shared" si="6"/>
        <v>394</v>
      </c>
      <c r="T28" s="629">
        <f t="shared" si="6"/>
        <v>373</v>
      </c>
      <c r="U28" s="629">
        <f t="shared" si="6"/>
        <v>2428</v>
      </c>
      <c r="V28" s="629">
        <f t="shared" si="6"/>
        <v>2333</v>
      </c>
      <c r="W28" s="629">
        <f t="shared" si="6"/>
        <v>2523</v>
      </c>
      <c r="X28" s="629">
        <f t="shared" si="6"/>
        <v>2397</v>
      </c>
      <c r="Y28" s="629">
        <f t="shared" si="6"/>
        <v>0</v>
      </c>
      <c r="Z28" s="629">
        <f t="shared" si="6"/>
        <v>0</v>
      </c>
      <c r="AA28" s="629">
        <f t="shared" si="6"/>
        <v>0</v>
      </c>
      <c r="AB28" s="629">
        <f t="shared" si="6"/>
        <v>0</v>
      </c>
      <c r="AC28" s="629">
        <f t="shared" si="6"/>
        <v>64</v>
      </c>
      <c r="AD28" s="629">
        <f t="shared" si="6"/>
        <v>39</v>
      </c>
      <c r="AE28" s="629">
        <f t="shared" si="6"/>
        <v>308</v>
      </c>
      <c r="AF28" s="629">
        <f t="shared" si="6"/>
        <v>3</v>
      </c>
      <c r="AG28" s="629">
        <f t="shared" si="6"/>
        <v>0</v>
      </c>
      <c r="AH28" s="629">
        <f t="shared" si="6"/>
        <v>0</v>
      </c>
      <c r="AI28" s="661">
        <f t="shared" si="6"/>
        <v>0</v>
      </c>
    </row>
    <row r="29" spans="1:35" s="75" customFormat="1" ht="21" customHeight="1">
      <c r="A29" s="347"/>
      <c r="B29" s="217"/>
      <c r="C29" s="217"/>
      <c r="D29" s="212"/>
      <c r="E29" s="217" t="s">
        <v>26</v>
      </c>
      <c r="F29" s="217"/>
      <c r="G29" s="631">
        <v>360</v>
      </c>
      <c r="H29" s="631">
        <v>90</v>
      </c>
      <c r="I29" s="631">
        <v>241</v>
      </c>
      <c r="J29" s="631">
        <v>241</v>
      </c>
      <c r="K29" s="631">
        <v>0</v>
      </c>
      <c r="L29" s="631">
        <v>0</v>
      </c>
      <c r="M29" s="631">
        <v>0</v>
      </c>
      <c r="N29" s="631">
        <v>0</v>
      </c>
      <c r="O29" s="631">
        <v>362</v>
      </c>
      <c r="P29" s="631">
        <v>351</v>
      </c>
      <c r="Q29" s="631">
        <v>0</v>
      </c>
      <c r="R29" s="631">
        <v>0</v>
      </c>
      <c r="S29" s="631">
        <v>0</v>
      </c>
      <c r="T29" s="631">
        <v>0</v>
      </c>
      <c r="U29" s="631">
        <v>363</v>
      </c>
      <c r="V29" s="631">
        <v>350</v>
      </c>
      <c r="W29" s="631">
        <v>383</v>
      </c>
      <c r="X29" s="631">
        <v>355</v>
      </c>
      <c r="Y29" s="631">
        <v>0</v>
      </c>
      <c r="Z29" s="631">
        <v>0</v>
      </c>
      <c r="AA29" s="631">
        <v>0</v>
      </c>
      <c r="AB29" s="631">
        <v>0</v>
      </c>
      <c r="AC29" s="631">
        <v>15</v>
      </c>
      <c r="AD29" s="631">
        <v>8</v>
      </c>
      <c r="AE29" s="631">
        <v>31</v>
      </c>
      <c r="AF29" s="631">
        <v>0</v>
      </c>
      <c r="AG29" s="631">
        <v>0</v>
      </c>
      <c r="AH29" s="631">
        <v>0</v>
      </c>
      <c r="AI29" s="667">
        <v>0</v>
      </c>
    </row>
    <row r="30" spans="1:35" s="75" customFormat="1" ht="21" customHeight="1">
      <c r="A30" s="347"/>
      <c r="B30" s="217"/>
      <c r="C30" s="217"/>
      <c r="D30" s="212"/>
      <c r="E30" s="217" t="s">
        <v>27</v>
      </c>
      <c r="F30" s="217"/>
      <c r="G30" s="631">
        <v>575</v>
      </c>
      <c r="H30" s="631">
        <v>432</v>
      </c>
      <c r="I30" s="631">
        <v>620</v>
      </c>
      <c r="J30" s="631">
        <v>749</v>
      </c>
      <c r="K30" s="631">
        <v>0</v>
      </c>
      <c r="L30" s="631">
        <v>0</v>
      </c>
      <c r="M30" s="631">
        <v>0</v>
      </c>
      <c r="N30" s="631">
        <v>0</v>
      </c>
      <c r="O30" s="631">
        <v>587</v>
      </c>
      <c r="P30" s="631">
        <v>568</v>
      </c>
      <c r="Q30" s="631">
        <v>0</v>
      </c>
      <c r="R30" s="631">
        <v>0</v>
      </c>
      <c r="S30" s="631">
        <v>0</v>
      </c>
      <c r="T30" s="631">
        <v>0</v>
      </c>
      <c r="U30" s="631">
        <v>614</v>
      </c>
      <c r="V30" s="631">
        <v>588</v>
      </c>
      <c r="W30" s="631">
        <v>664</v>
      </c>
      <c r="X30" s="631">
        <v>629</v>
      </c>
      <c r="Y30" s="631">
        <v>0</v>
      </c>
      <c r="Z30" s="631">
        <v>0</v>
      </c>
      <c r="AA30" s="631">
        <v>0</v>
      </c>
      <c r="AB30" s="631">
        <v>0</v>
      </c>
      <c r="AC30" s="631">
        <v>0</v>
      </c>
      <c r="AD30" s="631">
        <v>17</v>
      </c>
      <c r="AE30" s="631">
        <v>216</v>
      </c>
      <c r="AF30" s="631">
        <v>0</v>
      </c>
      <c r="AG30" s="631">
        <v>0</v>
      </c>
      <c r="AH30" s="631">
        <v>0</v>
      </c>
      <c r="AI30" s="667">
        <v>0</v>
      </c>
    </row>
    <row r="31" spans="1:35" s="75" customFormat="1" ht="21" customHeight="1">
      <c r="A31" s="347"/>
      <c r="B31" s="217"/>
      <c r="C31" s="217"/>
      <c r="D31" s="212"/>
      <c r="E31" s="217" t="s">
        <v>30</v>
      </c>
      <c r="F31" s="217"/>
      <c r="G31" s="631">
        <v>435</v>
      </c>
      <c r="H31" s="631">
        <v>324</v>
      </c>
      <c r="I31" s="631">
        <v>343</v>
      </c>
      <c r="J31" s="631">
        <v>343</v>
      </c>
      <c r="K31" s="631">
        <v>0</v>
      </c>
      <c r="L31" s="631">
        <v>0</v>
      </c>
      <c r="M31" s="631">
        <v>0</v>
      </c>
      <c r="N31" s="631">
        <v>0</v>
      </c>
      <c r="O31" s="631">
        <v>491</v>
      </c>
      <c r="P31" s="631">
        <v>468</v>
      </c>
      <c r="Q31" s="631">
        <v>0</v>
      </c>
      <c r="R31" s="631">
        <v>0</v>
      </c>
      <c r="S31" s="631">
        <v>0</v>
      </c>
      <c r="T31" s="631">
        <v>0</v>
      </c>
      <c r="U31" s="631">
        <v>485</v>
      </c>
      <c r="V31" s="631">
        <v>471</v>
      </c>
      <c r="W31" s="631">
        <v>481</v>
      </c>
      <c r="X31" s="631">
        <v>467</v>
      </c>
      <c r="Y31" s="631">
        <v>0</v>
      </c>
      <c r="Z31" s="631">
        <v>0</v>
      </c>
      <c r="AA31" s="631">
        <v>0</v>
      </c>
      <c r="AB31" s="631">
        <v>0</v>
      </c>
      <c r="AC31" s="631">
        <v>17</v>
      </c>
      <c r="AD31" s="631">
        <v>5</v>
      </c>
      <c r="AE31" s="631">
        <v>20</v>
      </c>
      <c r="AF31" s="631">
        <v>0</v>
      </c>
      <c r="AG31" s="631">
        <v>0</v>
      </c>
      <c r="AH31" s="631">
        <v>0</v>
      </c>
      <c r="AI31" s="667">
        <v>0</v>
      </c>
    </row>
    <row r="32" spans="1:35" s="75" customFormat="1" ht="21" customHeight="1">
      <c r="A32" s="347"/>
      <c r="B32" s="217"/>
      <c r="C32" s="217"/>
      <c r="D32" s="212"/>
      <c r="E32" s="217" t="s">
        <v>29</v>
      </c>
      <c r="F32" s="217"/>
      <c r="G32" s="631">
        <v>367</v>
      </c>
      <c r="H32" s="631">
        <v>246</v>
      </c>
      <c r="I32" s="631">
        <v>251</v>
      </c>
      <c r="J32" s="631">
        <v>251</v>
      </c>
      <c r="K32" s="631">
        <v>0</v>
      </c>
      <c r="L32" s="631">
        <v>0</v>
      </c>
      <c r="M32" s="631">
        <v>0</v>
      </c>
      <c r="N32" s="631">
        <v>0</v>
      </c>
      <c r="O32" s="631">
        <v>344</v>
      </c>
      <c r="P32" s="631">
        <v>325</v>
      </c>
      <c r="Q32" s="631">
        <v>0</v>
      </c>
      <c r="R32" s="631">
        <v>0</v>
      </c>
      <c r="S32" s="631">
        <v>0</v>
      </c>
      <c r="T32" s="631">
        <v>0</v>
      </c>
      <c r="U32" s="631">
        <v>374</v>
      </c>
      <c r="V32" s="631">
        <v>361</v>
      </c>
      <c r="W32" s="631">
        <v>372</v>
      </c>
      <c r="X32" s="631">
        <v>352</v>
      </c>
      <c r="Y32" s="631">
        <v>0</v>
      </c>
      <c r="Z32" s="631">
        <v>0</v>
      </c>
      <c r="AA32" s="631">
        <v>0</v>
      </c>
      <c r="AB32" s="631">
        <v>0</v>
      </c>
      <c r="AC32" s="631">
        <v>2</v>
      </c>
      <c r="AD32" s="631">
        <v>6</v>
      </c>
      <c r="AE32" s="631">
        <v>21</v>
      </c>
      <c r="AF32" s="631">
        <v>0</v>
      </c>
      <c r="AG32" s="631">
        <v>0</v>
      </c>
      <c r="AH32" s="631">
        <v>0</v>
      </c>
      <c r="AI32" s="667">
        <v>0</v>
      </c>
    </row>
    <row r="33" spans="1:35" s="75" customFormat="1" ht="21" customHeight="1">
      <c r="A33" s="347"/>
      <c r="B33" s="217"/>
      <c r="C33" s="217"/>
      <c r="D33" s="212"/>
      <c r="E33" s="217" t="s">
        <v>49</v>
      </c>
      <c r="F33" s="217"/>
      <c r="G33" s="631">
        <v>378</v>
      </c>
      <c r="H33" s="631">
        <v>202</v>
      </c>
      <c r="I33" s="631">
        <v>287</v>
      </c>
      <c r="J33" s="631">
        <v>287</v>
      </c>
      <c r="K33" s="631">
        <v>0</v>
      </c>
      <c r="L33" s="631">
        <v>0</v>
      </c>
      <c r="M33" s="631">
        <v>0</v>
      </c>
      <c r="N33" s="631">
        <v>0</v>
      </c>
      <c r="O33" s="631">
        <v>390</v>
      </c>
      <c r="P33" s="631">
        <v>385</v>
      </c>
      <c r="Q33" s="631">
        <v>0</v>
      </c>
      <c r="R33" s="631">
        <v>0</v>
      </c>
      <c r="S33" s="631">
        <v>394</v>
      </c>
      <c r="T33" s="631">
        <v>373</v>
      </c>
      <c r="U33" s="631">
        <v>393</v>
      </c>
      <c r="V33" s="631">
        <v>375</v>
      </c>
      <c r="W33" s="631">
        <v>408</v>
      </c>
      <c r="X33" s="631">
        <v>391</v>
      </c>
      <c r="Y33" s="631">
        <v>0</v>
      </c>
      <c r="Z33" s="631">
        <v>0</v>
      </c>
      <c r="AA33" s="631">
        <v>0</v>
      </c>
      <c r="AB33" s="631">
        <v>0</v>
      </c>
      <c r="AC33" s="631">
        <v>26</v>
      </c>
      <c r="AD33" s="631">
        <v>3</v>
      </c>
      <c r="AE33" s="631">
        <v>11</v>
      </c>
      <c r="AF33" s="631">
        <v>3</v>
      </c>
      <c r="AG33" s="631">
        <v>0</v>
      </c>
      <c r="AH33" s="631">
        <v>0</v>
      </c>
      <c r="AI33" s="667">
        <v>0</v>
      </c>
    </row>
    <row r="34" spans="1:35" s="75" customFormat="1" ht="21" customHeight="1">
      <c r="A34" s="350"/>
      <c r="B34" s="217"/>
      <c r="C34" s="217"/>
      <c r="D34" s="212"/>
      <c r="E34" s="217" t="s">
        <v>48</v>
      </c>
      <c r="F34" s="217"/>
      <c r="G34" s="633">
        <v>168</v>
      </c>
      <c r="H34" s="633">
        <v>47</v>
      </c>
      <c r="I34" s="633">
        <v>122</v>
      </c>
      <c r="J34" s="633">
        <v>122</v>
      </c>
      <c r="K34" s="633">
        <v>0</v>
      </c>
      <c r="L34" s="633">
        <v>0</v>
      </c>
      <c r="M34" s="633">
        <v>0</v>
      </c>
      <c r="N34" s="633">
        <v>0</v>
      </c>
      <c r="O34" s="633">
        <v>190</v>
      </c>
      <c r="P34" s="633">
        <v>187</v>
      </c>
      <c r="Q34" s="633">
        <v>0</v>
      </c>
      <c r="R34" s="633">
        <v>0</v>
      </c>
      <c r="S34" s="633">
        <v>0</v>
      </c>
      <c r="T34" s="633">
        <v>0</v>
      </c>
      <c r="U34" s="633">
        <v>199</v>
      </c>
      <c r="V34" s="633">
        <v>188</v>
      </c>
      <c r="W34" s="633">
        <v>215</v>
      </c>
      <c r="X34" s="633">
        <v>203</v>
      </c>
      <c r="Y34" s="633">
        <v>0</v>
      </c>
      <c r="Z34" s="633">
        <v>0</v>
      </c>
      <c r="AA34" s="633">
        <v>0</v>
      </c>
      <c r="AB34" s="633">
        <v>0</v>
      </c>
      <c r="AC34" s="633">
        <v>4</v>
      </c>
      <c r="AD34" s="633">
        <v>0</v>
      </c>
      <c r="AE34" s="633">
        <v>9</v>
      </c>
      <c r="AF34" s="633">
        <v>0</v>
      </c>
      <c r="AG34" s="633">
        <v>0</v>
      </c>
      <c r="AH34" s="633">
        <v>0</v>
      </c>
      <c r="AI34" s="670">
        <v>0</v>
      </c>
    </row>
    <row r="35" spans="1:35" s="46" customFormat="1" ht="21" customHeight="1">
      <c r="A35" s="242"/>
      <c r="B35" s="357" t="s">
        <v>63</v>
      </c>
      <c r="C35" s="357"/>
      <c r="D35" s="358"/>
      <c r="E35" s="293"/>
      <c r="F35" s="293"/>
      <c r="G35" s="629">
        <f aca="true" t="shared" si="7" ref="G35:AI35">SUM(G36:G39)</f>
        <v>1404</v>
      </c>
      <c r="H35" s="629">
        <f t="shared" si="7"/>
        <v>877</v>
      </c>
      <c r="I35" s="629">
        <f t="shared" si="7"/>
        <v>910</v>
      </c>
      <c r="J35" s="629">
        <f t="shared" si="7"/>
        <v>910</v>
      </c>
      <c r="K35" s="629">
        <f t="shared" si="7"/>
        <v>0</v>
      </c>
      <c r="L35" s="629">
        <f t="shared" si="7"/>
        <v>0</v>
      </c>
      <c r="M35" s="629">
        <f t="shared" si="7"/>
        <v>0</v>
      </c>
      <c r="N35" s="629">
        <f t="shared" si="7"/>
        <v>0</v>
      </c>
      <c r="O35" s="629">
        <f t="shared" si="7"/>
        <v>1510</v>
      </c>
      <c r="P35" s="629">
        <f t="shared" si="7"/>
        <v>1471</v>
      </c>
      <c r="Q35" s="629">
        <f t="shared" si="7"/>
        <v>700</v>
      </c>
      <c r="R35" s="629">
        <f t="shared" si="7"/>
        <v>639</v>
      </c>
      <c r="S35" s="629">
        <f t="shared" si="7"/>
        <v>0</v>
      </c>
      <c r="T35" s="629">
        <f t="shared" si="7"/>
        <v>0</v>
      </c>
      <c r="U35" s="629">
        <f t="shared" si="7"/>
        <v>1474</v>
      </c>
      <c r="V35" s="629">
        <f t="shared" si="7"/>
        <v>1418</v>
      </c>
      <c r="W35" s="629">
        <f t="shared" si="7"/>
        <v>1614</v>
      </c>
      <c r="X35" s="629">
        <f t="shared" si="7"/>
        <v>1495</v>
      </c>
      <c r="Y35" s="629">
        <f t="shared" si="7"/>
        <v>239</v>
      </c>
      <c r="Z35" s="629">
        <f t="shared" si="7"/>
        <v>244</v>
      </c>
      <c r="AA35" s="629">
        <f t="shared" si="7"/>
        <v>0</v>
      </c>
      <c r="AB35" s="629">
        <f t="shared" si="7"/>
        <v>0</v>
      </c>
      <c r="AC35" s="629">
        <f t="shared" si="7"/>
        <v>51</v>
      </c>
      <c r="AD35" s="629">
        <f t="shared" si="7"/>
        <v>20</v>
      </c>
      <c r="AE35" s="629">
        <f t="shared" si="7"/>
        <v>40</v>
      </c>
      <c r="AF35" s="629">
        <f t="shared" si="7"/>
        <v>0</v>
      </c>
      <c r="AG35" s="629">
        <f t="shared" si="7"/>
        <v>0</v>
      </c>
      <c r="AH35" s="629">
        <f t="shared" si="7"/>
        <v>0</v>
      </c>
      <c r="AI35" s="661">
        <f t="shared" si="7"/>
        <v>0</v>
      </c>
    </row>
    <row r="36" spans="1:35" s="75" customFormat="1" ht="21" customHeight="1">
      <c r="A36" s="347"/>
      <c r="B36" s="217"/>
      <c r="C36" s="217"/>
      <c r="D36" s="212"/>
      <c r="E36" s="217" t="s">
        <v>50</v>
      </c>
      <c r="F36" s="217"/>
      <c r="G36" s="631">
        <v>336</v>
      </c>
      <c r="H36" s="631">
        <v>228</v>
      </c>
      <c r="I36" s="631">
        <v>161</v>
      </c>
      <c r="J36" s="631">
        <v>161</v>
      </c>
      <c r="K36" s="631">
        <v>0</v>
      </c>
      <c r="L36" s="631">
        <v>0</v>
      </c>
      <c r="M36" s="631">
        <v>0</v>
      </c>
      <c r="N36" s="631">
        <v>0</v>
      </c>
      <c r="O36" s="631">
        <v>332</v>
      </c>
      <c r="P36" s="631">
        <v>322</v>
      </c>
      <c r="Q36" s="631">
        <v>0</v>
      </c>
      <c r="R36" s="631">
        <v>0</v>
      </c>
      <c r="S36" s="631">
        <v>0</v>
      </c>
      <c r="T36" s="631">
        <v>0</v>
      </c>
      <c r="U36" s="631">
        <v>349</v>
      </c>
      <c r="V36" s="631">
        <v>332</v>
      </c>
      <c r="W36" s="631">
        <v>369</v>
      </c>
      <c r="X36" s="631">
        <v>351</v>
      </c>
      <c r="Y36" s="631">
        <v>239</v>
      </c>
      <c r="Z36" s="631">
        <v>244</v>
      </c>
      <c r="AA36" s="631">
        <v>0</v>
      </c>
      <c r="AB36" s="631">
        <v>0</v>
      </c>
      <c r="AC36" s="631">
        <v>2</v>
      </c>
      <c r="AD36" s="631">
        <v>4</v>
      </c>
      <c r="AE36" s="631">
        <v>6</v>
      </c>
      <c r="AF36" s="631">
        <v>0</v>
      </c>
      <c r="AG36" s="631">
        <v>0</v>
      </c>
      <c r="AH36" s="631">
        <v>0</v>
      </c>
      <c r="AI36" s="667">
        <v>0</v>
      </c>
    </row>
    <row r="37" spans="1:35" s="75" customFormat="1" ht="21" customHeight="1">
      <c r="A37" s="347"/>
      <c r="B37" s="217"/>
      <c r="C37" s="217"/>
      <c r="D37" s="212"/>
      <c r="E37" s="217" t="s">
        <v>51</v>
      </c>
      <c r="F37" s="217"/>
      <c r="G37" s="631">
        <v>578</v>
      </c>
      <c r="H37" s="631">
        <v>348</v>
      </c>
      <c r="I37" s="631">
        <v>455</v>
      </c>
      <c r="J37" s="631">
        <v>455</v>
      </c>
      <c r="K37" s="631">
        <v>0</v>
      </c>
      <c r="L37" s="631">
        <v>0</v>
      </c>
      <c r="M37" s="631">
        <v>0</v>
      </c>
      <c r="N37" s="631">
        <v>0</v>
      </c>
      <c r="O37" s="631">
        <v>655</v>
      </c>
      <c r="P37" s="631">
        <v>636</v>
      </c>
      <c r="Q37" s="631">
        <v>700</v>
      </c>
      <c r="R37" s="631">
        <v>639</v>
      </c>
      <c r="S37" s="631">
        <v>0</v>
      </c>
      <c r="T37" s="631">
        <v>0</v>
      </c>
      <c r="U37" s="631">
        <v>623</v>
      </c>
      <c r="V37" s="631">
        <v>595</v>
      </c>
      <c r="W37" s="631">
        <v>743</v>
      </c>
      <c r="X37" s="631">
        <v>685</v>
      </c>
      <c r="Y37" s="631">
        <v>0</v>
      </c>
      <c r="Z37" s="631">
        <v>0</v>
      </c>
      <c r="AA37" s="631">
        <v>0</v>
      </c>
      <c r="AB37" s="631">
        <v>0</v>
      </c>
      <c r="AC37" s="631">
        <v>15</v>
      </c>
      <c r="AD37" s="631">
        <v>12</v>
      </c>
      <c r="AE37" s="631">
        <v>24</v>
      </c>
      <c r="AF37" s="631">
        <v>0</v>
      </c>
      <c r="AG37" s="631">
        <v>0</v>
      </c>
      <c r="AH37" s="631">
        <v>0</v>
      </c>
      <c r="AI37" s="667">
        <v>0</v>
      </c>
    </row>
    <row r="38" spans="1:35" s="75" customFormat="1" ht="21" customHeight="1">
      <c r="A38" s="347"/>
      <c r="B38" s="217"/>
      <c r="C38" s="217"/>
      <c r="D38" s="212"/>
      <c r="E38" s="217" t="s">
        <v>31</v>
      </c>
      <c r="F38" s="217"/>
      <c r="G38" s="631">
        <v>365</v>
      </c>
      <c r="H38" s="631">
        <v>229</v>
      </c>
      <c r="I38" s="631">
        <v>294</v>
      </c>
      <c r="J38" s="631">
        <v>294</v>
      </c>
      <c r="K38" s="631">
        <v>0</v>
      </c>
      <c r="L38" s="631">
        <v>0</v>
      </c>
      <c r="M38" s="631">
        <v>0</v>
      </c>
      <c r="N38" s="631">
        <v>0</v>
      </c>
      <c r="O38" s="631">
        <v>374</v>
      </c>
      <c r="P38" s="631">
        <v>372</v>
      </c>
      <c r="Q38" s="631">
        <v>0</v>
      </c>
      <c r="R38" s="631">
        <v>0</v>
      </c>
      <c r="S38" s="631">
        <v>0</v>
      </c>
      <c r="T38" s="631">
        <v>0</v>
      </c>
      <c r="U38" s="631">
        <v>370</v>
      </c>
      <c r="V38" s="631">
        <v>361</v>
      </c>
      <c r="W38" s="631">
        <v>364</v>
      </c>
      <c r="X38" s="631">
        <v>329</v>
      </c>
      <c r="Y38" s="631">
        <v>0</v>
      </c>
      <c r="Z38" s="631">
        <v>0</v>
      </c>
      <c r="AA38" s="631">
        <v>0</v>
      </c>
      <c r="AB38" s="631">
        <v>0</v>
      </c>
      <c r="AC38" s="631">
        <v>24</v>
      </c>
      <c r="AD38" s="631">
        <v>4</v>
      </c>
      <c r="AE38" s="631">
        <v>10</v>
      </c>
      <c r="AF38" s="631">
        <v>0</v>
      </c>
      <c r="AG38" s="631">
        <v>0</v>
      </c>
      <c r="AH38" s="631">
        <v>0</v>
      </c>
      <c r="AI38" s="667">
        <v>0</v>
      </c>
    </row>
    <row r="39" spans="1:35" s="75" customFormat="1" ht="21" customHeight="1">
      <c r="A39" s="350"/>
      <c r="B39" s="217"/>
      <c r="C39" s="217"/>
      <c r="D39" s="212"/>
      <c r="E39" s="217" t="s">
        <v>37</v>
      </c>
      <c r="F39" s="217"/>
      <c r="G39" s="633">
        <v>125</v>
      </c>
      <c r="H39" s="633">
        <v>72</v>
      </c>
      <c r="I39" s="633">
        <v>0</v>
      </c>
      <c r="J39" s="633">
        <v>0</v>
      </c>
      <c r="K39" s="633">
        <v>0</v>
      </c>
      <c r="L39" s="633">
        <v>0</v>
      </c>
      <c r="M39" s="633">
        <v>0</v>
      </c>
      <c r="N39" s="633">
        <v>0</v>
      </c>
      <c r="O39" s="633">
        <v>149</v>
      </c>
      <c r="P39" s="633">
        <v>141</v>
      </c>
      <c r="Q39" s="633">
        <v>0</v>
      </c>
      <c r="R39" s="633">
        <v>0</v>
      </c>
      <c r="S39" s="633">
        <v>0</v>
      </c>
      <c r="T39" s="633">
        <v>0</v>
      </c>
      <c r="U39" s="633">
        <v>132</v>
      </c>
      <c r="V39" s="633">
        <v>130</v>
      </c>
      <c r="W39" s="633">
        <v>138</v>
      </c>
      <c r="X39" s="633">
        <v>130</v>
      </c>
      <c r="Y39" s="633">
        <v>0</v>
      </c>
      <c r="Z39" s="633">
        <v>0</v>
      </c>
      <c r="AA39" s="633">
        <v>0</v>
      </c>
      <c r="AB39" s="633">
        <v>0</v>
      </c>
      <c r="AC39" s="633">
        <v>10</v>
      </c>
      <c r="AD39" s="633">
        <v>0</v>
      </c>
      <c r="AE39" s="633">
        <v>0</v>
      </c>
      <c r="AF39" s="633">
        <v>0</v>
      </c>
      <c r="AG39" s="633">
        <v>0</v>
      </c>
      <c r="AH39" s="633">
        <v>0</v>
      </c>
      <c r="AI39" s="670">
        <v>0</v>
      </c>
    </row>
    <row r="40" spans="1:35" s="46" customFormat="1" ht="21" customHeight="1">
      <c r="A40" s="242"/>
      <c r="B40" s="293" t="s">
        <v>6</v>
      </c>
      <c r="C40" s="293"/>
      <c r="D40" s="355"/>
      <c r="E40" s="293"/>
      <c r="F40" s="293"/>
      <c r="G40" s="629">
        <f aca="true" t="shared" si="8" ref="G40:AI40">SUM(G41:G43)</f>
        <v>768</v>
      </c>
      <c r="H40" s="629">
        <f t="shared" si="8"/>
        <v>493</v>
      </c>
      <c r="I40" s="629">
        <f t="shared" si="8"/>
        <v>534</v>
      </c>
      <c r="J40" s="629">
        <f t="shared" si="8"/>
        <v>534</v>
      </c>
      <c r="K40" s="629">
        <f t="shared" si="8"/>
        <v>0</v>
      </c>
      <c r="L40" s="629">
        <f t="shared" si="8"/>
        <v>0</v>
      </c>
      <c r="M40" s="629">
        <f t="shared" si="8"/>
        <v>0</v>
      </c>
      <c r="N40" s="629">
        <f t="shared" si="8"/>
        <v>0</v>
      </c>
      <c r="O40" s="629">
        <f t="shared" si="8"/>
        <v>735</v>
      </c>
      <c r="P40" s="629">
        <f t="shared" si="8"/>
        <v>643</v>
      </c>
      <c r="Q40" s="629">
        <f t="shared" si="8"/>
        <v>0</v>
      </c>
      <c r="R40" s="629">
        <f t="shared" si="8"/>
        <v>0</v>
      </c>
      <c r="S40" s="629">
        <f t="shared" si="8"/>
        <v>0</v>
      </c>
      <c r="T40" s="629">
        <f t="shared" si="8"/>
        <v>0</v>
      </c>
      <c r="U40" s="629">
        <f t="shared" si="8"/>
        <v>783</v>
      </c>
      <c r="V40" s="629">
        <f t="shared" si="8"/>
        <v>701</v>
      </c>
      <c r="W40" s="629">
        <f t="shared" si="8"/>
        <v>839</v>
      </c>
      <c r="X40" s="629">
        <f t="shared" si="8"/>
        <v>739</v>
      </c>
      <c r="Y40" s="629">
        <f t="shared" si="8"/>
        <v>0</v>
      </c>
      <c r="Z40" s="629">
        <f t="shared" si="8"/>
        <v>0</v>
      </c>
      <c r="AA40" s="629">
        <f t="shared" si="8"/>
        <v>0</v>
      </c>
      <c r="AB40" s="629">
        <f t="shared" si="8"/>
        <v>0</v>
      </c>
      <c r="AC40" s="629">
        <f t="shared" si="8"/>
        <v>17</v>
      </c>
      <c r="AD40" s="629">
        <f t="shared" si="8"/>
        <v>16</v>
      </c>
      <c r="AE40" s="629">
        <f t="shared" si="8"/>
        <v>22</v>
      </c>
      <c r="AF40" s="629">
        <f t="shared" si="8"/>
        <v>0</v>
      </c>
      <c r="AG40" s="629">
        <f t="shared" si="8"/>
        <v>0</v>
      </c>
      <c r="AH40" s="629">
        <f t="shared" si="8"/>
        <v>0</v>
      </c>
      <c r="AI40" s="661">
        <f t="shared" si="8"/>
        <v>0</v>
      </c>
    </row>
    <row r="41" spans="1:35" s="75" customFormat="1" ht="21" customHeight="1">
      <c r="A41" s="347"/>
      <c r="B41" s="217"/>
      <c r="C41" s="217"/>
      <c r="D41" s="212"/>
      <c r="E41" s="217" t="s">
        <v>32</v>
      </c>
      <c r="F41" s="217"/>
      <c r="G41" s="631">
        <v>250</v>
      </c>
      <c r="H41" s="631">
        <v>170</v>
      </c>
      <c r="I41" s="631">
        <v>160</v>
      </c>
      <c r="J41" s="631">
        <v>160</v>
      </c>
      <c r="K41" s="631">
        <v>0</v>
      </c>
      <c r="L41" s="631">
        <v>0</v>
      </c>
      <c r="M41" s="631">
        <v>0</v>
      </c>
      <c r="N41" s="631">
        <v>0</v>
      </c>
      <c r="O41" s="631">
        <v>239</v>
      </c>
      <c r="P41" s="631">
        <v>221</v>
      </c>
      <c r="Q41" s="631">
        <v>0</v>
      </c>
      <c r="R41" s="631">
        <v>0</v>
      </c>
      <c r="S41" s="631">
        <v>0</v>
      </c>
      <c r="T41" s="631">
        <v>0</v>
      </c>
      <c r="U41" s="631">
        <v>230</v>
      </c>
      <c r="V41" s="631">
        <v>214</v>
      </c>
      <c r="W41" s="631">
        <v>223</v>
      </c>
      <c r="X41" s="631">
        <v>200</v>
      </c>
      <c r="Y41" s="631">
        <v>0</v>
      </c>
      <c r="Z41" s="631">
        <v>0</v>
      </c>
      <c r="AA41" s="631">
        <v>0</v>
      </c>
      <c r="AB41" s="631">
        <v>0</v>
      </c>
      <c r="AC41" s="631">
        <v>1</v>
      </c>
      <c r="AD41" s="631">
        <v>1</v>
      </c>
      <c r="AE41" s="631">
        <v>3</v>
      </c>
      <c r="AF41" s="631">
        <v>0</v>
      </c>
      <c r="AG41" s="631">
        <v>0</v>
      </c>
      <c r="AH41" s="631">
        <v>0</v>
      </c>
      <c r="AI41" s="667">
        <v>0</v>
      </c>
    </row>
    <row r="42" spans="1:35" s="75" customFormat="1" ht="21" customHeight="1">
      <c r="A42" s="347"/>
      <c r="B42" s="217"/>
      <c r="C42" s="217"/>
      <c r="D42" s="212"/>
      <c r="E42" s="217" t="s">
        <v>33</v>
      </c>
      <c r="F42" s="217"/>
      <c r="G42" s="631">
        <v>403</v>
      </c>
      <c r="H42" s="631">
        <v>268</v>
      </c>
      <c r="I42" s="631">
        <v>284</v>
      </c>
      <c r="J42" s="631">
        <v>284</v>
      </c>
      <c r="K42" s="631">
        <v>0</v>
      </c>
      <c r="L42" s="631">
        <v>0</v>
      </c>
      <c r="M42" s="631">
        <v>0</v>
      </c>
      <c r="N42" s="631">
        <v>0</v>
      </c>
      <c r="O42" s="631">
        <v>377</v>
      </c>
      <c r="P42" s="631">
        <v>320</v>
      </c>
      <c r="Q42" s="631">
        <v>0</v>
      </c>
      <c r="R42" s="631">
        <v>0</v>
      </c>
      <c r="S42" s="631">
        <v>0</v>
      </c>
      <c r="T42" s="631">
        <v>0</v>
      </c>
      <c r="U42" s="631">
        <v>422</v>
      </c>
      <c r="V42" s="631">
        <v>374</v>
      </c>
      <c r="W42" s="631">
        <v>479</v>
      </c>
      <c r="X42" s="631">
        <v>430</v>
      </c>
      <c r="Y42" s="631">
        <v>0</v>
      </c>
      <c r="Z42" s="631">
        <v>0</v>
      </c>
      <c r="AA42" s="631">
        <v>0</v>
      </c>
      <c r="AB42" s="631">
        <v>0</v>
      </c>
      <c r="AC42" s="631">
        <v>12</v>
      </c>
      <c r="AD42" s="631">
        <v>15</v>
      </c>
      <c r="AE42" s="631">
        <v>17</v>
      </c>
      <c r="AF42" s="631">
        <v>0</v>
      </c>
      <c r="AG42" s="631">
        <v>0</v>
      </c>
      <c r="AH42" s="631">
        <v>0</v>
      </c>
      <c r="AI42" s="667">
        <v>0</v>
      </c>
    </row>
    <row r="43" spans="1:35" s="75" customFormat="1" ht="21" customHeight="1">
      <c r="A43" s="347"/>
      <c r="B43" s="217"/>
      <c r="C43" s="217"/>
      <c r="D43" s="212"/>
      <c r="E43" s="217" t="s">
        <v>34</v>
      </c>
      <c r="F43" s="217"/>
      <c r="G43" s="633">
        <v>115</v>
      </c>
      <c r="H43" s="633">
        <v>55</v>
      </c>
      <c r="I43" s="633">
        <v>90</v>
      </c>
      <c r="J43" s="633">
        <v>90</v>
      </c>
      <c r="K43" s="633">
        <v>0</v>
      </c>
      <c r="L43" s="633">
        <v>0</v>
      </c>
      <c r="M43" s="633">
        <v>0</v>
      </c>
      <c r="N43" s="633">
        <v>0</v>
      </c>
      <c r="O43" s="633">
        <v>119</v>
      </c>
      <c r="P43" s="633">
        <v>102</v>
      </c>
      <c r="Q43" s="633">
        <v>0</v>
      </c>
      <c r="R43" s="633">
        <v>0</v>
      </c>
      <c r="S43" s="633">
        <v>0</v>
      </c>
      <c r="T43" s="633">
        <v>0</v>
      </c>
      <c r="U43" s="633">
        <v>131</v>
      </c>
      <c r="V43" s="633">
        <v>113</v>
      </c>
      <c r="W43" s="633">
        <v>137</v>
      </c>
      <c r="X43" s="633">
        <v>109</v>
      </c>
      <c r="Y43" s="633">
        <v>0</v>
      </c>
      <c r="Z43" s="633">
        <v>0</v>
      </c>
      <c r="AA43" s="633">
        <v>0</v>
      </c>
      <c r="AB43" s="633">
        <v>0</v>
      </c>
      <c r="AC43" s="633">
        <v>4</v>
      </c>
      <c r="AD43" s="633">
        <v>0</v>
      </c>
      <c r="AE43" s="633">
        <v>2</v>
      </c>
      <c r="AF43" s="633">
        <v>0</v>
      </c>
      <c r="AG43" s="633">
        <v>0</v>
      </c>
      <c r="AH43" s="633">
        <v>0</v>
      </c>
      <c r="AI43" s="670">
        <v>0</v>
      </c>
    </row>
    <row r="44" spans="1:35" s="46" customFormat="1" ht="21" customHeight="1">
      <c r="A44" s="359"/>
      <c r="B44" s="575" t="s">
        <v>7</v>
      </c>
      <c r="C44" s="575"/>
      <c r="D44" s="576"/>
      <c r="E44" s="575"/>
      <c r="F44" s="234"/>
      <c r="G44" s="629">
        <f aca="true" t="shared" si="9" ref="G44:AI44">SUM(G45:G47)</f>
        <v>348</v>
      </c>
      <c r="H44" s="629">
        <f t="shared" si="9"/>
        <v>229</v>
      </c>
      <c r="I44" s="629">
        <f t="shared" si="9"/>
        <v>212</v>
      </c>
      <c r="J44" s="629">
        <f t="shared" si="9"/>
        <v>212</v>
      </c>
      <c r="K44" s="629">
        <f t="shared" si="9"/>
        <v>0</v>
      </c>
      <c r="L44" s="629">
        <f t="shared" si="9"/>
        <v>0</v>
      </c>
      <c r="M44" s="629">
        <f t="shared" si="9"/>
        <v>0</v>
      </c>
      <c r="N44" s="629">
        <f t="shared" si="9"/>
        <v>0</v>
      </c>
      <c r="O44" s="629">
        <f t="shared" si="9"/>
        <v>524</v>
      </c>
      <c r="P44" s="629">
        <f t="shared" si="9"/>
        <v>496</v>
      </c>
      <c r="Q44" s="629">
        <f t="shared" si="9"/>
        <v>0</v>
      </c>
      <c r="R44" s="629">
        <f t="shared" si="9"/>
        <v>0</v>
      </c>
      <c r="S44" s="629">
        <f t="shared" si="9"/>
        <v>0</v>
      </c>
      <c r="T44" s="629">
        <f t="shared" si="9"/>
        <v>0</v>
      </c>
      <c r="U44" s="629">
        <f t="shared" si="9"/>
        <v>367</v>
      </c>
      <c r="V44" s="629">
        <f t="shared" si="9"/>
        <v>347</v>
      </c>
      <c r="W44" s="629">
        <f t="shared" si="9"/>
        <v>377</v>
      </c>
      <c r="X44" s="629">
        <f t="shared" si="9"/>
        <v>360</v>
      </c>
      <c r="Y44" s="629">
        <f t="shared" si="9"/>
        <v>0</v>
      </c>
      <c r="Z44" s="629">
        <f t="shared" si="9"/>
        <v>0</v>
      </c>
      <c r="AA44" s="629">
        <f t="shared" si="9"/>
        <v>0</v>
      </c>
      <c r="AB44" s="629">
        <f t="shared" si="9"/>
        <v>0</v>
      </c>
      <c r="AC44" s="629">
        <f t="shared" si="9"/>
        <v>7</v>
      </c>
      <c r="AD44" s="629">
        <f t="shared" si="9"/>
        <v>2</v>
      </c>
      <c r="AE44" s="629">
        <f t="shared" si="9"/>
        <v>3</v>
      </c>
      <c r="AF44" s="629">
        <f t="shared" si="9"/>
        <v>1</v>
      </c>
      <c r="AG44" s="629">
        <f t="shared" si="9"/>
        <v>0</v>
      </c>
      <c r="AH44" s="629">
        <f t="shared" si="9"/>
        <v>0</v>
      </c>
      <c r="AI44" s="661">
        <f t="shared" si="9"/>
        <v>0</v>
      </c>
    </row>
    <row r="45" spans="1:35" s="46" customFormat="1" ht="21" customHeight="1">
      <c r="A45" s="242"/>
      <c r="B45" s="217"/>
      <c r="C45" s="217"/>
      <c r="D45" s="237"/>
      <c r="E45" s="217" t="s">
        <v>35</v>
      </c>
      <c r="F45" s="294"/>
      <c r="G45" s="631">
        <v>66</v>
      </c>
      <c r="H45" s="631">
        <v>38</v>
      </c>
      <c r="I45" s="631">
        <v>39</v>
      </c>
      <c r="J45" s="631">
        <v>39</v>
      </c>
      <c r="K45" s="631">
        <v>0</v>
      </c>
      <c r="L45" s="631">
        <v>0</v>
      </c>
      <c r="M45" s="631">
        <v>0</v>
      </c>
      <c r="N45" s="631">
        <v>0</v>
      </c>
      <c r="O45" s="631">
        <v>81</v>
      </c>
      <c r="P45" s="631">
        <v>80</v>
      </c>
      <c r="Q45" s="631">
        <v>0</v>
      </c>
      <c r="R45" s="631">
        <v>0</v>
      </c>
      <c r="S45" s="631">
        <v>0</v>
      </c>
      <c r="T45" s="631">
        <v>0</v>
      </c>
      <c r="U45" s="631">
        <v>91</v>
      </c>
      <c r="V45" s="631">
        <v>82</v>
      </c>
      <c r="W45" s="631">
        <v>86</v>
      </c>
      <c r="X45" s="631">
        <v>83</v>
      </c>
      <c r="Y45" s="631">
        <v>0</v>
      </c>
      <c r="Z45" s="631">
        <v>0</v>
      </c>
      <c r="AA45" s="631">
        <v>0</v>
      </c>
      <c r="AB45" s="631">
        <v>0</v>
      </c>
      <c r="AC45" s="631">
        <v>4</v>
      </c>
      <c r="AD45" s="631">
        <v>0</v>
      </c>
      <c r="AE45" s="631">
        <v>2</v>
      </c>
      <c r="AF45" s="631">
        <v>0</v>
      </c>
      <c r="AG45" s="631">
        <v>0</v>
      </c>
      <c r="AH45" s="631">
        <v>0</v>
      </c>
      <c r="AI45" s="667">
        <v>0</v>
      </c>
    </row>
    <row r="46" spans="1:35" s="46" customFormat="1" ht="21" customHeight="1">
      <c r="A46" s="242"/>
      <c r="B46" s="82"/>
      <c r="C46" s="82"/>
      <c r="D46" s="243"/>
      <c r="E46" s="217" t="s">
        <v>36</v>
      </c>
      <c r="F46" s="295"/>
      <c r="G46" s="631">
        <v>192</v>
      </c>
      <c r="H46" s="631">
        <v>138</v>
      </c>
      <c r="I46" s="631">
        <v>108</v>
      </c>
      <c r="J46" s="631">
        <v>108</v>
      </c>
      <c r="K46" s="631">
        <v>0</v>
      </c>
      <c r="L46" s="631">
        <v>0</v>
      </c>
      <c r="M46" s="631">
        <v>0</v>
      </c>
      <c r="N46" s="631">
        <v>0</v>
      </c>
      <c r="O46" s="631">
        <v>349</v>
      </c>
      <c r="P46" s="631">
        <v>332</v>
      </c>
      <c r="Q46" s="631">
        <v>0</v>
      </c>
      <c r="R46" s="631">
        <v>0</v>
      </c>
      <c r="S46" s="631">
        <v>0</v>
      </c>
      <c r="T46" s="631">
        <v>0</v>
      </c>
      <c r="U46" s="631">
        <v>188</v>
      </c>
      <c r="V46" s="631">
        <v>178</v>
      </c>
      <c r="W46" s="631">
        <v>174</v>
      </c>
      <c r="X46" s="631">
        <v>163</v>
      </c>
      <c r="Y46" s="631">
        <v>0</v>
      </c>
      <c r="Z46" s="631">
        <v>0</v>
      </c>
      <c r="AA46" s="631">
        <v>0</v>
      </c>
      <c r="AB46" s="631">
        <v>0</v>
      </c>
      <c r="AC46" s="631">
        <v>3</v>
      </c>
      <c r="AD46" s="631">
        <v>2</v>
      </c>
      <c r="AE46" s="631">
        <v>1</v>
      </c>
      <c r="AF46" s="631">
        <v>1</v>
      </c>
      <c r="AG46" s="631">
        <v>0</v>
      </c>
      <c r="AH46" s="631">
        <v>0</v>
      </c>
      <c r="AI46" s="667">
        <v>0</v>
      </c>
    </row>
    <row r="47" spans="1:35" s="46" customFormat="1" ht="21" customHeight="1">
      <c r="A47" s="245"/>
      <c r="B47" s="364"/>
      <c r="C47" s="364"/>
      <c r="D47" s="246"/>
      <c r="E47" s="247" t="s">
        <v>52</v>
      </c>
      <c r="F47" s="248"/>
      <c r="G47" s="633">
        <v>90</v>
      </c>
      <c r="H47" s="633">
        <v>53</v>
      </c>
      <c r="I47" s="633">
        <v>65</v>
      </c>
      <c r="J47" s="633">
        <v>65</v>
      </c>
      <c r="K47" s="633">
        <v>0</v>
      </c>
      <c r="L47" s="633">
        <v>0</v>
      </c>
      <c r="M47" s="633">
        <v>0</v>
      </c>
      <c r="N47" s="633">
        <v>0</v>
      </c>
      <c r="O47" s="633">
        <v>94</v>
      </c>
      <c r="P47" s="633">
        <v>84</v>
      </c>
      <c r="Q47" s="633">
        <v>0</v>
      </c>
      <c r="R47" s="633">
        <v>0</v>
      </c>
      <c r="S47" s="633">
        <v>0</v>
      </c>
      <c r="T47" s="633">
        <v>0</v>
      </c>
      <c r="U47" s="633">
        <v>88</v>
      </c>
      <c r="V47" s="633">
        <v>87</v>
      </c>
      <c r="W47" s="633">
        <v>117</v>
      </c>
      <c r="X47" s="633">
        <v>114</v>
      </c>
      <c r="Y47" s="633">
        <v>0</v>
      </c>
      <c r="Z47" s="633">
        <v>0</v>
      </c>
      <c r="AA47" s="633">
        <v>0</v>
      </c>
      <c r="AB47" s="633">
        <v>0</v>
      </c>
      <c r="AC47" s="633">
        <v>0</v>
      </c>
      <c r="AD47" s="633">
        <v>0</v>
      </c>
      <c r="AE47" s="633">
        <v>0</v>
      </c>
      <c r="AF47" s="633">
        <v>0</v>
      </c>
      <c r="AG47" s="633">
        <v>0</v>
      </c>
      <c r="AH47" s="633">
        <v>0</v>
      </c>
      <c r="AI47" s="670">
        <v>0</v>
      </c>
    </row>
    <row r="48" spans="1:35" s="46" customFormat="1" ht="21" customHeight="1">
      <c r="A48" s="242"/>
      <c r="B48" s="293" t="s">
        <v>8</v>
      </c>
      <c r="C48" s="293"/>
      <c r="D48" s="366"/>
      <c r="E48" s="293"/>
      <c r="F48" s="293"/>
      <c r="G48" s="629">
        <f aca="true" t="shared" si="10" ref="G48:AI48">SUM(G49:G51)</f>
        <v>972</v>
      </c>
      <c r="H48" s="629">
        <f t="shared" si="10"/>
        <v>416</v>
      </c>
      <c r="I48" s="629">
        <f t="shared" si="10"/>
        <v>646</v>
      </c>
      <c r="J48" s="629">
        <f t="shared" si="10"/>
        <v>646</v>
      </c>
      <c r="K48" s="629">
        <f t="shared" si="10"/>
        <v>0</v>
      </c>
      <c r="L48" s="629">
        <f t="shared" si="10"/>
        <v>0</v>
      </c>
      <c r="M48" s="629">
        <f t="shared" si="10"/>
        <v>0</v>
      </c>
      <c r="N48" s="629">
        <f t="shared" si="10"/>
        <v>0</v>
      </c>
      <c r="O48" s="629">
        <f t="shared" si="10"/>
        <v>1074</v>
      </c>
      <c r="P48" s="629">
        <f t="shared" si="10"/>
        <v>1046</v>
      </c>
      <c r="Q48" s="629">
        <f t="shared" si="10"/>
        <v>953</v>
      </c>
      <c r="R48" s="629">
        <f t="shared" si="10"/>
        <v>929</v>
      </c>
      <c r="S48" s="629">
        <f t="shared" si="10"/>
        <v>144</v>
      </c>
      <c r="T48" s="629">
        <f t="shared" si="10"/>
        <v>137</v>
      </c>
      <c r="U48" s="629">
        <f t="shared" si="10"/>
        <v>1049</v>
      </c>
      <c r="V48" s="629">
        <f t="shared" si="10"/>
        <v>1006</v>
      </c>
      <c r="W48" s="629">
        <f t="shared" si="10"/>
        <v>1063</v>
      </c>
      <c r="X48" s="629">
        <f t="shared" si="10"/>
        <v>1014</v>
      </c>
      <c r="Y48" s="629">
        <f t="shared" si="10"/>
        <v>59</v>
      </c>
      <c r="Z48" s="629">
        <f t="shared" si="10"/>
        <v>68</v>
      </c>
      <c r="AA48" s="629">
        <f t="shared" si="10"/>
        <v>0</v>
      </c>
      <c r="AB48" s="629">
        <f t="shared" si="10"/>
        <v>0</v>
      </c>
      <c r="AC48" s="629">
        <f t="shared" si="10"/>
        <v>42</v>
      </c>
      <c r="AD48" s="629">
        <f t="shared" si="10"/>
        <v>5</v>
      </c>
      <c r="AE48" s="629">
        <f t="shared" si="10"/>
        <v>34</v>
      </c>
      <c r="AF48" s="629">
        <f t="shared" si="10"/>
        <v>0</v>
      </c>
      <c r="AG48" s="629">
        <f t="shared" si="10"/>
        <v>0</v>
      </c>
      <c r="AH48" s="629">
        <f t="shared" si="10"/>
        <v>0</v>
      </c>
      <c r="AI48" s="661">
        <f t="shared" si="10"/>
        <v>0</v>
      </c>
    </row>
    <row r="49" spans="1:35" s="75" customFormat="1" ht="21" customHeight="1">
      <c r="A49" s="347"/>
      <c r="B49" s="217"/>
      <c r="C49" s="217"/>
      <c r="D49" s="237"/>
      <c r="E49" s="217" t="s">
        <v>38</v>
      </c>
      <c r="F49" s="217"/>
      <c r="G49" s="631">
        <v>695</v>
      </c>
      <c r="H49" s="631">
        <v>229</v>
      </c>
      <c r="I49" s="631">
        <v>483</v>
      </c>
      <c r="J49" s="631">
        <v>483</v>
      </c>
      <c r="K49" s="631">
        <v>0</v>
      </c>
      <c r="L49" s="631">
        <v>0</v>
      </c>
      <c r="M49" s="631">
        <v>0</v>
      </c>
      <c r="N49" s="631">
        <v>0</v>
      </c>
      <c r="O49" s="631">
        <v>816</v>
      </c>
      <c r="P49" s="631">
        <v>799</v>
      </c>
      <c r="Q49" s="631">
        <v>817</v>
      </c>
      <c r="R49" s="631">
        <v>797</v>
      </c>
      <c r="S49" s="631">
        <v>0</v>
      </c>
      <c r="T49" s="631">
        <v>0</v>
      </c>
      <c r="U49" s="631">
        <v>756</v>
      </c>
      <c r="V49" s="631">
        <v>721</v>
      </c>
      <c r="W49" s="631">
        <v>797</v>
      </c>
      <c r="X49" s="631">
        <v>759</v>
      </c>
      <c r="Y49" s="631">
        <v>59</v>
      </c>
      <c r="Z49" s="631">
        <v>68</v>
      </c>
      <c r="AA49" s="631">
        <v>0</v>
      </c>
      <c r="AB49" s="631">
        <v>0</v>
      </c>
      <c r="AC49" s="631">
        <v>38</v>
      </c>
      <c r="AD49" s="631">
        <v>3</v>
      </c>
      <c r="AE49" s="631">
        <v>19</v>
      </c>
      <c r="AF49" s="631">
        <v>0</v>
      </c>
      <c r="AG49" s="631">
        <v>0</v>
      </c>
      <c r="AH49" s="631">
        <v>0</v>
      </c>
      <c r="AI49" s="667">
        <v>0</v>
      </c>
    </row>
    <row r="50" spans="1:35" s="75" customFormat="1" ht="21" customHeight="1">
      <c r="A50" s="347"/>
      <c r="B50" s="217"/>
      <c r="C50" s="217"/>
      <c r="D50" s="237"/>
      <c r="E50" s="217" t="s">
        <v>53</v>
      </c>
      <c r="F50" s="217"/>
      <c r="G50" s="631">
        <v>140</v>
      </c>
      <c r="H50" s="631">
        <v>83</v>
      </c>
      <c r="I50" s="631">
        <v>81</v>
      </c>
      <c r="J50" s="631">
        <v>81</v>
      </c>
      <c r="K50" s="631">
        <v>0</v>
      </c>
      <c r="L50" s="631">
        <v>0</v>
      </c>
      <c r="M50" s="631">
        <v>0</v>
      </c>
      <c r="N50" s="631">
        <v>0</v>
      </c>
      <c r="O50" s="631">
        <v>130</v>
      </c>
      <c r="P50" s="631">
        <v>123</v>
      </c>
      <c r="Q50" s="631">
        <v>0</v>
      </c>
      <c r="R50" s="631">
        <v>0</v>
      </c>
      <c r="S50" s="631">
        <v>144</v>
      </c>
      <c r="T50" s="631">
        <v>137</v>
      </c>
      <c r="U50" s="631">
        <v>166</v>
      </c>
      <c r="V50" s="631">
        <v>161</v>
      </c>
      <c r="W50" s="631">
        <v>133</v>
      </c>
      <c r="X50" s="631">
        <v>125</v>
      </c>
      <c r="Y50" s="631">
        <v>0</v>
      </c>
      <c r="Z50" s="631">
        <v>0</v>
      </c>
      <c r="AA50" s="631">
        <v>0</v>
      </c>
      <c r="AB50" s="631">
        <v>0</v>
      </c>
      <c r="AC50" s="631">
        <v>2</v>
      </c>
      <c r="AD50" s="631">
        <v>2</v>
      </c>
      <c r="AE50" s="631">
        <v>8</v>
      </c>
      <c r="AF50" s="631">
        <v>0</v>
      </c>
      <c r="AG50" s="631">
        <v>0</v>
      </c>
      <c r="AH50" s="631">
        <v>0</v>
      </c>
      <c r="AI50" s="667">
        <v>0</v>
      </c>
    </row>
    <row r="51" spans="1:35" s="75" customFormat="1" ht="21" customHeight="1">
      <c r="A51" s="350"/>
      <c r="B51" s="217"/>
      <c r="C51" s="217"/>
      <c r="D51" s="237"/>
      <c r="E51" s="217" t="s">
        <v>54</v>
      </c>
      <c r="F51" s="217"/>
      <c r="G51" s="633">
        <v>137</v>
      </c>
      <c r="H51" s="633">
        <v>104</v>
      </c>
      <c r="I51" s="633">
        <v>82</v>
      </c>
      <c r="J51" s="633">
        <v>82</v>
      </c>
      <c r="K51" s="633">
        <v>0</v>
      </c>
      <c r="L51" s="633">
        <v>0</v>
      </c>
      <c r="M51" s="633">
        <v>0</v>
      </c>
      <c r="N51" s="633">
        <v>0</v>
      </c>
      <c r="O51" s="633">
        <v>128</v>
      </c>
      <c r="P51" s="633">
        <v>124</v>
      </c>
      <c r="Q51" s="633">
        <v>136</v>
      </c>
      <c r="R51" s="633">
        <v>132</v>
      </c>
      <c r="S51" s="633">
        <v>0</v>
      </c>
      <c r="T51" s="633">
        <v>0</v>
      </c>
      <c r="U51" s="633">
        <v>127</v>
      </c>
      <c r="V51" s="633">
        <v>124</v>
      </c>
      <c r="W51" s="633">
        <v>133</v>
      </c>
      <c r="X51" s="633">
        <v>130</v>
      </c>
      <c r="Y51" s="633">
        <v>0</v>
      </c>
      <c r="Z51" s="633">
        <v>0</v>
      </c>
      <c r="AA51" s="633">
        <v>0</v>
      </c>
      <c r="AB51" s="633">
        <v>0</v>
      </c>
      <c r="AC51" s="633">
        <v>2</v>
      </c>
      <c r="AD51" s="633">
        <v>0</v>
      </c>
      <c r="AE51" s="633">
        <v>7</v>
      </c>
      <c r="AF51" s="633">
        <v>0</v>
      </c>
      <c r="AG51" s="633">
        <v>0</v>
      </c>
      <c r="AH51" s="633">
        <v>0</v>
      </c>
      <c r="AI51" s="670">
        <v>0</v>
      </c>
    </row>
    <row r="52" spans="1:35" s="46" customFormat="1" ht="21" customHeight="1">
      <c r="A52" s="242"/>
      <c r="B52" s="293" t="s">
        <v>9</v>
      </c>
      <c r="C52" s="293"/>
      <c r="D52" s="366"/>
      <c r="E52" s="293"/>
      <c r="F52" s="293"/>
      <c r="G52" s="629">
        <f aca="true" t="shared" si="11" ref="G52:AI52">SUM(G53:G54)</f>
        <v>651</v>
      </c>
      <c r="H52" s="629">
        <f t="shared" si="11"/>
        <v>154</v>
      </c>
      <c r="I52" s="629">
        <f t="shared" si="11"/>
        <v>326</v>
      </c>
      <c r="J52" s="629">
        <f t="shared" si="11"/>
        <v>326</v>
      </c>
      <c r="K52" s="629">
        <f t="shared" si="11"/>
        <v>0</v>
      </c>
      <c r="L52" s="629">
        <f t="shared" si="11"/>
        <v>0</v>
      </c>
      <c r="M52" s="629">
        <f t="shared" si="11"/>
        <v>0</v>
      </c>
      <c r="N52" s="629">
        <f t="shared" si="11"/>
        <v>0</v>
      </c>
      <c r="O52" s="629">
        <f t="shared" si="11"/>
        <v>457</v>
      </c>
      <c r="P52" s="629">
        <f t="shared" si="11"/>
        <v>454</v>
      </c>
      <c r="Q52" s="629">
        <f t="shared" si="11"/>
        <v>0</v>
      </c>
      <c r="R52" s="629">
        <f t="shared" si="11"/>
        <v>0</v>
      </c>
      <c r="S52" s="629">
        <f t="shared" si="11"/>
        <v>261</v>
      </c>
      <c r="T52" s="629">
        <f t="shared" si="11"/>
        <v>254</v>
      </c>
      <c r="U52" s="629">
        <f t="shared" si="11"/>
        <v>493</v>
      </c>
      <c r="V52" s="629">
        <f t="shared" si="11"/>
        <v>465</v>
      </c>
      <c r="W52" s="629">
        <f t="shared" si="11"/>
        <v>542</v>
      </c>
      <c r="X52" s="629">
        <f t="shared" si="11"/>
        <v>519</v>
      </c>
      <c r="Y52" s="629">
        <f t="shared" si="11"/>
        <v>188</v>
      </c>
      <c r="Z52" s="629">
        <f t="shared" si="11"/>
        <v>188</v>
      </c>
      <c r="AA52" s="629">
        <f t="shared" si="11"/>
        <v>0</v>
      </c>
      <c r="AB52" s="629">
        <f t="shared" si="11"/>
        <v>0</v>
      </c>
      <c r="AC52" s="629">
        <f t="shared" si="11"/>
        <v>32</v>
      </c>
      <c r="AD52" s="629">
        <f t="shared" si="11"/>
        <v>5</v>
      </c>
      <c r="AE52" s="629">
        <f t="shared" si="11"/>
        <v>38</v>
      </c>
      <c r="AF52" s="629">
        <f t="shared" si="11"/>
        <v>0</v>
      </c>
      <c r="AG52" s="629">
        <f t="shared" si="11"/>
        <v>0</v>
      </c>
      <c r="AH52" s="629">
        <f t="shared" si="11"/>
        <v>0</v>
      </c>
      <c r="AI52" s="661">
        <f t="shared" si="11"/>
        <v>0</v>
      </c>
    </row>
    <row r="53" spans="1:35" s="75" customFormat="1" ht="21" customHeight="1">
      <c r="A53" s="347"/>
      <c r="B53" s="217"/>
      <c r="C53" s="217"/>
      <c r="D53" s="237"/>
      <c r="E53" s="217" t="s">
        <v>98</v>
      </c>
      <c r="F53" s="217"/>
      <c r="G53" s="631">
        <v>362</v>
      </c>
      <c r="H53" s="631">
        <v>42</v>
      </c>
      <c r="I53" s="631">
        <v>132</v>
      </c>
      <c r="J53" s="631">
        <v>132</v>
      </c>
      <c r="K53" s="631">
        <v>0</v>
      </c>
      <c r="L53" s="631">
        <v>0</v>
      </c>
      <c r="M53" s="631">
        <v>0</v>
      </c>
      <c r="N53" s="631">
        <v>0</v>
      </c>
      <c r="O53" s="631">
        <v>206</v>
      </c>
      <c r="P53" s="631">
        <v>203</v>
      </c>
      <c r="Q53" s="631">
        <v>0</v>
      </c>
      <c r="R53" s="631">
        <v>0</v>
      </c>
      <c r="S53" s="631">
        <v>0</v>
      </c>
      <c r="T53" s="631">
        <v>0</v>
      </c>
      <c r="U53" s="631">
        <v>219</v>
      </c>
      <c r="V53" s="631">
        <v>206</v>
      </c>
      <c r="W53" s="631">
        <v>237</v>
      </c>
      <c r="X53" s="631">
        <v>226</v>
      </c>
      <c r="Y53" s="631">
        <v>0</v>
      </c>
      <c r="Z53" s="631">
        <v>0</v>
      </c>
      <c r="AA53" s="631">
        <v>0</v>
      </c>
      <c r="AB53" s="631">
        <v>0</v>
      </c>
      <c r="AC53" s="631">
        <v>7</v>
      </c>
      <c r="AD53" s="631">
        <v>1</v>
      </c>
      <c r="AE53" s="631">
        <v>9</v>
      </c>
      <c r="AF53" s="631">
        <v>0</v>
      </c>
      <c r="AG53" s="631">
        <v>0</v>
      </c>
      <c r="AH53" s="631">
        <v>0</v>
      </c>
      <c r="AI53" s="667">
        <v>0</v>
      </c>
    </row>
    <row r="54" spans="1:35" s="75" customFormat="1" ht="21" customHeight="1">
      <c r="A54" s="350"/>
      <c r="B54" s="217"/>
      <c r="C54" s="217"/>
      <c r="D54" s="237"/>
      <c r="E54" s="217" t="s">
        <v>55</v>
      </c>
      <c r="F54" s="217"/>
      <c r="G54" s="633">
        <v>289</v>
      </c>
      <c r="H54" s="633">
        <v>112</v>
      </c>
      <c r="I54" s="633">
        <v>194</v>
      </c>
      <c r="J54" s="633">
        <v>194</v>
      </c>
      <c r="K54" s="633">
        <v>0</v>
      </c>
      <c r="L54" s="633">
        <v>0</v>
      </c>
      <c r="M54" s="633">
        <v>0</v>
      </c>
      <c r="N54" s="633">
        <v>0</v>
      </c>
      <c r="O54" s="633">
        <v>251</v>
      </c>
      <c r="P54" s="633">
        <v>251</v>
      </c>
      <c r="Q54" s="633">
        <v>0</v>
      </c>
      <c r="R54" s="633">
        <v>0</v>
      </c>
      <c r="S54" s="633">
        <v>261</v>
      </c>
      <c r="T54" s="633">
        <v>254</v>
      </c>
      <c r="U54" s="633">
        <v>274</v>
      </c>
      <c r="V54" s="633">
        <v>259</v>
      </c>
      <c r="W54" s="633">
        <v>305</v>
      </c>
      <c r="X54" s="633">
        <v>293</v>
      </c>
      <c r="Y54" s="633">
        <v>188</v>
      </c>
      <c r="Z54" s="633">
        <v>188</v>
      </c>
      <c r="AA54" s="633">
        <v>0</v>
      </c>
      <c r="AB54" s="633">
        <v>0</v>
      </c>
      <c r="AC54" s="633">
        <v>25</v>
      </c>
      <c r="AD54" s="633">
        <v>4</v>
      </c>
      <c r="AE54" s="633">
        <v>29</v>
      </c>
      <c r="AF54" s="633">
        <v>0</v>
      </c>
      <c r="AG54" s="633">
        <v>0</v>
      </c>
      <c r="AH54" s="633">
        <v>0</v>
      </c>
      <c r="AI54" s="670">
        <v>0</v>
      </c>
    </row>
    <row r="55" spans="1:35" s="46" customFormat="1" ht="21" customHeight="1">
      <c r="A55" s="242"/>
      <c r="B55" s="293" t="s">
        <v>10</v>
      </c>
      <c r="C55" s="293"/>
      <c r="D55" s="366"/>
      <c r="E55" s="292"/>
      <c r="F55" s="293"/>
      <c r="G55" s="629">
        <f aca="true" t="shared" si="12" ref="G55:AI55">SUM(G56:G57)</f>
        <v>850</v>
      </c>
      <c r="H55" s="629">
        <f t="shared" si="12"/>
        <v>538</v>
      </c>
      <c r="I55" s="629">
        <f t="shared" si="12"/>
        <v>380</v>
      </c>
      <c r="J55" s="629">
        <f t="shared" si="12"/>
        <v>380</v>
      </c>
      <c r="K55" s="629">
        <f t="shared" si="12"/>
        <v>0</v>
      </c>
      <c r="L55" s="629">
        <f t="shared" si="12"/>
        <v>0</v>
      </c>
      <c r="M55" s="629">
        <f t="shared" si="12"/>
        <v>0</v>
      </c>
      <c r="N55" s="629">
        <f t="shared" si="12"/>
        <v>0</v>
      </c>
      <c r="O55" s="629">
        <f t="shared" si="12"/>
        <v>831</v>
      </c>
      <c r="P55" s="629">
        <f t="shared" si="12"/>
        <v>817</v>
      </c>
      <c r="Q55" s="629">
        <f t="shared" si="12"/>
        <v>0</v>
      </c>
      <c r="R55" s="629">
        <f t="shared" si="12"/>
        <v>0</v>
      </c>
      <c r="S55" s="629">
        <f t="shared" si="12"/>
        <v>0</v>
      </c>
      <c r="T55" s="629">
        <f t="shared" si="12"/>
        <v>0</v>
      </c>
      <c r="U55" s="629">
        <f t="shared" si="12"/>
        <v>917</v>
      </c>
      <c r="V55" s="629">
        <f t="shared" si="12"/>
        <v>890</v>
      </c>
      <c r="W55" s="629">
        <f t="shared" si="12"/>
        <v>687</v>
      </c>
      <c r="X55" s="629">
        <f t="shared" si="12"/>
        <v>649</v>
      </c>
      <c r="Y55" s="629">
        <f t="shared" si="12"/>
        <v>0</v>
      </c>
      <c r="Z55" s="629">
        <f t="shared" si="12"/>
        <v>0</v>
      </c>
      <c r="AA55" s="629">
        <f t="shared" si="12"/>
        <v>0</v>
      </c>
      <c r="AB55" s="629">
        <f t="shared" si="12"/>
        <v>0</v>
      </c>
      <c r="AC55" s="629">
        <f t="shared" si="12"/>
        <v>50</v>
      </c>
      <c r="AD55" s="629">
        <f t="shared" si="12"/>
        <v>43</v>
      </c>
      <c r="AE55" s="629">
        <f t="shared" si="12"/>
        <v>49</v>
      </c>
      <c r="AF55" s="629">
        <f t="shared" si="12"/>
        <v>25</v>
      </c>
      <c r="AG55" s="629">
        <f t="shared" si="12"/>
        <v>0</v>
      </c>
      <c r="AH55" s="629">
        <f t="shared" si="12"/>
        <v>0</v>
      </c>
      <c r="AI55" s="661">
        <f t="shared" si="12"/>
        <v>0</v>
      </c>
    </row>
    <row r="56" spans="1:35" s="46" customFormat="1" ht="21" customHeight="1">
      <c r="A56" s="242"/>
      <c r="B56" s="217"/>
      <c r="C56" s="255"/>
      <c r="D56" s="252"/>
      <c r="E56" s="217" t="s">
        <v>99</v>
      </c>
      <c r="F56" s="255"/>
      <c r="G56" s="631">
        <v>322</v>
      </c>
      <c r="H56" s="631">
        <v>250</v>
      </c>
      <c r="I56" s="631">
        <v>0</v>
      </c>
      <c r="J56" s="631">
        <v>0</v>
      </c>
      <c r="K56" s="631">
        <v>0</v>
      </c>
      <c r="L56" s="631">
        <v>0</v>
      </c>
      <c r="M56" s="631">
        <v>0</v>
      </c>
      <c r="N56" s="631">
        <v>0</v>
      </c>
      <c r="O56" s="631">
        <v>294</v>
      </c>
      <c r="P56" s="631">
        <v>285</v>
      </c>
      <c r="Q56" s="631">
        <v>0</v>
      </c>
      <c r="R56" s="631">
        <v>0</v>
      </c>
      <c r="S56" s="631">
        <v>0</v>
      </c>
      <c r="T56" s="631">
        <v>0</v>
      </c>
      <c r="U56" s="631">
        <v>347</v>
      </c>
      <c r="V56" s="631">
        <v>338</v>
      </c>
      <c r="W56" s="631">
        <v>335</v>
      </c>
      <c r="X56" s="631">
        <v>314</v>
      </c>
      <c r="Y56" s="631">
        <v>0</v>
      </c>
      <c r="Z56" s="631">
        <v>0</v>
      </c>
      <c r="AA56" s="631">
        <v>0</v>
      </c>
      <c r="AB56" s="631">
        <v>0</v>
      </c>
      <c r="AC56" s="631">
        <v>18</v>
      </c>
      <c r="AD56" s="631">
        <v>17</v>
      </c>
      <c r="AE56" s="631">
        <v>36</v>
      </c>
      <c r="AF56" s="631">
        <v>25</v>
      </c>
      <c r="AG56" s="631">
        <v>0</v>
      </c>
      <c r="AH56" s="631">
        <v>0</v>
      </c>
      <c r="AI56" s="667">
        <v>0</v>
      </c>
    </row>
    <row r="57" spans="1:35" s="75" customFormat="1" ht="21" customHeight="1">
      <c r="A57" s="350"/>
      <c r="B57" s="217"/>
      <c r="C57" s="217"/>
      <c r="D57" s="237"/>
      <c r="E57" s="217" t="s">
        <v>46</v>
      </c>
      <c r="F57" s="217"/>
      <c r="G57" s="633">
        <v>528</v>
      </c>
      <c r="H57" s="633">
        <v>288</v>
      </c>
      <c r="I57" s="633">
        <v>380</v>
      </c>
      <c r="J57" s="633">
        <v>380</v>
      </c>
      <c r="K57" s="633">
        <v>0</v>
      </c>
      <c r="L57" s="633">
        <v>0</v>
      </c>
      <c r="M57" s="633">
        <v>0</v>
      </c>
      <c r="N57" s="633">
        <v>0</v>
      </c>
      <c r="O57" s="633">
        <v>537</v>
      </c>
      <c r="P57" s="633">
        <v>532</v>
      </c>
      <c r="Q57" s="633">
        <v>0</v>
      </c>
      <c r="R57" s="633">
        <v>0</v>
      </c>
      <c r="S57" s="633">
        <v>0</v>
      </c>
      <c r="T57" s="633">
        <v>0</v>
      </c>
      <c r="U57" s="633">
        <v>570</v>
      </c>
      <c r="V57" s="633">
        <v>552</v>
      </c>
      <c r="W57" s="633">
        <v>352</v>
      </c>
      <c r="X57" s="633">
        <v>335</v>
      </c>
      <c r="Y57" s="633">
        <v>0</v>
      </c>
      <c r="Z57" s="633">
        <v>0</v>
      </c>
      <c r="AA57" s="633">
        <v>0</v>
      </c>
      <c r="AB57" s="633">
        <v>0</v>
      </c>
      <c r="AC57" s="633">
        <v>32</v>
      </c>
      <c r="AD57" s="633">
        <v>26</v>
      </c>
      <c r="AE57" s="633">
        <v>13</v>
      </c>
      <c r="AF57" s="633">
        <v>0</v>
      </c>
      <c r="AG57" s="633">
        <v>0</v>
      </c>
      <c r="AH57" s="633">
        <v>0</v>
      </c>
      <c r="AI57" s="670">
        <v>0</v>
      </c>
    </row>
    <row r="58" spans="1:35" s="46" customFormat="1" ht="21" customHeight="1">
      <c r="A58" s="359"/>
      <c r="B58" s="293" t="s">
        <v>11</v>
      </c>
      <c r="C58" s="293"/>
      <c r="D58" s="366"/>
      <c r="E58" s="293"/>
      <c r="F58" s="293"/>
      <c r="G58" s="629">
        <f aca="true" t="shared" si="13" ref="G58:AI58">SUM(G59:G61)</f>
        <v>1111</v>
      </c>
      <c r="H58" s="629">
        <f t="shared" si="13"/>
        <v>687</v>
      </c>
      <c r="I58" s="629">
        <f t="shared" si="13"/>
        <v>509</v>
      </c>
      <c r="J58" s="629">
        <f t="shared" si="13"/>
        <v>509</v>
      </c>
      <c r="K58" s="629">
        <f t="shared" si="13"/>
        <v>0</v>
      </c>
      <c r="L58" s="629">
        <f t="shared" si="13"/>
        <v>0</v>
      </c>
      <c r="M58" s="629">
        <f t="shared" si="13"/>
        <v>0</v>
      </c>
      <c r="N58" s="629">
        <f t="shared" si="13"/>
        <v>0</v>
      </c>
      <c r="O58" s="629">
        <f t="shared" si="13"/>
        <v>1146</v>
      </c>
      <c r="P58" s="629">
        <f t="shared" si="13"/>
        <v>1116</v>
      </c>
      <c r="Q58" s="629">
        <f t="shared" si="13"/>
        <v>405</v>
      </c>
      <c r="R58" s="629">
        <f t="shared" si="13"/>
        <v>379</v>
      </c>
      <c r="S58" s="629">
        <f t="shared" si="13"/>
        <v>801</v>
      </c>
      <c r="T58" s="629">
        <f t="shared" si="13"/>
        <v>776</v>
      </c>
      <c r="U58" s="629">
        <f t="shared" si="13"/>
        <v>1104</v>
      </c>
      <c r="V58" s="629">
        <f t="shared" si="13"/>
        <v>1044</v>
      </c>
      <c r="W58" s="629">
        <f t="shared" si="13"/>
        <v>1219</v>
      </c>
      <c r="X58" s="629">
        <f t="shared" si="13"/>
        <v>1161</v>
      </c>
      <c r="Y58" s="629">
        <f t="shared" si="13"/>
        <v>269</v>
      </c>
      <c r="Z58" s="629">
        <f t="shared" si="13"/>
        <v>269</v>
      </c>
      <c r="AA58" s="629">
        <f t="shared" si="13"/>
        <v>0</v>
      </c>
      <c r="AB58" s="629">
        <f t="shared" si="13"/>
        <v>0</v>
      </c>
      <c r="AC58" s="629">
        <f t="shared" si="13"/>
        <v>17</v>
      </c>
      <c r="AD58" s="629">
        <f t="shared" si="13"/>
        <v>24</v>
      </c>
      <c r="AE58" s="629">
        <f t="shared" si="13"/>
        <v>113</v>
      </c>
      <c r="AF58" s="629">
        <f t="shared" si="13"/>
        <v>0</v>
      </c>
      <c r="AG58" s="629">
        <f t="shared" si="13"/>
        <v>0</v>
      </c>
      <c r="AH58" s="629">
        <f t="shared" si="13"/>
        <v>0</v>
      </c>
      <c r="AI58" s="661">
        <f t="shared" si="13"/>
        <v>0</v>
      </c>
    </row>
    <row r="59" spans="1:35" s="75" customFormat="1" ht="21" customHeight="1">
      <c r="A59" s="347"/>
      <c r="B59" s="217"/>
      <c r="C59" s="217"/>
      <c r="D59" s="237"/>
      <c r="E59" s="217" t="s">
        <v>39</v>
      </c>
      <c r="F59" s="217"/>
      <c r="G59" s="631">
        <v>392</v>
      </c>
      <c r="H59" s="631">
        <v>201</v>
      </c>
      <c r="I59" s="631">
        <v>174</v>
      </c>
      <c r="J59" s="631">
        <v>174</v>
      </c>
      <c r="K59" s="631">
        <v>0</v>
      </c>
      <c r="L59" s="631">
        <v>0</v>
      </c>
      <c r="M59" s="631">
        <v>0</v>
      </c>
      <c r="N59" s="631">
        <v>0</v>
      </c>
      <c r="O59" s="631">
        <v>407</v>
      </c>
      <c r="P59" s="631">
        <v>392</v>
      </c>
      <c r="Q59" s="631">
        <v>405</v>
      </c>
      <c r="R59" s="631">
        <v>379</v>
      </c>
      <c r="S59" s="631">
        <v>407</v>
      </c>
      <c r="T59" s="631">
        <v>387</v>
      </c>
      <c r="U59" s="631">
        <v>360</v>
      </c>
      <c r="V59" s="631">
        <v>343</v>
      </c>
      <c r="W59" s="631">
        <v>429</v>
      </c>
      <c r="X59" s="631">
        <v>408</v>
      </c>
      <c r="Y59" s="631">
        <v>0</v>
      </c>
      <c r="Z59" s="631">
        <v>0</v>
      </c>
      <c r="AA59" s="631">
        <v>0</v>
      </c>
      <c r="AB59" s="631">
        <v>0</v>
      </c>
      <c r="AC59" s="631">
        <v>10</v>
      </c>
      <c r="AD59" s="631">
        <v>12</v>
      </c>
      <c r="AE59" s="631">
        <v>43</v>
      </c>
      <c r="AF59" s="631">
        <v>0</v>
      </c>
      <c r="AG59" s="631">
        <v>0</v>
      </c>
      <c r="AH59" s="631">
        <v>0</v>
      </c>
      <c r="AI59" s="667">
        <v>0</v>
      </c>
    </row>
    <row r="60" spans="1:35" s="75" customFormat="1" ht="21" customHeight="1">
      <c r="A60" s="347"/>
      <c r="B60" s="217"/>
      <c r="C60" s="217"/>
      <c r="D60" s="237"/>
      <c r="E60" s="217" t="s">
        <v>47</v>
      </c>
      <c r="F60" s="217"/>
      <c r="G60" s="631">
        <v>403</v>
      </c>
      <c r="H60" s="631">
        <v>283</v>
      </c>
      <c r="I60" s="631">
        <v>205</v>
      </c>
      <c r="J60" s="631">
        <v>205</v>
      </c>
      <c r="K60" s="631">
        <v>0</v>
      </c>
      <c r="L60" s="631">
        <v>0</v>
      </c>
      <c r="M60" s="631">
        <v>0</v>
      </c>
      <c r="N60" s="631">
        <v>0</v>
      </c>
      <c r="O60" s="631">
        <v>401</v>
      </c>
      <c r="P60" s="631">
        <v>397</v>
      </c>
      <c r="Q60" s="631">
        <v>0</v>
      </c>
      <c r="R60" s="631">
        <v>0</v>
      </c>
      <c r="S60" s="631">
        <v>394</v>
      </c>
      <c r="T60" s="631">
        <v>389</v>
      </c>
      <c r="U60" s="631">
        <v>421</v>
      </c>
      <c r="V60" s="631">
        <v>403</v>
      </c>
      <c r="W60" s="631">
        <v>427</v>
      </c>
      <c r="X60" s="631">
        <v>413</v>
      </c>
      <c r="Y60" s="631">
        <v>0</v>
      </c>
      <c r="Z60" s="631">
        <v>0</v>
      </c>
      <c r="AA60" s="631">
        <v>0</v>
      </c>
      <c r="AB60" s="631">
        <v>0</v>
      </c>
      <c r="AC60" s="631">
        <v>1</v>
      </c>
      <c r="AD60" s="631">
        <v>7</v>
      </c>
      <c r="AE60" s="631">
        <v>60</v>
      </c>
      <c r="AF60" s="631">
        <v>0</v>
      </c>
      <c r="AG60" s="631">
        <v>0</v>
      </c>
      <c r="AH60" s="631">
        <v>0</v>
      </c>
      <c r="AI60" s="667">
        <v>0</v>
      </c>
    </row>
    <row r="61" spans="1:35" s="75" customFormat="1" ht="21" customHeight="1" thickBot="1">
      <c r="A61" s="368"/>
      <c r="B61" s="369"/>
      <c r="C61" s="369"/>
      <c r="D61" s="577"/>
      <c r="E61" s="369" t="s">
        <v>56</v>
      </c>
      <c r="F61" s="369"/>
      <c r="G61" s="640">
        <v>316</v>
      </c>
      <c r="H61" s="640">
        <v>203</v>
      </c>
      <c r="I61" s="640">
        <v>130</v>
      </c>
      <c r="J61" s="640">
        <v>130</v>
      </c>
      <c r="K61" s="640">
        <v>0</v>
      </c>
      <c r="L61" s="640">
        <v>0</v>
      </c>
      <c r="M61" s="640">
        <v>0</v>
      </c>
      <c r="N61" s="640">
        <v>0</v>
      </c>
      <c r="O61" s="640">
        <v>338</v>
      </c>
      <c r="P61" s="640">
        <v>327</v>
      </c>
      <c r="Q61" s="640">
        <v>0</v>
      </c>
      <c r="R61" s="640">
        <v>0</v>
      </c>
      <c r="S61" s="640">
        <v>0</v>
      </c>
      <c r="T61" s="640">
        <v>0</v>
      </c>
      <c r="U61" s="640">
        <v>323</v>
      </c>
      <c r="V61" s="640">
        <v>298</v>
      </c>
      <c r="W61" s="640">
        <v>363</v>
      </c>
      <c r="X61" s="640">
        <v>340</v>
      </c>
      <c r="Y61" s="640">
        <v>269</v>
      </c>
      <c r="Z61" s="640">
        <v>269</v>
      </c>
      <c r="AA61" s="640">
        <v>0</v>
      </c>
      <c r="AB61" s="640">
        <v>0</v>
      </c>
      <c r="AC61" s="640">
        <v>6</v>
      </c>
      <c r="AD61" s="640">
        <v>5</v>
      </c>
      <c r="AE61" s="640">
        <v>10</v>
      </c>
      <c r="AF61" s="640">
        <v>0</v>
      </c>
      <c r="AG61" s="640">
        <v>0</v>
      </c>
      <c r="AH61" s="640">
        <v>0</v>
      </c>
      <c r="AI61" s="688">
        <v>0</v>
      </c>
    </row>
    <row r="62" spans="2:22" ht="14.25">
      <c r="B62" s="145" t="s">
        <v>40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</row>
  </sheetData>
  <sheetProtection/>
  <mergeCells count="26">
    <mergeCell ref="H4:H6"/>
    <mergeCell ref="B4:B5"/>
    <mergeCell ref="E4:E5"/>
    <mergeCell ref="B9:E9"/>
    <mergeCell ref="G3:G6"/>
    <mergeCell ref="B7:E7"/>
    <mergeCell ref="B8:E8"/>
    <mergeCell ref="AF5:AF6"/>
    <mergeCell ref="U4:Z4"/>
    <mergeCell ref="I3:Z3"/>
    <mergeCell ref="I4:J4"/>
    <mergeCell ref="K4:L4"/>
    <mergeCell ref="AA3:AF3"/>
    <mergeCell ref="AD4:AF4"/>
    <mergeCell ref="Y5:Z5"/>
    <mergeCell ref="M4:T4"/>
    <mergeCell ref="M5:N5"/>
    <mergeCell ref="AG3:AI3"/>
    <mergeCell ref="AH4:AI4"/>
    <mergeCell ref="AH5:AH6"/>
    <mergeCell ref="AI5:AI6"/>
    <mergeCell ref="W5:X5"/>
    <mergeCell ref="O5:P5"/>
    <mergeCell ref="Q5:R5"/>
    <mergeCell ref="S5:T5"/>
    <mergeCell ref="U5:V5"/>
  </mergeCells>
  <printOptions/>
  <pageMargins left="0.67" right="0.36" top="0.7874015748031497" bottom="0.29" header="0" footer="0"/>
  <pageSetup fitToWidth="2" fitToHeight="1" horizontalDpi="1200" verticalDpi="1200" orientation="portrait" pageOrder="overThenDown" paperSize="9" scale="60" r:id="rId1"/>
  <rowBreaks count="1" manualBreakCount="1">
    <brk id="61" max="255" man="1"/>
  </rowBreaks>
  <colBreaks count="1" manualBreakCount="1">
    <brk id="19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showOutlineSymbols="0" zoomScale="90" zoomScaleNormal="90" zoomScalePageLayoutView="0" workbookViewId="0" topLeftCell="A1">
      <pane xSplit="6" ySplit="6" topLeftCell="G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E2" sqref="E2"/>
    </sheetView>
  </sheetViews>
  <sheetFormatPr defaultColWidth="8.75390625" defaultRowHeight="14.25"/>
  <cols>
    <col min="1" max="1" width="0.875" style="90" customWidth="1"/>
    <col min="2" max="2" width="8.625" style="90" customWidth="1"/>
    <col min="3" max="4" width="0.875" style="90" customWidth="1"/>
    <col min="5" max="5" width="11.75390625" style="90" customWidth="1"/>
    <col min="6" max="6" width="0.875" style="90" customWidth="1"/>
    <col min="7" max="14" width="8.625" style="90" customWidth="1"/>
    <col min="15" max="16" width="7.625" style="90" customWidth="1"/>
    <col min="17" max="17" width="10.625" style="90" customWidth="1"/>
    <col min="18" max="19" width="7.625" style="90" customWidth="1"/>
    <col min="20" max="21" width="8.625" style="90" customWidth="1"/>
    <col min="22" max="22" width="7.625" style="90" customWidth="1"/>
    <col min="23" max="16384" width="8.75390625" style="90" customWidth="1"/>
  </cols>
  <sheetData>
    <row r="1" spans="1:22" s="87" customFormat="1" ht="30" customHeight="1">
      <c r="A1" s="83" t="s">
        <v>78</v>
      </c>
      <c r="B1" s="84"/>
      <c r="C1" s="85"/>
      <c r="D1" s="85"/>
      <c r="E1" s="86"/>
      <c r="F1" s="86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15" customHeight="1" thickBot="1">
      <c r="A2" s="88" t="s">
        <v>79</v>
      </c>
      <c r="B2" s="89"/>
      <c r="C2" s="89"/>
      <c r="D2" s="89"/>
      <c r="E2" s="89"/>
      <c r="F2" s="89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ht="27" customHeight="1">
      <c r="A3" s="91"/>
      <c r="B3" s="92" t="s">
        <v>77</v>
      </c>
      <c r="C3" s="93"/>
      <c r="D3" s="94"/>
      <c r="E3" s="92"/>
      <c r="F3" s="92"/>
      <c r="G3" s="842" t="s">
        <v>80</v>
      </c>
      <c r="H3" s="843"/>
      <c r="I3" s="843"/>
      <c r="J3" s="843"/>
      <c r="K3" s="843"/>
      <c r="L3" s="843"/>
      <c r="M3" s="843"/>
      <c r="N3" s="843"/>
      <c r="O3" s="843"/>
      <c r="P3" s="843"/>
      <c r="Q3" s="843"/>
      <c r="R3" s="843"/>
      <c r="S3" s="843"/>
      <c r="T3" s="843"/>
      <c r="U3" s="843"/>
      <c r="V3" s="844"/>
    </row>
    <row r="4" spans="1:22" ht="27" customHeight="1">
      <c r="A4" s="95"/>
      <c r="B4" s="855" t="s">
        <v>81</v>
      </c>
      <c r="C4" s="96"/>
      <c r="D4" s="97"/>
      <c r="E4" s="856" t="s">
        <v>82</v>
      </c>
      <c r="F4" s="98"/>
      <c r="G4" s="845" t="s">
        <v>83</v>
      </c>
      <c r="H4" s="846"/>
      <c r="I4" s="847" t="s">
        <v>84</v>
      </c>
      <c r="J4" s="846"/>
      <c r="K4" s="847" t="s">
        <v>85</v>
      </c>
      <c r="L4" s="846"/>
      <c r="M4" s="845" t="s">
        <v>86</v>
      </c>
      <c r="N4" s="846"/>
      <c r="O4" s="845" t="s">
        <v>87</v>
      </c>
      <c r="P4" s="846"/>
      <c r="Q4" s="839" t="s">
        <v>88</v>
      </c>
      <c r="R4" s="845" t="s">
        <v>89</v>
      </c>
      <c r="S4" s="848"/>
      <c r="T4" s="848"/>
      <c r="U4" s="848"/>
      <c r="V4" s="849"/>
    </row>
    <row r="5" spans="1:22" ht="21.75" customHeight="1">
      <c r="A5" s="95"/>
      <c r="B5" s="855"/>
      <c r="C5" s="96"/>
      <c r="D5" s="97"/>
      <c r="E5" s="855"/>
      <c r="F5" s="96"/>
      <c r="G5" s="835" t="s">
        <v>90</v>
      </c>
      <c r="H5" s="835" t="s">
        <v>91</v>
      </c>
      <c r="I5" s="835" t="s">
        <v>90</v>
      </c>
      <c r="J5" s="835" t="s">
        <v>91</v>
      </c>
      <c r="K5" s="835" t="s">
        <v>90</v>
      </c>
      <c r="L5" s="835" t="s">
        <v>91</v>
      </c>
      <c r="M5" s="835" t="s">
        <v>90</v>
      </c>
      <c r="N5" s="835" t="s">
        <v>91</v>
      </c>
      <c r="O5" s="851" t="s">
        <v>90</v>
      </c>
      <c r="P5" s="835" t="s">
        <v>91</v>
      </c>
      <c r="Q5" s="840"/>
      <c r="R5" s="835" t="s">
        <v>92</v>
      </c>
      <c r="S5" s="835" t="s">
        <v>93</v>
      </c>
      <c r="T5" s="835" t="s">
        <v>94</v>
      </c>
      <c r="U5" s="835" t="s">
        <v>95</v>
      </c>
      <c r="V5" s="837" t="s">
        <v>70</v>
      </c>
    </row>
    <row r="6" spans="1:22" ht="19.5" customHeight="1" thickBot="1">
      <c r="A6" s="101"/>
      <c r="B6" s="102"/>
      <c r="C6" s="103"/>
      <c r="D6" s="104"/>
      <c r="E6" s="102"/>
      <c r="F6" s="103"/>
      <c r="G6" s="836"/>
      <c r="H6" s="836"/>
      <c r="I6" s="836"/>
      <c r="J6" s="836"/>
      <c r="K6" s="836"/>
      <c r="L6" s="836"/>
      <c r="M6" s="836"/>
      <c r="N6" s="836"/>
      <c r="O6" s="852"/>
      <c r="P6" s="836"/>
      <c r="Q6" s="841"/>
      <c r="R6" s="836"/>
      <c r="S6" s="836"/>
      <c r="T6" s="836"/>
      <c r="U6" s="836"/>
      <c r="V6" s="838"/>
    </row>
    <row r="7" spans="1:22" ht="25.5" customHeight="1">
      <c r="A7" s="108"/>
      <c r="B7" s="853" t="s">
        <v>96</v>
      </c>
      <c r="C7" s="853"/>
      <c r="D7" s="853"/>
      <c r="E7" s="853"/>
      <c r="F7" s="109"/>
      <c r="G7" s="110">
        <v>16175</v>
      </c>
      <c r="H7" s="110">
        <v>17179</v>
      </c>
      <c r="I7" s="110">
        <v>3307</v>
      </c>
      <c r="J7" s="110">
        <v>5317</v>
      </c>
      <c r="K7" s="110">
        <v>26554</v>
      </c>
      <c r="L7" s="110">
        <v>40229</v>
      </c>
      <c r="M7" s="110">
        <v>30196</v>
      </c>
      <c r="N7" s="110">
        <v>47161</v>
      </c>
      <c r="O7" s="110">
        <v>1375</v>
      </c>
      <c r="P7" s="110">
        <v>2521</v>
      </c>
      <c r="Q7" s="111">
        <v>75772</v>
      </c>
      <c r="R7" s="110">
        <v>663</v>
      </c>
      <c r="S7" s="110">
        <v>369</v>
      </c>
      <c r="T7" s="110">
        <v>7249</v>
      </c>
      <c r="U7" s="110">
        <v>7639</v>
      </c>
      <c r="V7" s="112">
        <v>24</v>
      </c>
    </row>
    <row r="8" spans="1:22" ht="25.5" customHeight="1">
      <c r="A8" s="108"/>
      <c r="B8" s="854">
        <v>17</v>
      </c>
      <c r="C8" s="854"/>
      <c r="D8" s="854"/>
      <c r="E8" s="854"/>
      <c r="F8" s="109"/>
      <c r="G8" s="113">
        <v>15874</v>
      </c>
      <c r="H8" s="113">
        <v>17066</v>
      </c>
      <c r="I8" s="113">
        <v>3346</v>
      </c>
      <c r="J8" s="113">
        <v>5524</v>
      </c>
      <c r="K8" s="113">
        <v>30907</v>
      </c>
      <c r="L8" s="113">
        <v>45458</v>
      </c>
      <c r="M8" s="113">
        <v>38421</v>
      </c>
      <c r="N8" s="113">
        <v>53576</v>
      </c>
      <c r="O8" s="113">
        <v>2215</v>
      </c>
      <c r="P8" s="113">
        <v>3195</v>
      </c>
      <c r="Q8" s="114">
        <v>73600</v>
      </c>
      <c r="R8" s="113">
        <v>579</v>
      </c>
      <c r="S8" s="113">
        <v>18</v>
      </c>
      <c r="T8" s="113">
        <v>6508</v>
      </c>
      <c r="U8" s="113">
        <v>9634</v>
      </c>
      <c r="V8" s="115">
        <v>35</v>
      </c>
    </row>
    <row r="9" spans="1:22" s="118" customFormat="1" ht="33.75" customHeight="1">
      <c r="A9" s="116"/>
      <c r="B9" s="850">
        <v>18</v>
      </c>
      <c r="C9" s="850"/>
      <c r="D9" s="850"/>
      <c r="E9" s="850"/>
      <c r="F9" s="117"/>
      <c r="G9" s="778">
        <f aca="true" t="shared" si="0" ref="G9:V9">SUM(G10,G11,G12,G13,G14,G15,G19,G22,G23,G28,G35,G40,G44,G48,G52,G55,G58)</f>
        <v>18457</v>
      </c>
      <c r="H9" s="778">
        <f t="shared" si="0"/>
        <v>19566</v>
      </c>
      <c r="I9" s="778">
        <f t="shared" si="0"/>
        <v>3539</v>
      </c>
      <c r="J9" s="778">
        <f t="shared" si="0"/>
        <v>5516</v>
      </c>
      <c r="K9" s="778">
        <f t="shared" si="0"/>
        <v>27887</v>
      </c>
      <c r="L9" s="778">
        <f t="shared" si="0"/>
        <v>40969</v>
      </c>
      <c r="M9" s="778">
        <f t="shared" si="0"/>
        <v>37034</v>
      </c>
      <c r="N9" s="779">
        <f t="shared" si="0"/>
        <v>57241</v>
      </c>
      <c r="O9" s="780">
        <f t="shared" si="0"/>
        <v>2944</v>
      </c>
      <c r="P9" s="781">
        <f t="shared" si="0"/>
        <v>6054</v>
      </c>
      <c r="Q9" s="779">
        <f t="shared" si="0"/>
        <v>71671</v>
      </c>
      <c r="R9" s="782">
        <f t="shared" si="0"/>
        <v>141</v>
      </c>
      <c r="S9" s="779">
        <f t="shared" si="0"/>
        <v>0</v>
      </c>
      <c r="T9" s="779">
        <f t="shared" si="0"/>
        <v>5435</v>
      </c>
      <c r="U9" s="779">
        <f t="shared" si="0"/>
        <v>7901</v>
      </c>
      <c r="V9" s="783">
        <f t="shared" si="0"/>
        <v>207</v>
      </c>
    </row>
    <row r="10" spans="1:23" ht="25.5" customHeight="1">
      <c r="A10" s="119"/>
      <c r="B10" s="2" t="s">
        <v>59</v>
      </c>
      <c r="C10" s="2"/>
      <c r="D10" s="120"/>
      <c r="E10" s="2" t="s">
        <v>12</v>
      </c>
      <c r="F10" s="2"/>
      <c r="G10" s="727">
        <v>5345</v>
      </c>
      <c r="H10" s="727">
        <v>5423</v>
      </c>
      <c r="I10" s="727">
        <v>375</v>
      </c>
      <c r="J10" s="727">
        <v>472</v>
      </c>
      <c r="K10" s="727">
        <v>4561</v>
      </c>
      <c r="L10" s="727">
        <v>4883</v>
      </c>
      <c r="M10" s="727">
        <v>6150</v>
      </c>
      <c r="N10" s="727">
        <v>7911</v>
      </c>
      <c r="O10" s="727">
        <v>0</v>
      </c>
      <c r="P10" s="727">
        <v>0</v>
      </c>
      <c r="Q10" s="727">
        <v>12422</v>
      </c>
      <c r="R10" s="727">
        <v>0</v>
      </c>
      <c r="S10" s="727">
        <v>0</v>
      </c>
      <c r="T10" s="727">
        <v>3553</v>
      </c>
      <c r="U10" s="727">
        <v>4129</v>
      </c>
      <c r="V10" s="728">
        <v>0</v>
      </c>
      <c r="W10" s="75"/>
    </row>
    <row r="11" spans="1:23" ht="25.5" customHeight="1">
      <c r="A11" s="119"/>
      <c r="B11" s="2" t="s">
        <v>60</v>
      </c>
      <c r="C11" s="2"/>
      <c r="D11" s="120"/>
      <c r="E11" s="2" t="s">
        <v>13</v>
      </c>
      <c r="F11" s="2"/>
      <c r="G11" s="727">
        <v>288</v>
      </c>
      <c r="H11" s="727">
        <v>291</v>
      </c>
      <c r="I11" s="727">
        <v>55</v>
      </c>
      <c r="J11" s="727">
        <v>57</v>
      </c>
      <c r="K11" s="727">
        <v>2077</v>
      </c>
      <c r="L11" s="727">
        <v>5406</v>
      </c>
      <c r="M11" s="727">
        <v>1490</v>
      </c>
      <c r="N11" s="727">
        <v>3964</v>
      </c>
      <c r="O11" s="727">
        <v>0</v>
      </c>
      <c r="P11" s="727">
        <v>0</v>
      </c>
      <c r="Q11" s="727">
        <v>7423</v>
      </c>
      <c r="R11" s="727">
        <v>0</v>
      </c>
      <c r="S11" s="727">
        <v>0</v>
      </c>
      <c r="T11" s="727">
        <v>0</v>
      </c>
      <c r="U11" s="727">
        <v>276</v>
      </c>
      <c r="V11" s="728">
        <v>0</v>
      </c>
      <c r="W11" s="75"/>
    </row>
    <row r="12" spans="1:23" ht="25.5" customHeight="1">
      <c r="A12" s="119"/>
      <c r="B12" s="2" t="s">
        <v>61</v>
      </c>
      <c r="C12" s="2"/>
      <c r="D12" s="120"/>
      <c r="E12" s="2" t="s">
        <v>14</v>
      </c>
      <c r="F12" s="2"/>
      <c r="G12" s="727">
        <v>3433</v>
      </c>
      <c r="H12" s="727">
        <v>3619</v>
      </c>
      <c r="I12" s="727">
        <v>467</v>
      </c>
      <c r="J12" s="727">
        <v>602</v>
      </c>
      <c r="K12" s="727">
        <v>3259</v>
      </c>
      <c r="L12" s="727">
        <v>3742</v>
      </c>
      <c r="M12" s="727">
        <v>3910</v>
      </c>
      <c r="N12" s="727">
        <v>5788</v>
      </c>
      <c r="O12" s="727">
        <v>179</v>
      </c>
      <c r="P12" s="727">
        <v>566</v>
      </c>
      <c r="Q12" s="727">
        <v>16789</v>
      </c>
      <c r="R12" s="727">
        <v>106</v>
      </c>
      <c r="S12" s="727">
        <v>0</v>
      </c>
      <c r="T12" s="727">
        <v>892</v>
      </c>
      <c r="U12" s="727">
        <v>1007</v>
      </c>
      <c r="V12" s="728">
        <v>0</v>
      </c>
      <c r="W12" s="75"/>
    </row>
    <row r="13" spans="1:23" ht="25.5" customHeight="1">
      <c r="A13" s="119"/>
      <c r="B13" s="121" t="s">
        <v>62</v>
      </c>
      <c r="C13" s="121"/>
      <c r="D13" s="122"/>
      <c r="E13" s="2" t="s">
        <v>15</v>
      </c>
      <c r="F13" s="2"/>
      <c r="G13" s="727">
        <v>13</v>
      </c>
      <c r="H13" s="727">
        <v>13</v>
      </c>
      <c r="I13" s="727">
        <v>28</v>
      </c>
      <c r="J13" s="727">
        <v>30</v>
      </c>
      <c r="K13" s="727">
        <v>2137</v>
      </c>
      <c r="L13" s="727">
        <v>5043</v>
      </c>
      <c r="M13" s="727">
        <v>604</v>
      </c>
      <c r="N13" s="727">
        <v>1730</v>
      </c>
      <c r="O13" s="727">
        <v>3</v>
      </c>
      <c r="P13" s="727">
        <v>3</v>
      </c>
      <c r="Q13" s="727">
        <v>392</v>
      </c>
      <c r="R13" s="727">
        <v>0</v>
      </c>
      <c r="S13" s="727">
        <v>0</v>
      </c>
      <c r="T13" s="727">
        <v>328</v>
      </c>
      <c r="U13" s="727">
        <v>311</v>
      </c>
      <c r="V13" s="728">
        <v>0</v>
      </c>
      <c r="W13" s="75"/>
    </row>
    <row r="14" spans="1:23" ht="25.5" customHeight="1">
      <c r="A14" s="119"/>
      <c r="B14" s="2" t="s">
        <v>0</v>
      </c>
      <c r="C14" s="2"/>
      <c r="D14" s="120"/>
      <c r="E14" s="2" t="s">
        <v>16</v>
      </c>
      <c r="F14" s="2"/>
      <c r="G14" s="727">
        <v>0</v>
      </c>
      <c r="H14" s="727">
        <v>0</v>
      </c>
      <c r="I14" s="727">
        <v>28</v>
      </c>
      <c r="J14" s="727">
        <v>28</v>
      </c>
      <c r="K14" s="727">
        <v>1401</v>
      </c>
      <c r="L14" s="727">
        <v>1856</v>
      </c>
      <c r="M14" s="727">
        <v>1709</v>
      </c>
      <c r="N14" s="727">
        <v>1966</v>
      </c>
      <c r="O14" s="727">
        <v>92</v>
      </c>
      <c r="P14" s="727">
        <v>92</v>
      </c>
      <c r="Q14" s="727">
        <v>282</v>
      </c>
      <c r="R14" s="727">
        <v>0</v>
      </c>
      <c r="S14" s="727">
        <v>0</v>
      </c>
      <c r="T14" s="727">
        <v>55</v>
      </c>
      <c r="U14" s="727">
        <v>149</v>
      </c>
      <c r="V14" s="728">
        <v>0</v>
      </c>
      <c r="W14" s="75"/>
    </row>
    <row r="15" spans="1:23" ht="25.5" customHeight="1">
      <c r="A15" s="123"/>
      <c r="B15" s="2" t="s">
        <v>1</v>
      </c>
      <c r="C15" s="2"/>
      <c r="D15" s="120"/>
      <c r="E15" s="2"/>
      <c r="F15" s="2"/>
      <c r="G15" s="729">
        <f>SUM(G16:G18)</f>
        <v>1371</v>
      </c>
      <c r="H15" s="729">
        <f aca="true" t="shared" si="1" ref="H15:V15">SUM(H16:H18)</f>
        <v>1375</v>
      </c>
      <c r="I15" s="729">
        <f t="shared" si="1"/>
        <v>67</v>
      </c>
      <c r="J15" s="729">
        <f t="shared" si="1"/>
        <v>67</v>
      </c>
      <c r="K15" s="729">
        <f t="shared" si="1"/>
        <v>1081</v>
      </c>
      <c r="L15" s="729">
        <f t="shared" si="1"/>
        <v>1628</v>
      </c>
      <c r="M15" s="729">
        <f t="shared" si="1"/>
        <v>2406</v>
      </c>
      <c r="N15" s="729">
        <f t="shared" si="1"/>
        <v>2841</v>
      </c>
      <c r="O15" s="729">
        <f t="shared" si="1"/>
        <v>31</v>
      </c>
      <c r="P15" s="729">
        <f t="shared" si="1"/>
        <v>31</v>
      </c>
      <c r="Q15" s="729">
        <f t="shared" si="1"/>
        <v>3945</v>
      </c>
      <c r="R15" s="729">
        <f t="shared" si="1"/>
        <v>4</v>
      </c>
      <c r="S15" s="729">
        <f t="shared" si="1"/>
        <v>0</v>
      </c>
      <c r="T15" s="729">
        <f t="shared" si="1"/>
        <v>73</v>
      </c>
      <c r="U15" s="729">
        <f t="shared" si="1"/>
        <v>209</v>
      </c>
      <c r="V15" s="730">
        <f t="shared" si="1"/>
        <v>0</v>
      </c>
      <c r="W15" s="75"/>
    </row>
    <row r="16" spans="1:23" ht="25.5" customHeight="1">
      <c r="A16" s="125"/>
      <c r="B16" s="3"/>
      <c r="C16" s="3"/>
      <c r="D16" s="126"/>
      <c r="E16" s="3" t="s">
        <v>17</v>
      </c>
      <c r="F16" s="3"/>
      <c r="G16" s="731">
        <v>188</v>
      </c>
      <c r="H16" s="731">
        <v>188</v>
      </c>
      <c r="I16" s="731">
        <v>0</v>
      </c>
      <c r="J16" s="731">
        <v>0</v>
      </c>
      <c r="K16" s="731">
        <v>308</v>
      </c>
      <c r="L16" s="731">
        <v>405</v>
      </c>
      <c r="M16" s="731">
        <v>890</v>
      </c>
      <c r="N16" s="731">
        <v>983</v>
      </c>
      <c r="O16" s="731">
        <v>0</v>
      </c>
      <c r="P16" s="731">
        <v>0</v>
      </c>
      <c r="Q16" s="731">
        <v>0</v>
      </c>
      <c r="R16" s="731">
        <v>0</v>
      </c>
      <c r="S16" s="731">
        <v>0</v>
      </c>
      <c r="T16" s="731">
        <v>72</v>
      </c>
      <c r="U16" s="731">
        <v>201</v>
      </c>
      <c r="V16" s="732">
        <v>0</v>
      </c>
      <c r="W16" s="75"/>
    </row>
    <row r="17" spans="1:23" ht="25.5" customHeight="1">
      <c r="A17" s="125"/>
      <c r="B17" s="3"/>
      <c r="C17" s="3"/>
      <c r="D17" s="126"/>
      <c r="E17" s="3" t="s">
        <v>19</v>
      </c>
      <c r="F17" s="3"/>
      <c r="G17" s="731">
        <v>1161</v>
      </c>
      <c r="H17" s="731">
        <v>1165</v>
      </c>
      <c r="I17" s="731">
        <v>67</v>
      </c>
      <c r="J17" s="731">
        <v>67</v>
      </c>
      <c r="K17" s="731">
        <v>772</v>
      </c>
      <c r="L17" s="731">
        <v>1222</v>
      </c>
      <c r="M17" s="731">
        <v>1484</v>
      </c>
      <c r="N17" s="731">
        <v>1820</v>
      </c>
      <c r="O17" s="731">
        <v>22</v>
      </c>
      <c r="P17" s="731">
        <v>22</v>
      </c>
      <c r="Q17" s="731">
        <v>3274</v>
      </c>
      <c r="R17" s="731">
        <v>4</v>
      </c>
      <c r="S17" s="731">
        <v>0</v>
      </c>
      <c r="T17" s="731">
        <v>0</v>
      </c>
      <c r="U17" s="731">
        <v>0</v>
      </c>
      <c r="V17" s="732">
        <v>0</v>
      </c>
      <c r="W17" s="75"/>
    </row>
    <row r="18" spans="1:23" ht="25.5" customHeight="1">
      <c r="A18" s="127"/>
      <c r="B18" s="3"/>
      <c r="C18" s="3"/>
      <c r="D18" s="126"/>
      <c r="E18" s="3" t="s">
        <v>20</v>
      </c>
      <c r="F18" s="3"/>
      <c r="G18" s="733">
        <v>22</v>
      </c>
      <c r="H18" s="733">
        <v>22</v>
      </c>
      <c r="I18" s="733">
        <v>0</v>
      </c>
      <c r="J18" s="733">
        <v>0</v>
      </c>
      <c r="K18" s="733">
        <v>1</v>
      </c>
      <c r="L18" s="733">
        <v>1</v>
      </c>
      <c r="M18" s="733">
        <v>32</v>
      </c>
      <c r="N18" s="733">
        <v>38</v>
      </c>
      <c r="O18" s="733">
        <v>9</v>
      </c>
      <c r="P18" s="733">
        <v>9</v>
      </c>
      <c r="Q18" s="733">
        <v>671</v>
      </c>
      <c r="R18" s="733">
        <v>0</v>
      </c>
      <c r="S18" s="733">
        <v>0</v>
      </c>
      <c r="T18" s="733">
        <v>1</v>
      </c>
      <c r="U18" s="733">
        <v>8</v>
      </c>
      <c r="V18" s="734">
        <v>0</v>
      </c>
      <c r="W18" s="75"/>
    </row>
    <row r="19" spans="1:23" ht="25.5" customHeight="1">
      <c r="A19" s="123"/>
      <c r="B19" s="2" t="s">
        <v>2</v>
      </c>
      <c r="C19" s="2"/>
      <c r="D19" s="120"/>
      <c r="E19" s="2"/>
      <c r="F19" s="2"/>
      <c r="G19" s="729">
        <f>SUM(G20:G21)</f>
        <v>123</v>
      </c>
      <c r="H19" s="729">
        <f aca="true" t="shared" si="2" ref="H19:V19">SUM(H20:H21)</f>
        <v>203</v>
      </c>
      <c r="I19" s="729">
        <f t="shared" si="2"/>
        <v>87</v>
      </c>
      <c r="J19" s="729">
        <f t="shared" si="2"/>
        <v>87</v>
      </c>
      <c r="K19" s="729">
        <f t="shared" si="2"/>
        <v>887</v>
      </c>
      <c r="L19" s="729">
        <f t="shared" si="2"/>
        <v>1253</v>
      </c>
      <c r="M19" s="729">
        <f t="shared" si="2"/>
        <v>1484</v>
      </c>
      <c r="N19" s="729">
        <f t="shared" si="2"/>
        <v>1824</v>
      </c>
      <c r="O19" s="729">
        <f t="shared" si="2"/>
        <v>12</v>
      </c>
      <c r="P19" s="729">
        <f t="shared" si="2"/>
        <v>25</v>
      </c>
      <c r="Q19" s="729">
        <f t="shared" si="2"/>
        <v>7079</v>
      </c>
      <c r="R19" s="729">
        <f t="shared" si="2"/>
        <v>0</v>
      </c>
      <c r="S19" s="729">
        <f t="shared" si="2"/>
        <v>0</v>
      </c>
      <c r="T19" s="729">
        <f t="shared" si="2"/>
        <v>25</v>
      </c>
      <c r="U19" s="729">
        <f t="shared" si="2"/>
        <v>76</v>
      </c>
      <c r="V19" s="730">
        <f t="shared" si="2"/>
        <v>0</v>
      </c>
      <c r="W19" s="75"/>
    </row>
    <row r="20" spans="1:23" ht="25.5" customHeight="1">
      <c r="A20" s="125"/>
      <c r="B20" s="3"/>
      <c r="C20" s="3"/>
      <c r="D20" s="126"/>
      <c r="E20" s="3" t="s">
        <v>18</v>
      </c>
      <c r="F20" s="3"/>
      <c r="G20" s="731">
        <v>0</v>
      </c>
      <c r="H20" s="731">
        <v>0</v>
      </c>
      <c r="I20" s="731">
        <v>87</v>
      </c>
      <c r="J20" s="731">
        <v>87</v>
      </c>
      <c r="K20" s="731">
        <v>499</v>
      </c>
      <c r="L20" s="731">
        <v>865</v>
      </c>
      <c r="M20" s="731">
        <v>864</v>
      </c>
      <c r="N20" s="731">
        <v>1193</v>
      </c>
      <c r="O20" s="731">
        <v>12</v>
      </c>
      <c r="P20" s="731">
        <v>25</v>
      </c>
      <c r="Q20" s="731">
        <v>3243</v>
      </c>
      <c r="R20" s="731">
        <v>0</v>
      </c>
      <c r="S20" s="731">
        <v>0</v>
      </c>
      <c r="T20" s="731">
        <v>0</v>
      </c>
      <c r="U20" s="731">
        <v>0</v>
      </c>
      <c r="V20" s="732">
        <v>0</v>
      </c>
      <c r="W20" s="75"/>
    </row>
    <row r="21" spans="1:23" ht="25.5" customHeight="1">
      <c r="A21" s="127"/>
      <c r="B21" s="3"/>
      <c r="C21" s="3"/>
      <c r="D21" s="126"/>
      <c r="E21" s="3" t="s">
        <v>21</v>
      </c>
      <c r="F21" s="3"/>
      <c r="G21" s="733">
        <v>123</v>
      </c>
      <c r="H21" s="733">
        <v>203</v>
      </c>
      <c r="I21" s="733">
        <v>0</v>
      </c>
      <c r="J21" s="733">
        <v>0</v>
      </c>
      <c r="K21" s="733">
        <v>388</v>
      </c>
      <c r="L21" s="733">
        <v>388</v>
      </c>
      <c r="M21" s="733">
        <v>620</v>
      </c>
      <c r="N21" s="733">
        <v>631</v>
      </c>
      <c r="O21" s="733">
        <v>0</v>
      </c>
      <c r="P21" s="733">
        <v>0</v>
      </c>
      <c r="Q21" s="733">
        <v>3836</v>
      </c>
      <c r="R21" s="733">
        <v>0</v>
      </c>
      <c r="S21" s="733">
        <v>0</v>
      </c>
      <c r="T21" s="733">
        <v>25</v>
      </c>
      <c r="U21" s="733">
        <v>76</v>
      </c>
      <c r="V21" s="734">
        <v>0</v>
      </c>
      <c r="W21" s="75"/>
    </row>
    <row r="22" spans="1:23" ht="25.5" customHeight="1">
      <c r="A22" s="119"/>
      <c r="B22" s="2" t="s">
        <v>3</v>
      </c>
      <c r="C22" s="2"/>
      <c r="D22" s="120"/>
      <c r="E22" s="2" t="s">
        <v>22</v>
      </c>
      <c r="F22" s="2"/>
      <c r="G22" s="727">
        <v>323</v>
      </c>
      <c r="H22" s="727">
        <v>323</v>
      </c>
      <c r="I22" s="727">
        <v>0</v>
      </c>
      <c r="J22" s="727">
        <v>0</v>
      </c>
      <c r="K22" s="727">
        <v>697</v>
      </c>
      <c r="L22" s="727">
        <v>1140</v>
      </c>
      <c r="M22" s="727">
        <v>1335</v>
      </c>
      <c r="N22" s="727">
        <v>2779</v>
      </c>
      <c r="O22" s="727">
        <v>0</v>
      </c>
      <c r="P22" s="727">
        <v>0</v>
      </c>
      <c r="Q22" s="727">
        <v>3752</v>
      </c>
      <c r="R22" s="727">
        <v>0</v>
      </c>
      <c r="S22" s="727">
        <v>0</v>
      </c>
      <c r="T22" s="727">
        <v>0</v>
      </c>
      <c r="U22" s="727">
        <v>0</v>
      </c>
      <c r="V22" s="728">
        <v>0</v>
      </c>
      <c r="W22" s="75"/>
    </row>
    <row r="23" spans="1:23" ht="25.5" customHeight="1">
      <c r="A23" s="128"/>
      <c r="B23" s="4" t="s">
        <v>4</v>
      </c>
      <c r="C23" s="4"/>
      <c r="D23" s="129"/>
      <c r="E23" s="4"/>
      <c r="F23" s="4"/>
      <c r="G23" s="729">
        <f>SUM(G24:G27)</f>
        <v>2024</v>
      </c>
      <c r="H23" s="729">
        <f aca="true" t="shared" si="3" ref="H23:V23">SUM(H24:H27)</f>
        <v>2331</v>
      </c>
      <c r="I23" s="729">
        <f t="shared" si="3"/>
        <v>1148</v>
      </c>
      <c r="J23" s="729">
        <f t="shared" si="3"/>
        <v>2270</v>
      </c>
      <c r="K23" s="729">
        <f t="shared" si="3"/>
        <v>3110</v>
      </c>
      <c r="L23" s="729">
        <f t="shared" si="3"/>
        <v>4805</v>
      </c>
      <c r="M23" s="729">
        <f t="shared" si="3"/>
        <v>5120</v>
      </c>
      <c r="N23" s="729">
        <f t="shared" si="3"/>
        <v>8357</v>
      </c>
      <c r="O23" s="729">
        <f t="shared" si="3"/>
        <v>1406</v>
      </c>
      <c r="P23" s="729">
        <f t="shared" si="3"/>
        <v>3672</v>
      </c>
      <c r="Q23" s="729">
        <f t="shared" si="3"/>
        <v>3448</v>
      </c>
      <c r="R23" s="729">
        <f t="shared" si="3"/>
        <v>31</v>
      </c>
      <c r="S23" s="729">
        <f t="shared" si="3"/>
        <v>0</v>
      </c>
      <c r="T23" s="729">
        <f t="shared" si="3"/>
        <v>65</v>
      </c>
      <c r="U23" s="729">
        <f t="shared" si="3"/>
        <v>350</v>
      </c>
      <c r="V23" s="730">
        <f t="shared" si="3"/>
        <v>0</v>
      </c>
      <c r="W23" s="46"/>
    </row>
    <row r="24" spans="1:23" ht="25.5" customHeight="1">
      <c r="A24" s="125"/>
      <c r="B24" s="3"/>
      <c r="C24" s="3"/>
      <c r="D24" s="126"/>
      <c r="E24" s="3" t="s">
        <v>23</v>
      </c>
      <c r="F24" s="3"/>
      <c r="G24" s="731">
        <v>2014</v>
      </c>
      <c r="H24" s="731">
        <v>2321</v>
      </c>
      <c r="I24" s="731">
        <v>684</v>
      </c>
      <c r="J24" s="731">
        <v>1806</v>
      </c>
      <c r="K24" s="731">
        <v>2611</v>
      </c>
      <c r="L24" s="731">
        <v>3850</v>
      </c>
      <c r="M24" s="731">
        <v>4692</v>
      </c>
      <c r="N24" s="731">
        <v>7442</v>
      </c>
      <c r="O24" s="731">
        <v>1406</v>
      </c>
      <c r="P24" s="731">
        <v>3672</v>
      </c>
      <c r="Q24" s="731">
        <v>804</v>
      </c>
      <c r="R24" s="731">
        <v>31</v>
      </c>
      <c r="S24" s="731">
        <v>0</v>
      </c>
      <c r="T24" s="731">
        <v>0</v>
      </c>
      <c r="U24" s="731">
        <v>161</v>
      </c>
      <c r="V24" s="732">
        <v>0</v>
      </c>
      <c r="W24" s="75"/>
    </row>
    <row r="25" spans="1:23" ht="25.5" customHeight="1">
      <c r="A25" s="125"/>
      <c r="B25" s="3"/>
      <c r="C25" s="3"/>
      <c r="D25" s="126"/>
      <c r="E25" s="3" t="s">
        <v>28</v>
      </c>
      <c r="F25" s="3"/>
      <c r="G25" s="731">
        <v>6</v>
      </c>
      <c r="H25" s="731">
        <v>6</v>
      </c>
      <c r="I25" s="731">
        <v>464</v>
      </c>
      <c r="J25" s="731">
        <v>464</v>
      </c>
      <c r="K25" s="731">
        <v>179</v>
      </c>
      <c r="L25" s="731">
        <v>591</v>
      </c>
      <c r="M25" s="731">
        <v>145</v>
      </c>
      <c r="N25" s="731">
        <v>365</v>
      </c>
      <c r="O25" s="731">
        <v>0</v>
      </c>
      <c r="P25" s="731">
        <v>0</v>
      </c>
      <c r="Q25" s="731">
        <v>2097</v>
      </c>
      <c r="R25" s="731">
        <v>0</v>
      </c>
      <c r="S25" s="731">
        <v>0</v>
      </c>
      <c r="T25" s="731">
        <v>62</v>
      </c>
      <c r="U25" s="731">
        <v>145</v>
      </c>
      <c r="V25" s="732">
        <v>0</v>
      </c>
      <c r="W25" s="75"/>
    </row>
    <row r="26" spans="1:23" ht="25.5" customHeight="1">
      <c r="A26" s="125"/>
      <c r="B26" s="3"/>
      <c r="C26" s="3"/>
      <c r="D26" s="126"/>
      <c r="E26" s="3" t="s">
        <v>24</v>
      </c>
      <c r="F26" s="3"/>
      <c r="G26" s="731">
        <v>4</v>
      </c>
      <c r="H26" s="731">
        <v>4</v>
      </c>
      <c r="I26" s="731">
        <v>0</v>
      </c>
      <c r="J26" s="731">
        <v>0</v>
      </c>
      <c r="K26" s="731">
        <v>284</v>
      </c>
      <c r="L26" s="731">
        <v>327</v>
      </c>
      <c r="M26" s="731">
        <v>239</v>
      </c>
      <c r="N26" s="731">
        <v>240</v>
      </c>
      <c r="O26" s="731">
        <v>0</v>
      </c>
      <c r="P26" s="731">
        <v>0</v>
      </c>
      <c r="Q26" s="731">
        <v>366</v>
      </c>
      <c r="R26" s="731">
        <v>0</v>
      </c>
      <c r="S26" s="731">
        <v>0</v>
      </c>
      <c r="T26" s="731">
        <v>0</v>
      </c>
      <c r="U26" s="731">
        <v>0</v>
      </c>
      <c r="V26" s="732">
        <v>0</v>
      </c>
      <c r="W26" s="75"/>
    </row>
    <row r="27" spans="1:23" ht="25.5" customHeight="1">
      <c r="A27" s="127"/>
      <c r="B27" s="3"/>
      <c r="C27" s="3"/>
      <c r="D27" s="126"/>
      <c r="E27" s="3" t="s">
        <v>25</v>
      </c>
      <c r="F27" s="3"/>
      <c r="G27" s="733">
        <v>0</v>
      </c>
      <c r="H27" s="733">
        <v>0</v>
      </c>
      <c r="I27" s="733">
        <v>0</v>
      </c>
      <c r="J27" s="733">
        <v>0</v>
      </c>
      <c r="K27" s="733">
        <v>36</v>
      </c>
      <c r="L27" s="733">
        <v>37</v>
      </c>
      <c r="M27" s="733">
        <v>44</v>
      </c>
      <c r="N27" s="733">
        <v>310</v>
      </c>
      <c r="O27" s="733">
        <v>0</v>
      </c>
      <c r="P27" s="733">
        <v>0</v>
      </c>
      <c r="Q27" s="733">
        <v>181</v>
      </c>
      <c r="R27" s="733">
        <v>0</v>
      </c>
      <c r="S27" s="733">
        <v>0</v>
      </c>
      <c r="T27" s="733">
        <v>3</v>
      </c>
      <c r="U27" s="733">
        <v>44</v>
      </c>
      <c r="V27" s="734">
        <v>0</v>
      </c>
      <c r="W27" s="75"/>
    </row>
    <row r="28" spans="1:23" ht="25.5" customHeight="1">
      <c r="A28" s="130"/>
      <c r="B28" s="4" t="s">
        <v>5</v>
      </c>
      <c r="C28" s="4"/>
      <c r="D28" s="129"/>
      <c r="E28" s="4"/>
      <c r="F28" s="4"/>
      <c r="G28" s="729">
        <f>SUM(G29:G34)</f>
        <v>1620</v>
      </c>
      <c r="H28" s="729">
        <f aca="true" t="shared" si="4" ref="H28:V28">SUM(H29:H34)</f>
        <v>1843</v>
      </c>
      <c r="I28" s="729">
        <f t="shared" si="4"/>
        <v>385</v>
      </c>
      <c r="J28" s="729">
        <f t="shared" si="4"/>
        <v>476</v>
      </c>
      <c r="K28" s="729">
        <f t="shared" si="4"/>
        <v>1852</v>
      </c>
      <c r="L28" s="729">
        <f t="shared" si="4"/>
        <v>2774</v>
      </c>
      <c r="M28" s="729">
        <f t="shared" si="4"/>
        <v>3939</v>
      </c>
      <c r="N28" s="729">
        <f t="shared" si="4"/>
        <v>7342</v>
      </c>
      <c r="O28" s="729">
        <f t="shared" si="4"/>
        <v>490</v>
      </c>
      <c r="P28" s="729">
        <f t="shared" si="4"/>
        <v>567</v>
      </c>
      <c r="Q28" s="729">
        <f t="shared" si="4"/>
        <v>5188</v>
      </c>
      <c r="R28" s="729">
        <f t="shared" si="4"/>
        <v>0</v>
      </c>
      <c r="S28" s="729">
        <f t="shared" si="4"/>
        <v>0</v>
      </c>
      <c r="T28" s="729">
        <f t="shared" si="4"/>
        <v>201</v>
      </c>
      <c r="U28" s="729">
        <f t="shared" si="4"/>
        <v>648</v>
      </c>
      <c r="V28" s="730">
        <f t="shared" si="4"/>
        <v>0</v>
      </c>
      <c r="W28" s="46"/>
    </row>
    <row r="29" spans="1:23" ht="25.5" customHeight="1">
      <c r="A29" s="125"/>
      <c r="B29" s="3"/>
      <c r="C29" s="3"/>
      <c r="D29" s="126"/>
      <c r="E29" s="3" t="s">
        <v>26</v>
      </c>
      <c r="F29" s="3"/>
      <c r="G29" s="731">
        <v>360</v>
      </c>
      <c r="H29" s="731">
        <v>360</v>
      </c>
      <c r="I29" s="731">
        <v>0</v>
      </c>
      <c r="J29" s="731">
        <v>0</v>
      </c>
      <c r="K29" s="731">
        <v>153</v>
      </c>
      <c r="L29" s="731">
        <v>156</v>
      </c>
      <c r="M29" s="731">
        <v>240</v>
      </c>
      <c r="N29" s="731">
        <v>336</v>
      </c>
      <c r="O29" s="731">
        <v>0</v>
      </c>
      <c r="P29" s="731">
        <v>0</v>
      </c>
      <c r="Q29" s="731">
        <v>52</v>
      </c>
      <c r="R29" s="731">
        <v>0</v>
      </c>
      <c r="S29" s="731">
        <v>0</v>
      </c>
      <c r="T29" s="731">
        <v>3</v>
      </c>
      <c r="U29" s="731">
        <v>90</v>
      </c>
      <c r="V29" s="732">
        <v>0</v>
      </c>
      <c r="W29" s="75"/>
    </row>
    <row r="30" spans="1:23" ht="25.5" customHeight="1">
      <c r="A30" s="125"/>
      <c r="B30" s="3"/>
      <c r="C30" s="3"/>
      <c r="D30" s="126"/>
      <c r="E30" s="3" t="s">
        <v>27</v>
      </c>
      <c r="F30" s="3"/>
      <c r="G30" s="731">
        <v>103</v>
      </c>
      <c r="H30" s="731">
        <v>154</v>
      </c>
      <c r="I30" s="731">
        <v>289</v>
      </c>
      <c r="J30" s="731">
        <v>380</v>
      </c>
      <c r="K30" s="731">
        <v>293</v>
      </c>
      <c r="L30" s="731">
        <v>623</v>
      </c>
      <c r="M30" s="731">
        <v>498</v>
      </c>
      <c r="N30" s="731">
        <v>1136</v>
      </c>
      <c r="O30" s="731">
        <v>405</v>
      </c>
      <c r="P30" s="731">
        <v>480</v>
      </c>
      <c r="Q30" s="731">
        <v>214</v>
      </c>
      <c r="R30" s="731">
        <v>0</v>
      </c>
      <c r="S30" s="731">
        <v>0</v>
      </c>
      <c r="T30" s="731">
        <v>20</v>
      </c>
      <c r="U30" s="731">
        <v>213</v>
      </c>
      <c r="V30" s="732">
        <v>0</v>
      </c>
      <c r="W30" s="75"/>
    </row>
    <row r="31" spans="1:23" ht="25.5" customHeight="1">
      <c r="A31" s="125"/>
      <c r="B31" s="3"/>
      <c r="C31" s="3"/>
      <c r="D31" s="126"/>
      <c r="E31" s="3" t="s">
        <v>30</v>
      </c>
      <c r="F31" s="3"/>
      <c r="G31" s="731">
        <v>435</v>
      </c>
      <c r="H31" s="731">
        <v>541</v>
      </c>
      <c r="I31" s="731">
        <v>0</v>
      </c>
      <c r="J31" s="731">
        <v>0</v>
      </c>
      <c r="K31" s="731">
        <v>469</v>
      </c>
      <c r="L31" s="731">
        <v>774</v>
      </c>
      <c r="M31" s="731">
        <v>1484</v>
      </c>
      <c r="N31" s="731">
        <v>3327</v>
      </c>
      <c r="O31" s="731">
        <v>60</v>
      </c>
      <c r="P31" s="731">
        <v>60</v>
      </c>
      <c r="Q31" s="731">
        <v>2570</v>
      </c>
      <c r="R31" s="731">
        <v>0</v>
      </c>
      <c r="S31" s="731">
        <v>0</v>
      </c>
      <c r="T31" s="731">
        <v>76</v>
      </c>
      <c r="U31" s="731">
        <v>206</v>
      </c>
      <c r="V31" s="732">
        <v>0</v>
      </c>
      <c r="W31" s="75"/>
    </row>
    <row r="32" spans="1:23" ht="25.5" customHeight="1">
      <c r="A32" s="125"/>
      <c r="B32" s="3"/>
      <c r="C32" s="3"/>
      <c r="D32" s="126"/>
      <c r="E32" s="3" t="s">
        <v>29</v>
      </c>
      <c r="F32" s="3"/>
      <c r="G32" s="731">
        <v>247</v>
      </c>
      <c r="H32" s="731">
        <v>247</v>
      </c>
      <c r="I32" s="731">
        <v>0</v>
      </c>
      <c r="J32" s="731">
        <v>0</v>
      </c>
      <c r="K32" s="731">
        <v>82</v>
      </c>
      <c r="L32" s="731">
        <v>133</v>
      </c>
      <c r="M32" s="731">
        <v>90</v>
      </c>
      <c r="N32" s="731">
        <v>138</v>
      </c>
      <c r="O32" s="731">
        <v>0</v>
      </c>
      <c r="P32" s="731">
        <v>0</v>
      </c>
      <c r="Q32" s="731">
        <v>348</v>
      </c>
      <c r="R32" s="731">
        <v>0</v>
      </c>
      <c r="S32" s="731">
        <v>0</v>
      </c>
      <c r="T32" s="731">
        <v>11</v>
      </c>
      <c r="U32" s="731">
        <v>45</v>
      </c>
      <c r="V32" s="732">
        <v>0</v>
      </c>
      <c r="W32" s="75"/>
    </row>
    <row r="33" spans="1:23" ht="25.5" customHeight="1">
      <c r="A33" s="125"/>
      <c r="B33" s="3"/>
      <c r="C33" s="3"/>
      <c r="D33" s="126"/>
      <c r="E33" s="3" t="s">
        <v>49</v>
      </c>
      <c r="F33" s="3"/>
      <c r="G33" s="731">
        <v>365</v>
      </c>
      <c r="H33" s="731">
        <v>365</v>
      </c>
      <c r="I33" s="731">
        <v>0</v>
      </c>
      <c r="J33" s="731">
        <v>0</v>
      </c>
      <c r="K33" s="731">
        <v>257</v>
      </c>
      <c r="L33" s="731">
        <v>409</v>
      </c>
      <c r="M33" s="731">
        <v>792</v>
      </c>
      <c r="N33" s="731">
        <v>1294</v>
      </c>
      <c r="O33" s="731">
        <v>25</v>
      </c>
      <c r="P33" s="731">
        <v>27</v>
      </c>
      <c r="Q33" s="731">
        <v>1562</v>
      </c>
      <c r="R33" s="731">
        <v>0</v>
      </c>
      <c r="S33" s="731">
        <v>0</v>
      </c>
      <c r="T33" s="731">
        <v>91</v>
      </c>
      <c r="U33" s="731">
        <v>35</v>
      </c>
      <c r="V33" s="732">
        <v>0</v>
      </c>
      <c r="W33" s="75"/>
    </row>
    <row r="34" spans="1:23" ht="25.5" customHeight="1">
      <c r="A34" s="127"/>
      <c r="B34" s="3"/>
      <c r="C34" s="3"/>
      <c r="D34" s="126"/>
      <c r="E34" s="3" t="s">
        <v>97</v>
      </c>
      <c r="F34" s="3"/>
      <c r="G34" s="733">
        <v>110</v>
      </c>
      <c r="H34" s="733">
        <v>176</v>
      </c>
      <c r="I34" s="733">
        <v>96</v>
      </c>
      <c r="J34" s="733">
        <v>96</v>
      </c>
      <c r="K34" s="733">
        <v>598</v>
      </c>
      <c r="L34" s="733">
        <v>679</v>
      </c>
      <c r="M34" s="733">
        <v>835</v>
      </c>
      <c r="N34" s="733">
        <v>1111</v>
      </c>
      <c r="O34" s="733">
        <v>0</v>
      </c>
      <c r="P34" s="733">
        <v>0</v>
      </c>
      <c r="Q34" s="733">
        <v>442</v>
      </c>
      <c r="R34" s="733">
        <v>0</v>
      </c>
      <c r="S34" s="733">
        <v>0</v>
      </c>
      <c r="T34" s="733">
        <v>0</v>
      </c>
      <c r="U34" s="733">
        <v>59</v>
      </c>
      <c r="V34" s="734">
        <v>0</v>
      </c>
      <c r="W34" s="75"/>
    </row>
    <row r="35" spans="1:23" ht="25.5" customHeight="1">
      <c r="A35" s="130"/>
      <c r="B35" s="131" t="s">
        <v>63</v>
      </c>
      <c r="C35" s="131"/>
      <c r="D35" s="132"/>
      <c r="E35" s="4"/>
      <c r="F35" s="4"/>
      <c r="G35" s="729">
        <f>SUM(G36:G39)</f>
        <v>1594</v>
      </c>
      <c r="H35" s="729">
        <f aca="true" t="shared" si="5" ref="H35:V35">SUM(H36:H39)</f>
        <v>1615</v>
      </c>
      <c r="I35" s="729">
        <f t="shared" si="5"/>
        <v>91</v>
      </c>
      <c r="J35" s="729">
        <f t="shared" si="5"/>
        <v>105</v>
      </c>
      <c r="K35" s="729">
        <f t="shared" si="5"/>
        <v>2879</v>
      </c>
      <c r="L35" s="729">
        <f t="shared" si="5"/>
        <v>3508</v>
      </c>
      <c r="M35" s="729">
        <f t="shared" si="5"/>
        <v>4289</v>
      </c>
      <c r="N35" s="729">
        <f t="shared" si="5"/>
        <v>5988</v>
      </c>
      <c r="O35" s="729">
        <f t="shared" si="5"/>
        <v>248</v>
      </c>
      <c r="P35" s="729">
        <f t="shared" si="5"/>
        <v>291</v>
      </c>
      <c r="Q35" s="729">
        <f t="shared" si="5"/>
        <v>2740</v>
      </c>
      <c r="R35" s="729">
        <f t="shared" si="5"/>
        <v>0</v>
      </c>
      <c r="S35" s="729">
        <f t="shared" si="5"/>
        <v>0</v>
      </c>
      <c r="T35" s="729">
        <f t="shared" si="5"/>
        <v>76</v>
      </c>
      <c r="U35" s="729">
        <f t="shared" si="5"/>
        <v>272</v>
      </c>
      <c r="V35" s="730">
        <f t="shared" si="5"/>
        <v>0</v>
      </c>
      <c r="W35" s="46"/>
    </row>
    <row r="36" spans="1:23" ht="25.5" customHeight="1">
      <c r="A36" s="125"/>
      <c r="B36" s="3"/>
      <c r="C36" s="3"/>
      <c r="D36" s="126"/>
      <c r="E36" s="3" t="s">
        <v>50</v>
      </c>
      <c r="F36" s="3"/>
      <c r="G36" s="731">
        <v>288</v>
      </c>
      <c r="H36" s="731">
        <v>302</v>
      </c>
      <c r="I36" s="731">
        <v>74</v>
      </c>
      <c r="J36" s="731">
        <v>78</v>
      </c>
      <c r="K36" s="731">
        <v>778</v>
      </c>
      <c r="L36" s="731">
        <v>1063</v>
      </c>
      <c r="M36" s="731">
        <v>1025</v>
      </c>
      <c r="N36" s="731">
        <v>1359</v>
      </c>
      <c r="O36" s="731">
        <v>34</v>
      </c>
      <c r="P36" s="731">
        <v>73</v>
      </c>
      <c r="Q36" s="731">
        <v>670</v>
      </c>
      <c r="R36" s="731">
        <v>0</v>
      </c>
      <c r="S36" s="731">
        <v>0</v>
      </c>
      <c r="T36" s="731">
        <v>0</v>
      </c>
      <c r="U36" s="731">
        <v>0</v>
      </c>
      <c r="V36" s="732">
        <v>0</v>
      </c>
      <c r="W36" s="75"/>
    </row>
    <row r="37" spans="1:23" ht="25.5" customHeight="1">
      <c r="A37" s="125"/>
      <c r="B37" s="3"/>
      <c r="C37" s="3"/>
      <c r="D37" s="126"/>
      <c r="E37" s="3" t="s">
        <v>51</v>
      </c>
      <c r="F37" s="3"/>
      <c r="G37" s="731">
        <v>635</v>
      </c>
      <c r="H37" s="731">
        <v>636</v>
      </c>
      <c r="I37" s="731">
        <v>0</v>
      </c>
      <c r="J37" s="731">
        <v>0</v>
      </c>
      <c r="K37" s="731">
        <v>825</v>
      </c>
      <c r="L37" s="731">
        <v>1109</v>
      </c>
      <c r="M37" s="731">
        <v>1223</v>
      </c>
      <c r="N37" s="731">
        <v>1863</v>
      </c>
      <c r="O37" s="731">
        <v>133</v>
      </c>
      <c r="P37" s="731">
        <v>137</v>
      </c>
      <c r="Q37" s="731">
        <v>1037</v>
      </c>
      <c r="R37" s="731">
        <v>0</v>
      </c>
      <c r="S37" s="731">
        <v>0</v>
      </c>
      <c r="T37" s="731">
        <v>0</v>
      </c>
      <c r="U37" s="731">
        <v>0</v>
      </c>
      <c r="V37" s="732">
        <v>0</v>
      </c>
      <c r="W37" s="75"/>
    </row>
    <row r="38" spans="1:23" ht="25.5" customHeight="1">
      <c r="A38" s="125"/>
      <c r="B38" s="3"/>
      <c r="C38" s="3"/>
      <c r="D38" s="126"/>
      <c r="E38" s="3" t="s">
        <v>31</v>
      </c>
      <c r="F38" s="3"/>
      <c r="G38" s="731">
        <v>540</v>
      </c>
      <c r="H38" s="731">
        <v>540</v>
      </c>
      <c r="I38" s="731">
        <v>10</v>
      </c>
      <c r="J38" s="731">
        <v>10</v>
      </c>
      <c r="K38" s="731">
        <v>1204</v>
      </c>
      <c r="L38" s="731">
        <v>1204</v>
      </c>
      <c r="M38" s="731">
        <v>1305</v>
      </c>
      <c r="N38" s="731">
        <v>1305</v>
      </c>
      <c r="O38" s="731">
        <v>81</v>
      </c>
      <c r="P38" s="731">
        <v>81</v>
      </c>
      <c r="Q38" s="731">
        <v>702</v>
      </c>
      <c r="R38" s="731">
        <v>0</v>
      </c>
      <c r="S38" s="731">
        <v>0</v>
      </c>
      <c r="T38" s="731">
        <v>76</v>
      </c>
      <c r="U38" s="731">
        <v>8</v>
      </c>
      <c r="V38" s="732">
        <v>0</v>
      </c>
      <c r="W38" s="75"/>
    </row>
    <row r="39" spans="1:23" ht="25.5" customHeight="1">
      <c r="A39" s="127"/>
      <c r="B39" s="3"/>
      <c r="C39" s="3"/>
      <c r="D39" s="126"/>
      <c r="E39" s="3" t="s">
        <v>37</v>
      </c>
      <c r="F39" s="3"/>
      <c r="G39" s="733">
        <v>131</v>
      </c>
      <c r="H39" s="733">
        <v>137</v>
      </c>
      <c r="I39" s="733">
        <v>7</v>
      </c>
      <c r="J39" s="733">
        <v>17</v>
      </c>
      <c r="K39" s="733">
        <v>72</v>
      </c>
      <c r="L39" s="733">
        <v>132</v>
      </c>
      <c r="M39" s="733">
        <v>736</v>
      </c>
      <c r="N39" s="733">
        <v>1461</v>
      </c>
      <c r="O39" s="733">
        <v>0</v>
      </c>
      <c r="P39" s="733">
        <v>0</v>
      </c>
      <c r="Q39" s="733">
        <v>331</v>
      </c>
      <c r="R39" s="733">
        <v>0</v>
      </c>
      <c r="S39" s="733">
        <v>0</v>
      </c>
      <c r="T39" s="733">
        <v>0</v>
      </c>
      <c r="U39" s="733">
        <v>264</v>
      </c>
      <c r="V39" s="734">
        <v>0</v>
      </c>
      <c r="W39" s="75"/>
    </row>
    <row r="40" spans="1:23" ht="25.5" customHeight="1">
      <c r="A40" s="130"/>
      <c r="B40" s="4" t="s">
        <v>6</v>
      </c>
      <c r="C40" s="4"/>
      <c r="D40" s="129"/>
      <c r="E40" s="4"/>
      <c r="F40" s="4"/>
      <c r="G40" s="729">
        <f>SUM(G41:G43)</f>
        <v>370</v>
      </c>
      <c r="H40" s="729">
        <f aca="true" t="shared" si="6" ref="H40:V40">SUM(H41:H43)</f>
        <v>371</v>
      </c>
      <c r="I40" s="729">
        <f t="shared" si="6"/>
        <v>95</v>
      </c>
      <c r="J40" s="729">
        <f t="shared" si="6"/>
        <v>215</v>
      </c>
      <c r="K40" s="729">
        <f t="shared" si="6"/>
        <v>287</v>
      </c>
      <c r="L40" s="729">
        <f t="shared" si="6"/>
        <v>311</v>
      </c>
      <c r="M40" s="729">
        <f t="shared" si="6"/>
        <v>456</v>
      </c>
      <c r="N40" s="729">
        <f t="shared" si="6"/>
        <v>713</v>
      </c>
      <c r="O40" s="729">
        <f t="shared" si="6"/>
        <v>127</v>
      </c>
      <c r="P40" s="729">
        <f t="shared" si="6"/>
        <v>276</v>
      </c>
      <c r="Q40" s="729">
        <f t="shared" si="6"/>
        <v>973</v>
      </c>
      <c r="R40" s="729">
        <f t="shared" si="6"/>
        <v>0</v>
      </c>
      <c r="S40" s="729">
        <f t="shared" si="6"/>
        <v>0</v>
      </c>
      <c r="T40" s="729">
        <f t="shared" si="6"/>
        <v>30</v>
      </c>
      <c r="U40" s="729">
        <f t="shared" si="6"/>
        <v>25</v>
      </c>
      <c r="V40" s="730">
        <f t="shared" si="6"/>
        <v>55</v>
      </c>
      <c r="W40" s="46"/>
    </row>
    <row r="41" spans="1:23" ht="25.5" customHeight="1">
      <c r="A41" s="125"/>
      <c r="B41" s="3"/>
      <c r="C41" s="3"/>
      <c r="D41" s="126"/>
      <c r="E41" s="3" t="s">
        <v>32</v>
      </c>
      <c r="F41" s="3"/>
      <c r="G41" s="731">
        <v>250</v>
      </c>
      <c r="H41" s="731">
        <v>250</v>
      </c>
      <c r="I41" s="731">
        <v>0</v>
      </c>
      <c r="J41" s="731">
        <v>0</v>
      </c>
      <c r="K41" s="731">
        <v>30</v>
      </c>
      <c r="L41" s="731">
        <v>30</v>
      </c>
      <c r="M41" s="731">
        <v>25</v>
      </c>
      <c r="N41" s="731">
        <v>25</v>
      </c>
      <c r="O41" s="731">
        <v>55</v>
      </c>
      <c r="P41" s="731">
        <v>55</v>
      </c>
      <c r="Q41" s="731">
        <v>250</v>
      </c>
      <c r="R41" s="731">
        <v>0</v>
      </c>
      <c r="S41" s="731">
        <v>0</v>
      </c>
      <c r="T41" s="731">
        <v>30</v>
      </c>
      <c r="U41" s="731">
        <v>25</v>
      </c>
      <c r="V41" s="732">
        <v>55</v>
      </c>
      <c r="W41" s="75"/>
    </row>
    <row r="42" spans="1:23" ht="25.5" customHeight="1">
      <c r="A42" s="125"/>
      <c r="B42" s="3"/>
      <c r="C42" s="3"/>
      <c r="D42" s="126"/>
      <c r="E42" s="3" t="s">
        <v>33</v>
      </c>
      <c r="F42" s="3"/>
      <c r="G42" s="731">
        <v>5</v>
      </c>
      <c r="H42" s="731">
        <v>6</v>
      </c>
      <c r="I42" s="731">
        <v>95</v>
      </c>
      <c r="J42" s="731">
        <v>215</v>
      </c>
      <c r="K42" s="731">
        <v>162</v>
      </c>
      <c r="L42" s="731">
        <v>186</v>
      </c>
      <c r="M42" s="731">
        <v>417</v>
      </c>
      <c r="N42" s="731">
        <v>521</v>
      </c>
      <c r="O42" s="731">
        <v>72</v>
      </c>
      <c r="P42" s="731">
        <v>221</v>
      </c>
      <c r="Q42" s="731">
        <v>722</v>
      </c>
      <c r="R42" s="731">
        <v>0</v>
      </c>
      <c r="S42" s="731">
        <v>0</v>
      </c>
      <c r="T42" s="731">
        <v>0</v>
      </c>
      <c r="U42" s="731">
        <v>0</v>
      </c>
      <c r="V42" s="732">
        <v>0</v>
      </c>
      <c r="W42" s="75"/>
    </row>
    <row r="43" spans="1:23" ht="25.5" customHeight="1">
      <c r="A43" s="125"/>
      <c r="B43" s="3"/>
      <c r="C43" s="3"/>
      <c r="D43" s="126"/>
      <c r="E43" s="3" t="s">
        <v>34</v>
      </c>
      <c r="F43" s="3"/>
      <c r="G43" s="733">
        <v>115</v>
      </c>
      <c r="H43" s="733">
        <v>115</v>
      </c>
      <c r="I43" s="733">
        <v>0</v>
      </c>
      <c r="J43" s="733">
        <v>0</v>
      </c>
      <c r="K43" s="733">
        <v>95</v>
      </c>
      <c r="L43" s="733">
        <v>95</v>
      </c>
      <c r="M43" s="733">
        <v>14</v>
      </c>
      <c r="N43" s="733">
        <v>167</v>
      </c>
      <c r="O43" s="733">
        <v>0</v>
      </c>
      <c r="P43" s="733">
        <v>0</v>
      </c>
      <c r="Q43" s="733">
        <v>1</v>
      </c>
      <c r="R43" s="733">
        <v>0</v>
      </c>
      <c r="S43" s="733">
        <v>0</v>
      </c>
      <c r="T43" s="733">
        <v>0</v>
      </c>
      <c r="U43" s="733">
        <v>0</v>
      </c>
      <c r="V43" s="734">
        <v>0</v>
      </c>
      <c r="W43" s="75"/>
    </row>
    <row r="44" spans="1:23" ht="25.5" customHeight="1">
      <c r="A44" s="128"/>
      <c r="B44" s="133" t="s">
        <v>7</v>
      </c>
      <c r="C44" s="133"/>
      <c r="D44" s="134"/>
      <c r="E44" s="133"/>
      <c r="F44" s="5"/>
      <c r="G44" s="729">
        <f>SUM(G45:G47)</f>
        <v>348</v>
      </c>
      <c r="H44" s="729">
        <f aca="true" t="shared" si="7" ref="H44:V44">SUM(H45:H47)</f>
        <v>393</v>
      </c>
      <c r="I44" s="729">
        <f t="shared" si="7"/>
        <v>67</v>
      </c>
      <c r="J44" s="729">
        <f t="shared" si="7"/>
        <v>67</v>
      </c>
      <c r="K44" s="729">
        <f t="shared" si="7"/>
        <v>454</v>
      </c>
      <c r="L44" s="729">
        <f t="shared" si="7"/>
        <v>620</v>
      </c>
      <c r="M44" s="729">
        <f t="shared" si="7"/>
        <v>499</v>
      </c>
      <c r="N44" s="729">
        <f t="shared" si="7"/>
        <v>688</v>
      </c>
      <c r="O44" s="729">
        <f t="shared" si="7"/>
        <v>0</v>
      </c>
      <c r="P44" s="729">
        <f t="shared" si="7"/>
        <v>0</v>
      </c>
      <c r="Q44" s="729">
        <f t="shared" si="7"/>
        <v>181</v>
      </c>
      <c r="R44" s="729">
        <f t="shared" si="7"/>
        <v>0</v>
      </c>
      <c r="S44" s="729">
        <f t="shared" si="7"/>
        <v>0</v>
      </c>
      <c r="T44" s="729">
        <f t="shared" si="7"/>
        <v>1</v>
      </c>
      <c r="U44" s="729">
        <f t="shared" si="7"/>
        <v>0</v>
      </c>
      <c r="V44" s="730">
        <f t="shared" si="7"/>
        <v>0</v>
      </c>
      <c r="W44" s="46"/>
    </row>
    <row r="45" spans="1:23" ht="25.5" customHeight="1">
      <c r="A45" s="130"/>
      <c r="B45" s="3"/>
      <c r="C45" s="3"/>
      <c r="D45" s="135"/>
      <c r="E45" s="3" t="s">
        <v>35</v>
      </c>
      <c r="F45" s="6"/>
      <c r="G45" s="731">
        <v>66</v>
      </c>
      <c r="H45" s="731">
        <v>66</v>
      </c>
      <c r="I45" s="731">
        <v>67</v>
      </c>
      <c r="J45" s="731">
        <v>67</v>
      </c>
      <c r="K45" s="731">
        <v>90</v>
      </c>
      <c r="L45" s="731">
        <v>98</v>
      </c>
      <c r="M45" s="731">
        <v>152</v>
      </c>
      <c r="N45" s="731">
        <v>154</v>
      </c>
      <c r="O45" s="731">
        <v>0</v>
      </c>
      <c r="P45" s="731">
        <v>0</v>
      </c>
      <c r="Q45" s="731">
        <v>61</v>
      </c>
      <c r="R45" s="731">
        <v>0</v>
      </c>
      <c r="S45" s="731">
        <v>0</v>
      </c>
      <c r="T45" s="731">
        <v>1</v>
      </c>
      <c r="U45" s="731">
        <v>0</v>
      </c>
      <c r="V45" s="732">
        <v>0</v>
      </c>
      <c r="W45" s="46"/>
    </row>
    <row r="46" spans="1:23" ht="25.5" customHeight="1">
      <c r="A46" s="130"/>
      <c r="B46" s="7"/>
      <c r="C46" s="7"/>
      <c r="D46" s="136"/>
      <c r="E46" s="3" t="s">
        <v>36</v>
      </c>
      <c r="F46" s="8"/>
      <c r="G46" s="731">
        <v>192</v>
      </c>
      <c r="H46" s="731">
        <v>237</v>
      </c>
      <c r="I46" s="731">
        <v>0</v>
      </c>
      <c r="J46" s="731">
        <v>0</v>
      </c>
      <c r="K46" s="731">
        <v>207</v>
      </c>
      <c r="L46" s="731">
        <v>336</v>
      </c>
      <c r="M46" s="731">
        <v>112</v>
      </c>
      <c r="N46" s="731">
        <v>266</v>
      </c>
      <c r="O46" s="731">
        <v>0</v>
      </c>
      <c r="P46" s="731">
        <v>0</v>
      </c>
      <c r="Q46" s="731">
        <v>120</v>
      </c>
      <c r="R46" s="731">
        <v>0</v>
      </c>
      <c r="S46" s="731">
        <v>0</v>
      </c>
      <c r="T46" s="731">
        <v>0</v>
      </c>
      <c r="U46" s="731">
        <v>0</v>
      </c>
      <c r="V46" s="732">
        <v>0</v>
      </c>
      <c r="W46" s="46"/>
    </row>
    <row r="47" spans="1:23" ht="25.5" customHeight="1">
      <c r="A47" s="137"/>
      <c r="B47" s="138"/>
      <c r="C47" s="138"/>
      <c r="D47" s="139"/>
      <c r="E47" s="140" t="s">
        <v>52</v>
      </c>
      <c r="F47" s="9"/>
      <c r="G47" s="733">
        <v>90</v>
      </c>
      <c r="H47" s="733">
        <v>90</v>
      </c>
      <c r="I47" s="733">
        <v>0</v>
      </c>
      <c r="J47" s="733">
        <v>0</v>
      </c>
      <c r="K47" s="733">
        <v>157</v>
      </c>
      <c r="L47" s="733">
        <v>186</v>
      </c>
      <c r="M47" s="733">
        <v>235</v>
      </c>
      <c r="N47" s="733">
        <v>268</v>
      </c>
      <c r="O47" s="733">
        <v>0</v>
      </c>
      <c r="P47" s="733">
        <v>0</v>
      </c>
      <c r="Q47" s="733">
        <v>0</v>
      </c>
      <c r="R47" s="733">
        <v>0</v>
      </c>
      <c r="S47" s="733">
        <v>0</v>
      </c>
      <c r="T47" s="733">
        <v>0</v>
      </c>
      <c r="U47" s="733">
        <v>0</v>
      </c>
      <c r="V47" s="734">
        <v>0</v>
      </c>
      <c r="W47" s="46"/>
    </row>
    <row r="48" spans="1:23" ht="25.5" customHeight="1">
      <c r="A48" s="130"/>
      <c r="B48" s="4" t="s">
        <v>8</v>
      </c>
      <c r="C48" s="4"/>
      <c r="D48" s="141"/>
      <c r="E48" s="4"/>
      <c r="F48" s="4"/>
      <c r="G48" s="729">
        <f>SUM(G49:G51)</f>
        <v>696</v>
      </c>
      <c r="H48" s="729">
        <f aca="true" t="shared" si="8" ref="H48:V48">SUM(H49:H51)</f>
        <v>731</v>
      </c>
      <c r="I48" s="729">
        <f t="shared" si="8"/>
        <v>202</v>
      </c>
      <c r="J48" s="729">
        <f t="shared" si="8"/>
        <v>284</v>
      </c>
      <c r="K48" s="729">
        <f t="shared" si="8"/>
        <v>368</v>
      </c>
      <c r="L48" s="729">
        <f t="shared" si="8"/>
        <v>644</v>
      </c>
      <c r="M48" s="729">
        <f t="shared" si="8"/>
        <v>1141</v>
      </c>
      <c r="N48" s="729">
        <f t="shared" si="8"/>
        <v>1632</v>
      </c>
      <c r="O48" s="729">
        <f t="shared" si="8"/>
        <v>85</v>
      </c>
      <c r="P48" s="729">
        <f t="shared" si="8"/>
        <v>198</v>
      </c>
      <c r="Q48" s="729">
        <f t="shared" si="8"/>
        <v>1614</v>
      </c>
      <c r="R48" s="729">
        <f t="shared" si="8"/>
        <v>0</v>
      </c>
      <c r="S48" s="729">
        <f t="shared" si="8"/>
        <v>0</v>
      </c>
      <c r="T48" s="729">
        <f t="shared" si="8"/>
        <v>90</v>
      </c>
      <c r="U48" s="729">
        <f t="shared" si="8"/>
        <v>135</v>
      </c>
      <c r="V48" s="730">
        <f t="shared" si="8"/>
        <v>27</v>
      </c>
      <c r="W48" s="46"/>
    </row>
    <row r="49" spans="1:23" ht="25.5" customHeight="1">
      <c r="A49" s="125"/>
      <c r="B49" s="3"/>
      <c r="C49" s="3"/>
      <c r="D49" s="135"/>
      <c r="E49" s="3" t="s">
        <v>38</v>
      </c>
      <c r="F49" s="3"/>
      <c r="G49" s="731">
        <v>537</v>
      </c>
      <c r="H49" s="731">
        <v>547</v>
      </c>
      <c r="I49" s="731">
        <v>45</v>
      </c>
      <c r="J49" s="731">
        <v>82</v>
      </c>
      <c r="K49" s="731">
        <v>168</v>
      </c>
      <c r="L49" s="731">
        <v>260</v>
      </c>
      <c r="M49" s="731">
        <v>929</v>
      </c>
      <c r="N49" s="731">
        <v>1125</v>
      </c>
      <c r="O49" s="731">
        <v>70</v>
      </c>
      <c r="P49" s="731">
        <v>126</v>
      </c>
      <c r="Q49" s="731">
        <v>1104</v>
      </c>
      <c r="R49" s="731">
        <v>0</v>
      </c>
      <c r="S49" s="731">
        <v>0</v>
      </c>
      <c r="T49" s="731">
        <v>51</v>
      </c>
      <c r="U49" s="731">
        <v>86</v>
      </c>
      <c r="V49" s="732">
        <v>27</v>
      </c>
      <c r="W49" s="75"/>
    </row>
    <row r="50" spans="1:23" ht="25.5" customHeight="1">
      <c r="A50" s="125"/>
      <c r="B50" s="3"/>
      <c r="C50" s="3"/>
      <c r="D50" s="135"/>
      <c r="E50" s="3" t="s">
        <v>53</v>
      </c>
      <c r="F50" s="3"/>
      <c r="G50" s="731">
        <v>24</v>
      </c>
      <c r="H50" s="731">
        <v>25</v>
      </c>
      <c r="I50" s="731">
        <v>72</v>
      </c>
      <c r="J50" s="731">
        <v>106</v>
      </c>
      <c r="K50" s="731">
        <v>113</v>
      </c>
      <c r="L50" s="731">
        <v>190</v>
      </c>
      <c r="M50" s="731">
        <v>156</v>
      </c>
      <c r="N50" s="731">
        <v>300</v>
      </c>
      <c r="O50" s="731">
        <v>6</v>
      </c>
      <c r="P50" s="731">
        <v>6</v>
      </c>
      <c r="Q50" s="731">
        <v>209</v>
      </c>
      <c r="R50" s="731">
        <v>0</v>
      </c>
      <c r="S50" s="731">
        <v>0</v>
      </c>
      <c r="T50" s="731">
        <v>15</v>
      </c>
      <c r="U50" s="731">
        <v>31</v>
      </c>
      <c r="V50" s="732">
        <v>0</v>
      </c>
      <c r="W50" s="75"/>
    </row>
    <row r="51" spans="1:23" ht="25.5" customHeight="1">
      <c r="A51" s="127"/>
      <c r="B51" s="3"/>
      <c r="C51" s="3"/>
      <c r="D51" s="135"/>
      <c r="E51" s="3" t="s">
        <v>54</v>
      </c>
      <c r="F51" s="3"/>
      <c r="G51" s="733">
        <v>135</v>
      </c>
      <c r="H51" s="733">
        <v>159</v>
      </c>
      <c r="I51" s="733">
        <v>85</v>
      </c>
      <c r="J51" s="733">
        <v>96</v>
      </c>
      <c r="K51" s="733">
        <v>87</v>
      </c>
      <c r="L51" s="733">
        <v>194</v>
      </c>
      <c r="M51" s="733">
        <v>56</v>
      </c>
      <c r="N51" s="733">
        <v>207</v>
      </c>
      <c r="O51" s="733">
        <v>9</v>
      </c>
      <c r="P51" s="733">
        <v>66</v>
      </c>
      <c r="Q51" s="733">
        <v>301</v>
      </c>
      <c r="R51" s="733">
        <v>0</v>
      </c>
      <c r="S51" s="733">
        <v>0</v>
      </c>
      <c r="T51" s="733">
        <v>24</v>
      </c>
      <c r="U51" s="733">
        <v>18</v>
      </c>
      <c r="V51" s="734">
        <v>0</v>
      </c>
      <c r="W51" s="75"/>
    </row>
    <row r="52" spans="1:23" ht="25.5" customHeight="1">
      <c r="A52" s="130"/>
      <c r="B52" s="4" t="s">
        <v>9</v>
      </c>
      <c r="C52" s="4"/>
      <c r="D52" s="141"/>
      <c r="E52" s="4"/>
      <c r="F52" s="4"/>
      <c r="G52" s="729">
        <f>SUM(G53:G54)</f>
        <v>289</v>
      </c>
      <c r="H52" s="729">
        <f aca="true" t="shared" si="9" ref="H52:V52">SUM(H53:H54)</f>
        <v>289</v>
      </c>
      <c r="I52" s="729">
        <f t="shared" si="9"/>
        <v>0</v>
      </c>
      <c r="J52" s="729">
        <f t="shared" si="9"/>
        <v>0</v>
      </c>
      <c r="K52" s="729">
        <f t="shared" si="9"/>
        <v>374</v>
      </c>
      <c r="L52" s="729">
        <f t="shared" si="9"/>
        <v>379</v>
      </c>
      <c r="M52" s="729">
        <f t="shared" si="9"/>
        <v>66</v>
      </c>
      <c r="N52" s="729">
        <f t="shared" si="9"/>
        <v>172</v>
      </c>
      <c r="O52" s="729">
        <f t="shared" si="9"/>
        <v>0</v>
      </c>
      <c r="P52" s="729">
        <f t="shared" si="9"/>
        <v>0</v>
      </c>
      <c r="Q52" s="729">
        <f t="shared" si="9"/>
        <v>359</v>
      </c>
      <c r="R52" s="729">
        <f t="shared" si="9"/>
        <v>0</v>
      </c>
      <c r="S52" s="729">
        <f t="shared" si="9"/>
        <v>0</v>
      </c>
      <c r="T52" s="729">
        <f t="shared" si="9"/>
        <v>0</v>
      </c>
      <c r="U52" s="729">
        <f t="shared" si="9"/>
        <v>8</v>
      </c>
      <c r="V52" s="730">
        <f t="shared" si="9"/>
        <v>0</v>
      </c>
      <c r="W52" s="46"/>
    </row>
    <row r="53" spans="1:23" s="87" customFormat="1" ht="25.5" customHeight="1">
      <c r="A53" s="125"/>
      <c r="B53" s="3"/>
      <c r="C53" s="3"/>
      <c r="D53" s="135"/>
      <c r="E53" s="3" t="s">
        <v>98</v>
      </c>
      <c r="F53" s="3"/>
      <c r="G53" s="731">
        <v>0</v>
      </c>
      <c r="H53" s="731">
        <v>0</v>
      </c>
      <c r="I53" s="731">
        <v>0</v>
      </c>
      <c r="J53" s="731">
        <v>0</v>
      </c>
      <c r="K53" s="731">
        <v>2</v>
      </c>
      <c r="L53" s="731">
        <v>7</v>
      </c>
      <c r="M53" s="731">
        <v>19</v>
      </c>
      <c r="N53" s="731">
        <v>19</v>
      </c>
      <c r="O53" s="731">
        <v>0</v>
      </c>
      <c r="P53" s="731">
        <v>0</v>
      </c>
      <c r="Q53" s="731">
        <v>0</v>
      </c>
      <c r="R53" s="731">
        <v>0</v>
      </c>
      <c r="S53" s="731">
        <v>0</v>
      </c>
      <c r="T53" s="731">
        <v>0</v>
      </c>
      <c r="U53" s="731">
        <v>8</v>
      </c>
      <c r="V53" s="732">
        <v>0</v>
      </c>
      <c r="W53" s="75"/>
    </row>
    <row r="54" spans="1:23" ht="25.5" customHeight="1">
      <c r="A54" s="127"/>
      <c r="B54" s="3"/>
      <c r="C54" s="3"/>
      <c r="D54" s="135"/>
      <c r="E54" s="3" t="s">
        <v>55</v>
      </c>
      <c r="F54" s="3"/>
      <c r="G54" s="733">
        <v>289</v>
      </c>
      <c r="H54" s="733">
        <v>289</v>
      </c>
      <c r="I54" s="742">
        <v>0</v>
      </c>
      <c r="J54" s="733">
        <v>0</v>
      </c>
      <c r="K54" s="733">
        <v>372</v>
      </c>
      <c r="L54" s="733">
        <v>372</v>
      </c>
      <c r="M54" s="733">
        <v>47</v>
      </c>
      <c r="N54" s="733">
        <v>153</v>
      </c>
      <c r="O54" s="733">
        <v>0</v>
      </c>
      <c r="P54" s="733">
        <v>0</v>
      </c>
      <c r="Q54" s="733">
        <v>359</v>
      </c>
      <c r="R54" s="733">
        <v>0</v>
      </c>
      <c r="S54" s="733">
        <v>0</v>
      </c>
      <c r="T54" s="733">
        <v>0</v>
      </c>
      <c r="U54" s="733">
        <v>0</v>
      </c>
      <c r="V54" s="734">
        <v>0</v>
      </c>
      <c r="W54" s="75"/>
    </row>
    <row r="55" spans="1:23" ht="25.5" customHeight="1">
      <c r="A55" s="130"/>
      <c r="B55" s="4" t="s">
        <v>10</v>
      </c>
      <c r="C55" s="4"/>
      <c r="D55" s="141"/>
      <c r="E55" s="2"/>
      <c r="F55" s="4"/>
      <c r="G55" s="729">
        <f>SUM(G56:G57)</f>
        <v>151</v>
      </c>
      <c r="H55" s="729">
        <f aca="true" t="shared" si="10" ref="H55:V55">SUM(H56:H57)</f>
        <v>151</v>
      </c>
      <c r="I55" s="743">
        <f t="shared" si="10"/>
        <v>0</v>
      </c>
      <c r="J55" s="729">
        <f t="shared" si="10"/>
        <v>0</v>
      </c>
      <c r="K55" s="729">
        <f t="shared" si="10"/>
        <v>983</v>
      </c>
      <c r="L55" s="729">
        <f t="shared" si="10"/>
        <v>1059</v>
      </c>
      <c r="M55" s="729">
        <f t="shared" si="10"/>
        <v>780</v>
      </c>
      <c r="N55" s="729">
        <f t="shared" si="10"/>
        <v>1556</v>
      </c>
      <c r="O55" s="729">
        <f t="shared" si="10"/>
        <v>0</v>
      </c>
      <c r="P55" s="729">
        <f t="shared" si="10"/>
        <v>0</v>
      </c>
      <c r="Q55" s="729">
        <f t="shared" si="10"/>
        <v>2826</v>
      </c>
      <c r="R55" s="729">
        <f t="shared" si="10"/>
        <v>0</v>
      </c>
      <c r="S55" s="729">
        <f t="shared" si="10"/>
        <v>0</v>
      </c>
      <c r="T55" s="729">
        <f t="shared" si="10"/>
        <v>0</v>
      </c>
      <c r="U55" s="729">
        <f t="shared" si="10"/>
        <v>271</v>
      </c>
      <c r="V55" s="730">
        <f t="shared" si="10"/>
        <v>0</v>
      </c>
      <c r="W55" s="46"/>
    </row>
    <row r="56" spans="1:23" ht="25.5" customHeight="1">
      <c r="A56" s="130"/>
      <c r="B56" s="3"/>
      <c r="C56" s="10"/>
      <c r="D56" s="142"/>
      <c r="E56" s="3" t="s">
        <v>99</v>
      </c>
      <c r="F56" s="10"/>
      <c r="G56" s="731">
        <v>151</v>
      </c>
      <c r="H56" s="731">
        <v>151</v>
      </c>
      <c r="I56" s="731">
        <v>0</v>
      </c>
      <c r="J56" s="731">
        <v>0</v>
      </c>
      <c r="K56" s="731">
        <v>475</v>
      </c>
      <c r="L56" s="731">
        <v>541</v>
      </c>
      <c r="M56" s="731">
        <v>509</v>
      </c>
      <c r="N56" s="731">
        <v>575</v>
      </c>
      <c r="O56" s="731">
        <v>0</v>
      </c>
      <c r="P56" s="731">
        <v>0</v>
      </c>
      <c r="Q56" s="731">
        <v>1520</v>
      </c>
      <c r="R56" s="731">
        <v>0</v>
      </c>
      <c r="S56" s="731">
        <v>0</v>
      </c>
      <c r="T56" s="731">
        <v>0</v>
      </c>
      <c r="U56" s="731">
        <v>0</v>
      </c>
      <c r="V56" s="732">
        <v>0</v>
      </c>
      <c r="W56" s="46"/>
    </row>
    <row r="57" spans="1:23" ht="25.5" customHeight="1">
      <c r="A57" s="127"/>
      <c r="B57" s="3"/>
      <c r="C57" s="3"/>
      <c r="D57" s="135"/>
      <c r="E57" s="3" t="s">
        <v>46</v>
      </c>
      <c r="F57" s="3"/>
      <c r="G57" s="733">
        <v>0</v>
      </c>
      <c r="H57" s="733">
        <v>0</v>
      </c>
      <c r="I57" s="733">
        <v>0</v>
      </c>
      <c r="J57" s="733">
        <v>0</v>
      </c>
      <c r="K57" s="733">
        <v>508</v>
      </c>
      <c r="L57" s="733">
        <v>518</v>
      </c>
      <c r="M57" s="733">
        <v>271</v>
      </c>
      <c r="N57" s="733">
        <v>981</v>
      </c>
      <c r="O57" s="733">
        <v>0</v>
      </c>
      <c r="P57" s="733">
        <v>0</v>
      </c>
      <c r="Q57" s="733">
        <v>1306</v>
      </c>
      <c r="R57" s="733">
        <v>0</v>
      </c>
      <c r="S57" s="733">
        <v>0</v>
      </c>
      <c r="T57" s="733">
        <v>0</v>
      </c>
      <c r="U57" s="733">
        <v>271</v>
      </c>
      <c r="V57" s="734">
        <v>0</v>
      </c>
      <c r="W57" s="75"/>
    </row>
    <row r="58" spans="1:23" ht="25.5" customHeight="1">
      <c r="A58" s="128"/>
      <c r="B58" s="4" t="s">
        <v>11</v>
      </c>
      <c r="C58" s="4"/>
      <c r="D58" s="141"/>
      <c r="E58" s="4"/>
      <c r="F58" s="4"/>
      <c r="G58" s="729">
        <f>SUM(G59:G61)</f>
        <v>469</v>
      </c>
      <c r="H58" s="729">
        <f aca="true" t="shared" si="11" ref="H58:V58">SUM(H59:H61)</f>
        <v>595</v>
      </c>
      <c r="I58" s="729">
        <f t="shared" si="11"/>
        <v>444</v>
      </c>
      <c r="J58" s="729">
        <f t="shared" si="11"/>
        <v>756</v>
      </c>
      <c r="K58" s="729">
        <f t="shared" si="11"/>
        <v>1480</v>
      </c>
      <c r="L58" s="729">
        <f t="shared" si="11"/>
        <v>1918</v>
      </c>
      <c r="M58" s="729">
        <f t="shared" si="11"/>
        <v>1656</v>
      </c>
      <c r="N58" s="729">
        <f t="shared" si="11"/>
        <v>1990</v>
      </c>
      <c r="O58" s="729">
        <f t="shared" si="11"/>
        <v>271</v>
      </c>
      <c r="P58" s="729">
        <f t="shared" si="11"/>
        <v>333</v>
      </c>
      <c r="Q58" s="729">
        <f t="shared" si="11"/>
        <v>2258</v>
      </c>
      <c r="R58" s="729">
        <f t="shared" si="11"/>
        <v>0</v>
      </c>
      <c r="S58" s="729">
        <f t="shared" si="11"/>
        <v>0</v>
      </c>
      <c r="T58" s="729">
        <f t="shared" si="11"/>
        <v>46</v>
      </c>
      <c r="U58" s="729">
        <f t="shared" si="11"/>
        <v>35</v>
      </c>
      <c r="V58" s="730">
        <f t="shared" si="11"/>
        <v>125</v>
      </c>
      <c r="W58" s="46"/>
    </row>
    <row r="59" spans="1:23" ht="25.5" customHeight="1">
      <c r="A59" s="125"/>
      <c r="B59" s="3"/>
      <c r="C59" s="3"/>
      <c r="D59" s="135"/>
      <c r="E59" s="3" t="s">
        <v>39</v>
      </c>
      <c r="F59" s="3"/>
      <c r="G59" s="731">
        <v>391</v>
      </c>
      <c r="H59" s="731">
        <v>447</v>
      </c>
      <c r="I59" s="731">
        <v>0</v>
      </c>
      <c r="J59" s="731">
        <v>0</v>
      </c>
      <c r="K59" s="731">
        <v>472</v>
      </c>
      <c r="L59" s="731">
        <v>564</v>
      </c>
      <c r="M59" s="731">
        <v>751</v>
      </c>
      <c r="N59" s="731">
        <v>873</v>
      </c>
      <c r="O59" s="731">
        <v>0</v>
      </c>
      <c r="P59" s="731">
        <v>0</v>
      </c>
      <c r="Q59" s="731">
        <v>495</v>
      </c>
      <c r="R59" s="731">
        <v>0</v>
      </c>
      <c r="S59" s="731">
        <v>0</v>
      </c>
      <c r="T59" s="731">
        <v>0</v>
      </c>
      <c r="U59" s="731">
        <v>0</v>
      </c>
      <c r="V59" s="732">
        <v>0</v>
      </c>
      <c r="W59" s="75"/>
    </row>
    <row r="60" spans="1:23" ht="25.5" customHeight="1">
      <c r="A60" s="125"/>
      <c r="B60" s="3"/>
      <c r="C60" s="3"/>
      <c r="D60" s="135"/>
      <c r="E60" s="3" t="s">
        <v>47</v>
      </c>
      <c r="F60" s="3"/>
      <c r="G60" s="731">
        <v>0</v>
      </c>
      <c r="H60" s="731">
        <v>0</v>
      </c>
      <c r="I60" s="731">
        <v>0</v>
      </c>
      <c r="J60" s="731">
        <v>0</v>
      </c>
      <c r="K60" s="731">
        <v>564</v>
      </c>
      <c r="L60" s="731">
        <v>598</v>
      </c>
      <c r="M60" s="731">
        <v>490</v>
      </c>
      <c r="N60" s="731">
        <v>497</v>
      </c>
      <c r="O60" s="731">
        <v>146</v>
      </c>
      <c r="P60" s="731">
        <v>146</v>
      </c>
      <c r="Q60" s="731">
        <v>617</v>
      </c>
      <c r="R60" s="731">
        <v>0</v>
      </c>
      <c r="S60" s="731">
        <v>0</v>
      </c>
      <c r="T60" s="731">
        <v>28</v>
      </c>
      <c r="U60" s="731">
        <v>11</v>
      </c>
      <c r="V60" s="732">
        <v>0</v>
      </c>
      <c r="W60" s="75"/>
    </row>
    <row r="61" spans="1:23" ht="25.5" customHeight="1" thickBot="1">
      <c r="A61" s="143"/>
      <c r="B61" s="11"/>
      <c r="C61" s="11"/>
      <c r="D61" s="144"/>
      <c r="E61" s="11" t="s">
        <v>56</v>
      </c>
      <c r="F61" s="11"/>
      <c r="G61" s="735">
        <v>78</v>
      </c>
      <c r="H61" s="735">
        <v>148</v>
      </c>
      <c r="I61" s="735">
        <v>444</v>
      </c>
      <c r="J61" s="735">
        <v>756</v>
      </c>
      <c r="K61" s="735">
        <v>444</v>
      </c>
      <c r="L61" s="735">
        <v>756</v>
      </c>
      <c r="M61" s="735">
        <v>415</v>
      </c>
      <c r="N61" s="735">
        <v>620</v>
      </c>
      <c r="O61" s="735">
        <v>125</v>
      </c>
      <c r="P61" s="735">
        <v>187</v>
      </c>
      <c r="Q61" s="735">
        <v>1146</v>
      </c>
      <c r="R61" s="735">
        <v>0</v>
      </c>
      <c r="S61" s="735">
        <v>0</v>
      </c>
      <c r="T61" s="735">
        <v>18</v>
      </c>
      <c r="U61" s="735">
        <v>24</v>
      </c>
      <c r="V61" s="736">
        <v>125</v>
      </c>
      <c r="W61" s="75"/>
    </row>
    <row r="62" spans="2:16" ht="14.25">
      <c r="B62" s="145" t="s">
        <v>40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</row>
  </sheetData>
  <sheetProtection/>
  <mergeCells count="28">
    <mergeCell ref="B9:E9"/>
    <mergeCell ref="O4:P4"/>
    <mergeCell ref="O5:O6"/>
    <mergeCell ref="P5:P6"/>
    <mergeCell ref="B7:E7"/>
    <mergeCell ref="B8:E8"/>
    <mergeCell ref="B4:B5"/>
    <mergeCell ref="E4:E5"/>
    <mergeCell ref="G5:G6"/>
    <mergeCell ref="H5:H6"/>
    <mergeCell ref="G3:V3"/>
    <mergeCell ref="G4:H4"/>
    <mergeCell ref="I4:J4"/>
    <mergeCell ref="K4:L4"/>
    <mergeCell ref="M4:N4"/>
    <mergeCell ref="R4:V4"/>
    <mergeCell ref="V5:V6"/>
    <mergeCell ref="M5:M6"/>
    <mergeCell ref="N5:N6"/>
    <mergeCell ref="Q4:Q6"/>
    <mergeCell ref="R5:R6"/>
    <mergeCell ref="U5:U6"/>
    <mergeCell ref="S5:S6"/>
    <mergeCell ref="T5:T6"/>
    <mergeCell ref="I5:I6"/>
    <mergeCell ref="J5:J6"/>
    <mergeCell ref="K5:K6"/>
    <mergeCell ref="L5:L6"/>
  </mergeCells>
  <printOptions/>
  <pageMargins left="0.7086614173228347" right="0.35433070866141736" top="0.7480314960629921" bottom="0.4724409448818898" header="0" footer="0"/>
  <pageSetup fitToHeight="1" fitToWidth="1" horizontalDpi="1200" verticalDpi="1200" orientation="portrait" pageOrder="overThenDown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showOutlineSymbols="0" zoomScale="85" zoomScaleNormal="85" zoomScalePageLayoutView="0" workbookViewId="0" topLeftCell="A1">
      <pane xSplit="4" ySplit="5" topLeftCell="E6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C2" sqref="C2"/>
    </sheetView>
  </sheetViews>
  <sheetFormatPr defaultColWidth="8.75390625" defaultRowHeight="14.25"/>
  <cols>
    <col min="1" max="1" width="7.625" style="90" customWidth="1"/>
    <col min="2" max="2" width="0.875" style="90" customWidth="1"/>
    <col min="3" max="3" width="11.50390625" style="90" customWidth="1"/>
    <col min="4" max="4" width="0.875" style="90" customWidth="1"/>
    <col min="5" max="6" width="8.625" style="90" customWidth="1"/>
    <col min="7" max="7" width="9.125" style="90" customWidth="1"/>
    <col min="8" max="8" width="9.25390625" style="90" customWidth="1"/>
    <col min="9" max="12" width="8.625" style="90" customWidth="1"/>
    <col min="13" max="13" width="9.125" style="90" customWidth="1"/>
    <col min="14" max="14" width="9.50390625" style="90" customWidth="1"/>
    <col min="15" max="18" width="8.625" style="90" customWidth="1"/>
    <col min="19" max="19" width="4.375" style="90" customWidth="1"/>
    <col min="20" max="20" width="14.125" style="90" customWidth="1"/>
    <col min="21" max="16384" width="8.75390625" style="90" customWidth="1"/>
  </cols>
  <sheetData>
    <row r="1" spans="1:18" s="87" customFormat="1" ht="30" customHeight="1">
      <c r="A1" s="146" t="s">
        <v>105</v>
      </c>
      <c r="B1" s="85"/>
      <c r="C1" s="86"/>
      <c r="D1" s="86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8" customHeight="1" thickBot="1">
      <c r="A2" s="89" t="s">
        <v>106</v>
      </c>
      <c r="B2" s="89"/>
      <c r="C2" s="89"/>
      <c r="D2" s="89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26.25" customHeight="1">
      <c r="A3" s="861" t="s">
        <v>107</v>
      </c>
      <c r="B3" s="147"/>
      <c r="C3" s="864" t="s">
        <v>108</v>
      </c>
      <c r="D3" s="148"/>
      <c r="E3" s="857" t="s">
        <v>100</v>
      </c>
      <c r="F3" s="870"/>
      <c r="G3" s="857" t="s">
        <v>101</v>
      </c>
      <c r="H3" s="870"/>
      <c r="I3" s="866" t="s">
        <v>109</v>
      </c>
      <c r="J3" s="867"/>
      <c r="K3" s="883" t="s">
        <v>110</v>
      </c>
      <c r="L3" s="870"/>
      <c r="M3" s="872" t="s">
        <v>111</v>
      </c>
      <c r="N3" s="873"/>
      <c r="O3" s="857" t="s">
        <v>112</v>
      </c>
      <c r="P3" s="870"/>
      <c r="Q3" s="857" t="s">
        <v>113</v>
      </c>
      <c r="R3" s="858"/>
    </row>
    <row r="4" spans="1:18" ht="31.5" customHeight="1">
      <c r="A4" s="862"/>
      <c r="B4" s="97"/>
      <c r="C4" s="856"/>
      <c r="D4" s="98"/>
      <c r="E4" s="859"/>
      <c r="F4" s="871"/>
      <c r="G4" s="859"/>
      <c r="H4" s="871"/>
      <c r="I4" s="868" t="s">
        <v>114</v>
      </c>
      <c r="J4" s="869"/>
      <c r="K4" s="859"/>
      <c r="L4" s="871"/>
      <c r="M4" s="874" t="s">
        <v>115</v>
      </c>
      <c r="N4" s="875"/>
      <c r="O4" s="859"/>
      <c r="P4" s="871"/>
      <c r="Q4" s="859"/>
      <c r="R4" s="860"/>
    </row>
    <row r="5" spans="1:18" ht="26.25" customHeight="1" thickBot="1">
      <c r="A5" s="863"/>
      <c r="B5" s="150"/>
      <c r="C5" s="865"/>
      <c r="D5" s="151"/>
      <c r="E5" s="152" t="s">
        <v>103</v>
      </c>
      <c r="F5" s="153" t="s">
        <v>104</v>
      </c>
      <c r="G5" s="154" t="s">
        <v>103</v>
      </c>
      <c r="H5" s="153" t="s">
        <v>104</v>
      </c>
      <c r="I5" s="152" t="s">
        <v>103</v>
      </c>
      <c r="J5" s="153" t="s">
        <v>104</v>
      </c>
      <c r="K5" s="154" t="s">
        <v>103</v>
      </c>
      <c r="L5" s="153" t="s">
        <v>104</v>
      </c>
      <c r="M5" s="154" t="s">
        <v>103</v>
      </c>
      <c r="N5" s="153" t="s">
        <v>104</v>
      </c>
      <c r="O5" s="154" t="s">
        <v>103</v>
      </c>
      <c r="P5" s="153" t="s">
        <v>104</v>
      </c>
      <c r="Q5" s="153" t="s">
        <v>103</v>
      </c>
      <c r="R5" s="155" t="s">
        <v>104</v>
      </c>
    </row>
    <row r="6" spans="1:18" ht="24.75" customHeight="1">
      <c r="A6" s="876" t="s">
        <v>76</v>
      </c>
      <c r="B6" s="853"/>
      <c r="C6" s="853"/>
      <c r="D6" s="877"/>
      <c r="E6" s="156">
        <v>1138</v>
      </c>
      <c r="F6" s="156">
        <v>1331</v>
      </c>
      <c r="G6" s="156">
        <v>14334</v>
      </c>
      <c r="H6" s="156">
        <v>15388</v>
      </c>
      <c r="I6" s="156">
        <v>7030</v>
      </c>
      <c r="J6" s="156">
        <v>7318</v>
      </c>
      <c r="K6" s="156">
        <v>1244</v>
      </c>
      <c r="L6" s="157">
        <v>1481</v>
      </c>
      <c r="M6" s="158">
        <v>8273</v>
      </c>
      <c r="N6" s="158">
        <v>9287</v>
      </c>
      <c r="O6" s="158">
        <v>6218</v>
      </c>
      <c r="P6" s="158">
        <v>9858</v>
      </c>
      <c r="Q6" s="158">
        <v>907</v>
      </c>
      <c r="R6" s="159">
        <v>1506</v>
      </c>
    </row>
    <row r="7" spans="1:18" ht="24.75" customHeight="1">
      <c r="A7" s="878">
        <v>17</v>
      </c>
      <c r="B7" s="879"/>
      <c r="C7" s="879"/>
      <c r="D7" s="880"/>
      <c r="E7" s="160">
        <v>1139</v>
      </c>
      <c r="F7" s="160">
        <v>1271</v>
      </c>
      <c r="G7" s="160">
        <v>16747</v>
      </c>
      <c r="H7" s="160">
        <v>18955</v>
      </c>
      <c r="I7" s="160">
        <v>7192</v>
      </c>
      <c r="J7" s="160">
        <v>7510</v>
      </c>
      <c r="K7" s="160">
        <v>1620</v>
      </c>
      <c r="L7" s="161">
        <v>1871</v>
      </c>
      <c r="M7" s="162">
        <v>10974</v>
      </c>
      <c r="N7" s="162">
        <v>12127</v>
      </c>
      <c r="O7" s="162">
        <v>6171</v>
      </c>
      <c r="P7" s="162">
        <v>8889</v>
      </c>
      <c r="Q7" s="162">
        <v>1062</v>
      </c>
      <c r="R7" s="163">
        <v>1761</v>
      </c>
    </row>
    <row r="8" spans="1:20" s="118" customFormat="1" ht="33" customHeight="1">
      <c r="A8" s="881">
        <v>18</v>
      </c>
      <c r="B8" s="850"/>
      <c r="C8" s="850"/>
      <c r="D8" s="882"/>
      <c r="E8" s="778">
        <f aca="true" t="shared" si="0" ref="E8:R8">SUM(E9,E10,E11,E12,E13,E14,E18,E21,E22,E27,E34,E39,E43,E47,E51,E54,E57)</f>
        <v>1018</v>
      </c>
      <c r="F8" s="778">
        <f t="shared" si="0"/>
        <v>1171</v>
      </c>
      <c r="G8" s="778">
        <f t="shared" si="0"/>
        <v>17797</v>
      </c>
      <c r="H8" s="778">
        <f t="shared" si="0"/>
        <v>18931</v>
      </c>
      <c r="I8" s="778">
        <f t="shared" si="0"/>
        <v>7394</v>
      </c>
      <c r="J8" s="778">
        <f t="shared" si="0"/>
        <v>7750</v>
      </c>
      <c r="K8" s="778">
        <f t="shared" si="0"/>
        <v>1568</v>
      </c>
      <c r="L8" s="779">
        <f t="shared" si="0"/>
        <v>1812</v>
      </c>
      <c r="M8" s="779">
        <f t="shared" si="0"/>
        <v>13061</v>
      </c>
      <c r="N8" s="779">
        <f t="shared" si="0"/>
        <v>14211</v>
      </c>
      <c r="O8" s="779">
        <f t="shared" si="0"/>
        <v>6026</v>
      </c>
      <c r="P8" s="779">
        <f t="shared" si="0"/>
        <v>8708</v>
      </c>
      <c r="Q8" s="779">
        <f t="shared" si="0"/>
        <v>891</v>
      </c>
      <c r="R8" s="783">
        <f t="shared" si="0"/>
        <v>1402</v>
      </c>
      <c r="T8" s="90"/>
    </row>
    <row r="9" spans="1:19" ht="22.5" customHeight="1">
      <c r="A9" s="164" t="s">
        <v>59</v>
      </c>
      <c r="B9" s="120"/>
      <c r="C9" s="2" t="s">
        <v>12</v>
      </c>
      <c r="D9" s="2"/>
      <c r="E9" s="727">
        <v>37</v>
      </c>
      <c r="F9" s="727">
        <v>64</v>
      </c>
      <c r="G9" s="727">
        <v>9102</v>
      </c>
      <c r="H9" s="727">
        <v>9384</v>
      </c>
      <c r="I9" s="727">
        <v>1012</v>
      </c>
      <c r="J9" s="727">
        <v>1086</v>
      </c>
      <c r="K9" s="727">
        <v>915</v>
      </c>
      <c r="L9" s="727">
        <v>981</v>
      </c>
      <c r="M9" s="727">
        <v>8191</v>
      </c>
      <c r="N9" s="727">
        <v>8518</v>
      </c>
      <c r="O9" s="727">
        <v>1277</v>
      </c>
      <c r="P9" s="727">
        <v>1992</v>
      </c>
      <c r="Q9" s="727">
        <v>0</v>
      </c>
      <c r="R9" s="737">
        <v>0</v>
      </c>
      <c r="S9" s="75"/>
    </row>
    <row r="10" spans="1:19" ht="22.5" customHeight="1">
      <c r="A10" s="164" t="s">
        <v>60</v>
      </c>
      <c r="B10" s="120"/>
      <c r="C10" s="2" t="s">
        <v>13</v>
      </c>
      <c r="D10" s="2"/>
      <c r="E10" s="727">
        <v>12</v>
      </c>
      <c r="F10" s="727">
        <v>16</v>
      </c>
      <c r="G10" s="727">
        <v>1233</v>
      </c>
      <c r="H10" s="727">
        <v>1290</v>
      </c>
      <c r="I10" s="727">
        <v>1020</v>
      </c>
      <c r="J10" s="727">
        <v>1054</v>
      </c>
      <c r="K10" s="727">
        <v>178</v>
      </c>
      <c r="L10" s="727">
        <v>194</v>
      </c>
      <c r="M10" s="727">
        <v>246</v>
      </c>
      <c r="N10" s="727">
        <v>320</v>
      </c>
      <c r="O10" s="727">
        <v>1026</v>
      </c>
      <c r="P10" s="727">
        <v>1468</v>
      </c>
      <c r="Q10" s="727">
        <v>0</v>
      </c>
      <c r="R10" s="737">
        <v>0</v>
      </c>
      <c r="S10" s="75"/>
    </row>
    <row r="11" spans="1:19" ht="22.5" customHeight="1">
      <c r="A11" s="164" t="s">
        <v>61</v>
      </c>
      <c r="B11" s="120"/>
      <c r="C11" s="2" t="s">
        <v>14</v>
      </c>
      <c r="D11" s="2"/>
      <c r="E11" s="727">
        <v>70</v>
      </c>
      <c r="F11" s="727">
        <v>97</v>
      </c>
      <c r="G11" s="727">
        <v>451</v>
      </c>
      <c r="H11" s="727">
        <v>675</v>
      </c>
      <c r="I11" s="727">
        <v>98</v>
      </c>
      <c r="J11" s="727">
        <v>124</v>
      </c>
      <c r="K11" s="727">
        <v>203</v>
      </c>
      <c r="L11" s="727">
        <v>321</v>
      </c>
      <c r="M11" s="727">
        <v>546</v>
      </c>
      <c r="N11" s="727">
        <v>713</v>
      </c>
      <c r="O11" s="727">
        <v>715</v>
      </c>
      <c r="P11" s="727">
        <v>1038</v>
      </c>
      <c r="Q11" s="727">
        <v>59</v>
      </c>
      <c r="R11" s="737">
        <v>84</v>
      </c>
      <c r="S11" s="75"/>
    </row>
    <row r="12" spans="1:19" ht="22.5" customHeight="1">
      <c r="A12" s="165" t="s">
        <v>62</v>
      </c>
      <c r="B12" s="122"/>
      <c r="C12" s="2" t="s">
        <v>15</v>
      </c>
      <c r="D12" s="2"/>
      <c r="E12" s="727">
        <v>9</v>
      </c>
      <c r="F12" s="727">
        <v>14</v>
      </c>
      <c r="G12" s="727">
        <v>673</v>
      </c>
      <c r="H12" s="727">
        <v>769</v>
      </c>
      <c r="I12" s="727">
        <v>142</v>
      </c>
      <c r="J12" s="727">
        <v>144</v>
      </c>
      <c r="K12" s="727">
        <v>155</v>
      </c>
      <c r="L12" s="727">
        <v>183</v>
      </c>
      <c r="M12" s="727">
        <v>442</v>
      </c>
      <c r="N12" s="727">
        <v>524</v>
      </c>
      <c r="O12" s="727">
        <v>203</v>
      </c>
      <c r="P12" s="727">
        <v>269</v>
      </c>
      <c r="Q12" s="727">
        <v>126</v>
      </c>
      <c r="R12" s="737">
        <v>158</v>
      </c>
      <c r="S12" s="75"/>
    </row>
    <row r="13" spans="1:19" ht="22.5" customHeight="1">
      <c r="A13" s="164" t="s">
        <v>0</v>
      </c>
      <c r="B13" s="120"/>
      <c r="C13" s="2" t="s">
        <v>16</v>
      </c>
      <c r="D13" s="2"/>
      <c r="E13" s="727">
        <v>2</v>
      </c>
      <c r="F13" s="727">
        <v>3</v>
      </c>
      <c r="G13" s="727">
        <v>209</v>
      </c>
      <c r="H13" s="727">
        <v>214</v>
      </c>
      <c r="I13" s="727">
        <v>122</v>
      </c>
      <c r="J13" s="727">
        <v>124</v>
      </c>
      <c r="K13" s="727">
        <v>11</v>
      </c>
      <c r="L13" s="727">
        <v>11</v>
      </c>
      <c r="M13" s="727">
        <v>92</v>
      </c>
      <c r="N13" s="727">
        <v>96</v>
      </c>
      <c r="O13" s="727">
        <v>46</v>
      </c>
      <c r="P13" s="727">
        <v>89</v>
      </c>
      <c r="Q13" s="727">
        <v>30</v>
      </c>
      <c r="R13" s="737">
        <v>52</v>
      </c>
      <c r="S13" s="75"/>
    </row>
    <row r="14" spans="1:19" ht="22.5" customHeight="1">
      <c r="A14" s="164" t="s">
        <v>1</v>
      </c>
      <c r="B14" s="120"/>
      <c r="C14" s="2"/>
      <c r="D14" s="2"/>
      <c r="E14" s="729">
        <f>SUM(E15:E17)</f>
        <v>148</v>
      </c>
      <c r="F14" s="729">
        <f aca="true" t="shared" si="1" ref="F14:R14">SUM(F15:F17)</f>
        <v>164</v>
      </c>
      <c r="G14" s="729">
        <f t="shared" si="1"/>
        <v>78</v>
      </c>
      <c r="H14" s="729">
        <f t="shared" si="1"/>
        <v>87</v>
      </c>
      <c r="I14" s="729">
        <f t="shared" si="1"/>
        <v>617</v>
      </c>
      <c r="J14" s="729">
        <f t="shared" si="1"/>
        <v>623</v>
      </c>
      <c r="K14" s="729">
        <f t="shared" si="1"/>
        <v>0</v>
      </c>
      <c r="L14" s="729">
        <f t="shared" si="1"/>
        <v>0</v>
      </c>
      <c r="M14" s="729">
        <f t="shared" si="1"/>
        <v>75</v>
      </c>
      <c r="N14" s="729">
        <f t="shared" si="1"/>
        <v>109</v>
      </c>
      <c r="O14" s="729">
        <f t="shared" si="1"/>
        <v>174</v>
      </c>
      <c r="P14" s="729">
        <f t="shared" si="1"/>
        <v>278</v>
      </c>
      <c r="Q14" s="729">
        <f t="shared" si="1"/>
        <v>136</v>
      </c>
      <c r="R14" s="738">
        <f t="shared" si="1"/>
        <v>224</v>
      </c>
      <c r="S14" s="75"/>
    </row>
    <row r="15" spans="1:19" ht="22.5" customHeight="1">
      <c r="A15" s="166"/>
      <c r="B15" s="126"/>
      <c r="C15" s="3" t="s">
        <v>17</v>
      </c>
      <c r="D15" s="3"/>
      <c r="E15" s="731">
        <v>95</v>
      </c>
      <c r="F15" s="731">
        <v>108</v>
      </c>
      <c r="G15" s="731">
        <v>7</v>
      </c>
      <c r="H15" s="731">
        <v>8</v>
      </c>
      <c r="I15" s="731">
        <v>348</v>
      </c>
      <c r="J15" s="731">
        <v>351</v>
      </c>
      <c r="K15" s="731">
        <v>0</v>
      </c>
      <c r="L15" s="731">
        <v>0</v>
      </c>
      <c r="M15" s="731">
        <v>26</v>
      </c>
      <c r="N15" s="731">
        <v>51</v>
      </c>
      <c r="O15" s="731">
        <v>60</v>
      </c>
      <c r="P15" s="731">
        <v>119</v>
      </c>
      <c r="Q15" s="731">
        <v>25</v>
      </c>
      <c r="R15" s="739">
        <v>55</v>
      </c>
      <c r="S15" s="75"/>
    </row>
    <row r="16" spans="1:19" ht="22.5" customHeight="1">
      <c r="A16" s="166"/>
      <c r="B16" s="126"/>
      <c r="C16" s="3" t="s">
        <v>19</v>
      </c>
      <c r="D16" s="3"/>
      <c r="E16" s="731">
        <v>52</v>
      </c>
      <c r="F16" s="731">
        <v>55</v>
      </c>
      <c r="G16" s="731">
        <v>33</v>
      </c>
      <c r="H16" s="731">
        <v>41</v>
      </c>
      <c r="I16" s="731">
        <v>229</v>
      </c>
      <c r="J16" s="731">
        <v>232</v>
      </c>
      <c r="K16" s="731">
        <v>0</v>
      </c>
      <c r="L16" s="731">
        <v>0</v>
      </c>
      <c r="M16" s="731">
        <v>47</v>
      </c>
      <c r="N16" s="731">
        <v>56</v>
      </c>
      <c r="O16" s="731">
        <v>114</v>
      </c>
      <c r="P16" s="731">
        <v>159</v>
      </c>
      <c r="Q16" s="731">
        <v>111</v>
      </c>
      <c r="R16" s="739">
        <v>169</v>
      </c>
      <c r="S16" s="75"/>
    </row>
    <row r="17" spans="1:19" ht="22.5" customHeight="1">
      <c r="A17" s="166"/>
      <c r="B17" s="126"/>
      <c r="C17" s="3" t="s">
        <v>20</v>
      </c>
      <c r="D17" s="3"/>
      <c r="E17" s="733">
        <v>1</v>
      </c>
      <c r="F17" s="733">
        <v>1</v>
      </c>
      <c r="G17" s="733">
        <v>38</v>
      </c>
      <c r="H17" s="733">
        <v>38</v>
      </c>
      <c r="I17" s="733">
        <v>40</v>
      </c>
      <c r="J17" s="733">
        <v>40</v>
      </c>
      <c r="K17" s="733">
        <v>0</v>
      </c>
      <c r="L17" s="733">
        <v>0</v>
      </c>
      <c r="M17" s="733">
        <v>2</v>
      </c>
      <c r="N17" s="733">
        <v>2</v>
      </c>
      <c r="O17" s="733">
        <v>0</v>
      </c>
      <c r="P17" s="733">
        <v>0</v>
      </c>
      <c r="Q17" s="733">
        <v>0</v>
      </c>
      <c r="R17" s="740">
        <v>0</v>
      </c>
      <c r="S17" s="75"/>
    </row>
    <row r="18" spans="1:19" ht="22.5" customHeight="1">
      <c r="A18" s="164" t="s">
        <v>2</v>
      </c>
      <c r="B18" s="120"/>
      <c r="C18" s="2"/>
      <c r="D18" s="2"/>
      <c r="E18" s="729">
        <f>SUM(E19:E20)</f>
        <v>5</v>
      </c>
      <c r="F18" s="729">
        <f aca="true" t="shared" si="2" ref="F18:R18">SUM(F19:F20)</f>
        <v>11</v>
      </c>
      <c r="G18" s="729">
        <f t="shared" si="2"/>
        <v>190</v>
      </c>
      <c r="H18" s="729">
        <f t="shared" si="2"/>
        <v>197</v>
      </c>
      <c r="I18" s="729">
        <f t="shared" si="2"/>
        <v>254</v>
      </c>
      <c r="J18" s="729">
        <f t="shared" si="2"/>
        <v>255</v>
      </c>
      <c r="K18" s="729">
        <f t="shared" si="2"/>
        <v>1</v>
      </c>
      <c r="L18" s="729">
        <f t="shared" si="2"/>
        <v>1</v>
      </c>
      <c r="M18" s="729">
        <f t="shared" si="2"/>
        <v>947</v>
      </c>
      <c r="N18" s="729">
        <f t="shared" si="2"/>
        <v>967</v>
      </c>
      <c r="O18" s="729">
        <f t="shared" si="2"/>
        <v>146</v>
      </c>
      <c r="P18" s="729">
        <f t="shared" si="2"/>
        <v>173</v>
      </c>
      <c r="Q18" s="729">
        <f t="shared" si="2"/>
        <v>33</v>
      </c>
      <c r="R18" s="738">
        <f t="shared" si="2"/>
        <v>36</v>
      </c>
      <c r="S18" s="75"/>
    </row>
    <row r="19" spans="1:19" ht="22.5" customHeight="1">
      <c r="A19" s="166"/>
      <c r="B19" s="126"/>
      <c r="C19" s="3" t="s">
        <v>18</v>
      </c>
      <c r="D19" s="3"/>
      <c r="E19" s="731">
        <v>2</v>
      </c>
      <c r="F19" s="731">
        <v>8</v>
      </c>
      <c r="G19" s="731">
        <v>4</v>
      </c>
      <c r="H19" s="731">
        <v>5</v>
      </c>
      <c r="I19" s="731">
        <v>139</v>
      </c>
      <c r="J19" s="731">
        <v>139</v>
      </c>
      <c r="K19" s="731">
        <v>0</v>
      </c>
      <c r="L19" s="731">
        <v>0</v>
      </c>
      <c r="M19" s="731">
        <v>849</v>
      </c>
      <c r="N19" s="731">
        <v>860</v>
      </c>
      <c r="O19" s="731">
        <v>95</v>
      </c>
      <c r="P19" s="731">
        <v>113</v>
      </c>
      <c r="Q19" s="731">
        <v>2</v>
      </c>
      <c r="R19" s="739">
        <v>3</v>
      </c>
      <c r="S19" s="75"/>
    </row>
    <row r="20" spans="1:19" ht="22.5" customHeight="1">
      <c r="A20" s="166"/>
      <c r="B20" s="126"/>
      <c r="C20" s="3" t="s">
        <v>21</v>
      </c>
      <c r="D20" s="3"/>
      <c r="E20" s="733">
        <v>3</v>
      </c>
      <c r="F20" s="733">
        <v>3</v>
      </c>
      <c r="G20" s="733">
        <v>186</v>
      </c>
      <c r="H20" s="733">
        <v>192</v>
      </c>
      <c r="I20" s="733">
        <v>115</v>
      </c>
      <c r="J20" s="733">
        <v>116</v>
      </c>
      <c r="K20" s="733">
        <v>1</v>
      </c>
      <c r="L20" s="733">
        <v>1</v>
      </c>
      <c r="M20" s="733">
        <v>98</v>
      </c>
      <c r="N20" s="733">
        <v>107</v>
      </c>
      <c r="O20" s="733">
        <v>51</v>
      </c>
      <c r="P20" s="733">
        <v>60</v>
      </c>
      <c r="Q20" s="733">
        <v>31</v>
      </c>
      <c r="R20" s="740">
        <v>33</v>
      </c>
      <c r="S20" s="75"/>
    </row>
    <row r="21" spans="1:19" ht="22.5" customHeight="1">
      <c r="A21" s="164" t="s">
        <v>3</v>
      </c>
      <c r="B21" s="120"/>
      <c r="C21" s="2" t="s">
        <v>22</v>
      </c>
      <c r="D21" s="2"/>
      <c r="E21" s="727">
        <v>19</v>
      </c>
      <c r="F21" s="727">
        <v>26</v>
      </c>
      <c r="G21" s="727">
        <v>678</v>
      </c>
      <c r="H21" s="727">
        <v>717</v>
      </c>
      <c r="I21" s="727">
        <v>198</v>
      </c>
      <c r="J21" s="727">
        <v>203</v>
      </c>
      <c r="K21" s="727">
        <v>4</v>
      </c>
      <c r="L21" s="727">
        <v>5</v>
      </c>
      <c r="M21" s="727">
        <v>532</v>
      </c>
      <c r="N21" s="727">
        <v>604</v>
      </c>
      <c r="O21" s="727">
        <v>180</v>
      </c>
      <c r="P21" s="727">
        <v>380</v>
      </c>
      <c r="Q21" s="727">
        <v>87</v>
      </c>
      <c r="R21" s="737">
        <v>211</v>
      </c>
      <c r="S21" s="75"/>
    </row>
    <row r="22" spans="1:19" ht="22.5" customHeight="1">
      <c r="A22" s="167" t="s">
        <v>4</v>
      </c>
      <c r="B22" s="129"/>
      <c r="C22" s="4"/>
      <c r="D22" s="4"/>
      <c r="E22" s="729">
        <f>SUM(E23:E26)</f>
        <v>315</v>
      </c>
      <c r="F22" s="729">
        <f aca="true" t="shared" si="3" ref="F22:R22">SUM(F23:F26)</f>
        <v>350</v>
      </c>
      <c r="G22" s="729">
        <f t="shared" si="3"/>
        <v>680</v>
      </c>
      <c r="H22" s="729">
        <f t="shared" si="3"/>
        <v>851</v>
      </c>
      <c r="I22" s="729">
        <f t="shared" si="3"/>
        <v>485</v>
      </c>
      <c r="J22" s="729">
        <f t="shared" si="3"/>
        <v>553</v>
      </c>
      <c r="K22" s="729">
        <f t="shared" si="3"/>
        <v>10</v>
      </c>
      <c r="L22" s="729">
        <f t="shared" si="3"/>
        <v>16</v>
      </c>
      <c r="M22" s="729">
        <f t="shared" si="3"/>
        <v>665</v>
      </c>
      <c r="N22" s="729">
        <f t="shared" si="3"/>
        <v>821</v>
      </c>
      <c r="O22" s="729">
        <f t="shared" si="3"/>
        <v>605</v>
      </c>
      <c r="P22" s="729">
        <f t="shared" si="3"/>
        <v>743</v>
      </c>
      <c r="Q22" s="729">
        <f t="shared" si="3"/>
        <v>83</v>
      </c>
      <c r="R22" s="738">
        <f t="shared" si="3"/>
        <v>128</v>
      </c>
      <c r="S22" s="46"/>
    </row>
    <row r="23" spans="1:19" ht="22.5" customHeight="1">
      <c r="A23" s="166"/>
      <c r="B23" s="126"/>
      <c r="C23" s="3" t="s">
        <v>23</v>
      </c>
      <c r="D23" s="3"/>
      <c r="E23" s="731">
        <v>241</v>
      </c>
      <c r="F23" s="731">
        <v>260</v>
      </c>
      <c r="G23" s="731">
        <v>453</v>
      </c>
      <c r="H23" s="731">
        <v>575</v>
      </c>
      <c r="I23" s="731">
        <v>222</v>
      </c>
      <c r="J23" s="731">
        <v>247</v>
      </c>
      <c r="K23" s="731">
        <v>4</v>
      </c>
      <c r="L23" s="731">
        <v>4</v>
      </c>
      <c r="M23" s="731">
        <v>581</v>
      </c>
      <c r="N23" s="731">
        <v>693</v>
      </c>
      <c r="O23" s="731">
        <v>469</v>
      </c>
      <c r="P23" s="731">
        <v>510</v>
      </c>
      <c r="Q23" s="731">
        <v>14</v>
      </c>
      <c r="R23" s="739">
        <v>21</v>
      </c>
      <c r="S23" s="75"/>
    </row>
    <row r="24" spans="1:19" ht="22.5" customHeight="1">
      <c r="A24" s="166"/>
      <c r="B24" s="126"/>
      <c r="C24" s="3" t="s">
        <v>28</v>
      </c>
      <c r="D24" s="3"/>
      <c r="E24" s="731">
        <v>39</v>
      </c>
      <c r="F24" s="731">
        <v>44</v>
      </c>
      <c r="G24" s="731">
        <v>140</v>
      </c>
      <c r="H24" s="731">
        <v>169</v>
      </c>
      <c r="I24" s="731">
        <v>99</v>
      </c>
      <c r="J24" s="731">
        <v>110</v>
      </c>
      <c r="K24" s="731">
        <v>0</v>
      </c>
      <c r="L24" s="731">
        <v>0</v>
      </c>
      <c r="M24" s="731">
        <v>76</v>
      </c>
      <c r="N24" s="731">
        <v>119</v>
      </c>
      <c r="O24" s="731">
        <v>75</v>
      </c>
      <c r="P24" s="731">
        <v>160</v>
      </c>
      <c r="Q24" s="731">
        <v>29</v>
      </c>
      <c r="R24" s="739">
        <v>63</v>
      </c>
      <c r="S24" s="75"/>
    </row>
    <row r="25" spans="1:19" ht="22.5" customHeight="1">
      <c r="A25" s="166"/>
      <c r="B25" s="126"/>
      <c r="C25" s="3" t="s">
        <v>24</v>
      </c>
      <c r="D25" s="3"/>
      <c r="E25" s="731">
        <v>25</v>
      </c>
      <c r="F25" s="731">
        <v>27</v>
      </c>
      <c r="G25" s="731">
        <v>17</v>
      </c>
      <c r="H25" s="731">
        <v>32</v>
      </c>
      <c r="I25" s="731">
        <v>93</v>
      </c>
      <c r="J25" s="731">
        <v>124</v>
      </c>
      <c r="K25" s="731">
        <v>4</v>
      </c>
      <c r="L25" s="731">
        <v>10</v>
      </c>
      <c r="M25" s="731">
        <v>5</v>
      </c>
      <c r="N25" s="731">
        <v>5</v>
      </c>
      <c r="O25" s="731">
        <v>12</v>
      </c>
      <c r="P25" s="731">
        <v>19</v>
      </c>
      <c r="Q25" s="731">
        <v>39</v>
      </c>
      <c r="R25" s="739">
        <v>42</v>
      </c>
      <c r="S25" s="75"/>
    </row>
    <row r="26" spans="1:19" ht="22.5" customHeight="1">
      <c r="A26" s="166"/>
      <c r="B26" s="126"/>
      <c r="C26" s="3" t="s">
        <v>25</v>
      </c>
      <c r="D26" s="3"/>
      <c r="E26" s="733">
        <v>10</v>
      </c>
      <c r="F26" s="733">
        <v>19</v>
      </c>
      <c r="G26" s="733">
        <v>70</v>
      </c>
      <c r="H26" s="733">
        <v>75</v>
      </c>
      <c r="I26" s="733">
        <v>71</v>
      </c>
      <c r="J26" s="733">
        <v>72</v>
      </c>
      <c r="K26" s="733">
        <v>2</v>
      </c>
      <c r="L26" s="733">
        <v>2</v>
      </c>
      <c r="M26" s="733">
        <v>3</v>
      </c>
      <c r="N26" s="733">
        <v>4</v>
      </c>
      <c r="O26" s="733">
        <v>49</v>
      </c>
      <c r="P26" s="733">
        <v>54</v>
      </c>
      <c r="Q26" s="733">
        <v>1</v>
      </c>
      <c r="R26" s="740">
        <v>2</v>
      </c>
      <c r="S26" s="75"/>
    </row>
    <row r="27" spans="1:19" ht="22.5" customHeight="1">
      <c r="A27" s="167" t="s">
        <v>5</v>
      </c>
      <c r="B27" s="129"/>
      <c r="C27" s="4"/>
      <c r="D27" s="4"/>
      <c r="E27" s="729">
        <f>SUM(E28:E33)</f>
        <v>17</v>
      </c>
      <c r="F27" s="729">
        <f aca="true" t="shared" si="4" ref="F27:R27">SUM(F28:F33)</f>
        <v>17</v>
      </c>
      <c r="G27" s="729">
        <f t="shared" si="4"/>
        <v>979</v>
      </c>
      <c r="H27" s="729">
        <f t="shared" si="4"/>
        <v>1017</v>
      </c>
      <c r="I27" s="729">
        <f t="shared" si="4"/>
        <v>744</v>
      </c>
      <c r="J27" s="729">
        <f t="shared" si="4"/>
        <v>790</v>
      </c>
      <c r="K27" s="729">
        <f t="shared" si="4"/>
        <v>20</v>
      </c>
      <c r="L27" s="729">
        <f t="shared" si="4"/>
        <v>22</v>
      </c>
      <c r="M27" s="729">
        <f t="shared" si="4"/>
        <v>300</v>
      </c>
      <c r="N27" s="729">
        <f t="shared" si="4"/>
        <v>333</v>
      </c>
      <c r="O27" s="729">
        <f t="shared" si="4"/>
        <v>315</v>
      </c>
      <c r="P27" s="729">
        <f t="shared" si="4"/>
        <v>406</v>
      </c>
      <c r="Q27" s="729">
        <f t="shared" si="4"/>
        <v>82</v>
      </c>
      <c r="R27" s="738">
        <f t="shared" si="4"/>
        <v>138</v>
      </c>
      <c r="S27" s="46"/>
    </row>
    <row r="28" spans="1:19" ht="22.5" customHeight="1">
      <c r="A28" s="166"/>
      <c r="B28" s="126"/>
      <c r="C28" s="3" t="s">
        <v>26</v>
      </c>
      <c r="D28" s="3"/>
      <c r="E28" s="731">
        <v>0</v>
      </c>
      <c r="F28" s="731">
        <v>0</v>
      </c>
      <c r="G28" s="731">
        <v>67</v>
      </c>
      <c r="H28" s="731">
        <v>70</v>
      </c>
      <c r="I28" s="731">
        <v>64</v>
      </c>
      <c r="J28" s="731">
        <v>90</v>
      </c>
      <c r="K28" s="731">
        <v>1</v>
      </c>
      <c r="L28" s="731">
        <v>1</v>
      </c>
      <c r="M28" s="731">
        <v>48</v>
      </c>
      <c r="N28" s="731">
        <v>50</v>
      </c>
      <c r="O28" s="731">
        <v>2</v>
      </c>
      <c r="P28" s="731">
        <v>10</v>
      </c>
      <c r="Q28" s="731">
        <v>0</v>
      </c>
      <c r="R28" s="739">
        <v>0</v>
      </c>
      <c r="S28" s="75"/>
    </row>
    <row r="29" spans="1:19" ht="22.5" customHeight="1">
      <c r="A29" s="166"/>
      <c r="B29" s="126"/>
      <c r="C29" s="3" t="s">
        <v>27</v>
      </c>
      <c r="D29" s="3"/>
      <c r="E29" s="731">
        <v>12</v>
      </c>
      <c r="F29" s="731">
        <v>12</v>
      </c>
      <c r="G29" s="731">
        <v>200</v>
      </c>
      <c r="H29" s="731">
        <v>225</v>
      </c>
      <c r="I29" s="731">
        <v>119</v>
      </c>
      <c r="J29" s="731">
        <v>124</v>
      </c>
      <c r="K29" s="731">
        <v>13</v>
      </c>
      <c r="L29" s="731">
        <v>15</v>
      </c>
      <c r="M29" s="731">
        <v>83</v>
      </c>
      <c r="N29" s="731">
        <v>109</v>
      </c>
      <c r="O29" s="731">
        <v>35</v>
      </c>
      <c r="P29" s="731">
        <v>90</v>
      </c>
      <c r="Q29" s="731">
        <v>29</v>
      </c>
      <c r="R29" s="739">
        <v>73</v>
      </c>
      <c r="S29" s="75"/>
    </row>
    <row r="30" spans="1:19" ht="22.5" customHeight="1">
      <c r="A30" s="166"/>
      <c r="B30" s="126"/>
      <c r="C30" s="3" t="s">
        <v>30</v>
      </c>
      <c r="D30" s="3"/>
      <c r="E30" s="731">
        <v>0</v>
      </c>
      <c r="F30" s="731">
        <v>0</v>
      </c>
      <c r="G30" s="731">
        <v>257</v>
      </c>
      <c r="H30" s="731">
        <v>257</v>
      </c>
      <c r="I30" s="731">
        <v>159</v>
      </c>
      <c r="J30" s="731">
        <v>159</v>
      </c>
      <c r="K30" s="731">
        <v>0</v>
      </c>
      <c r="L30" s="731">
        <v>0</v>
      </c>
      <c r="M30" s="731">
        <v>98</v>
      </c>
      <c r="N30" s="731">
        <v>98</v>
      </c>
      <c r="O30" s="731">
        <v>108</v>
      </c>
      <c r="P30" s="731">
        <v>120</v>
      </c>
      <c r="Q30" s="731">
        <v>3</v>
      </c>
      <c r="R30" s="739">
        <v>3</v>
      </c>
      <c r="S30" s="75"/>
    </row>
    <row r="31" spans="1:19" ht="22.5" customHeight="1">
      <c r="A31" s="166"/>
      <c r="B31" s="126"/>
      <c r="C31" s="3" t="s">
        <v>29</v>
      </c>
      <c r="D31" s="3"/>
      <c r="E31" s="731">
        <v>0</v>
      </c>
      <c r="F31" s="731">
        <v>0</v>
      </c>
      <c r="G31" s="731">
        <v>91</v>
      </c>
      <c r="H31" s="731">
        <v>94</v>
      </c>
      <c r="I31" s="731">
        <v>88</v>
      </c>
      <c r="J31" s="731">
        <v>90</v>
      </c>
      <c r="K31" s="731">
        <v>0</v>
      </c>
      <c r="L31" s="731">
        <v>0</v>
      </c>
      <c r="M31" s="731">
        <v>10</v>
      </c>
      <c r="N31" s="731">
        <v>12</v>
      </c>
      <c r="O31" s="731">
        <v>58</v>
      </c>
      <c r="P31" s="731">
        <v>64</v>
      </c>
      <c r="Q31" s="731">
        <v>4</v>
      </c>
      <c r="R31" s="739">
        <v>4</v>
      </c>
      <c r="S31" s="75"/>
    </row>
    <row r="32" spans="1:19" ht="22.5" customHeight="1">
      <c r="A32" s="166"/>
      <c r="B32" s="126"/>
      <c r="C32" s="3" t="s">
        <v>49</v>
      </c>
      <c r="D32" s="3"/>
      <c r="E32" s="731">
        <v>1</v>
      </c>
      <c r="F32" s="731">
        <v>1</v>
      </c>
      <c r="G32" s="731">
        <v>235</v>
      </c>
      <c r="H32" s="731">
        <v>241</v>
      </c>
      <c r="I32" s="731">
        <v>205</v>
      </c>
      <c r="J32" s="731">
        <v>211</v>
      </c>
      <c r="K32" s="731">
        <v>1</v>
      </c>
      <c r="L32" s="731">
        <v>1</v>
      </c>
      <c r="M32" s="731">
        <v>42</v>
      </c>
      <c r="N32" s="731">
        <v>45</v>
      </c>
      <c r="O32" s="731">
        <v>80</v>
      </c>
      <c r="P32" s="731">
        <v>87</v>
      </c>
      <c r="Q32" s="731">
        <v>12</v>
      </c>
      <c r="R32" s="739">
        <v>16</v>
      </c>
      <c r="S32" s="75"/>
    </row>
    <row r="33" spans="1:19" ht="22.5" customHeight="1">
      <c r="A33" s="166"/>
      <c r="B33" s="126"/>
      <c r="C33" s="3" t="s">
        <v>48</v>
      </c>
      <c r="D33" s="3"/>
      <c r="E33" s="733">
        <v>4</v>
      </c>
      <c r="F33" s="733">
        <v>4</v>
      </c>
      <c r="G33" s="733">
        <v>129</v>
      </c>
      <c r="H33" s="733">
        <v>130</v>
      </c>
      <c r="I33" s="733">
        <v>109</v>
      </c>
      <c r="J33" s="733">
        <v>116</v>
      </c>
      <c r="K33" s="733">
        <v>5</v>
      </c>
      <c r="L33" s="733">
        <v>5</v>
      </c>
      <c r="M33" s="733">
        <v>19</v>
      </c>
      <c r="N33" s="733">
        <v>19</v>
      </c>
      <c r="O33" s="733">
        <v>32</v>
      </c>
      <c r="P33" s="733">
        <v>35</v>
      </c>
      <c r="Q33" s="733">
        <v>34</v>
      </c>
      <c r="R33" s="740">
        <v>42</v>
      </c>
      <c r="S33" s="75"/>
    </row>
    <row r="34" spans="1:19" ht="22.5" customHeight="1">
      <c r="A34" s="168" t="s">
        <v>63</v>
      </c>
      <c r="B34" s="132"/>
      <c r="C34" s="4"/>
      <c r="D34" s="4"/>
      <c r="E34" s="729">
        <f>SUM(E35:E38)</f>
        <v>18</v>
      </c>
      <c r="F34" s="729">
        <f aca="true" t="shared" si="5" ref="F34:R34">SUM(F35:F38)</f>
        <v>19</v>
      </c>
      <c r="G34" s="729">
        <f t="shared" si="5"/>
        <v>725</v>
      </c>
      <c r="H34" s="729">
        <f t="shared" si="5"/>
        <v>750</v>
      </c>
      <c r="I34" s="729">
        <f t="shared" si="5"/>
        <v>556</v>
      </c>
      <c r="J34" s="729">
        <f t="shared" si="5"/>
        <v>576</v>
      </c>
      <c r="K34" s="729">
        <f t="shared" si="5"/>
        <v>2</v>
      </c>
      <c r="L34" s="729">
        <f t="shared" si="5"/>
        <v>2</v>
      </c>
      <c r="M34" s="729">
        <f t="shared" si="5"/>
        <v>246</v>
      </c>
      <c r="N34" s="729">
        <f t="shared" si="5"/>
        <v>265</v>
      </c>
      <c r="O34" s="729">
        <f t="shared" si="5"/>
        <v>418</v>
      </c>
      <c r="P34" s="729">
        <f t="shared" si="5"/>
        <v>531</v>
      </c>
      <c r="Q34" s="729">
        <f t="shared" si="5"/>
        <v>25</v>
      </c>
      <c r="R34" s="738">
        <f t="shared" si="5"/>
        <v>38</v>
      </c>
      <c r="S34" s="46"/>
    </row>
    <row r="35" spans="1:19" ht="22.5" customHeight="1">
      <c r="A35" s="166"/>
      <c r="B35" s="126"/>
      <c r="C35" s="3" t="s">
        <v>50</v>
      </c>
      <c r="D35" s="3"/>
      <c r="E35" s="731">
        <v>1</v>
      </c>
      <c r="F35" s="731">
        <v>1</v>
      </c>
      <c r="G35" s="731">
        <v>253</v>
      </c>
      <c r="H35" s="731">
        <v>263</v>
      </c>
      <c r="I35" s="731">
        <v>156</v>
      </c>
      <c r="J35" s="731">
        <v>161</v>
      </c>
      <c r="K35" s="731">
        <v>1</v>
      </c>
      <c r="L35" s="731">
        <v>1</v>
      </c>
      <c r="M35" s="731">
        <v>96</v>
      </c>
      <c r="N35" s="731">
        <v>102</v>
      </c>
      <c r="O35" s="731">
        <v>31</v>
      </c>
      <c r="P35" s="731">
        <v>36</v>
      </c>
      <c r="Q35" s="731">
        <v>14</v>
      </c>
      <c r="R35" s="739">
        <v>17</v>
      </c>
      <c r="S35" s="75"/>
    </row>
    <row r="36" spans="1:19" ht="22.5" customHeight="1">
      <c r="A36" s="166"/>
      <c r="B36" s="126"/>
      <c r="C36" s="3" t="s">
        <v>51</v>
      </c>
      <c r="D36" s="3"/>
      <c r="E36" s="731">
        <v>3</v>
      </c>
      <c r="F36" s="731">
        <v>4</v>
      </c>
      <c r="G36" s="731">
        <v>183</v>
      </c>
      <c r="H36" s="731">
        <v>187</v>
      </c>
      <c r="I36" s="731">
        <v>147</v>
      </c>
      <c r="J36" s="731">
        <v>150</v>
      </c>
      <c r="K36" s="731">
        <v>0</v>
      </c>
      <c r="L36" s="731">
        <v>0</v>
      </c>
      <c r="M36" s="731">
        <v>56</v>
      </c>
      <c r="N36" s="731">
        <v>58</v>
      </c>
      <c r="O36" s="731">
        <v>74</v>
      </c>
      <c r="P36" s="731">
        <v>89</v>
      </c>
      <c r="Q36" s="731">
        <v>6</v>
      </c>
      <c r="R36" s="739">
        <v>7</v>
      </c>
      <c r="S36" s="75"/>
    </row>
    <row r="37" spans="1:19" ht="22.5" customHeight="1">
      <c r="A37" s="166"/>
      <c r="B37" s="126"/>
      <c r="C37" s="3" t="s">
        <v>31</v>
      </c>
      <c r="D37" s="3"/>
      <c r="E37" s="731">
        <v>2</v>
      </c>
      <c r="F37" s="731">
        <v>2</v>
      </c>
      <c r="G37" s="731">
        <v>216</v>
      </c>
      <c r="H37" s="731">
        <v>226</v>
      </c>
      <c r="I37" s="731">
        <v>174</v>
      </c>
      <c r="J37" s="731">
        <v>184</v>
      </c>
      <c r="K37" s="731">
        <v>0</v>
      </c>
      <c r="L37" s="731">
        <v>0</v>
      </c>
      <c r="M37" s="731">
        <v>50</v>
      </c>
      <c r="N37" s="731">
        <v>52</v>
      </c>
      <c r="O37" s="731">
        <v>262</v>
      </c>
      <c r="P37" s="731">
        <v>288</v>
      </c>
      <c r="Q37" s="731">
        <v>2</v>
      </c>
      <c r="R37" s="739">
        <v>4</v>
      </c>
      <c r="S37" s="75"/>
    </row>
    <row r="38" spans="1:19" ht="22.5" customHeight="1">
      <c r="A38" s="166"/>
      <c r="B38" s="126"/>
      <c r="C38" s="3" t="s">
        <v>37</v>
      </c>
      <c r="D38" s="3"/>
      <c r="E38" s="733">
        <v>12</v>
      </c>
      <c r="F38" s="733">
        <v>12</v>
      </c>
      <c r="G38" s="733">
        <v>73</v>
      </c>
      <c r="H38" s="733">
        <v>74</v>
      </c>
      <c r="I38" s="733">
        <v>79</v>
      </c>
      <c r="J38" s="733">
        <v>81</v>
      </c>
      <c r="K38" s="733">
        <v>1</v>
      </c>
      <c r="L38" s="733">
        <v>1</v>
      </c>
      <c r="M38" s="733">
        <v>44</v>
      </c>
      <c r="N38" s="733">
        <v>53</v>
      </c>
      <c r="O38" s="733">
        <v>51</v>
      </c>
      <c r="P38" s="733">
        <v>118</v>
      </c>
      <c r="Q38" s="733">
        <v>3</v>
      </c>
      <c r="R38" s="740">
        <v>10</v>
      </c>
      <c r="S38" s="75"/>
    </row>
    <row r="39" spans="1:19" ht="22.5" customHeight="1">
      <c r="A39" s="167" t="s">
        <v>6</v>
      </c>
      <c r="B39" s="129"/>
      <c r="C39" s="4"/>
      <c r="D39" s="4"/>
      <c r="E39" s="729">
        <f>SUM(E40:E42)</f>
        <v>1</v>
      </c>
      <c r="F39" s="729">
        <f aca="true" t="shared" si="6" ref="F39:R39">SUM(F40:F42)</f>
        <v>1</v>
      </c>
      <c r="G39" s="729">
        <f t="shared" si="6"/>
        <v>429</v>
      </c>
      <c r="H39" s="729">
        <f t="shared" si="6"/>
        <v>473</v>
      </c>
      <c r="I39" s="729">
        <f t="shared" si="6"/>
        <v>271</v>
      </c>
      <c r="J39" s="729">
        <f t="shared" si="6"/>
        <v>306</v>
      </c>
      <c r="K39" s="729">
        <f t="shared" si="6"/>
        <v>8</v>
      </c>
      <c r="L39" s="729">
        <f t="shared" si="6"/>
        <v>8</v>
      </c>
      <c r="M39" s="729">
        <f t="shared" si="6"/>
        <v>124</v>
      </c>
      <c r="N39" s="729">
        <f t="shared" si="6"/>
        <v>134</v>
      </c>
      <c r="O39" s="729">
        <f t="shared" si="6"/>
        <v>149</v>
      </c>
      <c r="P39" s="729">
        <f t="shared" si="6"/>
        <v>183</v>
      </c>
      <c r="Q39" s="729">
        <f t="shared" si="6"/>
        <v>13</v>
      </c>
      <c r="R39" s="738">
        <f t="shared" si="6"/>
        <v>27</v>
      </c>
      <c r="S39" s="46"/>
    </row>
    <row r="40" spans="1:19" ht="22.5" customHeight="1">
      <c r="A40" s="166"/>
      <c r="B40" s="126"/>
      <c r="C40" s="3" t="s">
        <v>32</v>
      </c>
      <c r="D40" s="3"/>
      <c r="E40" s="731">
        <v>0</v>
      </c>
      <c r="F40" s="731">
        <v>0</v>
      </c>
      <c r="G40" s="731">
        <v>104</v>
      </c>
      <c r="H40" s="731">
        <v>104</v>
      </c>
      <c r="I40" s="731">
        <v>54</v>
      </c>
      <c r="J40" s="731">
        <v>54</v>
      </c>
      <c r="K40" s="731">
        <v>0</v>
      </c>
      <c r="L40" s="731">
        <v>0</v>
      </c>
      <c r="M40" s="731">
        <v>0</v>
      </c>
      <c r="N40" s="731">
        <v>0</v>
      </c>
      <c r="O40" s="731">
        <v>42</v>
      </c>
      <c r="P40" s="731">
        <v>50</v>
      </c>
      <c r="Q40" s="731">
        <v>0</v>
      </c>
      <c r="R40" s="739">
        <v>0</v>
      </c>
      <c r="S40" s="75"/>
    </row>
    <row r="41" spans="1:19" ht="22.5" customHeight="1">
      <c r="A41" s="166"/>
      <c r="B41" s="126"/>
      <c r="C41" s="3" t="s">
        <v>33</v>
      </c>
      <c r="D41" s="3"/>
      <c r="E41" s="731">
        <v>1</v>
      </c>
      <c r="F41" s="731">
        <v>1</v>
      </c>
      <c r="G41" s="731">
        <v>187</v>
      </c>
      <c r="H41" s="731">
        <v>226</v>
      </c>
      <c r="I41" s="731">
        <v>171</v>
      </c>
      <c r="J41" s="731">
        <v>206</v>
      </c>
      <c r="K41" s="731">
        <v>0</v>
      </c>
      <c r="L41" s="731">
        <v>0</v>
      </c>
      <c r="M41" s="731">
        <v>32</v>
      </c>
      <c r="N41" s="731">
        <v>37</v>
      </c>
      <c r="O41" s="731">
        <v>65</v>
      </c>
      <c r="P41" s="731">
        <v>85</v>
      </c>
      <c r="Q41" s="731">
        <v>13</v>
      </c>
      <c r="R41" s="739">
        <v>27</v>
      </c>
      <c r="S41" s="75"/>
    </row>
    <row r="42" spans="1:19" ht="22.5" customHeight="1">
      <c r="A42" s="166"/>
      <c r="B42" s="126"/>
      <c r="C42" s="3" t="s">
        <v>34</v>
      </c>
      <c r="D42" s="3"/>
      <c r="E42" s="733">
        <v>0</v>
      </c>
      <c r="F42" s="733">
        <v>0</v>
      </c>
      <c r="G42" s="733">
        <v>138</v>
      </c>
      <c r="H42" s="733">
        <v>143</v>
      </c>
      <c r="I42" s="733">
        <v>46</v>
      </c>
      <c r="J42" s="733">
        <v>46</v>
      </c>
      <c r="K42" s="733">
        <v>8</v>
      </c>
      <c r="L42" s="733">
        <v>8</v>
      </c>
      <c r="M42" s="733">
        <v>92</v>
      </c>
      <c r="N42" s="733">
        <v>97</v>
      </c>
      <c r="O42" s="733">
        <v>42</v>
      </c>
      <c r="P42" s="733">
        <v>48</v>
      </c>
      <c r="Q42" s="733">
        <v>0</v>
      </c>
      <c r="R42" s="740">
        <v>0</v>
      </c>
      <c r="S42" s="75"/>
    </row>
    <row r="43" spans="1:19" ht="22.5" customHeight="1">
      <c r="A43" s="169" t="s">
        <v>7</v>
      </c>
      <c r="B43" s="134"/>
      <c r="C43" s="133"/>
      <c r="D43" s="5"/>
      <c r="E43" s="729">
        <f>SUM(E44:E46)</f>
        <v>33</v>
      </c>
      <c r="F43" s="729">
        <f aca="true" t="shared" si="7" ref="F43:R43">SUM(F44:F46)</f>
        <v>35</v>
      </c>
      <c r="G43" s="729">
        <f t="shared" si="7"/>
        <v>141</v>
      </c>
      <c r="H43" s="729">
        <f t="shared" si="7"/>
        <v>146</v>
      </c>
      <c r="I43" s="729">
        <f t="shared" si="7"/>
        <v>118</v>
      </c>
      <c r="J43" s="729">
        <f t="shared" si="7"/>
        <v>120</v>
      </c>
      <c r="K43" s="729">
        <f t="shared" si="7"/>
        <v>8</v>
      </c>
      <c r="L43" s="729">
        <f t="shared" si="7"/>
        <v>8</v>
      </c>
      <c r="M43" s="729">
        <f t="shared" si="7"/>
        <v>63</v>
      </c>
      <c r="N43" s="729">
        <f t="shared" si="7"/>
        <v>71</v>
      </c>
      <c r="O43" s="729">
        <f t="shared" si="7"/>
        <v>142</v>
      </c>
      <c r="P43" s="729">
        <f t="shared" si="7"/>
        <v>204</v>
      </c>
      <c r="Q43" s="729">
        <f t="shared" si="7"/>
        <v>16</v>
      </c>
      <c r="R43" s="738">
        <f t="shared" si="7"/>
        <v>17</v>
      </c>
      <c r="S43" s="46"/>
    </row>
    <row r="44" spans="1:19" ht="22.5" customHeight="1">
      <c r="A44" s="166"/>
      <c r="B44" s="135"/>
      <c r="C44" s="3" t="s">
        <v>35</v>
      </c>
      <c r="D44" s="6"/>
      <c r="E44" s="731">
        <v>0</v>
      </c>
      <c r="F44" s="731">
        <v>0</v>
      </c>
      <c r="G44" s="731">
        <v>67</v>
      </c>
      <c r="H44" s="731">
        <v>67</v>
      </c>
      <c r="I44" s="731">
        <v>16</v>
      </c>
      <c r="J44" s="731">
        <v>16</v>
      </c>
      <c r="K44" s="731">
        <v>7</v>
      </c>
      <c r="L44" s="731">
        <v>7</v>
      </c>
      <c r="M44" s="731">
        <v>46</v>
      </c>
      <c r="N44" s="731">
        <v>51</v>
      </c>
      <c r="O44" s="731">
        <v>10</v>
      </c>
      <c r="P44" s="731">
        <v>10</v>
      </c>
      <c r="Q44" s="731">
        <v>0</v>
      </c>
      <c r="R44" s="739">
        <v>0</v>
      </c>
      <c r="S44" s="46"/>
    </row>
    <row r="45" spans="1:19" ht="22.5" customHeight="1">
      <c r="A45" s="130"/>
      <c r="B45" s="136"/>
      <c r="C45" s="3" t="s">
        <v>36</v>
      </c>
      <c r="D45" s="8"/>
      <c r="E45" s="731">
        <v>5</v>
      </c>
      <c r="F45" s="731">
        <v>5</v>
      </c>
      <c r="G45" s="731">
        <v>0</v>
      </c>
      <c r="H45" s="731">
        <v>0</v>
      </c>
      <c r="I45" s="731">
        <v>37</v>
      </c>
      <c r="J45" s="731">
        <v>37</v>
      </c>
      <c r="K45" s="731">
        <v>0</v>
      </c>
      <c r="L45" s="731">
        <v>0</v>
      </c>
      <c r="M45" s="731">
        <v>1</v>
      </c>
      <c r="N45" s="731">
        <v>1</v>
      </c>
      <c r="O45" s="731">
        <v>54</v>
      </c>
      <c r="P45" s="731">
        <v>86</v>
      </c>
      <c r="Q45" s="731">
        <v>10</v>
      </c>
      <c r="R45" s="739">
        <v>11</v>
      </c>
      <c r="S45" s="46"/>
    </row>
    <row r="46" spans="1:19" ht="22.5" customHeight="1">
      <c r="A46" s="137"/>
      <c r="B46" s="139"/>
      <c r="C46" s="140" t="s">
        <v>52</v>
      </c>
      <c r="D46" s="9"/>
      <c r="E46" s="733">
        <v>28</v>
      </c>
      <c r="F46" s="733">
        <v>30</v>
      </c>
      <c r="G46" s="733">
        <v>74</v>
      </c>
      <c r="H46" s="733">
        <v>79</v>
      </c>
      <c r="I46" s="733">
        <v>65</v>
      </c>
      <c r="J46" s="733">
        <v>67</v>
      </c>
      <c r="K46" s="733">
        <v>1</v>
      </c>
      <c r="L46" s="733">
        <v>1</v>
      </c>
      <c r="M46" s="733">
        <v>16</v>
      </c>
      <c r="N46" s="733">
        <v>19</v>
      </c>
      <c r="O46" s="733">
        <v>78</v>
      </c>
      <c r="P46" s="733">
        <v>108</v>
      </c>
      <c r="Q46" s="733">
        <v>6</v>
      </c>
      <c r="R46" s="740">
        <v>6</v>
      </c>
      <c r="S46" s="46"/>
    </row>
    <row r="47" spans="1:19" ht="22.5" customHeight="1">
      <c r="A47" s="167" t="s">
        <v>8</v>
      </c>
      <c r="B47" s="141"/>
      <c r="C47" s="4"/>
      <c r="D47" s="4"/>
      <c r="E47" s="729">
        <f>SUM(E48:E50)</f>
        <v>271</v>
      </c>
      <c r="F47" s="729">
        <f aca="true" t="shared" si="8" ref="F47:R47">SUM(F48:F50)</f>
        <v>289</v>
      </c>
      <c r="G47" s="729">
        <f t="shared" si="8"/>
        <v>654</v>
      </c>
      <c r="H47" s="729">
        <f t="shared" si="8"/>
        <v>704</v>
      </c>
      <c r="I47" s="729">
        <f t="shared" si="8"/>
        <v>528</v>
      </c>
      <c r="J47" s="729">
        <f t="shared" si="8"/>
        <v>548</v>
      </c>
      <c r="K47" s="729">
        <f t="shared" si="8"/>
        <v>7</v>
      </c>
      <c r="L47" s="729">
        <f t="shared" si="8"/>
        <v>9</v>
      </c>
      <c r="M47" s="729">
        <f t="shared" si="8"/>
        <v>175</v>
      </c>
      <c r="N47" s="729">
        <f t="shared" si="8"/>
        <v>235</v>
      </c>
      <c r="O47" s="729">
        <f t="shared" si="8"/>
        <v>281</v>
      </c>
      <c r="P47" s="729">
        <f t="shared" si="8"/>
        <v>401</v>
      </c>
      <c r="Q47" s="729">
        <f t="shared" si="8"/>
        <v>54</v>
      </c>
      <c r="R47" s="738">
        <f t="shared" si="8"/>
        <v>88</v>
      </c>
      <c r="S47" s="46"/>
    </row>
    <row r="48" spans="1:19" ht="22.5" customHeight="1">
      <c r="A48" s="166"/>
      <c r="B48" s="135"/>
      <c r="C48" s="3" t="s">
        <v>38</v>
      </c>
      <c r="D48" s="3"/>
      <c r="E48" s="731">
        <v>139</v>
      </c>
      <c r="F48" s="731">
        <v>141</v>
      </c>
      <c r="G48" s="731">
        <v>468</v>
      </c>
      <c r="H48" s="731">
        <v>497</v>
      </c>
      <c r="I48" s="731">
        <v>382</v>
      </c>
      <c r="J48" s="731">
        <v>394</v>
      </c>
      <c r="K48" s="731">
        <v>6</v>
      </c>
      <c r="L48" s="731">
        <v>7</v>
      </c>
      <c r="M48" s="731">
        <v>94</v>
      </c>
      <c r="N48" s="731">
        <v>129</v>
      </c>
      <c r="O48" s="731">
        <v>125</v>
      </c>
      <c r="P48" s="731">
        <v>182</v>
      </c>
      <c r="Q48" s="731">
        <v>39</v>
      </c>
      <c r="R48" s="739">
        <v>58</v>
      </c>
      <c r="S48" s="75"/>
    </row>
    <row r="49" spans="1:19" ht="22.5" customHeight="1">
      <c r="A49" s="166"/>
      <c r="B49" s="135"/>
      <c r="C49" s="3" t="s">
        <v>53</v>
      </c>
      <c r="D49" s="3"/>
      <c r="E49" s="731">
        <v>23</v>
      </c>
      <c r="F49" s="731">
        <v>23</v>
      </c>
      <c r="G49" s="731">
        <v>78</v>
      </c>
      <c r="H49" s="731">
        <v>81</v>
      </c>
      <c r="I49" s="731">
        <v>66</v>
      </c>
      <c r="J49" s="731">
        <v>72</v>
      </c>
      <c r="K49" s="731">
        <v>1</v>
      </c>
      <c r="L49" s="731">
        <v>2</v>
      </c>
      <c r="M49" s="731">
        <v>18</v>
      </c>
      <c r="N49" s="731">
        <v>31</v>
      </c>
      <c r="O49" s="731">
        <v>27</v>
      </c>
      <c r="P49" s="731">
        <v>36</v>
      </c>
      <c r="Q49" s="731">
        <v>2</v>
      </c>
      <c r="R49" s="739">
        <v>2</v>
      </c>
      <c r="S49" s="75"/>
    </row>
    <row r="50" spans="1:19" ht="22.5" customHeight="1">
      <c r="A50" s="166"/>
      <c r="B50" s="135"/>
      <c r="C50" s="3" t="s">
        <v>54</v>
      </c>
      <c r="D50" s="3"/>
      <c r="E50" s="733">
        <v>109</v>
      </c>
      <c r="F50" s="733">
        <v>125</v>
      </c>
      <c r="G50" s="733">
        <v>108</v>
      </c>
      <c r="H50" s="733">
        <v>126</v>
      </c>
      <c r="I50" s="733">
        <v>80</v>
      </c>
      <c r="J50" s="733">
        <v>82</v>
      </c>
      <c r="K50" s="733">
        <v>0</v>
      </c>
      <c r="L50" s="733">
        <v>0</v>
      </c>
      <c r="M50" s="733">
        <v>63</v>
      </c>
      <c r="N50" s="733">
        <v>75</v>
      </c>
      <c r="O50" s="733">
        <v>129</v>
      </c>
      <c r="P50" s="733">
        <v>183</v>
      </c>
      <c r="Q50" s="733">
        <v>13</v>
      </c>
      <c r="R50" s="740">
        <v>28</v>
      </c>
      <c r="S50" s="75"/>
    </row>
    <row r="51" spans="1:19" ht="22.5" customHeight="1">
      <c r="A51" s="167" t="s">
        <v>9</v>
      </c>
      <c r="B51" s="141"/>
      <c r="C51" s="4"/>
      <c r="D51" s="4"/>
      <c r="E51" s="729">
        <f>SUM(E52:E53)</f>
        <v>29</v>
      </c>
      <c r="F51" s="729">
        <f aca="true" t="shared" si="9" ref="F51:R51">SUM(F52:F53)</f>
        <v>29</v>
      </c>
      <c r="G51" s="729">
        <f t="shared" si="9"/>
        <v>285</v>
      </c>
      <c r="H51" s="729">
        <f t="shared" si="9"/>
        <v>290</v>
      </c>
      <c r="I51" s="729">
        <f t="shared" si="9"/>
        <v>214</v>
      </c>
      <c r="J51" s="729">
        <f t="shared" si="9"/>
        <v>214</v>
      </c>
      <c r="K51" s="729">
        <f t="shared" si="9"/>
        <v>13</v>
      </c>
      <c r="L51" s="729">
        <f t="shared" si="9"/>
        <v>13</v>
      </c>
      <c r="M51" s="729">
        <f t="shared" si="9"/>
        <v>85</v>
      </c>
      <c r="N51" s="729">
        <f t="shared" si="9"/>
        <v>97</v>
      </c>
      <c r="O51" s="729">
        <f t="shared" si="9"/>
        <v>59</v>
      </c>
      <c r="P51" s="729">
        <f t="shared" si="9"/>
        <v>76</v>
      </c>
      <c r="Q51" s="729">
        <f t="shared" si="9"/>
        <v>12</v>
      </c>
      <c r="R51" s="738">
        <f t="shared" si="9"/>
        <v>15</v>
      </c>
      <c r="S51" s="46"/>
    </row>
    <row r="52" spans="1:20" s="87" customFormat="1" ht="22.5" customHeight="1">
      <c r="A52" s="166"/>
      <c r="B52" s="135"/>
      <c r="C52" s="3" t="s">
        <v>98</v>
      </c>
      <c r="D52" s="3"/>
      <c r="E52" s="731">
        <v>17</v>
      </c>
      <c r="F52" s="731">
        <v>17</v>
      </c>
      <c r="G52" s="731">
        <v>144</v>
      </c>
      <c r="H52" s="731">
        <v>148</v>
      </c>
      <c r="I52" s="731">
        <v>112</v>
      </c>
      <c r="J52" s="731">
        <v>112</v>
      </c>
      <c r="K52" s="731">
        <v>4</v>
      </c>
      <c r="L52" s="731">
        <v>4</v>
      </c>
      <c r="M52" s="731">
        <v>44</v>
      </c>
      <c r="N52" s="731">
        <v>52</v>
      </c>
      <c r="O52" s="731">
        <v>32</v>
      </c>
      <c r="P52" s="731">
        <v>37</v>
      </c>
      <c r="Q52" s="731">
        <v>5</v>
      </c>
      <c r="R52" s="739">
        <v>5</v>
      </c>
      <c r="S52" s="75"/>
      <c r="T52" s="90"/>
    </row>
    <row r="53" spans="1:19" ht="22.5" customHeight="1">
      <c r="A53" s="166"/>
      <c r="B53" s="135"/>
      <c r="C53" s="3" t="s">
        <v>55</v>
      </c>
      <c r="D53" s="3"/>
      <c r="E53" s="733">
        <v>12</v>
      </c>
      <c r="F53" s="733">
        <v>12</v>
      </c>
      <c r="G53" s="742">
        <v>141</v>
      </c>
      <c r="H53" s="733">
        <v>142</v>
      </c>
      <c r="I53" s="733">
        <v>102</v>
      </c>
      <c r="J53" s="733">
        <v>102</v>
      </c>
      <c r="K53" s="733">
        <v>9</v>
      </c>
      <c r="L53" s="733">
        <v>9</v>
      </c>
      <c r="M53" s="733">
        <v>41</v>
      </c>
      <c r="N53" s="733">
        <v>45</v>
      </c>
      <c r="O53" s="733">
        <v>27</v>
      </c>
      <c r="P53" s="733">
        <v>39</v>
      </c>
      <c r="Q53" s="733">
        <v>7</v>
      </c>
      <c r="R53" s="740">
        <v>10</v>
      </c>
      <c r="S53" s="75"/>
    </row>
    <row r="54" spans="1:19" ht="22.5" customHeight="1">
      <c r="A54" s="167" t="s">
        <v>10</v>
      </c>
      <c r="B54" s="141"/>
      <c r="C54" s="2"/>
      <c r="D54" s="4"/>
      <c r="E54" s="729">
        <f>SUM(E55:E56)</f>
        <v>13</v>
      </c>
      <c r="F54" s="729">
        <f aca="true" t="shared" si="10" ref="F54:R54">SUM(F55:F56)</f>
        <v>16</v>
      </c>
      <c r="G54" s="743">
        <f t="shared" si="10"/>
        <v>520</v>
      </c>
      <c r="H54" s="729">
        <f t="shared" si="10"/>
        <v>581</v>
      </c>
      <c r="I54" s="729">
        <f t="shared" si="10"/>
        <v>418</v>
      </c>
      <c r="J54" s="729">
        <f t="shared" si="10"/>
        <v>427</v>
      </c>
      <c r="K54" s="729">
        <f t="shared" si="10"/>
        <v>13</v>
      </c>
      <c r="L54" s="729">
        <f t="shared" si="10"/>
        <v>17</v>
      </c>
      <c r="M54" s="729">
        <f t="shared" si="10"/>
        <v>125</v>
      </c>
      <c r="N54" s="729">
        <f t="shared" si="10"/>
        <v>174</v>
      </c>
      <c r="O54" s="729">
        <f t="shared" si="10"/>
        <v>121</v>
      </c>
      <c r="P54" s="729">
        <f t="shared" si="10"/>
        <v>237</v>
      </c>
      <c r="Q54" s="729">
        <f t="shared" si="10"/>
        <v>30</v>
      </c>
      <c r="R54" s="738">
        <f t="shared" si="10"/>
        <v>43</v>
      </c>
      <c r="S54" s="46"/>
    </row>
    <row r="55" spans="1:19" ht="22.5" customHeight="1">
      <c r="A55" s="166"/>
      <c r="B55" s="142"/>
      <c r="C55" s="3" t="s">
        <v>99</v>
      </c>
      <c r="D55" s="10"/>
      <c r="E55" s="731">
        <v>6</v>
      </c>
      <c r="F55" s="731">
        <v>7</v>
      </c>
      <c r="G55" s="731">
        <v>215</v>
      </c>
      <c r="H55" s="731">
        <v>248</v>
      </c>
      <c r="I55" s="731">
        <v>154</v>
      </c>
      <c r="J55" s="731">
        <v>159</v>
      </c>
      <c r="K55" s="731">
        <v>2</v>
      </c>
      <c r="L55" s="731">
        <v>2</v>
      </c>
      <c r="M55" s="731">
        <v>66</v>
      </c>
      <c r="N55" s="731">
        <v>96</v>
      </c>
      <c r="O55" s="731">
        <v>59</v>
      </c>
      <c r="P55" s="731">
        <v>155</v>
      </c>
      <c r="Q55" s="731">
        <v>27</v>
      </c>
      <c r="R55" s="739">
        <v>38</v>
      </c>
      <c r="S55" s="46"/>
    </row>
    <row r="56" spans="1:19" ht="22.5" customHeight="1">
      <c r="A56" s="166"/>
      <c r="B56" s="135"/>
      <c r="C56" s="3" t="s">
        <v>46</v>
      </c>
      <c r="D56" s="3"/>
      <c r="E56" s="733">
        <v>7</v>
      </c>
      <c r="F56" s="733">
        <v>9</v>
      </c>
      <c r="G56" s="733">
        <v>305</v>
      </c>
      <c r="H56" s="733">
        <v>333</v>
      </c>
      <c r="I56" s="733">
        <v>264</v>
      </c>
      <c r="J56" s="733">
        <v>268</v>
      </c>
      <c r="K56" s="733">
        <v>11</v>
      </c>
      <c r="L56" s="733">
        <v>15</v>
      </c>
      <c r="M56" s="733">
        <v>59</v>
      </c>
      <c r="N56" s="733">
        <v>78</v>
      </c>
      <c r="O56" s="733">
        <v>62</v>
      </c>
      <c r="P56" s="733">
        <v>82</v>
      </c>
      <c r="Q56" s="733">
        <v>3</v>
      </c>
      <c r="R56" s="740">
        <v>5</v>
      </c>
      <c r="S56" s="75"/>
    </row>
    <row r="57" spans="1:19" ht="22.5" customHeight="1">
      <c r="A57" s="167" t="s">
        <v>11</v>
      </c>
      <c r="B57" s="141"/>
      <c r="C57" s="4"/>
      <c r="D57" s="4"/>
      <c r="E57" s="729">
        <f>SUM(E58:E60)</f>
        <v>19</v>
      </c>
      <c r="F57" s="729">
        <f aca="true" t="shared" si="11" ref="F57:R57">SUM(F58:F60)</f>
        <v>20</v>
      </c>
      <c r="G57" s="729">
        <f t="shared" si="11"/>
        <v>770</v>
      </c>
      <c r="H57" s="729">
        <f t="shared" si="11"/>
        <v>786</v>
      </c>
      <c r="I57" s="729">
        <f t="shared" si="11"/>
        <v>597</v>
      </c>
      <c r="J57" s="729">
        <f t="shared" si="11"/>
        <v>603</v>
      </c>
      <c r="K57" s="729">
        <f t="shared" si="11"/>
        <v>20</v>
      </c>
      <c r="L57" s="729">
        <f t="shared" si="11"/>
        <v>21</v>
      </c>
      <c r="M57" s="729">
        <f t="shared" si="11"/>
        <v>207</v>
      </c>
      <c r="N57" s="729">
        <f t="shared" si="11"/>
        <v>230</v>
      </c>
      <c r="O57" s="729">
        <f t="shared" si="11"/>
        <v>169</v>
      </c>
      <c r="P57" s="729">
        <f t="shared" si="11"/>
        <v>240</v>
      </c>
      <c r="Q57" s="729">
        <f t="shared" si="11"/>
        <v>105</v>
      </c>
      <c r="R57" s="738">
        <f t="shared" si="11"/>
        <v>143</v>
      </c>
      <c r="S57" s="46"/>
    </row>
    <row r="58" spans="1:19" ht="22.5" customHeight="1">
      <c r="A58" s="166"/>
      <c r="B58" s="135"/>
      <c r="C58" s="3" t="s">
        <v>39</v>
      </c>
      <c r="D58" s="3"/>
      <c r="E58" s="731">
        <v>1</v>
      </c>
      <c r="F58" s="731">
        <v>1</v>
      </c>
      <c r="G58" s="731">
        <v>237</v>
      </c>
      <c r="H58" s="731">
        <v>243</v>
      </c>
      <c r="I58" s="731">
        <v>226</v>
      </c>
      <c r="J58" s="731">
        <v>227</v>
      </c>
      <c r="K58" s="731">
        <v>10</v>
      </c>
      <c r="L58" s="731">
        <v>10</v>
      </c>
      <c r="M58" s="731">
        <v>12</v>
      </c>
      <c r="N58" s="731">
        <v>20</v>
      </c>
      <c r="O58" s="731">
        <v>30</v>
      </c>
      <c r="P58" s="731">
        <v>54</v>
      </c>
      <c r="Q58" s="731">
        <v>18</v>
      </c>
      <c r="R58" s="739">
        <v>30</v>
      </c>
      <c r="S58" s="75"/>
    </row>
    <row r="59" spans="1:19" ht="22.5" customHeight="1">
      <c r="A59" s="166"/>
      <c r="B59" s="135"/>
      <c r="C59" s="3" t="s">
        <v>47</v>
      </c>
      <c r="D59" s="3"/>
      <c r="E59" s="731">
        <v>2</v>
      </c>
      <c r="F59" s="731">
        <v>3</v>
      </c>
      <c r="G59" s="731">
        <v>344</v>
      </c>
      <c r="H59" s="731">
        <v>352</v>
      </c>
      <c r="I59" s="731">
        <v>255</v>
      </c>
      <c r="J59" s="731">
        <v>260</v>
      </c>
      <c r="K59" s="731">
        <v>5</v>
      </c>
      <c r="L59" s="731">
        <v>5</v>
      </c>
      <c r="M59" s="731">
        <v>107</v>
      </c>
      <c r="N59" s="731">
        <v>113</v>
      </c>
      <c r="O59" s="731">
        <v>46</v>
      </c>
      <c r="P59" s="731">
        <v>47</v>
      </c>
      <c r="Q59" s="731">
        <v>20</v>
      </c>
      <c r="R59" s="739">
        <v>23</v>
      </c>
      <c r="S59" s="75"/>
    </row>
    <row r="60" spans="1:19" ht="22.5" customHeight="1" thickBot="1">
      <c r="A60" s="170"/>
      <c r="B60" s="144"/>
      <c r="C60" s="171" t="s">
        <v>56</v>
      </c>
      <c r="D60" s="171"/>
      <c r="E60" s="735">
        <v>16</v>
      </c>
      <c r="F60" s="735">
        <v>16</v>
      </c>
      <c r="G60" s="735">
        <v>189</v>
      </c>
      <c r="H60" s="735">
        <v>191</v>
      </c>
      <c r="I60" s="735">
        <v>116</v>
      </c>
      <c r="J60" s="735">
        <v>116</v>
      </c>
      <c r="K60" s="735">
        <v>5</v>
      </c>
      <c r="L60" s="735">
        <v>6</v>
      </c>
      <c r="M60" s="735">
        <v>88</v>
      </c>
      <c r="N60" s="735">
        <v>97</v>
      </c>
      <c r="O60" s="735">
        <v>93</v>
      </c>
      <c r="P60" s="735">
        <v>139</v>
      </c>
      <c r="Q60" s="735">
        <v>67</v>
      </c>
      <c r="R60" s="744">
        <v>90</v>
      </c>
      <c r="S60" s="75"/>
    </row>
    <row r="61" ht="14.25">
      <c r="A61" s="90" t="s">
        <v>40</v>
      </c>
    </row>
  </sheetData>
  <sheetProtection/>
  <mergeCells count="14">
    <mergeCell ref="A6:D6"/>
    <mergeCell ref="A7:D7"/>
    <mergeCell ref="A8:D8"/>
    <mergeCell ref="O3:P4"/>
    <mergeCell ref="G3:H4"/>
    <mergeCell ref="K3:L4"/>
    <mergeCell ref="Q3:R4"/>
    <mergeCell ref="A3:A5"/>
    <mergeCell ref="C3:C5"/>
    <mergeCell ref="I3:J3"/>
    <mergeCell ref="I4:J4"/>
    <mergeCell ref="E3:F4"/>
    <mergeCell ref="M3:N3"/>
    <mergeCell ref="M4:N4"/>
  </mergeCells>
  <printOptions horizontalCentered="1" verticalCentered="1"/>
  <pageMargins left="0.3937007874015748" right="0.35433070866141736" top="0.4330708661417323" bottom="0.5905511811023623" header="0" footer="0"/>
  <pageSetup horizontalDpi="1200" verticalDpi="12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3"/>
  <sheetViews>
    <sheetView showOutlineSymbols="0" zoomScale="85" zoomScaleNormal="85" zoomScalePageLayoutView="0" workbookViewId="0" topLeftCell="A1">
      <pane xSplit="4" ySplit="7" topLeftCell="E8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C2" sqref="C2"/>
    </sheetView>
  </sheetViews>
  <sheetFormatPr defaultColWidth="8.75390625" defaultRowHeight="14.25"/>
  <cols>
    <col min="1" max="1" width="7.50390625" style="208" customWidth="1"/>
    <col min="2" max="2" width="0.875" style="208" customWidth="1"/>
    <col min="3" max="3" width="11.625" style="208" customWidth="1"/>
    <col min="4" max="4" width="0.875" style="208" customWidth="1"/>
    <col min="5" max="5" width="8.625" style="208" customWidth="1"/>
    <col min="6" max="9" width="7.625" style="208" customWidth="1"/>
    <col min="10" max="10" width="8.625" style="208" customWidth="1"/>
    <col min="11" max="11" width="7.625" style="208" customWidth="1"/>
    <col min="12" max="12" width="8.625" style="208" customWidth="1"/>
    <col min="13" max="14" width="7.625" style="208" customWidth="1"/>
    <col min="15" max="15" width="8.625" style="208" customWidth="1"/>
    <col min="16" max="16" width="13.50390625" style="208" customWidth="1"/>
    <col min="17" max="17" width="10.625" style="208" customWidth="1"/>
    <col min="18" max="18" width="14.50390625" style="208" customWidth="1"/>
    <col min="19" max="19" width="10.625" style="208" customWidth="1"/>
    <col min="20" max="22" width="9.125" style="208" customWidth="1"/>
    <col min="23" max="24" width="9.625" style="208" customWidth="1"/>
    <col min="25" max="25" width="14.50390625" style="208" customWidth="1"/>
    <col min="26" max="26" width="9.625" style="208" customWidth="1"/>
    <col min="27" max="27" width="14.375" style="208" customWidth="1"/>
    <col min="28" max="28" width="8.75390625" style="208" customWidth="1"/>
    <col min="29" max="29" width="13.875" style="208" customWidth="1"/>
    <col min="30" max="16384" width="8.75390625" style="208" customWidth="1"/>
  </cols>
  <sheetData>
    <row r="1" spans="1:27" s="175" customFormat="1" ht="30" customHeight="1">
      <c r="A1" s="172" t="s">
        <v>117</v>
      </c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</row>
    <row r="2" spans="1:27" s="178" customFormat="1" ht="15" customHeight="1" thickBot="1">
      <c r="A2" s="176" t="s">
        <v>118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</row>
    <row r="3" spans="1:32" s="178" customFormat="1" ht="19.5" customHeight="1">
      <c r="A3" s="897" t="s">
        <v>119</v>
      </c>
      <c r="B3" s="179"/>
      <c r="C3" s="894" t="s">
        <v>120</v>
      </c>
      <c r="D3" s="180"/>
      <c r="E3" s="903" t="s">
        <v>121</v>
      </c>
      <c r="F3" s="903"/>
      <c r="G3" s="903"/>
      <c r="H3" s="903"/>
      <c r="I3" s="903"/>
      <c r="J3" s="903"/>
      <c r="K3" s="903"/>
      <c r="L3" s="903"/>
      <c r="M3" s="903"/>
      <c r="N3" s="904"/>
      <c r="O3" s="905" t="s">
        <v>122</v>
      </c>
      <c r="P3" s="903"/>
      <c r="Q3" s="903"/>
      <c r="R3" s="904"/>
      <c r="S3" s="906" t="s">
        <v>123</v>
      </c>
      <c r="T3" s="907"/>
      <c r="U3" s="907"/>
      <c r="V3" s="907"/>
      <c r="W3" s="908"/>
      <c r="X3" s="905" t="s">
        <v>124</v>
      </c>
      <c r="Y3" s="903"/>
      <c r="Z3" s="903"/>
      <c r="AA3" s="909"/>
      <c r="AB3" s="181"/>
      <c r="AC3" s="181"/>
      <c r="AD3" s="181"/>
      <c r="AE3" s="181"/>
      <c r="AF3" s="181"/>
    </row>
    <row r="4" spans="1:32" s="178" customFormat="1" ht="19.5" customHeight="1">
      <c r="A4" s="898"/>
      <c r="B4" s="182"/>
      <c r="C4" s="895"/>
      <c r="D4" s="183"/>
      <c r="E4" s="910" t="s">
        <v>125</v>
      </c>
      <c r="F4" s="911"/>
      <c r="G4" s="911"/>
      <c r="H4" s="911"/>
      <c r="I4" s="912"/>
      <c r="J4" s="910" t="s">
        <v>126</v>
      </c>
      <c r="K4" s="911"/>
      <c r="L4" s="911"/>
      <c r="M4" s="911"/>
      <c r="N4" s="912"/>
      <c r="O4" s="184"/>
      <c r="P4" s="185"/>
      <c r="Q4" s="184"/>
      <c r="R4" s="185"/>
      <c r="S4" s="910" t="s">
        <v>127</v>
      </c>
      <c r="T4" s="911"/>
      <c r="U4" s="911"/>
      <c r="V4" s="912"/>
      <c r="W4" s="900" t="s">
        <v>128</v>
      </c>
      <c r="X4" s="915" t="s">
        <v>90</v>
      </c>
      <c r="Y4" s="186"/>
      <c r="Z4" s="915" t="s">
        <v>91</v>
      </c>
      <c r="AA4" s="187"/>
      <c r="AB4" s="181"/>
      <c r="AC4" s="181"/>
      <c r="AD4" s="181"/>
      <c r="AE4" s="181"/>
      <c r="AF4" s="181"/>
    </row>
    <row r="5" spans="1:32" s="178" customFormat="1" ht="19.5" customHeight="1">
      <c r="A5" s="898"/>
      <c r="B5" s="188"/>
      <c r="C5" s="895"/>
      <c r="D5" s="189"/>
      <c r="E5" s="900" t="s">
        <v>68</v>
      </c>
      <c r="F5" s="900" t="s">
        <v>129</v>
      </c>
      <c r="G5" s="900" t="s">
        <v>130</v>
      </c>
      <c r="H5" s="915" t="s">
        <v>70</v>
      </c>
      <c r="I5" s="183"/>
      <c r="J5" s="900" t="s">
        <v>68</v>
      </c>
      <c r="K5" s="900" t="s">
        <v>129</v>
      </c>
      <c r="L5" s="900" t="s">
        <v>130</v>
      </c>
      <c r="M5" s="915" t="s">
        <v>70</v>
      </c>
      <c r="N5" s="183"/>
      <c r="O5" s="920" t="s">
        <v>90</v>
      </c>
      <c r="P5" s="886" t="s">
        <v>131</v>
      </c>
      <c r="Q5" s="920" t="s">
        <v>91</v>
      </c>
      <c r="R5" s="886" t="s">
        <v>132</v>
      </c>
      <c r="S5" s="900" t="s">
        <v>68</v>
      </c>
      <c r="T5" s="900" t="s">
        <v>129</v>
      </c>
      <c r="U5" s="915" t="s">
        <v>130</v>
      </c>
      <c r="V5" s="900" t="s">
        <v>133</v>
      </c>
      <c r="W5" s="913"/>
      <c r="X5" s="901"/>
      <c r="Y5" s="886" t="s">
        <v>132</v>
      </c>
      <c r="Z5" s="901"/>
      <c r="AA5" s="889" t="s">
        <v>132</v>
      </c>
      <c r="AB5" s="181"/>
      <c r="AC5" s="181"/>
      <c r="AD5" s="181"/>
      <c r="AE5" s="181"/>
      <c r="AF5" s="181"/>
    </row>
    <row r="6" spans="1:32" s="178" customFormat="1" ht="19.5" customHeight="1">
      <c r="A6" s="898"/>
      <c r="B6" s="182"/>
      <c r="C6" s="895"/>
      <c r="D6" s="183"/>
      <c r="E6" s="901"/>
      <c r="F6" s="901"/>
      <c r="G6" s="901"/>
      <c r="H6" s="916"/>
      <c r="I6" s="918" t="s">
        <v>134</v>
      </c>
      <c r="J6" s="901"/>
      <c r="K6" s="901"/>
      <c r="L6" s="901"/>
      <c r="M6" s="916"/>
      <c r="N6" s="918" t="s">
        <v>134</v>
      </c>
      <c r="O6" s="920"/>
      <c r="P6" s="887"/>
      <c r="Q6" s="920"/>
      <c r="R6" s="887"/>
      <c r="S6" s="913"/>
      <c r="T6" s="913"/>
      <c r="U6" s="916"/>
      <c r="V6" s="901"/>
      <c r="W6" s="913"/>
      <c r="X6" s="901"/>
      <c r="Y6" s="887"/>
      <c r="Z6" s="901"/>
      <c r="AA6" s="890"/>
      <c r="AB6" s="181"/>
      <c r="AC6" s="181"/>
      <c r="AD6" s="181"/>
      <c r="AE6" s="181"/>
      <c r="AF6" s="181"/>
    </row>
    <row r="7" spans="1:32" s="178" customFormat="1" ht="19.5" customHeight="1" thickBot="1">
      <c r="A7" s="899"/>
      <c r="B7" s="190"/>
      <c r="C7" s="896"/>
      <c r="D7" s="191"/>
      <c r="E7" s="902"/>
      <c r="F7" s="902"/>
      <c r="G7" s="902"/>
      <c r="H7" s="917"/>
      <c r="I7" s="919"/>
      <c r="J7" s="902"/>
      <c r="K7" s="902"/>
      <c r="L7" s="902"/>
      <c r="M7" s="917"/>
      <c r="N7" s="919"/>
      <c r="O7" s="192"/>
      <c r="P7" s="888"/>
      <c r="Q7" s="192"/>
      <c r="R7" s="888"/>
      <c r="S7" s="914"/>
      <c r="T7" s="914"/>
      <c r="U7" s="917"/>
      <c r="V7" s="902"/>
      <c r="W7" s="914"/>
      <c r="X7" s="902"/>
      <c r="Y7" s="888"/>
      <c r="Z7" s="902"/>
      <c r="AA7" s="891"/>
      <c r="AB7" s="181"/>
      <c r="AC7" s="181"/>
      <c r="AD7" s="181"/>
      <c r="AE7" s="181"/>
      <c r="AF7" s="181"/>
    </row>
    <row r="8" spans="1:32" s="178" customFormat="1" ht="21" customHeight="1">
      <c r="A8" s="892" t="s">
        <v>76</v>
      </c>
      <c r="B8" s="833"/>
      <c r="C8" s="833"/>
      <c r="D8" s="833"/>
      <c r="E8" s="193">
        <v>82219</v>
      </c>
      <c r="F8" s="193">
        <v>4163</v>
      </c>
      <c r="G8" s="193">
        <v>61724</v>
      </c>
      <c r="H8" s="193">
        <v>16332</v>
      </c>
      <c r="I8" s="193">
        <v>6288</v>
      </c>
      <c r="J8" s="193">
        <v>173299</v>
      </c>
      <c r="K8" s="193">
        <v>3994</v>
      </c>
      <c r="L8" s="193">
        <v>146829</v>
      </c>
      <c r="M8" s="193">
        <v>22476</v>
      </c>
      <c r="N8" s="193">
        <v>2641</v>
      </c>
      <c r="O8" s="193">
        <v>1052</v>
      </c>
      <c r="P8" s="194">
        <v>424</v>
      </c>
      <c r="Q8" s="193">
        <v>1769</v>
      </c>
      <c r="R8" s="193">
        <v>690</v>
      </c>
      <c r="S8" s="193">
        <v>27866</v>
      </c>
      <c r="T8" s="193">
        <v>30</v>
      </c>
      <c r="U8" s="193">
        <v>25397</v>
      </c>
      <c r="V8" s="193">
        <v>2439</v>
      </c>
      <c r="W8" s="193">
        <v>5239</v>
      </c>
      <c r="X8" s="193">
        <v>221</v>
      </c>
      <c r="Y8" s="193">
        <v>50</v>
      </c>
      <c r="Z8" s="193">
        <v>637</v>
      </c>
      <c r="AA8" s="195">
        <v>116</v>
      </c>
      <c r="AB8" s="196"/>
      <c r="AC8" s="181"/>
      <c r="AD8" s="181"/>
      <c r="AE8" s="181"/>
      <c r="AF8" s="181"/>
    </row>
    <row r="9" spans="1:32" s="178" customFormat="1" ht="21" customHeight="1">
      <c r="A9" s="893">
        <v>17</v>
      </c>
      <c r="B9" s="834"/>
      <c r="C9" s="834"/>
      <c r="D9" s="834"/>
      <c r="E9" s="198">
        <v>78247</v>
      </c>
      <c r="F9" s="198">
        <v>4580</v>
      </c>
      <c r="G9" s="198">
        <v>60129</v>
      </c>
      <c r="H9" s="198">
        <v>13538</v>
      </c>
      <c r="I9" s="198">
        <v>6721</v>
      </c>
      <c r="J9" s="198">
        <v>159521</v>
      </c>
      <c r="K9" s="198">
        <v>3796</v>
      </c>
      <c r="L9" s="198">
        <v>138376</v>
      </c>
      <c r="M9" s="198">
        <v>17349</v>
      </c>
      <c r="N9" s="198">
        <v>2236</v>
      </c>
      <c r="O9" s="198">
        <v>1125</v>
      </c>
      <c r="P9" s="199">
        <v>411</v>
      </c>
      <c r="Q9" s="198">
        <v>1933</v>
      </c>
      <c r="R9" s="198">
        <v>665</v>
      </c>
      <c r="S9" s="198">
        <v>40471</v>
      </c>
      <c r="T9" s="198">
        <v>5</v>
      </c>
      <c r="U9" s="198">
        <v>35804</v>
      </c>
      <c r="V9" s="198">
        <v>4662</v>
      </c>
      <c r="W9" s="198">
        <v>5114</v>
      </c>
      <c r="X9" s="198">
        <v>211</v>
      </c>
      <c r="Y9" s="198">
        <v>48</v>
      </c>
      <c r="Z9" s="198">
        <v>569</v>
      </c>
      <c r="AA9" s="200">
        <v>130</v>
      </c>
      <c r="AB9" s="196"/>
      <c r="AC9" s="181"/>
      <c r="AD9" s="181"/>
      <c r="AE9" s="181"/>
      <c r="AF9" s="181"/>
    </row>
    <row r="10" spans="1:29" s="201" customFormat="1" ht="30" customHeight="1">
      <c r="A10" s="884">
        <v>18</v>
      </c>
      <c r="B10" s="885"/>
      <c r="C10" s="885"/>
      <c r="D10" s="885"/>
      <c r="E10" s="784">
        <f aca="true" t="shared" si="0" ref="E10:AA10">SUM(E11,E12,E13,E14,E15,E16,E20,E23,E24,E29,E36,E41,E45,E49,E53,E56,E59)</f>
        <v>43272</v>
      </c>
      <c r="F10" s="784">
        <f t="shared" si="0"/>
        <v>3255</v>
      </c>
      <c r="G10" s="785">
        <f t="shared" si="0"/>
        <v>28945</v>
      </c>
      <c r="H10" s="785">
        <f t="shared" si="0"/>
        <v>11072</v>
      </c>
      <c r="I10" s="785">
        <f t="shared" si="0"/>
        <v>3811</v>
      </c>
      <c r="J10" s="785">
        <f t="shared" si="0"/>
        <v>156502</v>
      </c>
      <c r="K10" s="785">
        <f t="shared" si="0"/>
        <v>6874</v>
      </c>
      <c r="L10" s="786">
        <f t="shared" si="0"/>
        <v>129362</v>
      </c>
      <c r="M10" s="785">
        <f t="shared" si="0"/>
        <v>20266</v>
      </c>
      <c r="N10" s="785">
        <f t="shared" si="0"/>
        <v>1222</v>
      </c>
      <c r="O10" s="785">
        <f t="shared" si="0"/>
        <v>959</v>
      </c>
      <c r="P10" s="785">
        <f t="shared" si="0"/>
        <v>254</v>
      </c>
      <c r="Q10" s="786">
        <f t="shared" si="0"/>
        <v>1291</v>
      </c>
      <c r="R10" s="785">
        <f t="shared" si="0"/>
        <v>262</v>
      </c>
      <c r="S10" s="785">
        <f t="shared" si="0"/>
        <v>30487</v>
      </c>
      <c r="T10" s="785">
        <f t="shared" si="0"/>
        <v>41</v>
      </c>
      <c r="U10" s="785">
        <f t="shared" si="0"/>
        <v>28637</v>
      </c>
      <c r="V10" s="785">
        <f t="shared" si="0"/>
        <v>1809</v>
      </c>
      <c r="W10" s="785">
        <f t="shared" si="0"/>
        <v>5410</v>
      </c>
      <c r="X10" s="785">
        <f t="shared" si="0"/>
        <v>208</v>
      </c>
      <c r="Y10" s="784">
        <f t="shared" si="0"/>
        <v>12</v>
      </c>
      <c r="Z10" s="785">
        <f t="shared" si="0"/>
        <v>706</v>
      </c>
      <c r="AA10" s="787">
        <f t="shared" si="0"/>
        <v>35</v>
      </c>
      <c r="AC10" s="181"/>
    </row>
    <row r="11" spans="1:29" ht="18.75" customHeight="1">
      <c r="A11" s="202" t="s">
        <v>59</v>
      </c>
      <c r="B11" s="203"/>
      <c r="C11" s="204" t="s">
        <v>12</v>
      </c>
      <c r="D11" s="204"/>
      <c r="E11" s="205">
        <f>SUM(F11:H11)</f>
        <v>3216</v>
      </c>
      <c r="F11" s="759">
        <v>1268</v>
      </c>
      <c r="G11" s="759">
        <v>579</v>
      </c>
      <c r="H11" s="759">
        <v>1369</v>
      </c>
      <c r="I11" s="759">
        <v>902</v>
      </c>
      <c r="J11" s="206">
        <f>SUM(K11:M11)</f>
        <v>66395</v>
      </c>
      <c r="K11" s="759">
        <v>946</v>
      </c>
      <c r="L11" s="759">
        <v>53849</v>
      </c>
      <c r="M11" s="759">
        <v>11600</v>
      </c>
      <c r="N11" s="759">
        <v>0</v>
      </c>
      <c r="O11" s="759">
        <v>1</v>
      </c>
      <c r="P11" s="759">
        <v>1</v>
      </c>
      <c r="Q11" s="759">
        <v>1</v>
      </c>
      <c r="R11" s="759">
        <v>1</v>
      </c>
      <c r="S11" s="207">
        <f>SUM(T11:V11)</f>
        <v>19746</v>
      </c>
      <c r="T11" s="759">
        <v>0</v>
      </c>
      <c r="U11" s="759">
        <v>19746</v>
      </c>
      <c r="V11" s="759">
        <v>0</v>
      </c>
      <c r="W11" s="759">
        <v>0</v>
      </c>
      <c r="X11" s="759">
        <v>88</v>
      </c>
      <c r="Y11" s="759">
        <v>0</v>
      </c>
      <c r="Z11" s="759">
        <v>355</v>
      </c>
      <c r="AA11" s="760">
        <v>0</v>
      </c>
      <c r="AB11" s="75"/>
      <c r="AC11" s="181"/>
    </row>
    <row r="12" spans="1:29" ht="18.75" customHeight="1">
      <c r="A12" s="202" t="s">
        <v>60</v>
      </c>
      <c r="B12" s="203"/>
      <c r="C12" s="204" t="s">
        <v>13</v>
      </c>
      <c r="D12" s="204"/>
      <c r="E12" s="205">
        <f>SUM(F12:H12)</f>
        <v>0</v>
      </c>
      <c r="F12" s="759">
        <v>0</v>
      </c>
      <c r="G12" s="759">
        <v>0</v>
      </c>
      <c r="H12" s="759">
        <v>0</v>
      </c>
      <c r="I12" s="759">
        <v>0</v>
      </c>
      <c r="J12" s="206">
        <f>SUM(K12:M12)</f>
        <v>11533</v>
      </c>
      <c r="K12" s="759">
        <v>325</v>
      </c>
      <c r="L12" s="759">
        <v>11205</v>
      </c>
      <c r="M12" s="759">
        <v>3</v>
      </c>
      <c r="N12" s="759">
        <v>0</v>
      </c>
      <c r="O12" s="759">
        <v>129</v>
      </c>
      <c r="P12" s="759">
        <v>129</v>
      </c>
      <c r="Q12" s="759">
        <v>129</v>
      </c>
      <c r="R12" s="759">
        <v>129</v>
      </c>
      <c r="S12" s="207">
        <f>SUM(T12:V12)</f>
        <v>279</v>
      </c>
      <c r="T12" s="759">
        <v>0</v>
      </c>
      <c r="U12" s="759">
        <v>279</v>
      </c>
      <c r="V12" s="759">
        <v>0</v>
      </c>
      <c r="W12" s="759">
        <v>0</v>
      </c>
      <c r="X12" s="759">
        <v>0</v>
      </c>
      <c r="Y12" s="759">
        <v>0</v>
      </c>
      <c r="Z12" s="759">
        <v>0</v>
      </c>
      <c r="AA12" s="760">
        <v>0</v>
      </c>
      <c r="AB12" s="75"/>
      <c r="AC12" s="181"/>
    </row>
    <row r="13" spans="1:29" ht="18.75" customHeight="1">
      <c r="A13" s="202" t="s">
        <v>61</v>
      </c>
      <c r="B13" s="203"/>
      <c r="C13" s="204" t="s">
        <v>14</v>
      </c>
      <c r="D13" s="204"/>
      <c r="E13" s="205">
        <f>SUM(F13:H13)</f>
        <v>3314</v>
      </c>
      <c r="F13" s="759">
        <v>998</v>
      </c>
      <c r="G13" s="759">
        <v>1133</v>
      </c>
      <c r="H13" s="759">
        <v>1183</v>
      </c>
      <c r="I13" s="759">
        <v>616</v>
      </c>
      <c r="J13" s="206">
        <f>SUM(K13:M13)</f>
        <v>16809</v>
      </c>
      <c r="K13" s="759">
        <v>977</v>
      </c>
      <c r="L13" s="759">
        <v>15582</v>
      </c>
      <c r="M13" s="759">
        <v>250</v>
      </c>
      <c r="N13" s="759">
        <v>250</v>
      </c>
      <c r="O13" s="759">
        <v>0</v>
      </c>
      <c r="P13" s="759">
        <v>0</v>
      </c>
      <c r="Q13" s="759">
        <v>0</v>
      </c>
      <c r="R13" s="759">
        <v>0</v>
      </c>
      <c r="S13" s="207">
        <f>SUM(T13:V13)</f>
        <v>223</v>
      </c>
      <c r="T13" s="759">
        <v>0</v>
      </c>
      <c r="U13" s="759">
        <v>223</v>
      </c>
      <c r="V13" s="759">
        <v>0</v>
      </c>
      <c r="W13" s="759">
        <v>0</v>
      </c>
      <c r="X13" s="759">
        <v>0</v>
      </c>
      <c r="Y13" s="759">
        <v>0</v>
      </c>
      <c r="Z13" s="759">
        <v>0</v>
      </c>
      <c r="AA13" s="760">
        <v>0</v>
      </c>
      <c r="AB13" s="75"/>
      <c r="AC13" s="181"/>
    </row>
    <row r="14" spans="1:29" ht="18.75" customHeight="1">
      <c r="A14" s="209" t="s">
        <v>62</v>
      </c>
      <c r="B14" s="210"/>
      <c r="C14" s="204" t="s">
        <v>15</v>
      </c>
      <c r="D14" s="204"/>
      <c r="E14" s="205">
        <f>SUM(F14:H14)</f>
        <v>793</v>
      </c>
      <c r="F14" s="759">
        <v>0</v>
      </c>
      <c r="G14" s="759">
        <v>313</v>
      </c>
      <c r="H14" s="759">
        <v>480</v>
      </c>
      <c r="I14" s="759">
        <v>0</v>
      </c>
      <c r="J14" s="206">
        <f>SUM(K14:M14)</f>
        <v>10525</v>
      </c>
      <c r="K14" s="759">
        <v>511</v>
      </c>
      <c r="L14" s="759">
        <v>8938</v>
      </c>
      <c r="M14" s="759">
        <v>1076</v>
      </c>
      <c r="N14" s="759">
        <v>0</v>
      </c>
      <c r="O14" s="759">
        <v>94</v>
      </c>
      <c r="P14" s="759">
        <v>94</v>
      </c>
      <c r="Q14" s="759">
        <v>94</v>
      </c>
      <c r="R14" s="759">
        <v>94</v>
      </c>
      <c r="S14" s="207">
        <f>SUM(T14:V14)</f>
        <v>0</v>
      </c>
      <c r="T14" s="759">
        <v>0</v>
      </c>
      <c r="U14" s="759">
        <v>0</v>
      </c>
      <c r="V14" s="759">
        <v>0</v>
      </c>
      <c r="W14" s="759">
        <v>0</v>
      </c>
      <c r="X14" s="759">
        <v>25</v>
      </c>
      <c r="Y14" s="759">
        <v>0</v>
      </c>
      <c r="Z14" s="759">
        <v>151</v>
      </c>
      <c r="AA14" s="760">
        <v>0</v>
      </c>
      <c r="AB14" s="75"/>
      <c r="AC14" s="181"/>
    </row>
    <row r="15" spans="1:29" ht="18.75" customHeight="1">
      <c r="A15" s="202" t="s">
        <v>0</v>
      </c>
      <c r="B15" s="203"/>
      <c r="C15" s="204" t="s">
        <v>16</v>
      </c>
      <c r="D15" s="204"/>
      <c r="E15" s="205">
        <f>SUM(F15:H15)</f>
        <v>553</v>
      </c>
      <c r="F15" s="759">
        <v>0</v>
      </c>
      <c r="G15" s="759">
        <v>0</v>
      </c>
      <c r="H15" s="759">
        <v>553</v>
      </c>
      <c r="I15" s="759">
        <v>0</v>
      </c>
      <c r="J15" s="206">
        <f>SUM(K15:M15)</f>
        <v>2020</v>
      </c>
      <c r="K15" s="759">
        <v>159</v>
      </c>
      <c r="L15" s="759">
        <v>1600</v>
      </c>
      <c r="M15" s="759">
        <v>261</v>
      </c>
      <c r="N15" s="759">
        <v>217</v>
      </c>
      <c r="O15" s="759">
        <v>30</v>
      </c>
      <c r="P15" s="759">
        <v>0</v>
      </c>
      <c r="Q15" s="759">
        <v>60</v>
      </c>
      <c r="R15" s="759">
        <v>0</v>
      </c>
      <c r="S15" s="207">
        <f>SUM(T15:V15)</f>
        <v>0</v>
      </c>
      <c r="T15" s="759">
        <v>0</v>
      </c>
      <c r="U15" s="759">
        <v>0</v>
      </c>
      <c r="V15" s="759">
        <v>0</v>
      </c>
      <c r="W15" s="759">
        <v>0</v>
      </c>
      <c r="X15" s="759">
        <v>0</v>
      </c>
      <c r="Y15" s="759">
        <v>0</v>
      </c>
      <c r="Z15" s="759">
        <v>0</v>
      </c>
      <c r="AA15" s="760">
        <v>0</v>
      </c>
      <c r="AB15" s="75"/>
      <c r="AC15" s="181"/>
    </row>
    <row r="16" spans="1:29" ht="18.75" customHeight="1">
      <c r="A16" s="211" t="s">
        <v>1</v>
      </c>
      <c r="B16" s="212"/>
      <c r="C16" s="213"/>
      <c r="D16" s="213"/>
      <c r="E16" s="214">
        <f aca="true" t="shared" si="1" ref="E16:P16">SUM(E17:E19)</f>
        <v>5382</v>
      </c>
      <c r="F16" s="761">
        <f t="shared" si="1"/>
        <v>0</v>
      </c>
      <c r="G16" s="761">
        <f t="shared" si="1"/>
        <v>4789</v>
      </c>
      <c r="H16" s="761">
        <f t="shared" si="1"/>
        <v>593</v>
      </c>
      <c r="I16" s="761">
        <f t="shared" si="1"/>
        <v>269</v>
      </c>
      <c r="J16" s="215">
        <f t="shared" si="1"/>
        <v>6730</v>
      </c>
      <c r="K16" s="761">
        <f t="shared" si="1"/>
        <v>705</v>
      </c>
      <c r="L16" s="761">
        <f t="shared" si="1"/>
        <v>4101</v>
      </c>
      <c r="M16" s="761">
        <f t="shared" si="1"/>
        <v>1924</v>
      </c>
      <c r="N16" s="761">
        <f t="shared" si="1"/>
        <v>227</v>
      </c>
      <c r="O16" s="761">
        <f t="shared" si="1"/>
        <v>502</v>
      </c>
      <c r="P16" s="761">
        <f t="shared" si="1"/>
        <v>0</v>
      </c>
      <c r="Q16" s="761">
        <f>SUM(Q17:Q19)</f>
        <v>715</v>
      </c>
      <c r="R16" s="761">
        <f>SUM(R17:R19)</f>
        <v>0</v>
      </c>
      <c r="S16" s="216">
        <f>SUM(S17:S19)</f>
        <v>0</v>
      </c>
      <c r="T16" s="761">
        <f aca="true" t="shared" si="2" ref="T16:AA16">SUM(T17:T19)</f>
        <v>0</v>
      </c>
      <c r="U16" s="761">
        <f t="shared" si="2"/>
        <v>0</v>
      </c>
      <c r="V16" s="761">
        <f t="shared" si="2"/>
        <v>0</v>
      </c>
      <c r="W16" s="761">
        <f t="shared" si="2"/>
        <v>0</v>
      </c>
      <c r="X16" s="761">
        <f t="shared" si="2"/>
        <v>33</v>
      </c>
      <c r="Y16" s="761">
        <f t="shared" si="2"/>
        <v>0</v>
      </c>
      <c r="Z16" s="761">
        <f t="shared" si="2"/>
        <v>46</v>
      </c>
      <c r="AA16" s="762">
        <f t="shared" si="2"/>
        <v>0</v>
      </c>
      <c r="AB16" s="75"/>
      <c r="AC16" s="181"/>
    </row>
    <row r="17" spans="1:29" ht="18.75" customHeight="1">
      <c r="A17" s="211"/>
      <c r="B17" s="212"/>
      <c r="C17" s="217" t="s">
        <v>17</v>
      </c>
      <c r="D17" s="217"/>
      <c r="E17" s="214">
        <f>SUM(F17:H17)</f>
        <v>3716</v>
      </c>
      <c r="F17" s="761">
        <v>0</v>
      </c>
      <c r="G17" s="761">
        <v>3716</v>
      </c>
      <c r="H17" s="761">
        <v>0</v>
      </c>
      <c r="I17" s="761">
        <v>0</v>
      </c>
      <c r="J17" s="215">
        <f>SUM(K17:M17)</f>
        <v>643</v>
      </c>
      <c r="K17" s="761">
        <v>169</v>
      </c>
      <c r="L17" s="761">
        <v>474</v>
      </c>
      <c r="M17" s="761">
        <v>0</v>
      </c>
      <c r="N17" s="761">
        <v>0</v>
      </c>
      <c r="O17" s="761">
        <v>0</v>
      </c>
      <c r="P17" s="761">
        <v>0</v>
      </c>
      <c r="Q17" s="761">
        <v>0</v>
      </c>
      <c r="R17" s="761">
        <v>0</v>
      </c>
      <c r="S17" s="216">
        <f>SUM(T17:V17)</f>
        <v>0</v>
      </c>
      <c r="T17" s="761">
        <v>0</v>
      </c>
      <c r="U17" s="761">
        <v>0</v>
      </c>
      <c r="V17" s="761">
        <v>0</v>
      </c>
      <c r="W17" s="761">
        <v>0</v>
      </c>
      <c r="X17" s="761">
        <v>0</v>
      </c>
      <c r="Y17" s="761">
        <v>0</v>
      </c>
      <c r="Z17" s="761">
        <v>0</v>
      </c>
      <c r="AA17" s="762">
        <v>0</v>
      </c>
      <c r="AB17" s="75"/>
      <c r="AC17" s="181"/>
    </row>
    <row r="18" spans="1:29" s="178" customFormat="1" ht="18.75" customHeight="1">
      <c r="A18" s="211"/>
      <c r="B18" s="212"/>
      <c r="C18" s="217" t="s">
        <v>19</v>
      </c>
      <c r="D18" s="217"/>
      <c r="E18" s="214">
        <f>SUM(F18:H18)</f>
        <v>1658</v>
      </c>
      <c r="F18" s="761">
        <v>0</v>
      </c>
      <c r="G18" s="761">
        <v>1073</v>
      </c>
      <c r="H18" s="761">
        <v>585</v>
      </c>
      <c r="I18" s="761">
        <v>261</v>
      </c>
      <c r="J18" s="215">
        <f>SUM(K18:M18)</f>
        <v>4671</v>
      </c>
      <c r="K18" s="761">
        <v>260</v>
      </c>
      <c r="L18" s="761">
        <v>2717</v>
      </c>
      <c r="M18" s="761">
        <v>1694</v>
      </c>
      <c r="N18" s="761">
        <v>0</v>
      </c>
      <c r="O18" s="761">
        <v>493</v>
      </c>
      <c r="P18" s="761">
        <v>0</v>
      </c>
      <c r="Q18" s="761">
        <v>705</v>
      </c>
      <c r="R18" s="761">
        <v>0</v>
      </c>
      <c r="S18" s="216">
        <f>SUM(T18:V18)</f>
        <v>0</v>
      </c>
      <c r="T18" s="761">
        <v>0</v>
      </c>
      <c r="U18" s="761">
        <v>0</v>
      </c>
      <c r="V18" s="761">
        <v>0</v>
      </c>
      <c r="W18" s="761">
        <v>0</v>
      </c>
      <c r="X18" s="761">
        <v>27</v>
      </c>
      <c r="Y18" s="761">
        <v>0</v>
      </c>
      <c r="Z18" s="761">
        <v>32</v>
      </c>
      <c r="AA18" s="762">
        <v>0</v>
      </c>
      <c r="AB18" s="75"/>
      <c r="AC18" s="181"/>
    </row>
    <row r="19" spans="1:29" ht="18.75" customHeight="1">
      <c r="A19" s="218"/>
      <c r="B19" s="219"/>
      <c r="C19" s="220" t="s">
        <v>20</v>
      </c>
      <c r="D19" s="220"/>
      <c r="E19" s="221">
        <f>SUM(F19:H19)</f>
        <v>8</v>
      </c>
      <c r="F19" s="763">
        <v>0</v>
      </c>
      <c r="G19" s="763">
        <v>0</v>
      </c>
      <c r="H19" s="763">
        <v>8</v>
      </c>
      <c r="I19" s="763">
        <v>8</v>
      </c>
      <c r="J19" s="222">
        <f>SUM(K19:M19)</f>
        <v>1416</v>
      </c>
      <c r="K19" s="763">
        <v>276</v>
      </c>
      <c r="L19" s="763">
        <v>910</v>
      </c>
      <c r="M19" s="763">
        <v>230</v>
      </c>
      <c r="N19" s="763">
        <v>227</v>
      </c>
      <c r="O19" s="763">
        <v>9</v>
      </c>
      <c r="P19" s="763">
        <v>0</v>
      </c>
      <c r="Q19" s="763">
        <v>10</v>
      </c>
      <c r="R19" s="763">
        <v>0</v>
      </c>
      <c r="S19" s="223">
        <f>SUM(T19:V19)</f>
        <v>0</v>
      </c>
      <c r="T19" s="763">
        <v>0</v>
      </c>
      <c r="U19" s="763">
        <v>0</v>
      </c>
      <c r="V19" s="763">
        <v>0</v>
      </c>
      <c r="W19" s="763">
        <v>0</v>
      </c>
      <c r="X19" s="763">
        <v>6</v>
      </c>
      <c r="Y19" s="763">
        <v>0</v>
      </c>
      <c r="Z19" s="763">
        <v>14</v>
      </c>
      <c r="AA19" s="764">
        <v>0</v>
      </c>
      <c r="AB19" s="75"/>
      <c r="AC19" s="181"/>
    </row>
    <row r="20" spans="1:29" ht="18.75" customHeight="1">
      <c r="A20" s="211" t="s">
        <v>2</v>
      </c>
      <c r="B20" s="212"/>
      <c r="C20" s="213"/>
      <c r="D20" s="213"/>
      <c r="E20" s="214">
        <f aca="true" t="shared" si="3" ref="E20:P20">SUM(E21:E22)</f>
        <v>2490</v>
      </c>
      <c r="F20" s="761">
        <f t="shared" si="3"/>
        <v>104</v>
      </c>
      <c r="G20" s="761">
        <f t="shared" si="3"/>
        <v>1592</v>
      </c>
      <c r="H20" s="761">
        <f t="shared" si="3"/>
        <v>794</v>
      </c>
      <c r="I20" s="761">
        <f t="shared" si="3"/>
        <v>612</v>
      </c>
      <c r="J20" s="215">
        <f t="shared" si="3"/>
        <v>5525</v>
      </c>
      <c r="K20" s="761">
        <f t="shared" si="3"/>
        <v>116</v>
      </c>
      <c r="L20" s="761">
        <f t="shared" si="3"/>
        <v>5112</v>
      </c>
      <c r="M20" s="761">
        <f t="shared" si="3"/>
        <v>297</v>
      </c>
      <c r="N20" s="761">
        <f t="shared" si="3"/>
        <v>0</v>
      </c>
      <c r="O20" s="761">
        <f t="shared" si="3"/>
        <v>7</v>
      </c>
      <c r="P20" s="761">
        <f t="shared" si="3"/>
        <v>0</v>
      </c>
      <c r="Q20" s="761">
        <f>SUM(Q21:Q22)</f>
        <v>7</v>
      </c>
      <c r="R20" s="761">
        <f>SUM(R21:R22)</f>
        <v>0</v>
      </c>
      <c r="S20" s="216">
        <f>SUM(S21:S22)</f>
        <v>0</v>
      </c>
      <c r="T20" s="761">
        <f aca="true" t="shared" si="4" ref="T20:AA20">SUM(T21:T22)</f>
        <v>0</v>
      </c>
      <c r="U20" s="761">
        <f t="shared" si="4"/>
        <v>0</v>
      </c>
      <c r="V20" s="761">
        <f t="shared" si="4"/>
        <v>0</v>
      </c>
      <c r="W20" s="761">
        <f t="shared" si="4"/>
        <v>1029</v>
      </c>
      <c r="X20" s="761">
        <f t="shared" si="4"/>
        <v>17</v>
      </c>
      <c r="Y20" s="761">
        <f t="shared" si="4"/>
        <v>0</v>
      </c>
      <c r="Z20" s="761">
        <f t="shared" si="4"/>
        <v>52</v>
      </c>
      <c r="AA20" s="762">
        <f t="shared" si="4"/>
        <v>0</v>
      </c>
      <c r="AB20" s="75"/>
      <c r="AC20" s="181"/>
    </row>
    <row r="21" spans="1:29" ht="18.75" customHeight="1">
      <c r="A21" s="211"/>
      <c r="B21" s="212"/>
      <c r="C21" s="217" t="s">
        <v>18</v>
      </c>
      <c r="D21" s="217"/>
      <c r="E21" s="214">
        <f>SUM(F21:H21)</f>
        <v>794</v>
      </c>
      <c r="F21" s="761">
        <v>0</v>
      </c>
      <c r="G21" s="761">
        <v>0</v>
      </c>
      <c r="H21" s="761">
        <v>794</v>
      </c>
      <c r="I21" s="761">
        <v>612</v>
      </c>
      <c r="J21" s="215">
        <f>SUM(K21:M21)</f>
        <v>4879</v>
      </c>
      <c r="K21" s="761">
        <v>116</v>
      </c>
      <c r="L21" s="761">
        <v>4466</v>
      </c>
      <c r="M21" s="761">
        <v>297</v>
      </c>
      <c r="N21" s="761">
        <v>0</v>
      </c>
      <c r="O21" s="761">
        <v>7</v>
      </c>
      <c r="P21" s="761">
        <v>0</v>
      </c>
      <c r="Q21" s="761">
        <v>7</v>
      </c>
      <c r="R21" s="761">
        <v>0</v>
      </c>
      <c r="S21" s="216">
        <f>SUM(T21:V21)</f>
        <v>0</v>
      </c>
      <c r="T21" s="761">
        <v>0</v>
      </c>
      <c r="U21" s="761">
        <v>0</v>
      </c>
      <c r="V21" s="761">
        <v>0</v>
      </c>
      <c r="W21" s="761">
        <v>1029</v>
      </c>
      <c r="X21" s="761">
        <v>17</v>
      </c>
      <c r="Y21" s="761">
        <v>0</v>
      </c>
      <c r="Z21" s="761">
        <v>52</v>
      </c>
      <c r="AA21" s="762">
        <v>0</v>
      </c>
      <c r="AB21" s="75"/>
      <c r="AC21" s="181"/>
    </row>
    <row r="22" spans="1:29" ht="18.75" customHeight="1">
      <c r="A22" s="211"/>
      <c r="B22" s="212"/>
      <c r="C22" s="217" t="s">
        <v>21</v>
      </c>
      <c r="D22" s="217"/>
      <c r="E22" s="214">
        <f>SUM(F22:H22)</f>
        <v>1696</v>
      </c>
      <c r="F22" s="761">
        <v>104</v>
      </c>
      <c r="G22" s="761">
        <v>1592</v>
      </c>
      <c r="H22" s="761">
        <v>0</v>
      </c>
      <c r="I22" s="761">
        <v>0</v>
      </c>
      <c r="J22" s="215">
        <f>SUM(K22:M22)</f>
        <v>646</v>
      </c>
      <c r="K22" s="761">
        <v>0</v>
      </c>
      <c r="L22" s="761">
        <v>646</v>
      </c>
      <c r="M22" s="761">
        <v>0</v>
      </c>
      <c r="N22" s="761">
        <v>0</v>
      </c>
      <c r="O22" s="761">
        <v>0</v>
      </c>
      <c r="P22" s="761">
        <v>0</v>
      </c>
      <c r="Q22" s="761">
        <v>0</v>
      </c>
      <c r="R22" s="761">
        <v>0</v>
      </c>
      <c r="S22" s="216">
        <f>SUM(T22:V22)</f>
        <v>0</v>
      </c>
      <c r="T22" s="761">
        <v>0</v>
      </c>
      <c r="U22" s="761">
        <v>0</v>
      </c>
      <c r="V22" s="761">
        <v>0</v>
      </c>
      <c r="W22" s="761">
        <v>0</v>
      </c>
      <c r="X22" s="761">
        <v>0</v>
      </c>
      <c r="Y22" s="761">
        <v>0</v>
      </c>
      <c r="Z22" s="761">
        <v>0</v>
      </c>
      <c r="AA22" s="762">
        <v>0</v>
      </c>
      <c r="AB22" s="75"/>
      <c r="AC22" s="181"/>
    </row>
    <row r="23" spans="1:29" s="178" customFormat="1" ht="18.75" customHeight="1">
      <c r="A23" s="202" t="s">
        <v>3</v>
      </c>
      <c r="B23" s="203"/>
      <c r="C23" s="204" t="s">
        <v>22</v>
      </c>
      <c r="D23" s="204"/>
      <c r="E23" s="205">
        <f>SUM(F23:H23)</f>
        <v>334</v>
      </c>
      <c r="F23" s="759">
        <v>0</v>
      </c>
      <c r="G23" s="759">
        <v>0</v>
      </c>
      <c r="H23" s="759">
        <v>334</v>
      </c>
      <c r="I23" s="759">
        <v>0</v>
      </c>
      <c r="J23" s="206">
        <f>SUM(K23:M23)</f>
        <v>5183</v>
      </c>
      <c r="K23" s="759">
        <v>0</v>
      </c>
      <c r="L23" s="759">
        <v>5183</v>
      </c>
      <c r="M23" s="759">
        <v>0</v>
      </c>
      <c r="N23" s="759">
        <v>0</v>
      </c>
      <c r="O23" s="759">
        <v>0</v>
      </c>
      <c r="P23" s="759">
        <v>0</v>
      </c>
      <c r="Q23" s="759">
        <v>0</v>
      </c>
      <c r="R23" s="759">
        <v>0</v>
      </c>
      <c r="S23" s="207">
        <f>SUM(T23:V23)</f>
        <v>0</v>
      </c>
      <c r="T23" s="759">
        <v>0</v>
      </c>
      <c r="U23" s="759">
        <v>0</v>
      </c>
      <c r="V23" s="759">
        <v>0</v>
      </c>
      <c r="W23" s="759">
        <v>1190</v>
      </c>
      <c r="X23" s="759">
        <v>0</v>
      </c>
      <c r="Y23" s="759">
        <v>0</v>
      </c>
      <c r="Z23" s="759">
        <v>0</v>
      </c>
      <c r="AA23" s="760">
        <v>0</v>
      </c>
      <c r="AB23" s="75"/>
      <c r="AC23" s="181"/>
    </row>
    <row r="24" spans="1:29" ht="18.75" customHeight="1">
      <c r="A24" s="224" t="s">
        <v>4</v>
      </c>
      <c r="B24" s="225"/>
      <c r="C24" s="226"/>
      <c r="D24" s="226"/>
      <c r="E24" s="214">
        <f aca="true" t="shared" si="5" ref="E24:P24">SUM(E25:E28)</f>
        <v>2448</v>
      </c>
      <c r="F24" s="761">
        <f t="shared" si="5"/>
        <v>1</v>
      </c>
      <c r="G24" s="761">
        <f t="shared" si="5"/>
        <v>2373</v>
      </c>
      <c r="H24" s="761">
        <f t="shared" si="5"/>
        <v>74</v>
      </c>
      <c r="I24" s="761">
        <f t="shared" si="5"/>
        <v>74</v>
      </c>
      <c r="J24" s="216">
        <f t="shared" si="5"/>
        <v>6308</v>
      </c>
      <c r="K24" s="761">
        <f t="shared" si="5"/>
        <v>0</v>
      </c>
      <c r="L24" s="761">
        <f t="shared" si="5"/>
        <v>5952</v>
      </c>
      <c r="M24" s="761">
        <f t="shared" si="5"/>
        <v>356</v>
      </c>
      <c r="N24" s="761">
        <f t="shared" si="5"/>
        <v>0</v>
      </c>
      <c r="O24" s="761">
        <f t="shared" si="5"/>
        <v>73</v>
      </c>
      <c r="P24" s="761">
        <f t="shared" si="5"/>
        <v>13</v>
      </c>
      <c r="Q24" s="761">
        <f>SUM(Q25:Q28)</f>
        <v>111</v>
      </c>
      <c r="R24" s="761">
        <f>SUM(R25:R28)</f>
        <v>21</v>
      </c>
      <c r="S24" s="216">
        <f>SUM(S25:S28)</f>
        <v>0</v>
      </c>
      <c r="T24" s="761">
        <f aca="true" t="shared" si="6" ref="T24:AA24">SUM(T25:T28)</f>
        <v>0</v>
      </c>
      <c r="U24" s="761">
        <f t="shared" si="6"/>
        <v>0</v>
      </c>
      <c r="V24" s="761">
        <f t="shared" si="6"/>
        <v>0</v>
      </c>
      <c r="W24" s="761">
        <f t="shared" si="6"/>
        <v>0</v>
      </c>
      <c r="X24" s="761">
        <f t="shared" si="6"/>
        <v>0</v>
      </c>
      <c r="Y24" s="761">
        <f t="shared" si="6"/>
        <v>0</v>
      </c>
      <c r="Z24" s="761">
        <f t="shared" si="6"/>
        <v>0</v>
      </c>
      <c r="AA24" s="762">
        <f t="shared" si="6"/>
        <v>0</v>
      </c>
      <c r="AB24" s="46"/>
      <c r="AC24" s="181"/>
    </row>
    <row r="25" spans="1:29" ht="18.75" customHeight="1">
      <c r="A25" s="211"/>
      <c r="B25" s="212"/>
      <c r="C25" s="217" t="s">
        <v>23</v>
      </c>
      <c r="D25" s="217"/>
      <c r="E25" s="214">
        <f>SUM(F25:H25)</f>
        <v>496</v>
      </c>
      <c r="F25" s="761">
        <v>0</v>
      </c>
      <c r="G25" s="761">
        <v>496</v>
      </c>
      <c r="H25" s="761">
        <v>0</v>
      </c>
      <c r="I25" s="761">
        <v>0</v>
      </c>
      <c r="J25" s="215">
        <f>SUM(K25:M25)</f>
        <v>5280</v>
      </c>
      <c r="K25" s="761">
        <v>0</v>
      </c>
      <c r="L25" s="761">
        <v>4924</v>
      </c>
      <c r="M25" s="761">
        <v>356</v>
      </c>
      <c r="N25" s="761">
        <v>0</v>
      </c>
      <c r="O25" s="761">
        <v>13</v>
      </c>
      <c r="P25" s="761">
        <v>13</v>
      </c>
      <c r="Q25" s="761">
        <v>21</v>
      </c>
      <c r="R25" s="761">
        <v>21</v>
      </c>
      <c r="S25" s="216">
        <f>SUM(T25:V25)</f>
        <v>0</v>
      </c>
      <c r="T25" s="761">
        <v>0</v>
      </c>
      <c r="U25" s="761">
        <v>0</v>
      </c>
      <c r="V25" s="761">
        <v>0</v>
      </c>
      <c r="W25" s="761">
        <v>0</v>
      </c>
      <c r="X25" s="761">
        <v>0</v>
      </c>
      <c r="Y25" s="761">
        <v>0</v>
      </c>
      <c r="Z25" s="761">
        <v>0</v>
      </c>
      <c r="AA25" s="762">
        <v>0</v>
      </c>
      <c r="AB25" s="75"/>
      <c r="AC25" s="181"/>
    </row>
    <row r="26" spans="1:29" ht="18.75" customHeight="1">
      <c r="A26" s="211"/>
      <c r="B26" s="212"/>
      <c r="C26" s="217" t="s">
        <v>28</v>
      </c>
      <c r="D26" s="217"/>
      <c r="E26" s="214">
        <f>SUM(F26:H26)</f>
        <v>1952</v>
      </c>
      <c r="F26" s="761">
        <v>1</v>
      </c>
      <c r="G26" s="761">
        <v>1877</v>
      </c>
      <c r="H26" s="761">
        <v>74</v>
      </c>
      <c r="I26" s="761">
        <v>74</v>
      </c>
      <c r="J26" s="215">
        <f>SUM(K26:M26)</f>
        <v>0</v>
      </c>
      <c r="K26" s="761">
        <v>0</v>
      </c>
      <c r="L26" s="761">
        <v>0</v>
      </c>
      <c r="M26" s="761">
        <v>0</v>
      </c>
      <c r="N26" s="761">
        <v>0</v>
      </c>
      <c r="O26" s="761">
        <v>60</v>
      </c>
      <c r="P26" s="761">
        <v>0</v>
      </c>
      <c r="Q26" s="761">
        <v>90</v>
      </c>
      <c r="R26" s="761">
        <v>0</v>
      </c>
      <c r="S26" s="216">
        <f>SUM(T26:V26)</f>
        <v>0</v>
      </c>
      <c r="T26" s="761">
        <v>0</v>
      </c>
      <c r="U26" s="761">
        <v>0</v>
      </c>
      <c r="V26" s="761">
        <v>0</v>
      </c>
      <c r="W26" s="761">
        <v>0</v>
      </c>
      <c r="X26" s="761">
        <v>0</v>
      </c>
      <c r="Y26" s="761">
        <v>0</v>
      </c>
      <c r="Z26" s="761">
        <v>0</v>
      </c>
      <c r="AA26" s="762">
        <v>0</v>
      </c>
      <c r="AB26" s="75"/>
      <c r="AC26" s="181"/>
    </row>
    <row r="27" spans="1:29" s="178" customFormat="1" ht="18.75" customHeight="1">
      <c r="A27" s="211"/>
      <c r="B27" s="212"/>
      <c r="C27" s="217" t="s">
        <v>24</v>
      </c>
      <c r="D27" s="217"/>
      <c r="E27" s="214">
        <f>SUM(F27:H27)</f>
        <v>0</v>
      </c>
      <c r="F27" s="761">
        <v>0</v>
      </c>
      <c r="G27" s="761">
        <v>0</v>
      </c>
      <c r="H27" s="761">
        <v>0</v>
      </c>
      <c r="I27" s="761">
        <v>0</v>
      </c>
      <c r="J27" s="215">
        <f>SUM(K27:M27)</f>
        <v>490</v>
      </c>
      <c r="K27" s="761">
        <v>0</v>
      </c>
      <c r="L27" s="761">
        <v>490</v>
      </c>
      <c r="M27" s="761">
        <v>0</v>
      </c>
      <c r="N27" s="761">
        <v>0</v>
      </c>
      <c r="O27" s="761">
        <v>0</v>
      </c>
      <c r="P27" s="761">
        <v>0</v>
      </c>
      <c r="Q27" s="761">
        <v>0</v>
      </c>
      <c r="R27" s="761">
        <v>0</v>
      </c>
      <c r="S27" s="216">
        <f>SUM(T27:V27)</f>
        <v>0</v>
      </c>
      <c r="T27" s="761">
        <v>0</v>
      </c>
      <c r="U27" s="761">
        <v>0</v>
      </c>
      <c r="V27" s="761">
        <v>0</v>
      </c>
      <c r="W27" s="761">
        <v>0</v>
      </c>
      <c r="X27" s="761">
        <v>0</v>
      </c>
      <c r="Y27" s="761">
        <v>0</v>
      </c>
      <c r="Z27" s="761">
        <v>0</v>
      </c>
      <c r="AA27" s="762">
        <v>0</v>
      </c>
      <c r="AB27" s="75"/>
      <c r="AC27" s="181"/>
    </row>
    <row r="28" spans="1:29" ht="18.75" customHeight="1">
      <c r="A28" s="218"/>
      <c r="B28" s="219"/>
      <c r="C28" s="220" t="s">
        <v>25</v>
      </c>
      <c r="D28" s="220"/>
      <c r="E28" s="221">
        <f>SUM(F28:H28)</f>
        <v>0</v>
      </c>
      <c r="F28" s="763">
        <v>0</v>
      </c>
      <c r="G28" s="763">
        <v>0</v>
      </c>
      <c r="H28" s="763">
        <v>0</v>
      </c>
      <c r="I28" s="763">
        <v>0</v>
      </c>
      <c r="J28" s="222">
        <f>SUM(K28:M28)</f>
        <v>538</v>
      </c>
      <c r="K28" s="763">
        <v>0</v>
      </c>
      <c r="L28" s="763">
        <v>538</v>
      </c>
      <c r="M28" s="763">
        <v>0</v>
      </c>
      <c r="N28" s="763">
        <v>0</v>
      </c>
      <c r="O28" s="763">
        <v>0</v>
      </c>
      <c r="P28" s="763">
        <v>0</v>
      </c>
      <c r="Q28" s="763">
        <v>0</v>
      </c>
      <c r="R28" s="763">
        <v>0</v>
      </c>
      <c r="S28" s="223">
        <f>SUM(T28:V28)</f>
        <v>0</v>
      </c>
      <c r="T28" s="763">
        <v>0</v>
      </c>
      <c r="U28" s="763">
        <v>0</v>
      </c>
      <c r="V28" s="763">
        <v>0</v>
      </c>
      <c r="W28" s="763">
        <v>0</v>
      </c>
      <c r="X28" s="763">
        <v>0</v>
      </c>
      <c r="Y28" s="763">
        <v>0</v>
      </c>
      <c r="Z28" s="763">
        <v>0</v>
      </c>
      <c r="AA28" s="764">
        <v>0</v>
      </c>
      <c r="AB28" s="75"/>
      <c r="AC28" s="181"/>
    </row>
    <row r="29" spans="1:29" ht="18.75" customHeight="1">
      <c r="A29" s="224" t="s">
        <v>5</v>
      </c>
      <c r="B29" s="225"/>
      <c r="C29" s="226"/>
      <c r="D29" s="226"/>
      <c r="E29" s="214">
        <f aca="true" t="shared" si="7" ref="E29:P29">SUM(E30:E35)</f>
        <v>5571</v>
      </c>
      <c r="F29" s="761">
        <f t="shared" si="7"/>
        <v>51</v>
      </c>
      <c r="G29" s="761">
        <f t="shared" si="7"/>
        <v>4494</v>
      </c>
      <c r="H29" s="761">
        <f t="shared" si="7"/>
        <v>1026</v>
      </c>
      <c r="I29" s="761">
        <f t="shared" si="7"/>
        <v>0</v>
      </c>
      <c r="J29" s="216">
        <f t="shared" si="7"/>
        <v>2243</v>
      </c>
      <c r="K29" s="761">
        <f t="shared" si="7"/>
        <v>0</v>
      </c>
      <c r="L29" s="761">
        <f t="shared" si="7"/>
        <v>2243</v>
      </c>
      <c r="M29" s="761">
        <f t="shared" si="7"/>
        <v>0</v>
      </c>
      <c r="N29" s="761">
        <f t="shared" si="7"/>
        <v>0</v>
      </c>
      <c r="O29" s="761">
        <f t="shared" si="7"/>
        <v>0</v>
      </c>
      <c r="P29" s="761">
        <f t="shared" si="7"/>
        <v>0</v>
      </c>
      <c r="Q29" s="761">
        <f>SUM(Q30:Q35)</f>
        <v>0</v>
      </c>
      <c r="R29" s="761">
        <f>SUM(R30:R35)</f>
        <v>0</v>
      </c>
      <c r="S29" s="216">
        <f>SUM(S30:S35)</f>
        <v>61</v>
      </c>
      <c r="T29" s="761">
        <f aca="true" t="shared" si="8" ref="T29:AA29">SUM(T30:T35)</f>
        <v>0</v>
      </c>
      <c r="U29" s="761">
        <f t="shared" si="8"/>
        <v>61</v>
      </c>
      <c r="V29" s="761">
        <f t="shared" si="8"/>
        <v>0</v>
      </c>
      <c r="W29" s="761">
        <f t="shared" si="8"/>
        <v>0</v>
      </c>
      <c r="X29" s="761">
        <f t="shared" si="8"/>
        <v>0</v>
      </c>
      <c r="Y29" s="761">
        <f t="shared" si="8"/>
        <v>0</v>
      </c>
      <c r="Z29" s="761">
        <f t="shared" si="8"/>
        <v>0</v>
      </c>
      <c r="AA29" s="762">
        <f t="shared" si="8"/>
        <v>0</v>
      </c>
      <c r="AB29" s="46"/>
      <c r="AC29" s="181"/>
    </row>
    <row r="30" spans="1:29" ht="18.75" customHeight="1">
      <c r="A30" s="211"/>
      <c r="B30" s="212"/>
      <c r="C30" s="217" t="s">
        <v>26</v>
      </c>
      <c r="D30" s="217"/>
      <c r="E30" s="214">
        <f aca="true" t="shared" si="9" ref="E30:E35">SUM(F30:H30)</f>
        <v>13</v>
      </c>
      <c r="F30" s="761">
        <v>0</v>
      </c>
      <c r="G30" s="761">
        <v>0</v>
      </c>
      <c r="H30" s="761">
        <v>13</v>
      </c>
      <c r="I30" s="761">
        <v>0</v>
      </c>
      <c r="J30" s="215">
        <f aca="true" t="shared" si="10" ref="J30:J35">SUM(K30:M30)</f>
        <v>1059</v>
      </c>
      <c r="K30" s="761">
        <v>0</v>
      </c>
      <c r="L30" s="761">
        <v>1059</v>
      </c>
      <c r="M30" s="761">
        <v>0</v>
      </c>
      <c r="N30" s="761">
        <v>0</v>
      </c>
      <c r="O30" s="761">
        <v>0</v>
      </c>
      <c r="P30" s="761">
        <v>0</v>
      </c>
      <c r="Q30" s="761">
        <v>0</v>
      </c>
      <c r="R30" s="761">
        <v>0</v>
      </c>
      <c r="S30" s="216">
        <f aca="true" t="shared" si="11" ref="S30:S35">SUM(T30:V30)</f>
        <v>0</v>
      </c>
      <c r="T30" s="761">
        <v>0</v>
      </c>
      <c r="U30" s="761">
        <v>0</v>
      </c>
      <c r="V30" s="761">
        <v>0</v>
      </c>
      <c r="W30" s="761">
        <v>0</v>
      </c>
      <c r="X30" s="761">
        <v>0</v>
      </c>
      <c r="Y30" s="761">
        <v>0</v>
      </c>
      <c r="Z30" s="761">
        <v>0</v>
      </c>
      <c r="AA30" s="762">
        <v>0</v>
      </c>
      <c r="AB30" s="75"/>
      <c r="AC30" s="181"/>
    </row>
    <row r="31" spans="1:29" ht="18.75" customHeight="1">
      <c r="A31" s="211"/>
      <c r="B31" s="212"/>
      <c r="C31" s="217" t="s">
        <v>27</v>
      </c>
      <c r="D31" s="217"/>
      <c r="E31" s="214">
        <f t="shared" si="9"/>
        <v>2073</v>
      </c>
      <c r="F31" s="761">
        <v>17</v>
      </c>
      <c r="G31" s="761">
        <v>1686</v>
      </c>
      <c r="H31" s="761">
        <v>370</v>
      </c>
      <c r="I31" s="761">
        <v>0</v>
      </c>
      <c r="J31" s="215">
        <f t="shared" si="10"/>
        <v>0</v>
      </c>
      <c r="K31" s="761">
        <v>0</v>
      </c>
      <c r="L31" s="761">
        <v>0</v>
      </c>
      <c r="M31" s="761">
        <v>0</v>
      </c>
      <c r="N31" s="761">
        <v>0</v>
      </c>
      <c r="O31" s="761">
        <v>0</v>
      </c>
      <c r="P31" s="761">
        <v>0</v>
      </c>
      <c r="Q31" s="761">
        <v>0</v>
      </c>
      <c r="R31" s="761">
        <v>0</v>
      </c>
      <c r="S31" s="216">
        <f t="shared" si="11"/>
        <v>0</v>
      </c>
      <c r="T31" s="761">
        <v>0</v>
      </c>
      <c r="U31" s="761">
        <v>0</v>
      </c>
      <c r="V31" s="761">
        <v>0</v>
      </c>
      <c r="W31" s="761">
        <v>0</v>
      </c>
      <c r="X31" s="761">
        <v>0</v>
      </c>
      <c r="Y31" s="761">
        <v>0</v>
      </c>
      <c r="Z31" s="761">
        <v>0</v>
      </c>
      <c r="AA31" s="762">
        <v>0</v>
      </c>
      <c r="AB31" s="75"/>
      <c r="AC31" s="181"/>
    </row>
    <row r="32" spans="1:29" ht="18.75" customHeight="1">
      <c r="A32" s="211"/>
      <c r="B32" s="212"/>
      <c r="C32" s="217" t="s">
        <v>30</v>
      </c>
      <c r="D32" s="217"/>
      <c r="E32" s="214">
        <f t="shared" si="9"/>
        <v>1219</v>
      </c>
      <c r="F32" s="761">
        <v>0</v>
      </c>
      <c r="G32" s="761">
        <v>938</v>
      </c>
      <c r="H32" s="761">
        <v>281</v>
      </c>
      <c r="I32" s="761">
        <v>0</v>
      </c>
      <c r="J32" s="215">
        <f t="shared" si="10"/>
        <v>0</v>
      </c>
      <c r="K32" s="761">
        <v>0</v>
      </c>
      <c r="L32" s="761">
        <v>0</v>
      </c>
      <c r="M32" s="761">
        <v>0</v>
      </c>
      <c r="N32" s="761">
        <v>0</v>
      </c>
      <c r="O32" s="761">
        <v>0</v>
      </c>
      <c r="P32" s="761">
        <v>0</v>
      </c>
      <c r="Q32" s="761">
        <v>0</v>
      </c>
      <c r="R32" s="761">
        <v>0</v>
      </c>
      <c r="S32" s="216">
        <f t="shared" si="11"/>
        <v>61</v>
      </c>
      <c r="T32" s="761">
        <v>0</v>
      </c>
      <c r="U32" s="761">
        <v>61</v>
      </c>
      <c r="V32" s="761">
        <v>0</v>
      </c>
      <c r="W32" s="761">
        <v>0</v>
      </c>
      <c r="X32" s="761">
        <v>0</v>
      </c>
      <c r="Y32" s="761">
        <v>0</v>
      </c>
      <c r="Z32" s="761">
        <v>0</v>
      </c>
      <c r="AA32" s="762">
        <v>0</v>
      </c>
      <c r="AB32" s="75"/>
      <c r="AC32" s="181"/>
    </row>
    <row r="33" spans="1:29" s="178" customFormat="1" ht="18.75" customHeight="1">
      <c r="A33" s="211"/>
      <c r="B33" s="212"/>
      <c r="C33" s="217" t="s">
        <v>29</v>
      </c>
      <c r="D33" s="217"/>
      <c r="E33" s="214">
        <f t="shared" si="9"/>
        <v>836</v>
      </c>
      <c r="F33" s="761">
        <v>0</v>
      </c>
      <c r="G33" s="761">
        <v>713</v>
      </c>
      <c r="H33" s="761">
        <v>123</v>
      </c>
      <c r="I33" s="761">
        <v>0</v>
      </c>
      <c r="J33" s="215">
        <f t="shared" si="10"/>
        <v>831</v>
      </c>
      <c r="K33" s="761">
        <v>0</v>
      </c>
      <c r="L33" s="761">
        <v>831</v>
      </c>
      <c r="M33" s="761">
        <v>0</v>
      </c>
      <c r="N33" s="761">
        <v>0</v>
      </c>
      <c r="O33" s="761">
        <v>0</v>
      </c>
      <c r="P33" s="761">
        <v>0</v>
      </c>
      <c r="Q33" s="761">
        <v>0</v>
      </c>
      <c r="R33" s="761">
        <v>0</v>
      </c>
      <c r="S33" s="216">
        <f t="shared" si="11"/>
        <v>0</v>
      </c>
      <c r="T33" s="761">
        <v>0</v>
      </c>
      <c r="U33" s="761">
        <v>0</v>
      </c>
      <c r="V33" s="761">
        <v>0</v>
      </c>
      <c r="W33" s="761">
        <v>0</v>
      </c>
      <c r="X33" s="761">
        <v>0</v>
      </c>
      <c r="Y33" s="761">
        <v>0</v>
      </c>
      <c r="Z33" s="761">
        <v>0</v>
      </c>
      <c r="AA33" s="762">
        <v>0</v>
      </c>
      <c r="AB33" s="75"/>
      <c r="AC33" s="181"/>
    </row>
    <row r="34" spans="1:29" ht="18.75" customHeight="1">
      <c r="A34" s="211"/>
      <c r="B34" s="212"/>
      <c r="C34" s="217" t="s">
        <v>49</v>
      </c>
      <c r="D34" s="217"/>
      <c r="E34" s="214">
        <f t="shared" si="9"/>
        <v>766</v>
      </c>
      <c r="F34" s="761">
        <v>0</v>
      </c>
      <c r="G34" s="761">
        <v>766</v>
      </c>
      <c r="H34" s="761">
        <v>0</v>
      </c>
      <c r="I34" s="761">
        <v>0</v>
      </c>
      <c r="J34" s="215">
        <f t="shared" si="10"/>
        <v>353</v>
      </c>
      <c r="K34" s="761">
        <v>0</v>
      </c>
      <c r="L34" s="761">
        <v>353</v>
      </c>
      <c r="M34" s="761">
        <v>0</v>
      </c>
      <c r="N34" s="761">
        <v>0</v>
      </c>
      <c r="O34" s="761">
        <v>0</v>
      </c>
      <c r="P34" s="761">
        <v>0</v>
      </c>
      <c r="Q34" s="761">
        <v>0</v>
      </c>
      <c r="R34" s="761">
        <v>0</v>
      </c>
      <c r="S34" s="216">
        <f t="shared" si="11"/>
        <v>0</v>
      </c>
      <c r="T34" s="761">
        <v>0</v>
      </c>
      <c r="U34" s="761">
        <v>0</v>
      </c>
      <c r="V34" s="761">
        <v>0</v>
      </c>
      <c r="W34" s="761">
        <v>0</v>
      </c>
      <c r="X34" s="761">
        <v>0</v>
      </c>
      <c r="Y34" s="761">
        <v>0</v>
      </c>
      <c r="Z34" s="761">
        <v>0</v>
      </c>
      <c r="AA34" s="762">
        <v>0</v>
      </c>
      <c r="AB34" s="75"/>
      <c r="AC34" s="181"/>
    </row>
    <row r="35" spans="1:29" ht="18.75" customHeight="1">
      <c r="A35" s="211"/>
      <c r="B35" s="212"/>
      <c r="C35" s="217" t="s">
        <v>48</v>
      </c>
      <c r="D35" s="217"/>
      <c r="E35" s="214">
        <f t="shared" si="9"/>
        <v>664</v>
      </c>
      <c r="F35" s="761">
        <v>34</v>
      </c>
      <c r="G35" s="761">
        <v>391</v>
      </c>
      <c r="H35" s="761">
        <v>239</v>
      </c>
      <c r="I35" s="761">
        <v>0</v>
      </c>
      <c r="J35" s="215">
        <f t="shared" si="10"/>
        <v>0</v>
      </c>
      <c r="K35" s="761">
        <v>0</v>
      </c>
      <c r="L35" s="761">
        <v>0</v>
      </c>
      <c r="M35" s="761">
        <v>0</v>
      </c>
      <c r="N35" s="761">
        <v>0</v>
      </c>
      <c r="O35" s="761">
        <v>0</v>
      </c>
      <c r="P35" s="761">
        <v>0</v>
      </c>
      <c r="Q35" s="761">
        <v>0</v>
      </c>
      <c r="R35" s="761">
        <v>0</v>
      </c>
      <c r="S35" s="216">
        <f t="shared" si="11"/>
        <v>0</v>
      </c>
      <c r="T35" s="761">
        <v>0</v>
      </c>
      <c r="U35" s="761">
        <v>0</v>
      </c>
      <c r="V35" s="761">
        <v>0</v>
      </c>
      <c r="W35" s="761">
        <v>0</v>
      </c>
      <c r="X35" s="761">
        <v>0</v>
      </c>
      <c r="Y35" s="761">
        <v>0</v>
      </c>
      <c r="Z35" s="761">
        <v>0</v>
      </c>
      <c r="AA35" s="762">
        <v>0</v>
      </c>
      <c r="AB35" s="75"/>
      <c r="AC35" s="181"/>
    </row>
    <row r="36" spans="1:29" ht="18.75" customHeight="1">
      <c r="A36" s="227" t="s">
        <v>63</v>
      </c>
      <c r="B36" s="228"/>
      <c r="C36" s="229"/>
      <c r="D36" s="229"/>
      <c r="E36" s="230">
        <f aca="true" t="shared" si="12" ref="E36:P36">SUM(E37:E40)</f>
        <v>965</v>
      </c>
      <c r="F36" s="765">
        <f t="shared" si="12"/>
        <v>0</v>
      </c>
      <c r="G36" s="765">
        <f t="shared" si="12"/>
        <v>965</v>
      </c>
      <c r="H36" s="765">
        <f t="shared" si="12"/>
        <v>0</v>
      </c>
      <c r="I36" s="765">
        <f t="shared" si="12"/>
        <v>0</v>
      </c>
      <c r="J36" s="231">
        <f t="shared" si="12"/>
        <v>4165</v>
      </c>
      <c r="K36" s="765">
        <f t="shared" si="12"/>
        <v>117</v>
      </c>
      <c r="L36" s="765">
        <f t="shared" si="12"/>
        <v>3558</v>
      </c>
      <c r="M36" s="765">
        <f t="shared" si="12"/>
        <v>490</v>
      </c>
      <c r="N36" s="765">
        <f t="shared" si="12"/>
        <v>12</v>
      </c>
      <c r="O36" s="765">
        <f t="shared" si="12"/>
        <v>20</v>
      </c>
      <c r="P36" s="765">
        <f t="shared" si="12"/>
        <v>1</v>
      </c>
      <c r="Q36" s="765">
        <f>SUM(Q37:Q40)</f>
        <v>20</v>
      </c>
      <c r="R36" s="765">
        <f>SUM(R37:R40)</f>
        <v>1</v>
      </c>
      <c r="S36" s="231">
        <f>SUM(S37:S40)</f>
        <v>3299</v>
      </c>
      <c r="T36" s="765">
        <f aca="true" t="shared" si="13" ref="T36:AA36">SUM(T37:T40)</f>
        <v>41</v>
      </c>
      <c r="U36" s="765">
        <f t="shared" si="13"/>
        <v>1950</v>
      </c>
      <c r="V36" s="765">
        <f t="shared" si="13"/>
        <v>1308</v>
      </c>
      <c r="W36" s="765">
        <f t="shared" si="13"/>
        <v>3191</v>
      </c>
      <c r="X36" s="765">
        <f t="shared" si="13"/>
        <v>8</v>
      </c>
      <c r="Y36" s="765">
        <f t="shared" si="13"/>
        <v>0</v>
      </c>
      <c r="Z36" s="765">
        <f t="shared" si="13"/>
        <v>36</v>
      </c>
      <c r="AA36" s="766">
        <f t="shared" si="13"/>
        <v>0</v>
      </c>
      <c r="AB36" s="46"/>
      <c r="AC36" s="181"/>
    </row>
    <row r="37" spans="1:29" ht="18.75" customHeight="1">
      <c r="A37" s="211"/>
      <c r="B37" s="212"/>
      <c r="C37" s="217" t="s">
        <v>50</v>
      </c>
      <c r="D37" s="217"/>
      <c r="E37" s="214">
        <f>SUM(F37:H37)</f>
        <v>706</v>
      </c>
      <c r="F37" s="761">
        <v>0</v>
      </c>
      <c r="G37" s="761">
        <v>706</v>
      </c>
      <c r="H37" s="761">
        <v>0</v>
      </c>
      <c r="I37" s="761">
        <v>0</v>
      </c>
      <c r="J37" s="215">
        <f>SUM(K37:M37)</f>
        <v>1247</v>
      </c>
      <c r="K37" s="761">
        <v>0</v>
      </c>
      <c r="L37" s="761">
        <v>942</v>
      </c>
      <c r="M37" s="761">
        <v>305</v>
      </c>
      <c r="N37" s="761">
        <v>0</v>
      </c>
      <c r="O37" s="761">
        <v>0</v>
      </c>
      <c r="P37" s="761">
        <v>0</v>
      </c>
      <c r="Q37" s="761">
        <v>0</v>
      </c>
      <c r="R37" s="761">
        <v>0</v>
      </c>
      <c r="S37" s="216">
        <f>SUM(T37:V37)</f>
        <v>0</v>
      </c>
      <c r="T37" s="761">
        <v>0</v>
      </c>
      <c r="U37" s="761">
        <v>0</v>
      </c>
      <c r="V37" s="761">
        <v>0</v>
      </c>
      <c r="W37" s="761">
        <v>0</v>
      </c>
      <c r="X37" s="761">
        <v>0</v>
      </c>
      <c r="Y37" s="761">
        <v>0</v>
      </c>
      <c r="Z37" s="761">
        <v>0</v>
      </c>
      <c r="AA37" s="762">
        <v>0</v>
      </c>
      <c r="AB37" s="75"/>
      <c r="AC37" s="181"/>
    </row>
    <row r="38" spans="1:29" s="178" customFormat="1" ht="18.75" customHeight="1">
      <c r="A38" s="211"/>
      <c r="B38" s="212"/>
      <c r="C38" s="217" t="s">
        <v>51</v>
      </c>
      <c r="D38" s="217"/>
      <c r="E38" s="214">
        <f>SUM(F38:H38)</f>
        <v>0</v>
      </c>
      <c r="F38" s="761">
        <v>0</v>
      </c>
      <c r="G38" s="761">
        <v>0</v>
      </c>
      <c r="H38" s="761">
        <v>0</v>
      </c>
      <c r="I38" s="761">
        <v>0</v>
      </c>
      <c r="J38" s="215">
        <f>SUM(K38:M38)</f>
        <v>1496</v>
      </c>
      <c r="K38" s="761">
        <v>58</v>
      </c>
      <c r="L38" s="761">
        <v>1278</v>
      </c>
      <c r="M38" s="761">
        <v>160</v>
      </c>
      <c r="N38" s="761">
        <v>0</v>
      </c>
      <c r="O38" s="761">
        <v>0</v>
      </c>
      <c r="P38" s="761">
        <v>0</v>
      </c>
      <c r="Q38" s="761">
        <v>0</v>
      </c>
      <c r="R38" s="761">
        <v>0</v>
      </c>
      <c r="S38" s="216">
        <f>SUM(T38:V38)</f>
        <v>1277</v>
      </c>
      <c r="T38" s="761">
        <v>0</v>
      </c>
      <c r="U38" s="761">
        <v>1277</v>
      </c>
      <c r="V38" s="761">
        <v>0</v>
      </c>
      <c r="W38" s="761">
        <v>0</v>
      </c>
      <c r="X38" s="761">
        <v>0</v>
      </c>
      <c r="Y38" s="761">
        <v>0</v>
      </c>
      <c r="Z38" s="761">
        <v>0</v>
      </c>
      <c r="AA38" s="762">
        <v>0</v>
      </c>
      <c r="AB38" s="75"/>
      <c r="AC38" s="181"/>
    </row>
    <row r="39" spans="1:29" ht="18.75" customHeight="1">
      <c r="A39" s="211"/>
      <c r="B39" s="212"/>
      <c r="C39" s="217" t="s">
        <v>31</v>
      </c>
      <c r="D39" s="217"/>
      <c r="E39" s="214">
        <f>SUM(F39:H39)</f>
        <v>0</v>
      </c>
      <c r="F39" s="761">
        <v>0</v>
      </c>
      <c r="G39" s="761">
        <v>0</v>
      </c>
      <c r="H39" s="761">
        <v>0</v>
      </c>
      <c r="I39" s="761">
        <v>0</v>
      </c>
      <c r="J39" s="215">
        <f>SUM(K39:M39)</f>
        <v>1346</v>
      </c>
      <c r="K39" s="761">
        <v>56</v>
      </c>
      <c r="L39" s="761">
        <v>1290</v>
      </c>
      <c r="M39" s="761">
        <v>0</v>
      </c>
      <c r="N39" s="761">
        <v>0</v>
      </c>
      <c r="O39" s="761">
        <v>0</v>
      </c>
      <c r="P39" s="761">
        <v>0</v>
      </c>
      <c r="Q39" s="761">
        <v>0</v>
      </c>
      <c r="R39" s="761">
        <v>0</v>
      </c>
      <c r="S39" s="216">
        <f>SUM(T39:V39)</f>
        <v>243</v>
      </c>
      <c r="T39" s="761">
        <v>0</v>
      </c>
      <c r="U39" s="761">
        <v>243</v>
      </c>
      <c r="V39" s="761">
        <v>0</v>
      </c>
      <c r="W39" s="761">
        <v>0</v>
      </c>
      <c r="X39" s="761">
        <v>0</v>
      </c>
      <c r="Y39" s="761">
        <v>0</v>
      </c>
      <c r="Z39" s="761">
        <v>0</v>
      </c>
      <c r="AA39" s="762">
        <v>0</v>
      </c>
      <c r="AB39" s="75"/>
      <c r="AC39" s="181"/>
    </row>
    <row r="40" spans="1:29" ht="18.75" customHeight="1">
      <c r="A40" s="218"/>
      <c r="B40" s="219"/>
      <c r="C40" s="220" t="s">
        <v>37</v>
      </c>
      <c r="D40" s="220"/>
      <c r="E40" s="221">
        <f>SUM(F40:H40)</f>
        <v>259</v>
      </c>
      <c r="F40" s="763">
        <v>0</v>
      </c>
      <c r="G40" s="763">
        <v>259</v>
      </c>
      <c r="H40" s="763">
        <v>0</v>
      </c>
      <c r="I40" s="763">
        <v>0</v>
      </c>
      <c r="J40" s="222">
        <f>SUM(K40:M40)</f>
        <v>76</v>
      </c>
      <c r="K40" s="763">
        <v>3</v>
      </c>
      <c r="L40" s="763">
        <v>48</v>
      </c>
      <c r="M40" s="763">
        <v>25</v>
      </c>
      <c r="N40" s="763">
        <v>12</v>
      </c>
      <c r="O40" s="763">
        <v>20</v>
      </c>
      <c r="P40" s="763">
        <v>1</v>
      </c>
      <c r="Q40" s="763">
        <v>20</v>
      </c>
      <c r="R40" s="763">
        <v>1</v>
      </c>
      <c r="S40" s="223">
        <f>SUM(T40:V40)</f>
        <v>1779</v>
      </c>
      <c r="T40" s="763">
        <v>41</v>
      </c>
      <c r="U40" s="763">
        <v>430</v>
      </c>
      <c r="V40" s="763">
        <v>1308</v>
      </c>
      <c r="W40" s="763">
        <v>3191</v>
      </c>
      <c r="X40" s="763">
        <v>8</v>
      </c>
      <c r="Y40" s="763">
        <v>0</v>
      </c>
      <c r="Z40" s="763">
        <v>36</v>
      </c>
      <c r="AA40" s="764">
        <v>0</v>
      </c>
      <c r="AB40" s="75"/>
      <c r="AC40" s="181"/>
    </row>
    <row r="41" spans="1:29" ht="18.75" customHeight="1">
      <c r="A41" s="224" t="s">
        <v>6</v>
      </c>
      <c r="B41" s="225"/>
      <c r="C41" s="226"/>
      <c r="D41" s="226"/>
      <c r="E41" s="214">
        <f aca="true" t="shared" si="14" ref="E41:P41">SUM(E42:E44)</f>
        <v>841</v>
      </c>
      <c r="F41" s="761">
        <f t="shared" si="14"/>
        <v>0</v>
      </c>
      <c r="G41" s="761">
        <f t="shared" si="14"/>
        <v>472</v>
      </c>
      <c r="H41" s="761">
        <f t="shared" si="14"/>
        <v>369</v>
      </c>
      <c r="I41" s="761">
        <f t="shared" si="14"/>
        <v>320</v>
      </c>
      <c r="J41" s="216">
        <f t="shared" si="14"/>
        <v>2426</v>
      </c>
      <c r="K41" s="761">
        <f t="shared" si="14"/>
        <v>23</v>
      </c>
      <c r="L41" s="761">
        <f t="shared" si="14"/>
        <v>2180</v>
      </c>
      <c r="M41" s="761">
        <f t="shared" si="14"/>
        <v>223</v>
      </c>
      <c r="N41" s="761">
        <f t="shared" si="14"/>
        <v>0</v>
      </c>
      <c r="O41" s="761">
        <f t="shared" si="14"/>
        <v>14</v>
      </c>
      <c r="P41" s="761">
        <f t="shared" si="14"/>
        <v>14</v>
      </c>
      <c r="Q41" s="761">
        <f>SUM(Q42:Q44)</f>
        <v>14</v>
      </c>
      <c r="R41" s="761">
        <f>SUM(R42:R44)</f>
        <v>14</v>
      </c>
      <c r="S41" s="216">
        <f>SUM(S42:S44)</f>
        <v>1176</v>
      </c>
      <c r="T41" s="761">
        <f aca="true" t="shared" si="15" ref="T41:AA41">SUM(T42:T44)</f>
        <v>0</v>
      </c>
      <c r="U41" s="761">
        <f t="shared" si="15"/>
        <v>1176</v>
      </c>
      <c r="V41" s="761">
        <f t="shared" si="15"/>
        <v>0</v>
      </c>
      <c r="W41" s="761">
        <f t="shared" si="15"/>
        <v>0</v>
      </c>
      <c r="X41" s="761">
        <f t="shared" si="15"/>
        <v>12</v>
      </c>
      <c r="Y41" s="761">
        <f t="shared" si="15"/>
        <v>12</v>
      </c>
      <c r="Z41" s="761">
        <f t="shared" si="15"/>
        <v>35</v>
      </c>
      <c r="AA41" s="762">
        <f t="shared" si="15"/>
        <v>35</v>
      </c>
      <c r="AB41" s="46"/>
      <c r="AC41" s="181"/>
    </row>
    <row r="42" spans="1:29" ht="18.75" customHeight="1">
      <c r="A42" s="211"/>
      <c r="B42" s="212"/>
      <c r="C42" s="217" t="s">
        <v>32</v>
      </c>
      <c r="D42" s="217"/>
      <c r="E42" s="214">
        <f>SUM(F42:H42)</f>
        <v>0</v>
      </c>
      <c r="F42" s="761">
        <v>0</v>
      </c>
      <c r="G42" s="761">
        <v>0</v>
      </c>
      <c r="H42" s="761">
        <v>0</v>
      </c>
      <c r="I42" s="761">
        <v>0</v>
      </c>
      <c r="J42" s="215">
        <f>SUM(K42:M42)</f>
        <v>790</v>
      </c>
      <c r="K42" s="761">
        <v>0</v>
      </c>
      <c r="L42" s="761">
        <v>790</v>
      </c>
      <c r="M42" s="761">
        <v>0</v>
      </c>
      <c r="N42" s="761">
        <v>0</v>
      </c>
      <c r="O42" s="761">
        <v>0</v>
      </c>
      <c r="P42" s="761">
        <v>0</v>
      </c>
      <c r="Q42" s="761">
        <v>0</v>
      </c>
      <c r="R42" s="761">
        <v>0</v>
      </c>
      <c r="S42" s="216">
        <f>SUM(T42:V42)</f>
        <v>461</v>
      </c>
      <c r="T42" s="761">
        <v>0</v>
      </c>
      <c r="U42" s="761">
        <v>461</v>
      </c>
      <c r="V42" s="761">
        <v>0</v>
      </c>
      <c r="W42" s="761">
        <v>0</v>
      </c>
      <c r="X42" s="761">
        <v>0</v>
      </c>
      <c r="Y42" s="761">
        <v>0</v>
      </c>
      <c r="Z42" s="761">
        <v>0</v>
      </c>
      <c r="AA42" s="762">
        <v>0</v>
      </c>
      <c r="AB42" s="75"/>
      <c r="AC42" s="181"/>
    </row>
    <row r="43" spans="1:29" s="178" customFormat="1" ht="18.75" customHeight="1">
      <c r="A43" s="211"/>
      <c r="B43" s="212"/>
      <c r="C43" s="217" t="s">
        <v>33</v>
      </c>
      <c r="D43" s="217"/>
      <c r="E43" s="214">
        <f>SUM(F43:H43)</f>
        <v>0</v>
      </c>
      <c r="F43" s="761">
        <v>0</v>
      </c>
      <c r="G43" s="761">
        <v>0</v>
      </c>
      <c r="H43" s="761">
        <v>0</v>
      </c>
      <c r="I43" s="761">
        <v>0</v>
      </c>
      <c r="J43" s="215">
        <f>SUM(K43:M43)</f>
        <v>1186</v>
      </c>
      <c r="K43" s="761">
        <v>23</v>
      </c>
      <c r="L43" s="761">
        <v>1150</v>
      </c>
      <c r="M43" s="761">
        <v>13</v>
      </c>
      <c r="N43" s="761">
        <v>0</v>
      </c>
      <c r="O43" s="761">
        <v>0</v>
      </c>
      <c r="P43" s="761">
        <v>0</v>
      </c>
      <c r="Q43" s="761">
        <v>0</v>
      </c>
      <c r="R43" s="761">
        <v>0</v>
      </c>
      <c r="S43" s="216">
        <f>SUM(T43:V43)</f>
        <v>346</v>
      </c>
      <c r="T43" s="761">
        <v>0</v>
      </c>
      <c r="U43" s="761">
        <v>346</v>
      </c>
      <c r="V43" s="761">
        <v>0</v>
      </c>
      <c r="W43" s="761">
        <v>0</v>
      </c>
      <c r="X43" s="761">
        <v>0</v>
      </c>
      <c r="Y43" s="761">
        <v>0</v>
      </c>
      <c r="Z43" s="761">
        <v>0</v>
      </c>
      <c r="AA43" s="762">
        <v>0</v>
      </c>
      <c r="AB43" s="75"/>
      <c r="AC43" s="181"/>
    </row>
    <row r="44" spans="1:29" ht="18.75" customHeight="1">
      <c r="A44" s="211"/>
      <c r="B44" s="212"/>
      <c r="C44" s="217" t="s">
        <v>34</v>
      </c>
      <c r="D44" s="217"/>
      <c r="E44" s="214">
        <f>SUM(F44:H44)</f>
        <v>841</v>
      </c>
      <c r="F44" s="761">
        <v>0</v>
      </c>
      <c r="G44" s="761">
        <v>472</v>
      </c>
      <c r="H44" s="761">
        <v>369</v>
      </c>
      <c r="I44" s="761">
        <v>320</v>
      </c>
      <c r="J44" s="215">
        <f>SUM(K44:M44)</f>
        <v>450</v>
      </c>
      <c r="K44" s="761">
        <v>0</v>
      </c>
      <c r="L44" s="761">
        <v>240</v>
      </c>
      <c r="M44" s="761">
        <v>210</v>
      </c>
      <c r="N44" s="761">
        <v>0</v>
      </c>
      <c r="O44" s="761">
        <v>14</v>
      </c>
      <c r="P44" s="761">
        <v>14</v>
      </c>
      <c r="Q44" s="761">
        <v>14</v>
      </c>
      <c r="R44" s="761">
        <v>14</v>
      </c>
      <c r="S44" s="216">
        <f>SUM(T44:V44)</f>
        <v>369</v>
      </c>
      <c r="T44" s="761">
        <v>0</v>
      </c>
      <c r="U44" s="761">
        <v>369</v>
      </c>
      <c r="V44" s="761">
        <v>0</v>
      </c>
      <c r="W44" s="761">
        <v>0</v>
      </c>
      <c r="X44" s="761">
        <v>12</v>
      </c>
      <c r="Y44" s="761">
        <v>12</v>
      </c>
      <c r="Z44" s="761">
        <v>35</v>
      </c>
      <c r="AA44" s="762">
        <v>35</v>
      </c>
      <c r="AB44" s="75"/>
      <c r="AC44" s="181"/>
    </row>
    <row r="45" spans="1:29" ht="18.75" customHeight="1">
      <c r="A45" s="232" t="s">
        <v>7</v>
      </c>
      <c r="B45" s="233"/>
      <c r="C45" s="229"/>
      <c r="D45" s="234"/>
      <c r="E45" s="235">
        <f aca="true" t="shared" si="16" ref="E45:P45">SUM(E46:E48)</f>
        <v>1116</v>
      </c>
      <c r="F45" s="765">
        <f t="shared" si="16"/>
        <v>3</v>
      </c>
      <c r="G45" s="765">
        <f t="shared" si="16"/>
        <v>802</v>
      </c>
      <c r="H45" s="765">
        <f t="shared" si="16"/>
        <v>311</v>
      </c>
      <c r="I45" s="765">
        <f t="shared" si="16"/>
        <v>85</v>
      </c>
      <c r="J45" s="236">
        <f t="shared" si="16"/>
        <v>287</v>
      </c>
      <c r="K45" s="765">
        <f t="shared" si="16"/>
        <v>0</v>
      </c>
      <c r="L45" s="765">
        <f t="shared" si="16"/>
        <v>287</v>
      </c>
      <c r="M45" s="765">
        <f t="shared" si="16"/>
        <v>0</v>
      </c>
      <c r="N45" s="765">
        <f t="shared" si="16"/>
        <v>0</v>
      </c>
      <c r="O45" s="765">
        <f t="shared" si="16"/>
        <v>0</v>
      </c>
      <c r="P45" s="765">
        <f t="shared" si="16"/>
        <v>0</v>
      </c>
      <c r="Q45" s="765">
        <f>SUM(Q46:Q48)</f>
        <v>0</v>
      </c>
      <c r="R45" s="765">
        <f>SUM(R46:R48)</f>
        <v>0</v>
      </c>
      <c r="S45" s="236">
        <f>SUM(S46:S48)</f>
        <v>224</v>
      </c>
      <c r="T45" s="765">
        <f aca="true" t="shared" si="17" ref="T45:AA45">SUM(T46:T48)</f>
        <v>0</v>
      </c>
      <c r="U45" s="765">
        <f t="shared" si="17"/>
        <v>224</v>
      </c>
      <c r="V45" s="765">
        <f t="shared" si="17"/>
        <v>0</v>
      </c>
      <c r="W45" s="765">
        <f t="shared" si="17"/>
        <v>0</v>
      </c>
      <c r="X45" s="765">
        <f t="shared" si="17"/>
        <v>0</v>
      </c>
      <c r="Y45" s="765">
        <f t="shared" si="17"/>
        <v>0</v>
      </c>
      <c r="Z45" s="765">
        <f t="shared" si="17"/>
        <v>0</v>
      </c>
      <c r="AA45" s="766">
        <f t="shared" si="17"/>
        <v>0</v>
      </c>
      <c r="AB45" s="46"/>
      <c r="AC45" s="181"/>
    </row>
    <row r="46" spans="1:29" ht="18.75" customHeight="1">
      <c r="A46" s="211"/>
      <c r="B46" s="237"/>
      <c r="C46" s="217" t="s">
        <v>35</v>
      </c>
      <c r="D46" s="238"/>
      <c r="E46" s="239">
        <f>SUM(F46:H46)</f>
        <v>0</v>
      </c>
      <c r="F46" s="761">
        <v>0</v>
      </c>
      <c r="G46" s="761">
        <v>0</v>
      </c>
      <c r="H46" s="761">
        <v>0</v>
      </c>
      <c r="I46" s="761">
        <v>0</v>
      </c>
      <c r="J46" s="240">
        <f>SUM(K46:M46)</f>
        <v>165</v>
      </c>
      <c r="K46" s="761">
        <v>0</v>
      </c>
      <c r="L46" s="761">
        <v>165</v>
      </c>
      <c r="M46" s="761">
        <v>0</v>
      </c>
      <c r="N46" s="761">
        <v>0</v>
      </c>
      <c r="O46" s="761">
        <v>0</v>
      </c>
      <c r="P46" s="761">
        <v>0</v>
      </c>
      <c r="Q46" s="761">
        <v>0</v>
      </c>
      <c r="R46" s="761">
        <v>0</v>
      </c>
      <c r="S46" s="241">
        <f>SUM(T46:V46)</f>
        <v>0</v>
      </c>
      <c r="T46" s="761">
        <v>0</v>
      </c>
      <c r="U46" s="761">
        <v>0</v>
      </c>
      <c r="V46" s="761">
        <v>0</v>
      </c>
      <c r="W46" s="761">
        <v>0</v>
      </c>
      <c r="X46" s="761">
        <v>0</v>
      </c>
      <c r="Y46" s="761">
        <v>0</v>
      </c>
      <c r="Z46" s="761">
        <v>0</v>
      </c>
      <c r="AA46" s="762">
        <v>0</v>
      </c>
      <c r="AB46" s="46"/>
      <c r="AC46" s="181"/>
    </row>
    <row r="47" spans="1:29" ht="18.75" customHeight="1">
      <c r="A47" s="242"/>
      <c r="B47" s="243"/>
      <c r="C47" s="217" t="s">
        <v>36</v>
      </c>
      <c r="D47" s="244"/>
      <c r="E47" s="239">
        <f>SUM(F47:H47)</f>
        <v>706</v>
      </c>
      <c r="F47" s="761">
        <v>3</v>
      </c>
      <c r="G47" s="761">
        <v>478</v>
      </c>
      <c r="H47" s="761">
        <v>225</v>
      </c>
      <c r="I47" s="761">
        <v>85</v>
      </c>
      <c r="J47" s="240">
        <f>SUM(K47:M47)</f>
        <v>122</v>
      </c>
      <c r="K47" s="761">
        <v>0</v>
      </c>
      <c r="L47" s="761">
        <v>122</v>
      </c>
      <c r="M47" s="761">
        <v>0</v>
      </c>
      <c r="N47" s="761">
        <v>0</v>
      </c>
      <c r="O47" s="761">
        <v>0</v>
      </c>
      <c r="P47" s="761">
        <v>0</v>
      </c>
      <c r="Q47" s="761">
        <v>0</v>
      </c>
      <c r="R47" s="761">
        <v>0</v>
      </c>
      <c r="S47" s="241">
        <f>SUM(T47:V47)</f>
        <v>110</v>
      </c>
      <c r="T47" s="761">
        <v>0</v>
      </c>
      <c r="U47" s="761">
        <v>110</v>
      </c>
      <c r="V47" s="761">
        <v>0</v>
      </c>
      <c r="W47" s="761">
        <v>0</v>
      </c>
      <c r="X47" s="761">
        <v>0</v>
      </c>
      <c r="Y47" s="761">
        <v>0</v>
      </c>
      <c r="Z47" s="761">
        <v>0</v>
      </c>
      <c r="AA47" s="762">
        <v>0</v>
      </c>
      <c r="AB47" s="46"/>
      <c r="AC47" s="181"/>
    </row>
    <row r="48" spans="1:29" ht="18.75" customHeight="1">
      <c r="A48" s="245"/>
      <c r="B48" s="246"/>
      <c r="C48" s="247" t="s">
        <v>52</v>
      </c>
      <c r="D48" s="248"/>
      <c r="E48" s="249">
        <f>SUM(F48:H48)</f>
        <v>410</v>
      </c>
      <c r="F48" s="763">
        <v>0</v>
      </c>
      <c r="G48" s="763">
        <v>324</v>
      </c>
      <c r="H48" s="763">
        <v>86</v>
      </c>
      <c r="I48" s="763">
        <v>0</v>
      </c>
      <c r="J48" s="250">
        <f>SUM(K48:M48)</f>
        <v>0</v>
      </c>
      <c r="K48" s="763">
        <v>0</v>
      </c>
      <c r="L48" s="763">
        <v>0</v>
      </c>
      <c r="M48" s="763">
        <v>0</v>
      </c>
      <c r="N48" s="763">
        <v>0</v>
      </c>
      <c r="O48" s="763">
        <v>0</v>
      </c>
      <c r="P48" s="763">
        <v>0</v>
      </c>
      <c r="Q48" s="763">
        <v>0</v>
      </c>
      <c r="R48" s="763">
        <v>0</v>
      </c>
      <c r="S48" s="251">
        <f>SUM(T48:V48)</f>
        <v>114</v>
      </c>
      <c r="T48" s="763">
        <v>0</v>
      </c>
      <c r="U48" s="763">
        <v>114</v>
      </c>
      <c r="V48" s="763">
        <v>0</v>
      </c>
      <c r="W48" s="763">
        <v>0</v>
      </c>
      <c r="X48" s="763">
        <v>0</v>
      </c>
      <c r="Y48" s="763">
        <v>0</v>
      </c>
      <c r="Z48" s="763">
        <v>0</v>
      </c>
      <c r="AA48" s="764">
        <v>0</v>
      </c>
      <c r="AB48" s="46"/>
      <c r="AC48" s="181"/>
    </row>
    <row r="49" spans="1:29" s="178" customFormat="1" ht="18.75" customHeight="1">
      <c r="A49" s="224" t="s">
        <v>8</v>
      </c>
      <c r="B49" s="252"/>
      <c r="C49" s="226"/>
      <c r="D49" s="226"/>
      <c r="E49" s="214">
        <f aca="true" t="shared" si="18" ref="E49:P49">SUM(E50:E52)</f>
        <v>7479</v>
      </c>
      <c r="F49" s="761">
        <f t="shared" si="18"/>
        <v>320</v>
      </c>
      <c r="G49" s="761">
        <f t="shared" si="18"/>
        <v>4727</v>
      </c>
      <c r="H49" s="761">
        <f t="shared" si="18"/>
        <v>2432</v>
      </c>
      <c r="I49" s="761">
        <f t="shared" si="18"/>
        <v>61</v>
      </c>
      <c r="J49" s="216">
        <f t="shared" si="18"/>
        <v>6589</v>
      </c>
      <c r="K49" s="761">
        <f t="shared" si="18"/>
        <v>7</v>
      </c>
      <c r="L49" s="761">
        <f t="shared" si="18"/>
        <v>5220</v>
      </c>
      <c r="M49" s="761">
        <f t="shared" si="18"/>
        <v>1362</v>
      </c>
      <c r="N49" s="761">
        <f t="shared" si="18"/>
        <v>0</v>
      </c>
      <c r="O49" s="761">
        <f t="shared" si="18"/>
        <v>89</v>
      </c>
      <c r="P49" s="761">
        <f t="shared" si="18"/>
        <v>2</v>
      </c>
      <c r="Q49" s="761">
        <f>SUM(Q50:Q52)</f>
        <v>140</v>
      </c>
      <c r="R49" s="761">
        <f>SUM(R50:R52)</f>
        <v>2</v>
      </c>
      <c r="S49" s="216">
        <f>SUM(S50:S52)</f>
        <v>855</v>
      </c>
      <c r="T49" s="761">
        <f aca="true" t="shared" si="19" ref="T49:AA49">SUM(T50:T52)</f>
        <v>0</v>
      </c>
      <c r="U49" s="761">
        <f t="shared" si="19"/>
        <v>855</v>
      </c>
      <c r="V49" s="761">
        <f t="shared" si="19"/>
        <v>0</v>
      </c>
      <c r="W49" s="761">
        <f t="shared" si="19"/>
        <v>0</v>
      </c>
      <c r="X49" s="761">
        <f t="shared" si="19"/>
        <v>4</v>
      </c>
      <c r="Y49" s="761">
        <f t="shared" si="19"/>
        <v>0</v>
      </c>
      <c r="Z49" s="761">
        <f t="shared" si="19"/>
        <v>10</v>
      </c>
      <c r="AA49" s="762">
        <f t="shared" si="19"/>
        <v>0</v>
      </c>
      <c r="AB49" s="46"/>
      <c r="AC49" s="181"/>
    </row>
    <row r="50" spans="1:29" ht="18.75" customHeight="1">
      <c r="A50" s="211"/>
      <c r="B50" s="237"/>
      <c r="C50" s="217" t="s">
        <v>38</v>
      </c>
      <c r="D50" s="217"/>
      <c r="E50" s="214">
        <f>SUM(F50:H50)</f>
        <v>5740</v>
      </c>
      <c r="F50" s="761">
        <v>320</v>
      </c>
      <c r="G50" s="761">
        <v>4461</v>
      </c>
      <c r="H50" s="761">
        <v>959</v>
      </c>
      <c r="I50" s="761">
        <v>61</v>
      </c>
      <c r="J50" s="215">
        <f>SUM(K50:M50)</f>
        <v>4282</v>
      </c>
      <c r="K50" s="761">
        <v>0</v>
      </c>
      <c r="L50" s="761">
        <v>4262</v>
      </c>
      <c r="M50" s="761">
        <v>20</v>
      </c>
      <c r="N50" s="761">
        <v>0</v>
      </c>
      <c r="O50" s="761">
        <v>11</v>
      </c>
      <c r="P50" s="761">
        <v>2</v>
      </c>
      <c r="Q50" s="761">
        <v>11</v>
      </c>
      <c r="R50" s="761">
        <v>2</v>
      </c>
      <c r="S50" s="216">
        <f>SUM(T50:V50)</f>
        <v>855</v>
      </c>
      <c r="T50" s="761">
        <v>0</v>
      </c>
      <c r="U50" s="761">
        <v>855</v>
      </c>
      <c r="V50" s="761">
        <v>0</v>
      </c>
      <c r="W50" s="761">
        <v>0</v>
      </c>
      <c r="X50" s="761">
        <v>0</v>
      </c>
      <c r="Y50" s="761">
        <v>0</v>
      </c>
      <c r="Z50" s="761">
        <v>0</v>
      </c>
      <c r="AA50" s="762">
        <v>0</v>
      </c>
      <c r="AB50" s="75"/>
      <c r="AC50" s="181"/>
    </row>
    <row r="51" spans="1:29" ht="18.75" customHeight="1">
      <c r="A51" s="211"/>
      <c r="B51" s="237"/>
      <c r="C51" s="217" t="s">
        <v>53</v>
      </c>
      <c r="D51" s="217"/>
      <c r="E51" s="214">
        <f>SUM(F51:H51)</f>
        <v>859</v>
      </c>
      <c r="F51" s="761">
        <v>0</v>
      </c>
      <c r="G51" s="761">
        <v>49</v>
      </c>
      <c r="H51" s="761">
        <v>810</v>
      </c>
      <c r="I51" s="761">
        <v>0</v>
      </c>
      <c r="J51" s="215">
        <f>SUM(K51:M51)</f>
        <v>1790</v>
      </c>
      <c r="K51" s="761">
        <v>0</v>
      </c>
      <c r="L51" s="761">
        <v>517</v>
      </c>
      <c r="M51" s="761">
        <v>1273</v>
      </c>
      <c r="N51" s="761">
        <v>0</v>
      </c>
      <c r="O51" s="761">
        <v>76</v>
      </c>
      <c r="P51" s="761">
        <v>0</v>
      </c>
      <c r="Q51" s="761">
        <v>127</v>
      </c>
      <c r="R51" s="761">
        <v>0</v>
      </c>
      <c r="S51" s="216">
        <f>SUM(T51:V51)</f>
        <v>0</v>
      </c>
      <c r="T51" s="761">
        <v>0</v>
      </c>
      <c r="U51" s="761">
        <v>0</v>
      </c>
      <c r="V51" s="761">
        <v>0</v>
      </c>
      <c r="W51" s="761">
        <v>0</v>
      </c>
      <c r="X51" s="761">
        <v>1</v>
      </c>
      <c r="Y51" s="761">
        <v>0</v>
      </c>
      <c r="Z51" s="761">
        <v>1</v>
      </c>
      <c r="AA51" s="762">
        <v>0</v>
      </c>
      <c r="AB51" s="75"/>
      <c r="AC51" s="181"/>
    </row>
    <row r="52" spans="1:29" ht="18.75" customHeight="1">
      <c r="A52" s="211"/>
      <c r="B52" s="237"/>
      <c r="C52" s="217" t="s">
        <v>54</v>
      </c>
      <c r="D52" s="217"/>
      <c r="E52" s="214">
        <f>SUM(F52:H52)</f>
        <v>880</v>
      </c>
      <c r="F52" s="761">
        <v>0</v>
      </c>
      <c r="G52" s="761">
        <v>217</v>
      </c>
      <c r="H52" s="761">
        <v>663</v>
      </c>
      <c r="I52" s="761">
        <v>0</v>
      </c>
      <c r="J52" s="215">
        <f>SUM(K52:M52)</f>
        <v>517</v>
      </c>
      <c r="K52" s="761">
        <v>7</v>
      </c>
      <c r="L52" s="761">
        <v>441</v>
      </c>
      <c r="M52" s="761">
        <v>69</v>
      </c>
      <c r="N52" s="761">
        <v>0</v>
      </c>
      <c r="O52" s="761">
        <v>2</v>
      </c>
      <c r="P52" s="761">
        <v>0</v>
      </c>
      <c r="Q52" s="761">
        <v>2</v>
      </c>
      <c r="R52" s="761">
        <v>0</v>
      </c>
      <c r="S52" s="216">
        <f>SUM(T52:V52)</f>
        <v>0</v>
      </c>
      <c r="T52" s="761">
        <v>0</v>
      </c>
      <c r="U52" s="761">
        <v>0</v>
      </c>
      <c r="V52" s="761">
        <v>0</v>
      </c>
      <c r="W52" s="761">
        <v>0</v>
      </c>
      <c r="X52" s="761">
        <v>3</v>
      </c>
      <c r="Y52" s="761">
        <v>0</v>
      </c>
      <c r="Z52" s="761">
        <v>9</v>
      </c>
      <c r="AA52" s="762">
        <v>0</v>
      </c>
      <c r="AB52" s="75"/>
      <c r="AC52" s="181"/>
    </row>
    <row r="53" spans="1:29" ht="18.75" customHeight="1">
      <c r="A53" s="232" t="s">
        <v>9</v>
      </c>
      <c r="B53" s="233"/>
      <c r="C53" s="229"/>
      <c r="D53" s="229"/>
      <c r="E53" s="230">
        <f aca="true" t="shared" si="20" ref="E53:J53">SUM(E54:E55)</f>
        <v>1225</v>
      </c>
      <c r="F53" s="765">
        <f t="shared" si="20"/>
        <v>216</v>
      </c>
      <c r="G53" s="765">
        <f t="shared" si="20"/>
        <v>907</v>
      </c>
      <c r="H53" s="765">
        <f t="shared" si="20"/>
        <v>102</v>
      </c>
      <c r="I53" s="765">
        <f t="shared" si="20"/>
        <v>0</v>
      </c>
      <c r="J53" s="231">
        <f t="shared" si="20"/>
        <v>5210</v>
      </c>
      <c r="K53" s="765">
        <f aca="true" t="shared" si="21" ref="K53:P53">SUM(K54:K55)</f>
        <v>2711</v>
      </c>
      <c r="L53" s="765">
        <f t="shared" si="21"/>
        <v>933</v>
      </c>
      <c r="M53" s="765">
        <f t="shared" si="21"/>
        <v>1566</v>
      </c>
      <c r="N53" s="765">
        <f t="shared" si="21"/>
        <v>516</v>
      </c>
      <c r="O53" s="765">
        <f t="shared" si="21"/>
        <v>0</v>
      </c>
      <c r="P53" s="765">
        <f t="shared" si="21"/>
        <v>0</v>
      </c>
      <c r="Q53" s="765">
        <f>SUM(Q54:Q55)</f>
        <v>0</v>
      </c>
      <c r="R53" s="765">
        <f>SUM(R54:R55)</f>
        <v>0</v>
      </c>
      <c r="S53" s="231">
        <f>SUM(S54:S55)</f>
        <v>2252</v>
      </c>
      <c r="T53" s="765">
        <f aca="true" t="shared" si="22" ref="T53:AA53">SUM(T54:T55)</f>
        <v>0</v>
      </c>
      <c r="U53" s="765">
        <f t="shared" si="22"/>
        <v>1778</v>
      </c>
      <c r="V53" s="765">
        <f t="shared" si="22"/>
        <v>474</v>
      </c>
      <c r="W53" s="765">
        <f t="shared" si="22"/>
        <v>0</v>
      </c>
      <c r="X53" s="765">
        <f t="shared" si="22"/>
        <v>0</v>
      </c>
      <c r="Y53" s="765">
        <f t="shared" si="22"/>
        <v>0</v>
      </c>
      <c r="Z53" s="765">
        <f t="shared" si="22"/>
        <v>0</v>
      </c>
      <c r="AA53" s="766">
        <f t="shared" si="22"/>
        <v>0</v>
      </c>
      <c r="AB53" s="46"/>
      <c r="AC53" s="181"/>
    </row>
    <row r="54" spans="1:29" ht="18.75" customHeight="1">
      <c r="A54" s="211"/>
      <c r="B54" s="237"/>
      <c r="C54" s="217" t="s">
        <v>98</v>
      </c>
      <c r="D54" s="217"/>
      <c r="E54" s="214">
        <f>SUM(F54:H54)</f>
        <v>48</v>
      </c>
      <c r="F54" s="761">
        <v>48</v>
      </c>
      <c r="G54" s="761">
        <v>0</v>
      </c>
      <c r="H54" s="761">
        <v>0</v>
      </c>
      <c r="I54" s="761">
        <v>0</v>
      </c>
      <c r="J54" s="215">
        <f>SUM(K54:M54)</f>
        <v>4772</v>
      </c>
      <c r="K54" s="761">
        <v>2543</v>
      </c>
      <c r="L54" s="761">
        <v>765</v>
      </c>
      <c r="M54" s="761">
        <v>1464</v>
      </c>
      <c r="N54" s="761">
        <v>516</v>
      </c>
      <c r="O54" s="761">
        <v>0</v>
      </c>
      <c r="P54" s="761">
        <v>0</v>
      </c>
      <c r="Q54" s="761">
        <v>0</v>
      </c>
      <c r="R54" s="761">
        <v>0</v>
      </c>
      <c r="S54" s="216">
        <f>SUM(T54:V54)</f>
        <v>2252</v>
      </c>
      <c r="T54" s="761">
        <v>0</v>
      </c>
      <c r="U54" s="761">
        <v>1778</v>
      </c>
      <c r="V54" s="761">
        <v>474</v>
      </c>
      <c r="W54" s="761">
        <v>0</v>
      </c>
      <c r="X54" s="761">
        <v>0</v>
      </c>
      <c r="Y54" s="761">
        <v>0</v>
      </c>
      <c r="Z54" s="761">
        <v>0</v>
      </c>
      <c r="AA54" s="762">
        <v>0</v>
      </c>
      <c r="AB54" s="75"/>
      <c r="AC54" s="181"/>
    </row>
    <row r="55" spans="1:29" ht="18.75" customHeight="1">
      <c r="A55" s="218"/>
      <c r="B55" s="253"/>
      <c r="C55" s="220" t="s">
        <v>55</v>
      </c>
      <c r="D55" s="220"/>
      <c r="E55" s="221">
        <f>SUM(F55:H55)</f>
        <v>1177</v>
      </c>
      <c r="F55" s="763">
        <v>168</v>
      </c>
      <c r="G55" s="763">
        <v>907</v>
      </c>
      <c r="H55" s="763">
        <v>102</v>
      </c>
      <c r="I55" s="763">
        <v>0</v>
      </c>
      <c r="J55" s="222">
        <f>SUM(K55:M55)</f>
        <v>438</v>
      </c>
      <c r="K55" s="763">
        <v>168</v>
      </c>
      <c r="L55" s="763">
        <v>168</v>
      </c>
      <c r="M55" s="763">
        <v>102</v>
      </c>
      <c r="N55" s="763">
        <v>0</v>
      </c>
      <c r="O55" s="763">
        <v>0</v>
      </c>
      <c r="P55" s="763">
        <v>0</v>
      </c>
      <c r="Q55" s="763">
        <v>0</v>
      </c>
      <c r="R55" s="763">
        <v>0</v>
      </c>
      <c r="S55" s="223">
        <f>SUM(T55:V55)</f>
        <v>0</v>
      </c>
      <c r="T55" s="763">
        <v>0</v>
      </c>
      <c r="U55" s="763">
        <v>0</v>
      </c>
      <c r="V55" s="763">
        <v>0</v>
      </c>
      <c r="W55" s="763">
        <v>0</v>
      </c>
      <c r="X55" s="763">
        <v>0</v>
      </c>
      <c r="Y55" s="763">
        <v>0</v>
      </c>
      <c r="Z55" s="763">
        <v>0</v>
      </c>
      <c r="AA55" s="764">
        <v>0</v>
      </c>
      <c r="AB55" s="75"/>
      <c r="AC55" s="181"/>
    </row>
    <row r="56" spans="1:29" ht="18.75" customHeight="1">
      <c r="A56" s="232" t="s">
        <v>10</v>
      </c>
      <c r="B56" s="233"/>
      <c r="C56" s="254"/>
      <c r="D56" s="229"/>
      <c r="E56" s="230">
        <f aca="true" t="shared" si="23" ref="E56:J56">SUM(E57:E58)</f>
        <v>2610</v>
      </c>
      <c r="F56" s="765">
        <f t="shared" si="23"/>
        <v>151</v>
      </c>
      <c r="G56" s="765">
        <f t="shared" si="23"/>
        <v>2414</v>
      </c>
      <c r="H56" s="765">
        <f t="shared" si="23"/>
        <v>45</v>
      </c>
      <c r="I56" s="765">
        <f t="shared" si="23"/>
        <v>0</v>
      </c>
      <c r="J56" s="231">
        <f t="shared" si="23"/>
        <v>2884</v>
      </c>
      <c r="K56" s="765">
        <f aca="true" t="shared" si="24" ref="K56:P56">SUM(K57:K58)</f>
        <v>151</v>
      </c>
      <c r="L56" s="765">
        <f t="shared" si="24"/>
        <v>1875</v>
      </c>
      <c r="M56" s="765">
        <f t="shared" si="24"/>
        <v>858</v>
      </c>
      <c r="N56" s="765">
        <f t="shared" si="24"/>
        <v>0</v>
      </c>
      <c r="O56" s="765">
        <f t="shared" si="24"/>
        <v>0</v>
      </c>
      <c r="P56" s="765">
        <f t="shared" si="24"/>
        <v>0</v>
      </c>
      <c r="Q56" s="765">
        <f>SUM(Q57:Q58)</f>
        <v>0</v>
      </c>
      <c r="R56" s="765">
        <f>SUM(R57:R58)</f>
        <v>0</v>
      </c>
      <c r="S56" s="231">
        <f>SUM(S57:S58)</f>
        <v>0</v>
      </c>
      <c r="T56" s="765">
        <f aca="true" t="shared" si="25" ref="T56:AA56">SUM(T57:T58)</f>
        <v>0</v>
      </c>
      <c r="U56" s="765">
        <f t="shared" si="25"/>
        <v>0</v>
      </c>
      <c r="V56" s="765">
        <f t="shared" si="25"/>
        <v>0</v>
      </c>
      <c r="W56" s="765">
        <f t="shared" si="25"/>
        <v>0</v>
      </c>
      <c r="X56" s="765">
        <f t="shared" si="25"/>
        <v>0</v>
      </c>
      <c r="Y56" s="765">
        <f t="shared" si="25"/>
        <v>0</v>
      </c>
      <c r="Z56" s="765">
        <f t="shared" si="25"/>
        <v>0</v>
      </c>
      <c r="AA56" s="766">
        <f t="shared" si="25"/>
        <v>0</v>
      </c>
      <c r="AB56" s="46"/>
      <c r="AC56" s="181"/>
    </row>
    <row r="57" spans="1:29" ht="18.75" customHeight="1">
      <c r="A57" s="211"/>
      <c r="B57" s="252"/>
      <c r="C57" s="217" t="s">
        <v>99</v>
      </c>
      <c r="D57" s="255"/>
      <c r="E57" s="214">
        <f>SUM(F57:H57)</f>
        <v>1215</v>
      </c>
      <c r="F57" s="761">
        <v>151</v>
      </c>
      <c r="G57" s="761">
        <v>1019</v>
      </c>
      <c r="H57" s="761">
        <v>45</v>
      </c>
      <c r="I57" s="761">
        <v>0</v>
      </c>
      <c r="J57" s="215">
        <f>SUM(K57:M57)</f>
        <v>185</v>
      </c>
      <c r="K57" s="761">
        <v>151</v>
      </c>
      <c r="L57" s="761">
        <v>0</v>
      </c>
      <c r="M57" s="761">
        <v>34</v>
      </c>
      <c r="N57" s="761">
        <v>0</v>
      </c>
      <c r="O57" s="761">
        <v>0</v>
      </c>
      <c r="P57" s="761">
        <v>0</v>
      </c>
      <c r="Q57" s="761">
        <v>0</v>
      </c>
      <c r="R57" s="761">
        <v>0</v>
      </c>
      <c r="S57" s="216">
        <f>SUM(T57:V57)</f>
        <v>0</v>
      </c>
      <c r="T57" s="761">
        <v>0</v>
      </c>
      <c r="U57" s="761">
        <v>0</v>
      </c>
      <c r="V57" s="761">
        <v>0</v>
      </c>
      <c r="W57" s="761">
        <v>0</v>
      </c>
      <c r="X57" s="761">
        <v>0</v>
      </c>
      <c r="Y57" s="761">
        <v>0</v>
      </c>
      <c r="Z57" s="761">
        <v>0</v>
      </c>
      <c r="AA57" s="762">
        <v>0</v>
      </c>
      <c r="AB57" s="46"/>
      <c r="AC57" s="181"/>
    </row>
    <row r="58" spans="1:29" ht="18.75" customHeight="1">
      <c r="A58" s="218"/>
      <c r="B58" s="253"/>
      <c r="C58" s="220" t="s">
        <v>46</v>
      </c>
      <c r="D58" s="220"/>
      <c r="E58" s="221">
        <f>SUM(F58:H58)</f>
        <v>1395</v>
      </c>
      <c r="F58" s="763">
        <v>0</v>
      </c>
      <c r="G58" s="763">
        <v>1395</v>
      </c>
      <c r="H58" s="763">
        <v>0</v>
      </c>
      <c r="I58" s="763">
        <v>0</v>
      </c>
      <c r="J58" s="222">
        <f>SUM(K58:M58)</f>
        <v>2699</v>
      </c>
      <c r="K58" s="763">
        <v>0</v>
      </c>
      <c r="L58" s="763">
        <v>1875</v>
      </c>
      <c r="M58" s="763">
        <v>824</v>
      </c>
      <c r="N58" s="763">
        <v>0</v>
      </c>
      <c r="O58" s="763">
        <v>0</v>
      </c>
      <c r="P58" s="763">
        <v>0</v>
      </c>
      <c r="Q58" s="763">
        <v>0</v>
      </c>
      <c r="R58" s="763">
        <v>0</v>
      </c>
      <c r="S58" s="223">
        <f>SUM(T58:V58)</f>
        <v>0</v>
      </c>
      <c r="T58" s="763">
        <v>0</v>
      </c>
      <c r="U58" s="763">
        <v>0</v>
      </c>
      <c r="V58" s="763">
        <v>0</v>
      </c>
      <c r="W58" s="763">
        <v>0</v>
      </c>
      <c r="X58" s="763">
        <v>0</v>
      </c>
      <c r="Y58" s="763">
        <v>0</v>
      </c>
      <c r="Z58" s="763">
        <v>0</v>
      </c>
      <c r="AA58" s="764">
        <v>0</v>
      </c>
      <c r="AB58" s="75"/>
      <c r="AC58" s="181"/>
    </row>
    <row r="59" spans="1:29" ht="18.75" customHeight="1">
      <c r="A59" s="224" t="s">
        <v>11</v>
      </c>
      <c r="B59" s="252"/>
      <c r="C59" s="226"/>
      <c r="D59" s="226"/>
      <c r="E59" s="214">
        <f aca="true" t="shared" si="26" ref="E59:P59">SUM(E60:E62)</f>
        <v>4935</v>
      </c>
      <c r="F59" s="761">
        <f t="shared" si="26"/>
        <v>143</v>
      </c>
      <c r="G59" s="761">
        <f t="shared" si="26"/>
        <v>3385</v>
      </c>
      <c r="H59" s="761">
        <f t="shared" si="26"/>
        <v>1407</v>
      </c>
      <c r="I59" s="761">
        <f t="shared" si="26"/>
        <v>872</v>
      </c>
      <c r="J59" s="216">
        <f t="shared" si="26"/>
        <v>1670</v>
      </c>
      <c r="K59" s="761">
        <f t="shared" si="26"/>
        <v>126</v>
      </c>
      <c r="L59" s="761">
        <f t="shared" si="26"/>
        <v>1544</v>
      </c>
      <c r="M59" s="761">
        <f t="shared" si="26"/>
        <v>0</v>
      </c>
      <c r="N59" s="761">
        <f t="shared" si="26"/>
        <v>0</v>
      </c>
      <c r="O59" s="761">
        <f t="shared" si="26"/>
        <v>0</v>
      </c>
      <c r="P59" s="761">
        <f t="shared" si="26"/>
        <v>0</v>
      </c>
      <c r="Q59" s="761">
        <f>SUM(Q60:Q62)</f>
        <v>0</v>
      </c>
      <c r="R59" s="761">
        <f>SUM(R60:R62)</f>
        <v>0</v>
      </c>
      <c r="S59" s="216">
        <f>SUM(S60:S62)</f>
        <v>2372</v>
      </c>
      <c r="T59" s="761">
        <f aca="true" t="shared" si="27" ref="T59:AA59">SUM(T60:T62)</f>
        <v>0</v>
      </c>
      <c r="U59" s="761">
        <f t="shared" si="27"/>
        <v>2345</v>
      </c>
      <c r="V59" s="761">
        <f t="shared" si="27"/>
        <v>27</v>
      </c>
      <c r="W59" s="761">
        <f t="shared" si="27"/>
        <v>0</v>
      </c>
      <c r="X59" s="761">
        <f t="shared" si="27"/>
        <v>21</v>
      </c>
      <c r="Y59" s="761">
        <f t="shared" si="27"/>
        <v>0</v>
      </c>
      <c r="Z59" s="761">
        <f t="shared" si="27"/>
        <v>21</v>
      </c>
      <c r="AA59" s="762">
        <f t="shared" si="27"/>
        <v>0</v>
      </c>
      <c r="AB59" s="46"/>
      <c r="AC59" s="181"/>
    </row>
    <row r="60" spans="1:29" ht="18.75" customHeight="1">
      <c r="A60" s="211"/>
      <c r="B60" s="237"/>
      <c r="C60" s="217" t="s">
        <v>39</v>
      </c>
      <c r="D60" s="217"/>
      <c r="E60" s="214">
        <f>SUM(F60:H60)</f>
        <v>998</v>
      </c>
      <c r="F60" s="761">
        <v>0</v>
      </c>
      <c r="G60" s="761">
        <v>0</v>
      </c>
      <c r="H60" s="761">
        <v>998</v>
      </c>
      <c r="I60" s="761">
        <v>463</v>
      </c>
      <c r="J60" s="215">
        <f>SUM(K60:M60)</f>
        <v>1184</v>
      </c>
      <c r="K60" s="761">
        <v>61</v>
      </c>
      <c r="L60" s="761">
        <v>1123</v>
      </c>
      <c r="M60" s="761">
        <v>0</v>
      </c>
      <c r="N60" s="761">
        <v>0</v>
      </c>
      <c r="O60" s="761">
        <v>0</v>
      </c>
      <c r="P60" s="761">
        <v>0</v>
      </c>
      <c r="Q60" s="761">
        <v>0</v>
      </c>
      <c r="R60" s="761">
        <v>0</v>
      </c>
      <c r="S60" s="216">
        <f>SUM(T60:V60)</f>
        <v>1147</v>
      </c>
      <c r="T60" s="761">
        <v>0</v>
      </c>
      <c r="U60" s="761">
        <v>1120</v>
      </c>
      <c r="V60" s="761">
        <v>27</v>
      </c>
      <c r="W60" s="761">
        <v>0</v>
      </c>
      <c r="X60" s="761">
        <v>0</v>
      </c>
      <c r="Y60" s="761">
        <v>0</v>
      </c>
      <c r="Z60" s="761">
        <v>0</v>
      </c>
      <c r="AA60" s="762">
        <v>0</v>
      </c>
      <c r="AB60" s="75"/>
      <c r="AC60" s="181"/>
    </row>
    <row r="61" spans="1:29" ht="18.75" customHeight="1">
      <c r="A61" s="211"/>
      <c r="B61" s="237"/>
      <c r="C61" s="217" t="s">
        <v>47</v>
      </c>
      <c r="D61" s="217"/>
      <c r="E61" s="214">
        <f>SUM(F61:H61)</f>
        <v>1805</v>
      </c>
      <c r="F61" s="761">
        <v>65</v>
      </c>
      <c r="G61" s="761">
        <v>1740</v>
      </c>
      <c r="H61" s="761">
        <v>0</v>
      </c>
      <c r="I61" s="761">
        <v>0</v>
      </c>
      <c r="J61" s="215">
        <f>SUM(K61:M61)</f>
        <v>486</v>
      </c>
      <c r="K61" s="761">
        <v>65</v>
      </c>
      <c r="L61" s="761">
        <v>421</v>
      </c>
      <c r="M61" s="761">
        <v>0</v>
      </c>
      <c r="N61" s="761">
        <v>0</v>
      </c>
      <c r="O61" s="761">
        <v>0</v>
      </c>
      <c r="P61" s="761">
        <v>0</v>
      </c>
      <c r="Q61" s="761">
        <v>0</v>
      </c>
      <c r="R61" s="761">
        <v>0</v>
      </c>
      <c r="S61" s="216">
        <f>SUM(T61:V61)</f>
        <v>956</v>
      </c>
      <c r="T61" s="761">
        <v>0</v>
      </c>
      <c r="U61" s="761">
        <v>956</v>
      </c>
      <c r="V61" s="761">
        <v>0</v>
      </c>
      <c r="W61" s="761">
        <v>0</v>
      </c>
      <c r="X61" s="761">
        <v>1</v>
      </c>
      <c r="Y61" s="761">
        <v>0</v>
      </c>
      <c r="Z61" s="761">
        <v>1</v>
      </c>
      <c r="AA61" s="762">
        <v>0</v>
      </c>
      <c r="AB61" s="75"/>
      <c r="AC61" s="181"/>
    </row>
    <row r="62" spans="1:29" ht="18.75" customHeight="1" thickBot="1">
      <c r="A62" s="256"/>
      <c r="B62" s="257"/>
      <c r="C62" s="258" t="s">
        <v>56</v>
      </c>
      <c r="D62" s="258"/>
      <c r="E62" s="259">
        <f>SUM(F62:H62)</f>
        <v>2132</v>
      </c>
      <c r="F62" s="767">
        <v>78</v>
      </c>
      <c r="G62" s="767">
        <v>1645</v>
      </c>
      <c r="H62" s="767">
        <v>409</v>
      </c>
      <c r="I62" s="767">
        <v>409</v>
      </c>
      <c r="J62" s="260">
        <f>SUM(K62:M62)</f>
        <v>0</v>
      </c>
      <c r="K62" s="767">
        <v>0</v>
      </c>
      <c r="L62" s="767">
        <v>0</v>
      </c>
      <c r="M62" s="767">
        <v>0</v>
      </c>
      <c r="N62" s="767">
        <v>0</v>
      </c>
      <c r="O62" s="767">
        <v>0</v>
      </c>
      <c r="P62" s="767">
        <v>0</v>
      </c>
      <c r="Q62" s="767">
        <v>0</v>
      </c>
      <c r="R62" s="767">
        <v>0</v>
      </c>
      <c r="S62" s="261">
        <f>SUM(T62:V62)</f>
        <v>269</v>
      </c>
      <c r="T62" s="767">
        <v>0</v>
      </c>
      <c r="U62" s="767">
        <v>269</v>
      </c>
      <c r="V62" s="767">
        <v>0</v>
      </c>
      <c r="W62" s="767">
        <v>0</v>
      </c>
      <c r="X62" s="767">
        <v>20</v>
      </c>
      <c r="Y62" s="767">
        <v>0</v>
      </c>
      <c r="Z62" s="767">
        <v>20</v>
      </c>
      <c r="AA62" s="768">
        <v>0</v>
      </c>
      <c r="AB62" s="75"/>
      <c r="AC62" s="181"/>
    </row>
    <row r="63" spans="1:29" s="178" customFormat="1" ht="18.75" customHeight="1">
      <c r="A63" s="262" t="s">
        <v>135</v>
      </c>
      <c r="B63" s="263"/>
      <c r="C63" s="264"/>
      <c r="D63" s="264"/>
      <c r="E63" s="264"/>
      <c r="F63" s="264"/>
      <c r="G63" s="264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C63" s="181"/>
    </row>
  </sheetData>
  <sheetProtection/>
  <mergeCells count="35">
    <mergeCell ref="R5:R7"/>
    <mergeCell ref="K5:K7"/>
    <mergeCell ref="N6:N7"/>
    <mergeCell ref="Q5:Q6"/>
    <mergeCell ref="O5:O6"/>
    <mergeCell ref="P5:P7"/>
    <mergeCell ref="G5:G7"/>
    <mergeCell ref="H5:H7"/>
    <mergeCell ref="I6:I7"/>
    <mergeCell ref="J5:J7"/>
    <mergeCell ref="S4:V4"/>
    <mergeCell ref="S5:S7"/>
    <mergeCell ref="T5:T7"/>
    <mergeCell ref="U5:U7"/>
    <mergeCell ref="V5:V7"/>
    <mergeCell ref="O3:R3"/>
    <mergeCell ref="S3:W3"/>
    <mergeCell ref="X3:AA3"/>
    <mergeCell ref="E4:I4"/>
    <mergeCell ref="J4:N4"/>
    <mergeCell ref="W4:W7"/>
    <mergeCell ref="X4:X7"/>
    <mergeCell ref="Z4:Z7"/>
    <mergeCell ref="L5:L7"/>
    <mergeCell ref="M5:M7"/>
    <mergeCell ref="A10:D10"/>
    <mergeCell ref="Y5:Y7"/>
    <mergeCell ref="AA5:AA7"/>
    <mergeCell ref="A8:D8"/>
    <mergeCell ref="A9:D9"/>
    <mergeCell ref="C3:C7"/>
    <mergeCell ref="A3:A7"/>
    <mergeCell ref="E5:E7"/>
    <mergeCell ref="F5:F7"/>
    <mergeCell ref="E3:N3"/>
  </mergeCells>
  <printOptions/>
  <pageMargins left="0.76" right="0.37" top="0.7" bottom="0.42" header="0" footer="0"/>
  <pageSetup horizontalDpi="1200" verticalDpi="1200" orientation="portrait" pageOrder="overThenDown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4"/>
  <sheetViews>
    <sheetView showOutlineSymbols="0" zoomScale="85" zoomScaleNormal="85" zoomScalePageLayoutView="0" workbookViewId="0" topLeftCell="A1">
      <pane xSplit="4" ySplit="4" topLeftCell="E5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H10" sqref="H10"/>
    </sheetView>
  </sheetViews>
  <sheetFormatPr defaultColWidth="8.75390625" defaultRowHeight="14.25"/>
  <cols>
    <col min="1" max="1" width="7.50390625" style="90" customWidth="1"/>
    <col min="2" max="2" width="0.875" style="90" customWidth="1"/>
    <col min="3" max="3" width="11.00390625" style="90" customWidth="1"/>
    <col min="4" max="4" width="0.875" style="90" customWidth="1"/>
    <col min="5" max="7" width="8.50390625" style="90" customWidth="1"/>
    <col min="8" max="8" width="8.875" style="90" customWidth="1"/>
    <col min="9" max="9" width="8.50390625" style="90" customWidth="1"/>
    <col min="10" max="10" width="9.125" style="90" customWidth="1"/>
    <col min="11" max="16" width="8.50390625" style="90" customWidth="1"/>
    <col min="17" max="17" width="9.125" style="90" customWidth="1"/>
    <col min="18" max="18" width="9.00390625" style="90" customWidth="1"/>
    <col min="19" max="21" width="8.50390625" style="90" customWidth="1"/>
    <col min="22" max="22" width="4.50390625" style="90" customWidth="1"/>
    <col min="23" max="23" width="13.75390625" style="90" customWidth="1"/>
    <col min="24" max="53" width="8.125" style="90" customWidth="1"/>
    <col min="54" max="16384" width="8.75390625" style="90" customWidth="1"/>
  </cols>
  <sheetData>
    <row r="1" spans="1:21" s="269" customFormat="1" ht="30" customHeight="1">
      <c r="A1" s="83" t="s">
        <v>136</v>
      </c>
      <c r="B1" s="266"/>
      <c r="C1" s="267"/>
      <c r="D1" s="267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21" ht="15" customHeight="1" thickBot="1">
      <c r="A2" s="270" t="s">
        <v>137</v>
      </c>
      <c r="B2" s="271"/>
      <c r="C2" s="271"/>
      <c r="D2" s="271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1:22" ht="37.5" customHeight="1">
      <c r="A3" s="925" t="s">
        <v>119</v>
      </c>
      <c r="B3" s="273"/>
      <c r="C3" s="927" t="s">
        <v>120</v>
      </c>
      <c r="D3" s="274"/>
      <c r="E3" s="921" t="s">
        <v>138</v>
      </c>
      <c r="F3" s="922"/>
      <c r="G3" s="922"/>
      <c r="H3" s="922"/>
      <c r="I3" s="922"/>
      <c r="J3" s="921" t="s">
        <v>139</v>
      </c>
      <c r="K3" s="922"/>
      <c r="L3" s="921" t="s">
        <v>140</v>
      </c>
      <c r="M3" s="922"/>
      <c r="N3" s="922"/>
      <c r="O3" s="922"/>
      <c r="P3" s="923"/>
      <c r="Q3" s="921" t="s">
        <v>141</v>
      </c>
      <c r="R3" s="922"/>
      <c r="S3" s="922"/>
      <c r="T3" s="922"/>
      <c r="U3" s="924"/>
      <c r="V3" s="275"/>
    </row>
    <row r="4" spans="1:22" ht="37.5" customHeight="1" thickBot="1">
      <c r="A4" s="926"/>
      <c r="B4" s="276"/>
      <c r="C4" s="928"/>
      <c r="D4" s="277"/>
      <c r="E4" s="278" t="s">
        <v>142</v>
      </c>
      <c r="F4" s="278" t="s">
        <v>143</v>
      </c>
      <c r="G4" s="279" t="s">
        <v>144</v>
      </c>
      <c r="H4" s="278" t="s">
        <v>145</v>
      </c>
      <c r="I4" s="278" t="s">
        <v>87</v>
      </c>
      <c r="J4" s="278" t="s">
        <v>142</v>
      </c>
      <c r="K4" s="278" t="s">
        <v>87</v>
      </c>
      <c r="L4" s="278" t="s">
        <v>142</v>
      </c>
      <c r="M4" s="278" t="s">
        <v>143</v>
      </c>
      <c r="N4" s="279" t="s">
        <v>144</v>
      </c>
      <c r="O4" s="278" t="s">
        <v>145</v>
      </c>
      <c r="P4" s="278" t="s">
        <v>87</v>
      </c>
      <c r="Q4" s="280" t="s">
        <v>142</v>
      </c>
      <c r="R4" s="280" t="s">
        <v>143</v>
      </c>
      <c r="S4" s="280" t="s">
        <v>144</v>
      </c>
      <c r="T4" s="280" t="s">
        <v>145</v>
      </c>
      <c r="U4" s="281" t="s">
        <v>87</v>
      </c>
      <c r="V4" s="275"/>
    </row>
    <row r="5" spans="1:22" ht="30" customHeight="1">
      <c r="A5" s="876" t="s">
        <v>76</v>
      </c>
      <c r="B5" s="853"/>
      <c r="C5" s="853"/>
      <c r="D5" s="853"/>
      <c r="E5" s="282">
        <v>3084</v>
      </c>
      <c r="F5" s="156">
        <v>684</v>
      </c>
      <c r="G5" s="156">
        <v>578</v>
      </c>
      <c r="H5" s="156">
        <v>2871</v>
      </c>
      <c r="I5" s="156">
        <v>291</v>
      </c>
      <c r="J5" s="156">
        <v>52193</v>
      </c>
      <c r="K5" s="156">
        <v>760</v>
      </c>
      <c r="L5" s="156">
        <v>717</v>
      </c>
      <c r="M5" s="156">
        <v>170</v>
      </c>
      <c r="N5" s="156">
        <v>5</v>
      </c>
      <c r="O5" s="156">
        <v>12</v>
      </c>
      <c r="P5" s="156">
        <v>0</v>
      </c>
      <c r="Q5" s="156">
        <v>12207</v>
      </c>
      <c r="R5" s="156">
        <v>11489</v>
      </c>
      <c r="S5" s="156">
        <v>1430</v>
      </c>
      <c r="T5" s="156">
        <v>1248</v>
      </c>
      <c r="U5" s="283">
        <v>3327</v>
      </c>
      <c r="V5" s="275"/>
    </row>
    <row r="6" spans="1:22" ht="30" customHeight="1">
      <c r="A6" s="878">
        <v>17</v>
      </c>
      <c r="B6" s="854"/>
      <c r="C6" s="854"/>
      <c r="D6" s="854"/>
      <c r="E6" s="160">
        <v>2547</v>
      </c>
      <c r="F6" s="160">
        <v>237</v>
      </c>
      <c r="G6" s="160">
        <v>579</v>
      </c>
      <c r="H6" s="160">
        <v>3082</v>
      </c>
      <c r="I6" s="160">
        <v>38</v>
      </c>
      <c r="J6" s="160">
        <v>57755</v>
      </c>
      <c r="K6" s="160">
        <v>775</v>
      </c>
      <c r="L6" s="160">
        <v>7272</v>
      </c>
      <c r="M6" s="160">
        <v>1</v>
      </c>
      <c r="N6" s="160">
        <v>0</v>
      </c>
      <c r="O6" s="160">
        <v>4</v>
      </c>
      <c r="P6" s="160">
        <v>130</v>
      </c>
      <c r="Q6" s="160">
        <v>20473</v>
      </c>
      <c r="R6" s="160">
        <v>5130</v>
      </c>
      <c r="S6" s="160">
        <v>1139</v>
      </c>
      <c r="T6" s="160">
        <v>983</v>
      </c>
      <c r="U6" s="284">
        <v>3804</v>
      </c>
      <c r="V6" s="275"/>
    </row>
    <row r="7" spans="1:23" s="118" customFormat="1" ht="39.75" customHeight="1">
      <c r="A7" s="881">
        <v>18</v>
      </c>
      <c r="B7" s="850"/>
      <c r="C7" s="850"/>
      <c r="D7" s="850"/>
      <c r="E7" s="778">
        <f aca="true" t="shared" si="0" ref="E7:U7">SUM(E8,E9,E10,E11,E12,E13,E17,E20,E21,E26,E33,E38,E42,E46,E50,E53,E56)</f>
        <v>5479</v>
      </c>
      <c r="F7" s="778">
        <f t="shared" si="0"/>
        <v>180</v>
      </c>
      <c r="G7" s="778">
        <f t="shared" si="0"/>
        <v>563</v>
      </c>
      <c r="H7" s="778">
        <f t="shared" si="0"/>
        <v>2783</v>
      </c>
      <c r="I7" s="778">
        <f t="shared" si="0"/>
        <v>0</v>
      </c>
      <c r="J7" s="779">
        <f t="shared" si="0"/>
        <v>50490</v>
      </c>
      <c r="K7" s="788">
        <f t="shared" si="0"/>
        <v>210</v>
      </c>
      <c r="L7" s="779">
        <f t="shared" si="0"/>
        <v>7555</v>
      </c>
      <c r="M7" s="789">
        <f t="shared" si="0"/>
        <v>42</v>
      </c>
      <c r="N7" s="779">
        <f t="shared" si="0"/>
        <v>0</v>
      </c>
      <c r="O7" s="779">
        <f t="shared" si="0"/>
        <v>5</v>
      </c>
      <c r="P7" s="779">
        <f t="shared" si="0"/>
        <v>0</v>
      </c>
      <c r="Q7" s="779">
        <f t="shared" si="0"/>
        <v>14990</v>
      </c>
      <c r="R7" s="779">
        <f t="shared" si="0"/>
        <v>2896</v>
      </c>
      <c r="S7" s="779">
        <f t="shared" si="0"/>
        <v>2068</v>
      </c>
      <c r="T7" s="779">
        <f t="shared" si="0"/>
        <v>603</v>
      </c>
      <c r="U7" s="783">
        <f t="shared" si="0"/>
        <v>2040</v>
      </c>
      <c r="W7" s="90"/>
    </row>
    <row r="8" spans="1:22" ht="26.25" customHeight="1">
      <c r="A8" s="164" t="s">
        <v>59</v>
      </c>
      <c r="B8" s="120"/>
      <c r="C8" s="2" t="s">
        <v>12</v>
      </c>
      <c r="D8" s="2"/>
      <c r="E8" s="627">
        <v>106</v>
      </c>
      <c r="F8" s="627">
        <v>0</v>
      </c>
      <c r="G8" s="627">
        <v>0</v>
      </c>
      <c r="H8" s="627">
        <v>0</v>
      </c>
      <c r="I8" s="627">
        <v>0</v>
      </c>
      <c r="J8" s="627">
        <v>12157</v>
      </c>
      <c r="K8" s="627">
        <v>0</v>
      </c>
      <c r="L8" s="627">
        <v>7456</v>
      </c>
      <c r="M8" s="627">
        <v>0</v>
      </c>
      <c r="N8" s="627">
        <v>0</v>
      </c>
      <c r="O8" s="627">
        <v>0</v>
      </c>
      <c r="P8" s="627">
        <v>0</v>
      </c>
      <c r="Q8" s="627">
        <v>2974</v>
      </c>
      <c r="R8" s="627">
        <v>0</v>
      </c>
      <c r="S8" s="627">
        <v>0</v>
      </c>
      <c r="T8" s="627">
        <v>0</v>
      </c>
      <c r="U8" s="654">
        <v>0</v>
      </c>
      <c r="V8" s="75"/>
    </row>
    <row r="9" spans="1:22" ht="26.25" customHeight="1">
      <c r="A9" s="164" t="s">
        <v>60</v>
      </c>
      <c r="B9" s="120"/>
      <c r="C9" s="2" t="s">
        <v>13</v>
      </c>
      <c r="D9" s="2"/>
      <c r="E9" s="627">
        <v>241</v>
      </c>
      <c r="F9" s="627">
        <v>0</v>
      </c>
      <c r="G9" s="627">
        <v>0</v>
      </c>
      <c r="H9" s="627">
        <v>0</v>
      </c>
      <c r="I9" s="627">
        <v>0</v>
      </c>
      <c r="J9" s="627">
        <v>3964</v>
      </c>
      <c r="K9" s="627">
        <v>0</v>
      </c>
      <c r="L9" s="627">
        <v>14</v>
      </c>
      <c r="M9" s="627">
        <v>0</v>
      </c>
      <c r="N9" s="627">
        <v>0</v>
      </c>
      <c r="O9" s="627">
        <v>0</v>
      </c>
      <c r="P9" s="627">
        <v>0</v>
      </c>
      <c r="Q9" s="627">
        <v>526</v>
      </c>
      <c r="R9" s="627">
        <v>0</v>
      </c>
      <c r="S9" s="627">
        <v>0</v>
      </c>
      <c r="T9" s="627">
        <v>26</v>
      </c>
      <c r="U9" s="654">
        <v>0</v>
      </c>
      <c r="V9" s="75"/>
    </row>
    <row r="10" spans="1:22" ht="26.25" customHeight="1">
      <c r="A10" s="164" t="s">
        <v>61</v>
      </c>
      <c r="B10" s="120"/>
      <c r="C10" s="2" t="s">
        <v>14</v>
      </c>
      <c r="D10" s="2"/>
      <c r="E10" s="627">
        <v>705</v>
      </c>
      <c r="F10" s="627">
        <v>0</v>
      </c>
      <c r="G10" s="627">
        <v>0</v>
      </c>
      <c r="H10" s="627">
        <v>0</v>
      </c>
      <c r="I10" s="627">
        <v>0</v>
      </c>
      <c r="J10" s="627">
        <v>2276</v>
      </c>
      <c r="K10" s="627">
        <v>0</v>
      </c>
      <c r="L10" s="627">
        <v>4</v>
      </c>
      <c r="M10" s="627">
        <v>0</v>
      </c>
      <c r="N10" s="627">
        <v>0</v>
      </c>
      <c r="O10" s="627">
        <v>0</v>
      </c>
      <c r="P10" s="627">
        <v>0</v>
      </c>
      <c r="Q10" s="627">
        <v>1387</v>
      </c>
      <c r="R10" s="627">
        <v>0</v>
      </c>
      <c r="S10" s="627">
        <v>0</v>
      </c>
      <c r="T10" s="627">
        <v>107</v>
      </c>
      <c r="U10" s="654">
        <v>0</v>
      </c>
      <c r="V10" s="75"/>
    </row>
    <row r="11" spans="1:22" ht="26.25" customHeight="1">
      <c r="A11" s="165" t="s">
        <v>62</v>
      </c>
      <c r="B11" s="122"/>
      <c r="C11" s="2" t="s">
        <v>15</v>
      </c>
      <c r="D11" s="2"/>
      <c r="E11" s="627">
        <v>7</v>
      </c>
      <c r="F11" s="627">
        <v>0</v>
      </c>
      <c r="G11" s="627">
        <v>0</v>
      </c>
      <c r="H11" s="627">
        <v>0</v>
      </c>
      <c r="I11" s="627">
        <v>0</v>
      </c>
      <c r="J11" s="627">
        <v>3251</v>
      </c>
      <c r="K11" s="627">
        <v>0</v>
      </c>
      <c r="L11" s="627">
        <v>8</v>
      </c>
      <c r="M11" s="627">
        <v>0</v>
      </c>
      <c r="N11" s="627">
        <v>0</v>
      </c>
      <c r="O11" s="627">
        <v>0</v>
      </c>
      <c r="P11" s="627">
        <v>0</v>
      </c>
      <c r="Q11" s="627">
        <v>146</v>
      </c>
      <c r="R11" s="627">
        <v>0</v>
      </c>
      <c r="S11" s="627">
        <v>0</v>
      </c>
      <c r="T11" s="627">
        <v>0</v>
      </c>
      <c r="U11" s="654">
        <v>24</v>
      </c>
      <c r="V11" s="75"/>
    </row>
    <row r="12" spans="1:22" ht="26.25" customHeight="1">
      <c r="A12" s="164" t="s">
        <v>0</v>
      </c>
      <c r="B12" s="120"/>
      <c r="C12" s="2" t="s">
        <v>16</v>
      </c>
      <c r="D12" s="2"/>
      <c r="E12" s="627">
        <v>0</v>
      </c>
      <c r="F12" s="627">
        <v>0</v>
      </c>
      <c r="G12" s="627">
        <v>0</v>
      </c>
      <c r="H12" s="627">
        <v>0</v>
      </c>
      <c r="I12" s="627">
        <v>0</v>
      </c>
      <c r="J12" s="627">
        <v>92</v>
      </c>
      <c r="K12" s="627">
        <v>0</v>
      </c>
      <c r="L12" s="627">
        <v>0</v>
      </c>
      <c r="M12" s="627">
        <v>0</v>
      </c>
      <c r="N12" s="627">
        <v>0</v>
      </c>
      <c r="O12" s="627">
        <v>0</v>
      </c>
      <c r="P12" s="627">
        <v>0</v>
      </c>
      <c r="Q12" s="627">
        <v>29</v>
      </c>
      <c r="R12" s="627">
        <v>0</v>
      </c>
      <c r="S12" s="627">
        <v>0</v>
      </c>
      <c r="T12" s="627">
        <v>0</v>
      </c>
      <c r="U12" s="654">
        <v>0</v>
      </c>
      <c r="V12" s="75"/>
    </row>
    <row r="13" spans="1:22" ht="26.25" customHeight="1">
      <c r="A13" s="164" t="s">
        <v>1</v>
      </c>
      <c r="B13" s="120"/>
      <c r="C13" s="2"/>
      <c r="D13" s="2"/>
      <c r="E13" s="629">
        <f aca="true" t="shared" si="1" ref="E13:U13">SUM(E14:E16)</f>
        <v>2</v>
      </c>
      <c r="F13" s="629">
        <f t="shared" si="1"/>
        <v>0</v>
      </c>
      <c r="G13" s="629">
        <f t="shared" si="1"/>
        <v>1</v>
      </c>
      <c r="H13" s="629">
        <f t="shared" si="1"/>
        <v>39</v>
      </c>
      <c r="I13" s="629">
        <f t="shared" si="1"/>
        <v>0</v>
      </c>
      <c r="J13" s="629">
        <f t="shared" si="1"/>
        <v>1279</v>
      </c>
      <c r="K13" s="629">
        <f t="shared" si="1"/>
        <v>0</v>
      </c>
      <c r="L13" s="629">
        <f t="shared" si="1"/>
        <v>1</v>
      </c>
      <c r="M13" s="629">
        <f t="shared" si="1"/>
        <v>0</v>
      </c>
      <c r="N13" s="629">
        <f t="shared" si="1"/>
        <v>0</v>
      </c>
      <c r="O13" s="629">
        <f t="shared" si="1"/>
        <v>4</v>
      </c>
      <c r="P13" s="629">
        <f t="shared" si="1"/>
        <v>0</v>
      </c>
      <c r="Q13" s="629">
        <f t="shared" si="1"/>
        <v>2491</v>
      </c>
      <c r="R13" s="629">
        <f t="shared" si="1"/>
        <v>23</v>
      </c>
      <c r="S13" s="629">
        <f t="shared" si="1"/>
        <v>0</v>
      </c>
      <c r="T13" s="629">
        <f t="shared" si="1"/>
        <v>286</v>
      </c>
      <c r="U13" s="661">
        <f t="shared" si="1"/>
        <v>0</v>
      </c>
      <c r="V13" s="75"/>
    </row>
    <row r="14" spans="1:22" ht="26.25" customHeight="1">
      <c r="A14" s="166"/>
      <c r="B14" s="126"/>
      <c r="C14" s="3" t="s">
        <v>17</v>
      </c>
      <c r="D14" s="3"/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953</v>
      </c>
      <c r="K14" s="631">
        <v>0</v>
      </c>
      <c r="L14" s="631">
        <v>0</v>
      </c>
      <c r="M14" s="631">
        <v>0</v>
      </c>
      <c r="N14" s="631">
        <v>0</v>
      </c>
      <c r="O14" s="631">
        <v>0</v>
      </c>
      <c r="P14" s="631">
        <v>0</v>
      </c>
      <c r="Q14" s="631">
        <v>1263</v>
      </c>
      <c r="R14" s="631">
        <v>0</v>
      </c>
      <c r="S14" s="631">
        <v>0</v>
      </c>
      <c r="T14" s="631">
        <v>2</v>
      </c>
      <c r="U14" s="667">
        <v>0</v>
      </c>
      <c r="V14" s="75"/>
    </row>
    <row r="15" spans="1:22" ht="26.25" customHeight="1">
      <c r="A15" s="166"/>
      <c r="B15" s="126"/>
      <c r="C15" s="3" t="s">
        <v>19</v>
      </c>
      <c r="D15" s="3"/>
      <c r="E15" s="631">
        <v>2</v>
      </c>
      <c r="F15" s="631">
        <v>0</v>
      </c>
      <c r="G15" s="631">
        <v>1</v>
      </c>
      <c r="H15" s="631">
        <v>39</v>
      </c>
      <c r="I15" s="631">
        <v>0</v>
      </c>
      <c r="J15" s="631">
        <v>326</v>
      </c>
      <c r="K15" s="631">
        <v>0</v>
      </c>
      <c r="L15" s="631">
        <v>1</v>
      </c>
      <c r="M15" s="631">
        <v>0</v>
      </c>
      <c r="N15" s="631">
        <v>0</v>
      </c>
      <c r="O15" s="631">
        <v>4</v>
      </c>
      <c r="P15" s="631">
        <v>0</v>
      </c>
      <c r="Q15" s="631">
        <v>1199</v>
      </c>
      <c r="R15" s="631">
        <v>0</v>
      </c>
      <c r="S15" s="631">
        <v>0</v>
      </c>
      <c r="T15" s="631">
        <v>210</v>
      </c>
      <c r="U15" s="667">
        <v>0</v>
      </c>
      <c r="V15" s="75"/>
    </row>
    <row r="16" spans="1:22" ht="26.25" customHeight="1">
      <c r="A16" s="166"/>
      <c r="B16" s="126"/>
      <c r="C16" s="3" t="s">
        <v>20</v>
      </c>
      <c r="D16" s="3"/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633">
        <v>0</v>
      </c>
      <c r="N16" s="633">
        <v>0</v>
      </c>
      <c r="O16" s="633">
        <v>0</v>
      </c>
      <c r="P16" s="633">
        <v>0</v>
      </c>
      <c r="Q16" s="633">
        <v>29</v>
      </c>
      <c r="R16" s="633">
        <v>23</v>
      </c>
      <c r="S16" s="633">
        <v>0</v>
      </c>
      <c r="T16" s="633">
        <v>74</v>
      </c>
      <c r="U16" s="670">
        <v>0</v>
      </c>
      <c r="V16" s="75"/>
    </row>
    <row r="17" spans="1:22" ht="26.25" customHeight="1">
      <c r="A17" s="164" t="s">
        <v>2</v>
      </c>
      <c r="B17" s="120"/>
      <c r="C17" s="2"/>
      <c r="D17" s="2"/>
      <c r="E17" s="629">
        <f aca="true" t="shared" si="2" ref="E17:U17">SUM(E18:E19)</f>
        <v>0</v>
      </c>
      <c r="F17" s="671">
        <f t="shared" si="2"/>
        <v>0</v>
      </c>
      <c r="G17" s="629">
        <f t="shared" si="2"/>
        <v>0</v>
      </c>
      <c r="H17" s="629">
        <f t="shared" si="2"/>
        <v>0</v>
      </c>
      <c r="I17" s="629">
        <f t="shared" si="2"/>
        <v>0</v>
      </c>
      <c r="J17" s="629">
        <f t="shared" si="2"/>
        <v>691</v>
      </c>
      <c r="K17" s="629">
        <f t="shared" si="2"/>
        <v>0</v>
      </c>
      <c r="L17" s="629">
        <f t="shared" si="2"/>
        <v>0</v>
      </c>
      <c r="M17" s="671">
        <f t="shared" si="2"/>
        <v>0</v>
      </c>
      <c r="N17" s="629">
        <f t="shared" si="2"/>
        <v>0</v>
      </c>
      <c r="O17" s="629">
        <f t="shared" si="2"/>
        <v>0</v>
      </c>
      <c r="P17" s="629">
        <f t="shared" si="2"/>
        <v>0</v>
      </c>
      <c r="Q17" s="629">
        <f t="shared" si="2"/>
        <v>0</v>
      </c>
      <c r="R17" s="671">
        <f t="shared" si="2"/>
        <v>0</v>
      </c>
      <c r="S17" s="629">
        <f t="shared" si="2"/>
        <v>0</v>
      </c>
      <c r="T17" s="629">
        <f t="shared" si="2"/>
        <v>0</v>
      </c>
      <c r="U17" s="661">
        <f t="shared" si="2"/>
        <v>0</v>
      </c>
      <c r="V17" s="75"/>
    </row>
    <row r="18" spans="1:22" ht="26.25" customHeight="1">
      <c r="A18" s="166"/>
      <c r="B18" s="126"/>
      <c r="C18" s="3" t="s">
        <v>18</v>
      </c>
      <c r="D18" s="3"/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418</v>
      </c>
      <c r="K18" s="631">
        <v>0</v>
      </c>
      <c r="L18" s="631">
        <v>0</v>
      </c>
      <c r="M18" s="631">
        <v>0</v>
      </c>
      <c r="N18" s="631">
        <v>0</v>
      </c>
      <c r="O18" s="631">
        <v>0</v>
      </c>
      <c r="P18" s="631">
        <v>0</v>
      </c>
      <c r="Q18" s="631">
        <v>0</v>
      </c>
      <c r="R18" s="631">
        <v>0</v>
      </c>
      <c r="S18" s="631">
        <v>0</v>
      </c>
      <c r="T18" s="631">
        <v>0</v>
      </c>
      <c r="U18" s="667">
        <v>0</v>
      </c>
      <c r="V18" s="75"/>
    </row>
    <row r="19" spans="1:22" ht="26.25" customHeight="1">
      <c r="A19" s="166"/>
      <c r="B19" s="126"/>
      <c r="C19" s="3" t="s">
        <v>21</v>
      </c>
      <c r="D19" s="3"/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273</v>
      </c>
      <c r="K19" s="631">
        <v>0</v>
      </c>
      <c r="L19" s="631">
        <v>0</v>
      </c>
      <c r="M19" s="631">
        <v>0</v>
      </c>
      <c r="N19" s="631">
        <v>0</v>
      </c>
      <c r="O19" s="631">
        <v>0</v>
      </c>
      <c r="P19" s="631">
        <v>0</v>
      </c>
      <c r="Q19" s="631">
        <v>0</v>
      </c>
      <c r="R19" s="631">
        <v>0</v>
      </c>
      <c r="S19" s="631">
        <v>0</v>
      </c>
      <c r="T19" s="631">
        <v>0</v>
      </c>
      <c r="U19" s="667">
        <v>0</v>
      </c>
      <c r="V19" s="75"/>
    </row>
    <row r="20" spans="1:22" ht="26.25" customHeight="1">
      <c r="A20" s="285" t="s">
        <v>3</v>
      </c>
      <c r="B20" s="286"/>
      <c r="C20" s="287" t="s">
        <v>22</v>
      </c>
      <c r="D20" s="287"/>
      <c r="E20" s="757">
        <v>28</v>
      </c>
      <c r="F20" s="757">
        <v>0</v>
      </c>
      <c r="G20" s="757">
        <v>0</v>
      </c>
      <c r="H20" s="757">
        <v>0</v>
      </c>
      <c r="I20" s="757">
        <v>0</v>
      </c>
      <c r="J20" s="757">
        <v>928</v>
      </c>
      <c r="K20" s="757">
        <v>0</v>
      </c>
      <c r="L20" s="757">
        <v>0</v>
      </c>
      <c r="M20" s="757">
        <v>0</v>
      </c>
      <c r="N20" s="757">
        <v>0</v>
      </c>
      <c r="O20" s="757">
        <v>0</v>
      </c>
      <c r="P20" s="757">
        <v>0</v>
      </c>
      <c r="Q20" s="757">
        <v>159</v>
      </c>
      <c r="R20" s="757">
        <v>0</v>
      </c>
      <c r="S20" s="757">
        <v>0</v>
      </c>
      <c r="T20" s="757">
        <v>0</v>
      </c>
      <c r="U20" s="758">
        <v>0</v>
      </c>
      <c r="V20" s="75"/>
    </row>
    <row r="21" spans="1:22" ht="26.25" customHeight="1">
      <c r="A21" s="167" t="s">
        <v>4</v>
      </c>
      <c r="B21" s="129"/>
      <c r="C21" s="4"/>
      <c r="D21" s="4"/>
      <c r="E21" s="629">
        <f aca="true" t="shared" si="3" ref="E21:U21">SUM(E22:E25)</f>
        <v>4</v>
      </c>
      <c r="F21" s="629">
        <f t="shared" si="3"/>
        <v>4</v>
      </c>
      <c r="G21" s="629">
        <f t="shared" si="3"/>
        <v>4</v>
      </c>
      <c r="H21" s="629">
        <f t="shared" si="3"/>
        <v>766</v>
      </c>
      <c r="I21" s="629">
        <f t="shared" si="3"/>
        <v>0</v>
      </c>
      <c r="J21" s="629">
        <f t="shared" si="3"/>
        <v>691</v>
      </c>
      <c r="K21" s="629">
        <f t="shared" si="3"/>
        <v>19</v>
      </c>
      <c r="L21" s="629">
        <f t="shared" si="3"/>
        <v>43</v>
      </c>
      <c r="M21" s="629">
        <f t="shared" si="3"/>
        <v>0</v>
      </c>
      <c r="N21" s="629">
        <f t="shared" si="3"/>
        <v>0</v>
      </c>
      <c r="O21" s="629">
        <f t="shared" si="3"/>
        <v>0</v>
      </c>
      <c r="P21" s="629">
        <f t="shared" si="3"/>
        <v>0</v>
      </c>
      <c r="Q21" s="629">
        <f t="shared" si="3"/>
        <v>145</v>
      </c>
      <c r="R21" s="629">
        <f t="shared" si="3"/>
        <v>0</v>
      </c>
      <c r="S21" s="629">
        <f t="shared" si="3"/>
        <v>0</v>
      </c>
      <c r="T21" s="629">
        <f t="shared" si="3"/>
        <v>30</v>
      </c>
      <c r="U21" s="661">
        <f t="shared" si="3"/>
        <v>0</v>
      </c>
      <c r="V21" s="46"/>
    </row>
    <row r="22" spans="1:22" ht="26.25" customHeight="1">
      <c r="A22" s="166"/>
      <c r="B22" s="126"/>
      <c r="C22" s="3" t="s">
        <v>23</v>
      </c>
      <c r="D22" s="3"/>
      <c r="E22" s="631">
        <v>0</v>
      </c>
      <c r="F22" s="631">
        <v>0</v>
      </c>
      <c r="G22" s="631">
        <v>0</v>
      </c>
      <c r="H22" s="631">
        <v>762</v>
      </c>
      <c r="I22" s="631">
        <v>0</v>
      </c>
      <c r="J22" s="631">
        <v>0</v>
      </c>
      <c r="K22" s="631">
        <v>19</v>
      </c>
      <c r="L22" s="631">
        <v>0</v>
      </c>
      <c r="M22" s="631">
        <v>0</v>
      </c>
      <c r="N22" s="631">
        <v>0</v>
      </c>
      <c r="O22" s="631">
        <v>0</v>
      </c>
      <c r="P22" s="631">
        <v>0</v>
      </c>
      <c r="Q22" s="631">
        <v>0</v>
      </c>
      <c r="R22" s="631">
        <v>0</v>
      </c>
      <c r="S22" s="631">
        <v>0</v>
      </c>
      <c r="T22" s="631">
        <v>9</v>
      </c>
      <c r="U22" s="667">
        <v>0</v>
      </c>
      <c r="V22" s="75"/>
    </row>
    <row r="23" spans="1:22" ht="26.25" customHeight="1">
      <c r="A23" s="166"/>
      <c r="B23" s="126"/>
      <c r="C23" s="3" t="s">
        <v>28</v>
      </c>
      <c r="D23" s="3"/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504</v>
      </c>
      <c r="K23" s="631">
        <v>0</v>
      </c>
      <c r="L23" s="631">
        <v>43</v>
      </c>
      <c r="M23" s="631">
        <v>0</v>
      </c>
      <c r="N23" s="631">
        <v>0</v>
      </c>
      <c r="O23" s="631">
        <v>0</v>
      </c>
      <c r="P23" s="631">
        <v>0</v>
      </c>
      <c r="Q23" s="631">
        <v>145</v>
      </c>
      <c r="R23" s="631">
        <v>0</v>
      </c>
      <c r="S23" s="631">
        <v>0</v>
      </c>
      <c r="T23" s="631">
        <v>0</v>
      </c>
      <c r="U23" s="667">
        <v>0</v>
      </c>
      <c r="V23" s="75"/>
    </row>
    <row r="24" spans="1:22" ht="26.25" customHeight="1">
      <c r="A24" s="166"/>
      <c r="B24" s="126"/>
      <c r="C24" s="3" t="s">
        <v>24</v>
      </c>
      <c r="D24" s="3"/>
      <c r="E24" s="631">
        <v>4</v>
      </c>
      <c r="F24" s="631">
        <v>4</v>
      </c>
      <c r="G24" s="631">
        <v>4</v>
      </c>
      <c r="H24" s="631">
        <v>4</v>
      </c>
      <c r="I24" s="631">
        <v>0</v>
      </c>
      <c r="J24" s="631">
        <v>187</v>
      </c>
      <c r="K24" s="631">
        <v>0</v>
      </c>
      <c r="L24" s="631">
        <v>0</v>
      </c>
      <c r="M24" s="631">
        <v>0</v>
      </c>
      <c r="N24" s="631">
        <v>0</v>
      </c>
      <c r="O24" s="631">
        <v>0</v>
      </c>
      <c r="P24" s="631">
        <v>0</v>
      </c>
      <c r="Q24" s="631">
        <v>0</v>
      </c>
      <c r="R24" s="631">
        <v>0</v>
      </c>
      <c r="S24" s="631">
        <v>0</v>
      </c>
      <c r="T24" s="631">
        <v>0</v>
      </c>
      <c r="U24" s="667">
        <v>0</v>
      </c>
      <c r="V24" s="75"/>
    </row>
    <row r="25" spans="1:22" ht="26.25" customHeight="1">
      <c r="A25" s="166"/>
      <c r="B25" s="126"/>
      <c r="C25" s="3" t="s">
        <v>25</v>
      </c>
      <c r="D25" s="3"/>
      <c r="E25" s="633">
        <v>0</v>
      </c>
      <c r="F25" s="633">
        <v>0</v>
      </c>
      <c r="G25" s="633">
        <v>0</v>
      </c>
      <c r="H25" s="633">
        <v>0</v>
      </c>
      <c r="I25" s="633">
        <v>0</v>
      </c>
      <c r="J25" s="633">
        <v>0</v>
      </c>
      <c r="K25" s="633">
        <v>0</v>
      </c>
      <c r="L25" s="633">
        <v>0</v>
      </c>
      <c r="M25" s="633">
        <v>0</v>
      </c>
      <c r="N25" s="633">
        <v>0</v>
      </c>
      <c r="O25" s="633">
        <v>0</v>
      </c>
      <c r="P25" s="633">
        <v>0</v>
      </c>
      <c r="Q25" s="633">
        <v>0</v>
      </c>
      <c r="R25" s="633">
        <v>0</v>
      </c>
      <c r="S25" s="633">
        <v>0</v>
      </c>
      <c r="T25" s="633">
        <v>21</v>
      </c>
      <c r="U25" s="670">
        <v>0</v>
      </c>
      <c r="V25" s="75"/>
    </row>
    <row r="26" spans="1:22" ht="26.25" customHeight="1">
      <c r="A26" s="167" t="s">
        <v>5</v>
      </c>
      <c r="B26" s="129"/>
      <c r="C26" s="4"/>
      <c r="D26" s="4"/>
      <c r="E26" s="629">
        <f aca="true" t="shared" si="4" ref="E26:U26">SUM(E27:E32)</f>
        <v>653</v>
      </c>
      <c r="F26" s="629">
        <f t="shared" si="4"/>
        <v>0</v>
      </c>
      <c r="G26" s="629">
        <f t="shared" si="4"/>
        <v>34</v>
      </c>
      <c r="H26" s="629">
        <f t="shared" si="4"/>
        <v>440</v>
      </c>
      <c r="I26" s="629">
        <f t="shared" si="4"/>
        <v>0</v>
      </c>
      <c r="J26" s="629">
        <f t="shared" si="4"/>
        <v>2768</v>
      </c>
      <c r="K26" s="629">
        <f t="shared" si="4"/>
        <v>0</v>
      </c>
      <c r="L26" s="629">
        <f t="shared" si="4"/>
        <v>2</v>
      </c>
      <c r="M26" s="629">
        <f t="shared" si="4"/>
        <v>0</v>
      </c>
      <c r="N26" s="629">
        <f t="shared" si="4"/>
        <v>0</v>
      </c>
      <c r="O26" s="629">
        <f t="shared" si="4"/>
        <v>0</v>
      </c>
      <c r="P26" s="629">
        <f t="shared" si="4"/>
        <v>0</v>
      </c>
      <c r="Q26" s="629">
        <f t="shared" si="4"/>
        <v>245</v>
      </c>
      <c r="R26" s="629">
        <f t="shared" si="4"/>
        <v>475</v>
      </c>
      <c r="S26" s="629">
        <f t="shared" si="4"/>
        <v>0</v>
      </c>
      <c r="T26" s="629">
        <f t="shared" si="4"/>
        <v>9</v>
      </c>
      <c r="U26" s="661">
        <f t="shared" si="4"/>
        <v>0</v>
      </c>
      <c r="V26" s="46"/>
    </row>
    <row r="27" spans="1:22" ht="26.25" customHeight="1">
      <c r="A27" s="166"/>
      <c r="B27" s="126"/>
      <c r="C27" s="3" t="s">
        <v>26</v>
      </c>
      <c r="D27" s="3"/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467</v>
      </c>
      <c r="K27" s="631">
        <v>0</v>
      </c>
      <c r="L27" s="631">
        <v>0</v>
      </c>
      <c r="M27" s="631">
        <v>0</v>
      </c>
      <c r="N27" s="631">
        <v>0</v>
      </c>
      <c r="O27" s="631">
        <v>0</v>
      </c>
      <c r="P27" s="631">
        <v>0</v>
      </c>
      <c r="Q27" s="631">
        <v>0</v>
      </c>
      <c r="R27" s="631">
        <v>0</v>
      </c>
      <c r="S27" s="631">
        <v>0</v>
      </c>
      <c r="T27" s="631">
        <v>0</v>
      </c>
      <c r="U27" s="667">
        <v>0</v>
      </c>
      <c r="V27" s="75"/>
    </row>
    <row r="28" spans="1:22" ht="26.25" customHeight="1">
      <c r="A28" s="166"/>
      <c r="B28" s="126"/>
      <c r="C28" s="3" t="s">
        <v>27</v>
      </c>
      <c r="D28" s="3"/>
      <c r="E28" s="631">
        <v>1</v>
      </c>
      <c r="F28" s="631">
        <v>0</v>
      </c>
      <c r="G28" s="631">
        <v>0</v>
      </c>
      <c r="H28" s="631">
        <v>0</v>
      </c>
      <c r="I28" s="631">
        <v>0</v>
      </c>
      <c r="J28" s="631">
        <v>725</v>
      </c>
      <c r="K28" s="631">
        <v>0</v>
      </c>
      <c r="L28" s="631">
        <v>2</v>
      </c>
      <c r="M28" s="631">
        <v>0</v>
      </c>
      <c r="N28" s="631">
        <v>0</v>
      </c>
      <c r="O28" s="631">
        <v>0</v>
      </c>
      <c r="P28" s="631">
        <v>0</v>
      </c>
      <c r="Q28" s="631">
        <v>15</v>
      </c>
      <c r="R28" s="631">
        <v>259</v>
      </c>
      <c r="S28" s="631">
        <v>0</v>
      </c>
      <c r="T28" s="631">
        <v>0</v>
      </c>
      <c r="U28" s="667">
        <v>0</v>
      </c>
      <c r="V28" s="75"/>
    </row>
    <row r="29" spans="1:22" ht="26.25" customHeight="1">
      <c r="A29" s="166"/>
      <c r="B29" s="126"/>
      <c r="C29" s="3" t="s">
        <v>30</v>
      </c>
      <c r="D29" s="3"/>
      <c r="E29" s="631">
        <v>440</v>
      </c>
      <c r="F29" s="631">
        <v>0</v>
      </c>
      <c r="G29" s="631">
        <v>0</v>
      </c>
      <c r="H29" s="631">
        <v>440</v>
      </c>
      <c r="I29" s="631">
        <v>0</v>
      </c>
      <c r="J29" s="631">
        <v>0</v>
      </c>
      <c r="K29" s="631">
        <v>0</v>
      </c>
      <c r="L29" s="631">
        <v>0</v>
      </c>
      <c r="M29" s="631">
        <v>0</v>
      </c>
      <c r="N29" s="631">
        <v>0</v>
      </c>
      <c r="O29" s="631">
        <v>0</v>
      </c>
      <c r="P29" s="631">
        <v>0</v>
      </c>
      <c r="Q29" s="631">
        <v>97</v>
      </c>
      <c r="R29" s="631">
        <v>97</v>
      </c>
      <c r="S29" s="631">
        <v>0</v>
      </c>
      <c r="T29" s="631">
        <v>9</v>
      </c>
      <c r="U29" s="667">
        <v>0</v>
      </c>
      <c r="V29" s="75"/>
    </row>
    <row r="30" spans="1:22" ht="26.25" customHeight="1">
      <c r="A30" s="166"/>
      <c r="B30" s="126"/>
      <c r="C30" s="3" t="s">
        <v>29</v>
      </c>
      <c r="D30" s="3"/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0</v>
      </c>
      <c r="N30" s="631">
        <v>0</v>
      </c>
      <c r="O30" s="631">
        <v>0</v>
      </c>
      <c r="P30" s="631">
        <v>0</v>
      </c>
      <c r="Q30" s="631">
        <v>0</v>
      </c>
      <c r="R30" s="631">
        <v>119</v>
      </c>
      <c r="S30" s="631">
        <v>0</v>
      </c>
      <c r="T30" s="631">
        <v>0</v>
      </c>
      <c r="U30" s="667">
        <v>0</v>
      </c>
      <c r="V30" s="75"/>
    </row>
    <row r="31" spans="1:22" ht="26.25" customHeight="1">
      <c r="A31" s="166"/>
      <c r="B31" s="126"/>
      <c r="C31" s="3" t="s">
        <v>49</v>
      </c>
      <c r="D31" s="3"/>
      <c r="E31" s="631">
        <v>10</v>
      </c>
      <c r="F31" s="631">
        <v>0</v>
      </c>
      <c r="G31" s="631">
        <v>0</v>
      </c>
      <c r="H31" s="631">
        <v>0</v>
      </c>
      <c r="I31" s="631">
        <v>0</v>
      </c>
      <c r="J31" s="631">
        <v>310</v>
      </c>
      <c r="K31" s="631">
        <v>0</v>
      </c>
      <c r="L31" s="631">
        <v>0</v>
      </c>
      <c r="M31" s="631">
        <v>0</v>
      </c>
      <c r="N31" s="631">
        <v>0</v>
      </c>
      <c r="O31" s="631">
        <v>0</v>
      </c>
      <c r="P31" s="631">
        <v>0</v>
      </c>
      <c r="Q31" s="631">
        <v>133</v>
      </c>
      <c r="R31" s="631">
        <v>0</v>
      </c>
      <c r="S31" s="631">
        <v>0</v>
      </c>
      <c r="T31" s="631">
        <v>0</v>
      </c>
      <c r="U31" s="667">
        <v>0</v>
      </c>
      <c r="V31" s="75"/>
    </row>
    <row r="32" spans="1:22" ht="26.25" customHeight="1">
      <c r="A32" s="166"/>
      <c r="B32" s="126"/>
      <c r="C32" s="3" t="s">
        <v>48</v>
      </c>
      <c r="D32" s="3"/>
      <c r="E32" s="633">
        <v>202</v>
      </c>
      <c r="F32" s="633">
        <v>0</v>
      </c>
      <c r="G32" s="633">
        <v>34</v>
      </c>
      <c r="H32" s="633">
        <v>0</v>
      </c>
      <c r="I32" s="633">
        <v>0</v>
      </c>
      <c r="J32" s="633">
        <v>1266</v>
      </c>
      <c r="K32" s="633">
        <v>0</v>
      </c>
      <c r="L32" s="633">
        <v>0</v>
      </c>
      <c r="M32" s="633">
        <v>0</v>
      </c>
      <c r="N32" s="633">
        <v>0</v>
      </c>
      <c r="O32" s="633">
        <v>0</v>
      </c>
      <c r="P32" s="633">
        <v>0</v>
      </c>
      <c r="Q32" s="633">
        <v>0</v>
      </c>
      <c r="R32" s="633">
        <v>0</v>
      </c>
      <c r="S32" s="633">
        <v>0</v>
      </c>
      <c r="T32" s="633">
        <v>0</v>
      </c>
      <c r="U32" s="670">
        <v>0</v>
      </c>
      <c r="V32" s="75"/>
    </row>
    <row r="33" spans="1:22" ht="26.25" customHeight="1">
      <c r="A33" s="168" t="s">
        <v>63</v>
      </c>
      <c r="B33" s="132"/>
      <c r="C33" s="4"/>
      <c r="D33" s="4"/>
      <c r="E33" s="629">
        <f aca="true" t="shared" si="5" ref="E33:U33">SUM(E34:E37)</f>
        <v>58</v>
      </c>
      <c r="F33" s="629">
        <f t="shared" si="5"/>
        <v>0</v>
      </c>
      <c r="G33" s="629">
        <f t="shared" si="5"/>
        <v>0</v>
      </c>
      <c r="H33" s="629">
        <f t="shared" si="5"/>
        <v>365</v>
      </c>
      <c r="I33" s="629">
        <f t="shared" si="5"/>
        <v>0</v>
      </c>
      <c r="J33" s="629">
        <f t="shared" si="5"/>
        <v>7496</v>
      </c>
      <c r="K33" s="629">
        <f t="shared" si="5"/>
        <v>191</v>
      </c>
      <c r="L33" s="629">
        <f t="shared" si="5"/>
        <v>0</v>
      </c>
      <c r="M33" s="629">
        <f t="shared" si="5"/>
        <v>0</v>
      </c>
      <c r="N33" s="629">
        <f t="shared" si="5"/>
        <v>0</v>
      </c>
      <c r="O33" s="629">
        <f t="shared" si="5"/>
        <v>0</v>
      </c>
      <c r="P33" s="629">
        <f t="shared" si="5"/>
        <v>0</v>
      </c>
      <c r="Q33" s="629">
        <f t="shared" si="5"/>
        <v>3291</v>
      </c>
      <c r="R33" s="629">
        <f t="shared" si="5"/>
        <v>143</v>
      </c>
      <c r="S33" s="629">
        <f t="shared" si="5"/>
        <v>2</v>
      </c>
      <c r="T33" s="629">
        <f t="shared" si="5"/>
        <v>6</v>
      </c>
      <c r="U33" s="661">
        <f t="shared" si="5"/>
        <v>0</v>
      </c>
      <c r="V33" s="46"/>
    </row>
    <row r="34" spans="1:22" ht="26.25" customHeight="1">
      <c r="A34" s="166"/>
      <c r="B34" s="126"/>
      <c r="C34" s="3" t="s">
        <v>50</v>
      </c>
      <c r="D34" s="3"/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967</v>
      </c>
      <c r="K34" s="631">
        <v>191</v>
      </c>
      <c r="L34" s="631">
        <v>0</v>
      </c>
      <c r="M34" s="631">
        <v>0</v>
      </c>
      <c r="N34" s="631">
        <v>0</v>
      </c>
      <c r="O34" s="631">
        <v>0</v>
      </c>
      <c r="P34" s="631">
        <v>0</v>
      </c>
      <c r="Q34" s="631">
        <v>774</v>
      </c>
      <c r="R34" s="631">
        <v>143</v>
      </c>
      <c r="S34" s="631">
        <v>2</v>
      </c>
      <c r="T34" s="631">
        <v>2</v>
      </c>
      <c r="U34" s="667">
        <v>0</v>
      </c>
      <c r="V34" s="75"/>
    </row>
    <row r="35" spans="1:22" ht="26.25" customHeight="1">
      <c r="A35" s="166"/>
      <c r="B35" s="126"/>
      <c r="C35" s="3" t="s">
        <v>51</v>
      </c>
      <c r="D35" s="3"/>
      <c r="E35" s="631">
        <v>58</v>
      </c>
      <c r="F35" s="631">
        <v>0</v>
      </c>
      <c r="G35" s="631">
        <v>0</v>
      </c>
      <c r="H35" s="631">
        <v>0</v>
      </c>
      <c r="I35" s="631">
        <v>0</v>
      </c>
      <c r="J35" s="631">
        <v>4733</v>
      </c>
      <c r="K35" s="631">
        <v>0</v>
      </c>
      <c r="L35" s="631">
        <v>0</v>
      </c>
      <c r="M35" s="631">
        <v>0</v>
      </c>
      <c r="N35" s="631">
        <v>0</v>
      </c>
      <c r="O35" s="631">
        <v>0</v>
      </c>
      <c r="P35" s="631">
        <v>0</v>
      </c>
      <c r="Q35" s="631">
        <v>0</v>
      </c>
      <c r="R35" s="631">
        <v>0</v>
      </c>
      <c r="S35" s="631">
        <v>0</v>
      </c>
      <c r="T35" s="631">
        <v>0</v>
      </c>
      <c r="U35" s="667">
        <v>0</v>
      </c>
      <c r="V35" s="75"/>
    </row>
    <row r="36" spans="1:22" ht="26.25" customHeight="1">
      <c r="A36" s="166"/>
      <c r="B36" s="126"/>
      <c r="C36" s="3" t="s">
        <v>31</v>
      </c>
      <c r="D36" s="3"/>
      <c r="E36" s="631">
        <v>0</v>
      </c>
      <c r="F36" s="631">
        <v>0</v>
      </c>
      <c r="G36" s="631">
        <v>0</v>
      </c>
      <c r="H36" s="631">
        <v>365</v>
      </c>
      <c r="I36" s="631">
        <v>0</v>
      </c>
      <c r="J36" s="631">
        <v>1796</v>
      </c>
      <c r="K36" s="631">
        <v>0</v>
      </c>
      <c r="L36" s="631">
        <v>0</v>
      </c>
      <c r="M36" s="631">
        <v>0</v>
      </c>
      <c r="N36" s="631">
        <v>0</v>
      </c>
      <c r="O36" s="631">
        <v>0</v>
      </c>
      <c r="P36" s="631">
        <v>0</v>
      </c>
      <c r="Q36" s="631">
        <v>2448</v>
      </c>
      <c r="R36" s="631">
        <v>0</v>
      </c>
      <c r="S36" s="631">
        <v>0</v>
      </c>
      <c r="T36" s="631">
        <v>4</v>
      </c>
      <c r="U36" s="667">
        <v>0</v>
      </c>
      <c r="V36" s="75"/>
    </row>
    <row r="37" spans="1:22" ht="26.25" customHeight="1">
      <c r="A37" s="166"/>
      <c r="B37" s="126"/>
      <c r="C37" s="3" t="s">
        <v>37</v>
      </c>
      <c r="D37" s="3"/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0</v>
      </c>
      <c r="N37" s="633">
        <v>0</v>
      </c>
      <c r="O37" s="633">
        <v>0</v>
      </c>
      <c r="P37" s="633">
        <v>0</v>
      </c>
      <c r="Q37" s="633">
        <v>69</v>
      </c>
      <c r="R37" s="633">
        <v>0</v>
      </c>
      <c r="S37" s="633">
        <v>0</v>
      </c>
      <c r="T37" s="633">
        <v>0</v>
      </c>
      <c r="U37" s="670">
        <v>0</v>
      </c>
      <c r="V37" s="75"/>
    </row>
    <row r="38" spans="1:22" ht="26.25" customHeight="1">
      <c r="A38" s="167" t="s">
        <v>6</v>
      </c>
      <c r="B38" s="129"/>
      <c r="C38" s="4"/>
      <c r="D38" s="4"/>
      <c r="E38" s="629">
        <f aca="true" t="shared" si="6" ref="E38:U38">SUM(E39:E41)</f>
        <v>280</v>
      </c>
      <c r="F38" s="629">
        <f t="shared" si="6"/>
        <v>0</v>
      </c>
      <c r="G38" s="629">
        <f t="shared" si="6"/>
        <v>0</v>
      </c>
      <c r="H38" s="629">
        <f t="shared" si="6"/>
        <v>0</v>
      </c>
      <c r="I38" s="629">
        <f t="shared" si="6"/>
        <v>0</v>
      </c>
      <c r="J38" s="629">
        <f t="shared" si="6"/>
        <v>1295</v>
      </c>
      <c r="K38" s="629">
        <f t="shared" si="6"/>
        <v>0</v>
      </c>
      <c r="L38" s="629">
        <f t="shared" si="6"/>
        <v>6</v>
      </c>
      <c r="M38" s="629">
        <f t="shared" si="6"/>
        <v>0</v>
      </c>
      <c r="N38" s="629">
        <f t="shared" si="6"/>
        <v>0</v>
      </c>
      <c r="O38" s="629">
        <f t="shared" si="6"/>
        <v>0</v>
      </c>
      <c r="P38" s="629">
        <f t="shared" si="6"/>
        <v>0</v>
      </c>
      <c r="Q38" s="629">
        <f t="shared" si="6"/>
        <v>8</v>
      </c>
      <c r="R38" s="629">
        <f t="shared" si="6"/>
        <v>807</v>
      </c>
      <c r="S38" s="629">
        <f t="shared" si="6"/>
        <v>597</v>
      </c>
      <c r="T38" s="629">
        <f t="shared" si="6"/>
        <v>0</v>
      </c>
      <c r="U38" s="661">
        <f t="shared" si="6"/>
        <v>597</v>
      </c>
      <c r="V38" s="46"/>
    </row>
    <row r="39" spans="1:22" ht="26.25" customHeight="1">
      <c r="A39" s="166"/>
      <c r="B39" s="126"/>
      <c r="C39" s="3" t="s">
        <v>32</v>
      </c>
      <c r="D39" s="3"/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221</v>
      </c>
      <c r="K39" s="631">
        <v>0</v>
      </c>
      <c r="L39" s="631">
        <v>0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196</v>
      </c>
      <c r="S39" s="631">
        <v>0</v>
      </c>
      <c r="T39" s="631">
        <v>0</v>
      </c>
      <c r="U39" s="667">
        <v>0</v>
      </c>
      <c r="V39" s="75"/>
    </row>
    <row r="40" spans="1:22" ht="26.25" customHeight="1">
      <c r="A40" s="166"/>
      <c r="B40" s="126"/>
      <c r="C40" s="3" t="s">
        <v>33</v>
      </c>
      <c r="D40" s="3"/>
      <c r="E40" s="631">
        <v>165</v>
      </c>
      <c r="F40" s="631">
        <v>0</v>
      </c>
      <c r="G40" s="631">
        <v>0</v>
      </c>
      <c r="H40" s="631">
        <v>0</v>
      </c>
      <c r="I40" s="631">
        <v>0</v>
      </c>
      <c r="J40" s="631">
        <v>168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597</v>
      </c>
      <c r="S40" s="631">
        <v>597</v>
      </c>
      <c r="T40" s="631">
        <v>0</v>
      </c>
      <c r="U40" s="667">
        <v>597</v>
      </c>
      <c r="V40" s="75"/>
    </row>
    <row r="41" spans="1:22" ht="26.25" customHeight="1">
      <c r="A41" s="166"/>
      <c r="B41" s="126"/>
      <c r="C41" s="3" t="s">
        <v>34</v>
      </c>
      <c r="D41" s="3"/>
      <c r="E41" s="633">
        <v>115</v>
      </c>
      <c r="F41" s="633">
        <v>0</v>
      </c>
      <c r="G41" s="633">
        <v>0</v>
      </c>
      <c r="H41" s="633">
        <v>0</v>
      </c>
      <c r="I41" s="633">
        <v>0</v>
      </c>
      <c r="J41" s="633">
        <v>906</v>
      </c>
      <c r="K41" s="633">
        <v>0</v>
      </c>
      <c r="L41" s="633">
        <v>6</v>
      </c>
      <c r="M41" s="633">
        <v>0</v>
      </c>
      <c r="N41" s="633">
        <v>0</v>
      </c>
      <c r="O41" s="633">
        <v>0</v>
      </c>
      <c r="P41" s="633">
        <v>0</v>
      </c>
      <c r="Q41" s="633">
        <v>8</v>
      </c>
      <c r="R41" s="633">
        <v>14</v>
      </c>
      <c r="S41" s="633">
        <v>0</v>
      </c>
      <c r="T41" s="633">
        <v>0</v>
      </c>
      <c r="U41" s="670">
        <v>0</v>
      </c>
      <c r="V41" s="75"/>
    </row>
    <row r="42" spans="1:22" ht="26.25" customHeight="1">
      <c r="A42" s="169" t="s">
        <v>7</v>
      </c>
      <c r="B42" s="134"/>
      <c r="C42" s="133"/>
      <c r="D42" s="5"/>
      <c r="E42" s="629">
        <f aca="true" t="shared" si="7" ref="E42:U42">SUM(E43:E45)</f>
        <v>156</v>
      </c>
      <c r="F42" s="629">
        <f t="shared" si="7"/>
        <v>156</v>
      </c>
      <c r="G42" s="629">
        <f t="shared" si="7"/>
        <v>156</v>
      </c>
      <c r="H42" s="629">
        <f t="shared" si="7"/>
        <v>66</v>
      </c>
      <c r="I42" s="629">
        <f t="shared" si="7"/>
        <v>0</v>
      </c>
      <c r="J42" s="629">
        <f t="shared" si="7"/>
        <v>1843</v>
      </c>
      <c r="K42" s="629">
        <f t="shared" si="7"/>
        <v>0</v>
      </c>
      <c r="L42" s="629">
        <f t="shared" si="7"/>
        <v>0</v>
      </c>
      <c r="M42" s="629">
        <f t="shared" si="7"/>
        <v>0</v>
      </c>
      <c r="N42" s="629">
        <f t="shared" si="7"/>
        <v>0</v>
      </c>
      <c r="O42" s="629">
        <f t="shared" si="7"/>
        <v>0</v>
      </c>
      <c r="P42" s="629">
        <f t="shared" si="7"/>
        <v>0</v>
      </c>
      <c r="Q42" s="629">
        <f t="shared" si="7"/>
        <v>140</v>
      </c>
      <c r="R42" s="629">
        <f t="shared" si="7"/>
        <v>593</v>
      </c>
      <c r="S42" s="629">
        <f t="shared" si="7"/>
        <v>130</v>
      </c>
      <c r="T42" s="629">
        <f t="shared" si="7"/>
        <v>10</v>
      </c>
      <c r="U42" s="661">
        <f t="shared" si="7"/>
        <v>0</v>
      </c>
      <c r="V42" s="46"/>
    </row>
    <row r="43" spans="1:22" ht="26.25" customHeight="1">
      <c r="A43" s="166"/>
      <c r="B43" s="135"/>
      <c r="C43" s="3" t="s">
        <v>35</v>
      </c>
      <c r="D43" s="6"/>
      <c r="E43" s="631">
        <v>66</v>
      </c>
      <c r="F43" s="631">
        <v>66</v>
      </c>
      <c r="G43" s="631">
        <v>66</v>
      </c>
      <c r="H43" s="631">
        <v>66</v>
      </c>
      <c r="I43" s="631">
        <v>0</v>
      </c>
      <c r="J43" s="631">
        <v>360</v>
      </c>
      <c r="K43" s="631">
        <v>0</v>
      </c>
      <c r="L43" s="631">
        <v>0</v>
      </c>
      <c r="M43" s="631">
        <v>0</v>
      </c>
      <c r="N43" s="631">
        <v>0</v>
      </c>
      <c r="O43" s="631">
        <v>0</v>
      </c>
      <c r="P43" s="631">
        <v>0</v>
      </c>
      <c r="Q43" s="631">
        <v>140</v>
      </c>
      <c r="R43" s="631">
        <v>593</v>
      </c>
      <c r="S43" s="631">
        <v>130</v>
      </c>
      <c r="T43" s="631">
        <v>10</v>
      </c>
      <c r="U43" s="667">
        <v>0</v>
      </c>
      <c r="V43" s="46"/>
    </row>
    <row r="44" spans="1:22" ht="26.25" customHeight="1">
      <c r="A44" s="130"/>
      <c r="B44" s="136"/>
      <c r="C44" s="3" t="s">
        <v>36</v>
      </c>
      <c r="D44" s="8"/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967</v>
      </c>
      <c r="K44" s="631">
        <v>0</v>
      </c>
      <c r="L44" s="631">
        <v>0</v>
      </c>
      <c r="M44" s="631">
        <v>0</v>
      </c>
      <c r="N44" s="631">
        <v>0</v>
      </c>
      <c r="O44" s="631">
        <v>0</v>
      </c>
      <c r="P44" s="631">
        <v>0</v>
      </c>
      <c r="Q44" s="631">
        <v>0</v>
      </c>
      <c r="R44" s="631">
        <v>0</v>
      </c>
      <c r="S44" s="631">
        <v>0</v>
      </c>
      <c r="T44" s="631">
        <v>0</v>
      </c>
      <c r="U44" s="667">
        <v>0</v>
      </c>
      <c r="V44" s="46"/>
    </row>
    <row r="45" spans="1:22" ht="26.25" customHeight="1">
      <c r="A45" s="137"/>
      <c r="B45" s="139"/>
      <c r="C45" s="140" t="s">
        <v>52</v>
      </c>
      <c r="D45" s="9"/>
      <c r="E45" s="633">
        <v>90</v>
      </c>
      <c r="F45" s="633">
        <v>90</v>
      </c>
      <c r="G45" s="633">
        <v>90</v>
      </c>
      <c r="H45" s="633">
        <v>0</v>
      </c>
      <c r="I45" s="633">
        <v>0</v>
      </c>
      <c r="J45" s="633">
        <v>516</v>
      </c>
      <c r="K45" s="633">
        <v>0</v>
      </c>
      <c r="L45" s="633">
        <v>0</v>
      </c>
      <c r="M45" s="633">
        <v>0</v>
      </c>
      <c r="N45" s="633">
        <v>0</v>
      </c>
      <c r="O45" s="633">
        <v>0</v>
      </c>
      <c r="P45" s="633">
        <v>0</v>
      </c>
      <c r="Q45" s="633">
        <v>0</v>
      </c>
      <c r="R45" s="633">
        <v>0</v>
      </c>
      <c r="S45" s="633">
        <v>0</v>
      </c>
      <c r="T45" s="633">
        <v>0</v>
      </c>
      <c r="U45" s="670">
        <v>0</v>
      </c>
      <c r="V45" s="46"/>
    </row>
    <row r="46" spans="1:22" ht="26.25" customHeight="1">
      <c r="A46" s="167" t="s">
        <v>8</v>
      </c>
      <c r="B46" s="141"/>
      <c r="C46" s="4"/>
      <c r="D46" s="4"/>
      <c r="E46" s="629">
        <f aca="true" t="shared" si="8" ref="E46:U46">SUM(E47:E49)</f>
        <v>457</v>
      </c>
      <c r="F46" s="629">
        <f t="shared" si="8"/>
        <v>20</v>
      </c>
      <c r="G46" s="629">
        <f t="shared" si="8"/>
        <v>20</v>
      </c>
      <c r="H46" s="629">
        <f t="shared" si="8"/>
        <v>420</v>
      </c>
      <c r="I46" s="629">
        <f t="shared" si="8"/>
        <v>0</v>
      </c>
      <c r="J46" s="629">
        <f t="shared" si="8"/>
        <v>1263</v>
      </c>
      <c r="K46" s="629">
        <f t="shared" si="8"/>
        <v>0</v>
      </c>
      <c r="L46" s="629">
        <f t="shared" si="8"/>
        <v>0</v>
      </c>
      <c r="M46" s="629">
        <f t="shared" si="8"/>
        <v>0</v>
      </c>
      <c r="N46" s="629">
        <f t="shared" si="8"/>
        <v>0</v>
      </c>
      <c r="O46" s="629">
        <f t="shared" si="8"/>
        <v>0</v>
      </c>
      <c r="P46" s="629">
        <f t="shared" si="8"/>
        <v>0</v>
      </c>
      <c r="Q46" s="629">
        <f t="shared" si="8"/>
        <v>900</v>
      </c>
      <c r="R46" s="629">
        <f t="shared" si="8"/>
        <v>41</v>
      </c>
      <c r="S46" s="629">
        <f t="shared" si="8"/>
        <v>0</v>
      </c>
      <c r="T46" s="629">
        <f t="shared" si="8"/>
        <v>20</v>
      </c>
      <c r="U46" s="661">
        <f t="shared" si="8"/>
        <v>0</v>
      </c>
      <c r="V46" s="46"/>
    </row>
    <row r="47" spans="1:22" ht="26.25" customHeight="1">
      <c r="A47" s="166"/>
      <c r="B47" s="135"/>
      <c r="C47" s="3" t="s">
        <v>38</v>
      </c>
      <c r="D47" s="3"/>
      <c r="E47" s="631">
        <v>377</v>
      </c>
      <c r="F47" s="631">
        <v>20</v>
      </c>
      <c r="G47" s="631">
        <v>20</v>
      </c>
      <c r="H47" s="631">
        <v>330</v>
      </c>
      <c r="I47" s="631">
        <v>0</v>
      </c>
      <c r="J47" s="631">
        <v>658</v>
      </c>
      <c r="K47" s="631">
        <v>0</v>
      </c>
      <c r="L47" s="631">
        <v>0</v>
      </c>
      <c r="M47" s="631">
        <v>0</v>
      </c>
      <c r="N47" s="631">
        <v>0</v>
      </c>
      <c r="O47" s="631">
        <v>0</v>
      </c>
      <c r="P47" s="631">
        <v>0</v>
      </c>
      <c r="Q47" s="631">
        <v>900</v>
      </c>
      <c r="R47" s="631">
        <v>14</v>
      </c>
      <c r="S47" s="631">
        <v>0</v>
      </c>
      <c r="T47" s="631">
        <v>20</v>
      </c>
      <c r="U47" s="667">
        <v>0</v>
      </c>
      <c r="V47" s="75"/>
    </row>
    <row r="48" spans="1:22" ht="26.25" customHeight="1">
      <c r="A48" s="166"/>
      <c r="B48" s="135"/>
      <c r="C48" s="3" t="s">
        <v>53</v>
      </c>
      <c r="D48" s="3"/>
      <c r="E48" s="631">
        <v>80</v>
      </c>
      <c r="F48" s="631">
        <v>0</v>
      </c>
      <c r="G48" s="631">
        <v>0</v>
      </c>
      <c r="H48" s="631">
        <v>90</v>
      </c>
      <c r="I48" s="631">
        <v>0</v>
      </c>
      <c r="J48" s="631">
        <v>605</v>
      </c>
      <c r="K48" s="631">
        <v>0</v>
      </c>
      <c r="L48" s="631">
        <v>0</v>
      </c>
      <c r="M48" s="631">
        <v>0</v>
      </c>
      <c r="N48" s="631">
        <v>0</v>
      </c>
      <c r="O48" s="631">
        <v>0</v>
      </c>
      <c r="P48" s="631">
        <v>0</v>
      </c>
      <c r="Q48" s="631">
        <v>0</v>
      </c>
      <c r="R48" s="631">
        <v>27</v>
      </c>
      <c r="S48" s="631">
        <v>0</v>
      </c>
      <c r="T48" s="631">
        <v>0</v>
      </c>
      <c r="U48" s="667">
        <v>0</v>
      </c>
      <c r="V48" s="75"/>
    </row>
    <row r="49" spans="1:22" ht="26.25" customHeight="1">
      <c r="A49" s="166"/>
      <c r="B49" s="135"/>
      <c r="C49" s="3" t="s">
        <v>54</v>
      </c>
      <c r="D49" s="3"/>
      <c r="E49" s="633">
        <v>0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0</v>
      </c>
      <c r="N49" s="633">
        <v>0</v>
      </c>
      <c r="O49" s="633">
        <v>0</v>
      </c>
      <c r="P49" s="633">
        <v>0</v>
      </c>
      <c r="Q49" s="633">
        <v>0</v>
      </c>
      <c r="R49" s="633">
        <v>0</v>
      </c>
      <c r="S49" s="633">
        <v>0</v>
      </c>
      <c r="T49" s="633">
        <v>0</v>
      </c>
      <c r="U49" s="670">
        <v>0</v>
      </c>
      <c r="V49" s="75"/>
    </row>
    <row r="50" spans="1:22" ht="26.25" customHeight="1">
      <c r="A50" s="167" t="s">
        <v>9</v>
      </c>
      <c r="B50" s="141"/>
      <c r="C50" s="4"/>
      <c r="D50" s="4"/>
      <c r="E50" s="629">
        <f aca="true" t="shared" si="9" ref="E50:U50">SUM(E51:E52)</f>
        <v>355</v>
      </c>
      <c r="F50" s="629">
        <f t="shared" si="9"/>
        <v>0</v>
      </c>
      <c r="G50" s="629">
        <f t="shared" si="9"/>
        <v>348</v>
      </c>
      <c r="H50" s="629">
        <f t="shared" si="9"/>
        <v>289</v>
      </c>
      <c r="I50" s="629">
        <f t="shared" si="9"/>
        <v>0</v>
      </c>
      <c r="J50" s="629">
        <f t="shared" si="9"/>
        <v>2981</v>
      </c>
      <c r="K50" s="629">
        <f t="shared" si="9"/>
        <v>0</v>
      </c>
      <c r="L50" s="629">
        <f t="shared" si="9"/>
        <v>21</v>
      </c>
      <c r="M50" s="629">
        <f t="shared" si="9"/>
        <v>42</v>
      </c>
      <c r="N50" s="629">
        <f t="shared" si="9"/>
        <v>0</v>
      </c>
      <c r="O50" s="629">
        <f t="shared" si="9"/>
        <v>0</v>
      </c>
      <c r="P50" s="629">
        <f t="shared" si="9"/>
        <v>0</v>
      </c>
      <c r="Q50" s="629">
        <f t="shared" si="9"/>
        <v>1628</v>
      </c>
      <c r="R50" s="629">
        <f t="shared" si="9"/>
        <v>485</v>
      </c>
      <c r="S50" s="629">
        <f t="shared" si="9"/>
        <v>59</v>
      </c>
      <c r="T50" s="629">
        <f t="shared" si="9"/>
        <v>18</v>
      </c>
      <c r="U50" s="661">
        <f t="shared" si="9"/>
        <v>1419</v>
      </c>
      <c r="V50" s="46"/>
    </row>
    <row r="51" spans="1:22" ht="26.25" customHeight="1">
      <c r="A51" s="166"/>
      <c r="B51" s="135"/>
      <c r="C51" s="3" t="s">
        <v>98</v>
      </c>
      <c r="D51" s="3"/>
      <c r="E51" s="631">
        <v>3</v>
      </c>
      <c r="F51" s="631">
        <v>0</v>
      </c>
      <c r="G51" s="631">
        <v>0</v>
      </c>
      <c r="H51" s="631">
        <v>0</v>
      </c>
      <c r="I51" s="631">
        <v>0</v>
      </c>
      <c r="J51" s="631">
        <v>1366</v>
      </c>
      <c r="K51" s="631">
        <v>0</v>
      </c>
      <c r="L51" s="631">
        <v>21</v>
      </c>
      <c r="M51" s="631">
        <v>42</v>
      </c>
      <c r="N51" s="631">
        <v>0</v>
      </c>
      <c r="O51" s="631">
        <v>0</v>
      </c>
      <c r="P51" s="631">
        <v>0</v>
      </c>
      <c r="Q51" s="631">
        <v>1514</v>
      </c>
      <c r="R51" s="631">
        <v>348</v>
      </c>
      <c r="S51" s="631">
        <v>59</v>
      </c>
      <c r="T51" s="631">
        <v>0</v>
      </c>
      <c r="U51" s="667">
        <v>0</v>
      </c>
      <c r="V51" s="75"/>
    </row>
    <row r="52" spans="1:22" ht="26.25" customHeight="1">
      <c r="A52" s="166"/>
      <c r="B52" s="135"/>
      <c r="C52" s="3" t="s">
        <v>55</v>
      </c>
      <c r="D52" s="3"/>
      <c r="E52" s="633">
        <v>352</v>
      </c>
      <c r="F52" s="633">
        <v>0</v>
      </c>
      <c r="G52" s="633">
        <v>348</v>
      </c>
      <c r="H52" s="636">
        <v>289</v>
      </c>
      <c r="I52" s="633">
        <v>0</v>
      </c>
      <c r="J52" s="633">
        <v>1615</v>
      </c>
      <c r="K52" s="633">
        <v>0</v>
      </c>
      <c r="L52" s="633">
        <v>0</v>
      </c>
      <c r="M52" s="633">
        <v>0</v>
      </c>
      <c r="N52" s="633">
        <v>0</v>
      </c>
      <c r="O52" s="636">
        <v>0</v>
      </c>
      <c r="P52" s="633">
        <v>0</v>
      </c>
      <c r="Q52" s="633">
        <v>114</v>
      </c>
      <c r="R52" s="633">
        <v>137</v>
      </c>
      <c r="S52" s="633">
        <v>0</v>
      </c>
      <c r="T52" s="636">
        <v>18</v>
      </c>
      <c r="U52" s="670">
        <v>1419</v>
      </c>
      <c r="V52" s="75"/>
    </row>
    <row r="53" spans="1:22" ht="26.25" customHeight="1">
      <c r="A53" s="167" t="s">
        <v>10</v>
      </c>
      <c r="B53" s="141"/>
      <c r="C53" s="2"/>
      <c r="D53" s="4"/>
      <c r="E53" s="629">
        <f aca="true" t="shared" si="10" ref="E53:U53">SUM(E54:E55)</f>
        <v>2402</v>
      </c>
      <c r="F53" s="629">
        <f t="shared" si="10"/>
        <v>0</v>
      </c>
      <c r="G53" s="629">
        <f t="shared" si="10"/>
        <v>0</v>
      </c>
      <c r="H53" s="639">
        <f t="shared" si="10"/>
        <v>0</v>
      </c>
      <c r="I53" s="629">
        <f t="shared" si="10"/>
        <v>0</v>
      </c>
      <c r="J53" s="629">
        <f t="shared" si="10"/>
        <v>1749</v>
      </c>
      <c r="K53" s="629">
        <f t="shared" si="10"/>
        <v>0</v>
      </c>
      <c r="L53" s="629">
        <f t="shared" si="10"/>
        <v>0</v>
      </c>
      <c r="M53" s="629">
        <f t="shared" si="10"/>
        <v>0</v>
      </c>
      <c r="N53" s="629">
        <f t="shared" si="10"/>
        <v>0</v>
      </c>
      <c r="O53" s="639">
        <f t="shared" si="10"/>
        <v>0</v>
      </c>
      <c r="P53" s="629">
        <f t="shared" si="10"/>
        <v>0</v>
      </c>
      <c r="Q53" s="629">
        <f t="shared" si="10"/>
        <v>5</v>
      </c>
      <c r="R53" s="629">
        <f t="shared" si="10"/>
        <v>320</v>
      </c>
      <c r="S53" s="629">
        <f t="shared" si="10"/>
        <v>1280</v>
      </c>
      <c r="T53" s="639">
        <f t="shared" si="10"/>
        <v>24</v>
      </c>
      <c r="U53" s="661">
        <f t="shared" si="10"/>
        <v>0</v>
      </c>
      <c r="V53" s="46"/>
    </row>
    <row r="54" spans="1:22" ht="26.25" customHeight="1">
      <c r="A54" s="166"/>
      <c r="B54" s="142"/>
      <c r="C54" s="3" t="s">
        <v>99</v>
      </c>
      <c r="D54" s="10"/>
      <c r="E54" s="631">
        <v>151</v>
      </c>
      <c r="F54" s="631">
        <v>0</v>
      </c>
      <c r="G54" s="631">
        <v>0</v>
      </c>
      <c r="H54" s="631">
        <v>0</v>
      </c>
      <c r="I54" s="631">
        <v>0</v>
      </c>
      <c r="J54" s="631">
        <v>1749</v>
      </c>
      <c r="K54" s="631">
        <v>0</v>
      </c>
      <c r="L54" s="631">
        <v>0</v>
      </c>
      <c r="M54" s="631">
        <v>0</v>
      </c>
      <c r="N54" s="631">
        <v>0</v>
      </c>
      <c r="O54" s="631">
        <v>0</v>
      </c>
      <c r="P54" s="631">
        <v>0</v>
      </c>
      <c r="Q54" s="631">
        <v>0</v>
      </c>
      <c r="R54" s="631">
        <v>316</v>
      </c>
      <c r="S54" s="631">
        <v>1280</v>
      </c>
      <c r="T54" s="631">
        <v>24</v>
      </c>
      <c r="U54" s="667">
        <v>0</v>
      </c>
      <c r="V54" s="46"/>
    </row>
    <row r="55" spans="1:22" ht="26.25" customHeight="1">
      <c r="A55" s="166"/>
      <c r="B55" s="135"/>
      <c r="C55" s="3" t="s">
        <v>46</v>
      </c>
      <c r="D55" s="3"/>
      <c r="E55" s="633">
        <v>2251</v>
      </c>
      <c r="F55" s="633">
        <v>0</v>
      </c>
      <c r="G55" s="633">
        <v>0</v>
      </c>
      <c r="H55" s="633">
        <v>0</v>
      </c>
      <c r="I55" s="633">
        <v>0</v>
      </c>
      <c r="J55" s="633">
        <v>0</v>
      </c>
      <c r="K55" s="633">
        <v>0</v>
      </c>
      <c r="L55" s="633">
        <v>0</v>
      </c>
      <c r="M55" s="633">
        <v>0</v>
      </c>
      <c r="N55" s="633">
        <v>0</v>
      </c>
      <c r="O55" s="633">
        <v>0</v>
      </c>
      <c r="P55" s="633">
        <v>0</v>
      </c>
      <c r="Q55" s="633">
        <v>5</v>
      </c>
      <c r="R55" s="633">
        <v>4</v>
      </c>
      <c r="S55" s="633">
        <v>0</v>
      </c>
      <c r="T55" s="633">
        <v>0</v>
      </c>
      <c r="U55" s="670">
        <v>0</v>
      </c>
      <c r="V55" s="75"/>
    </row>
    <row r="56" spans="1:22" ht="26.25" customHeight="1">
      <c r="A56" s="167" t="s">
        <v>11</v>
      </c>
      <c r="B56" s="141"/>
      <c r="C56" s="4"/>
      <c r="D56" s="4"/>
      <c r="E56" s="629">
        <f aca="true" t="shared" si="11" ref="E56:U56">SUM(E57:E59)</f>
        <v>25</v>
      </c>
      <c r="F56" s="629">
        <f t="shared" si="11"/>
        <v>0</v>
      </c>
      <c r="G56" s="629">
        <f t="shared" si="11"/>
        <v>0</v>
      </c>
      <c r="H56" s="629">
        <f t="shared" si="11"/>
        <v>398</v>
      </c>
      <c r="I56" s="629">
        <f t="shared" si="11"/>
        <v>0</v>
      </c>
      <c r="J56" s="629">
        <f t="shared" si="11"/>
        <v>5766</v>
      </c>
      <c r="K56" s="629">
        <f t="shared" si="11"/>
        <v>0</v>
      </c>
      <c r="L56" s="629">
        <f t="shared" si="11"/>
        <v>0</v>
      </c>
      <c r="M56" s="629">
        <f t="shared" si="11"/>
        <v>0</v>
      </c>
      <c r="N56" s="629">
        <f t="shared" si="11"/>
        <v>0</v>
      </c>
      <c r="O56" s="629">
        <f t="shared" si="11"/>
        <v>1</v>
      </c>
      <c r="P56" s="629">
        <f t="shared" si="11"/>
        <v>0</v>
      </c>
      <c r="Q56" s="629">
        <f t="shared" si="11"/>
        <v>916</v>
      </c>
      <c r="R56" s="629">
        <f t="shared" si="11"/>
        <v>9</v>
      </c>
      <c r="S56" s="629">
        <f t="shared" si="11"/>
        <v>0</v>
      </c>
      <c r="T56" s="629">
        <f t="shared" si="11"/>
        <v>67</v>
      </c>
      <c r="U56" s="661">
        <f t="shared" si="11"/>
        <v>0</v>
      </c>
      <c r="V56" s="46"/>
    </row>
    <row r="57" spans="1:22" ht="26.25" customHeight="1">
      <c r="A57" s="166"/>
      <c r="B57" s="135"/>
      <c r="C57" s="3" t="s">
        <v>39</v>
      </c>
      <c r="D57" s="3"/>
      <c r="E57" s="631">
        <v>0</v>
      </c>
      <c r="F57" s="631">
        <v>0</v>
      </c>
      <c r="G57" s="631">
        <v>0</v>
      </c>
      <c r="H57" s="631">
        <v>398</v>
      </c>
      <c r="I57" s="631">
        <v>0</v>
      </c>
      <c r="J57" s="631">
        <v>1925</v>
      </c>
      <c r="K57" s="631">
        <v>0</v>
      </c>
      <c r="L57" s="631">
        <v>0</v>
      </c>
      <c r="M57" s="631">
        <v>0</v>
      </c>
      <c r="N57" s="631">
        <v>0</v>
      </c>
      <c r="O57" s="631">
        <v>1</v>
      </c>
      <c r="P57" s="631">
        <v>0</v>
      </c>
      <c r="Q57" s="631">
        <v>330</v>
      </c>
      <c r="R57" s="631">
        <v>0</v>
      </c>
      <c r="S57" s="631">
        <v>0</v>
      </c>
      <c r="T57" s="631">
        <v>67</v>
      </c>
      <c r="U57" s="667">
        <v>0</v>
      </c>
      <c r="V57" s="75"/>
    </row>
    <row r="58" spans="1:22" ht="26.25" customHeight="1">
      <c r="A58" s="166"/>
      <c r="B58" s="135"/>
      <c r="C58" s="3" t="s">
        <v>47</v>
      </c>
      <c r="D58" s="3"/>
      <c r="E58" s="631">
        <v>25</v>
      </c>
      <c r="F58" s="631">
        <v>0</v>
      </c>
      <c r="G58" s="631">
        <v>0</v>
      </c>
      <c r="H58" s="631">
        <v>0</v>
      </c>
      <c r="I58" s="631">
        <v>0</v>
      </c>
      <c r="J58" s="631">
        <v>2085</v>
      </c>
      <c r="K58" s="631">
        <v>0</v>
      </c>
      <c r="L58" s="631">
        <v>0</v>
      </c>
      <c r="M58" s="631">
        <v>0</v>
      </c>
      <c r="N58" s="631">
        <v>0</v>
      </c>
      <c r="O58" s="631">
        <v>0</v>
      </c>
      <c r="P58" s="631">
        <v>0</v>
      </c>
      <c r="Q58" s="631">
        <v>62</v>
      </c>
      <c r="R58" s="631">
        <v>9</v>
      </c>
      <c r="S58" s="631">
        <v>0</v>
      </c>
      <c r="T58" s="631">
        <v>0</v>
      </c>
      <c r="U58" s="667">
        <v>0</v>
      </c>
      <c r="V58" s="75"/>
    </row>
    <row r="59" spans="1:22" ht="26.25" customHeight="1" thickBot="1">
      <c r="A59" s="170"/>
      <c r="B59" s="144"/>
      <c r="C59" s="11" t="s">
        <v>56</v>
      </c>
      <c r="D59" s="11"/>
      <c r="E59" s="640">
        <v>0</v>
      </c>
      <c r="F59" s="640">
        <v>0</v>
      </c>
      <c r="G59" s="640">
        <v>0</v>
      </c>
      <c r="H59" s="640">
        <v>0</v>
      </c>
      <c r="I59" s="640">
        <v>0</v>
      </c>
      <c r="J59" s="640">
        <v>1756</v>
      </c>
      <c r="K59" s="640">
        <v>0</v>
      </c>
      <c r="L59" s="640">
        <v>0</v>
      </c>
      <c r="M59" s="640">
        <v>0</v>
      </c>
      <c r="N59" s="640">
        <v>0</v>
      </c>
      <c r="O59" s="640">
        <v>0</v>
      </c>
      <c r="P59" s="640">
        <v>0</v>
      </c>
      <c r="Q59" s="640">
        <v>524</v>
      </c>
      <c r="R59" s="640">
        <v>0</v>
      </c>
      <c r="S59" s="640">
        <v>0</v>
      </c>
      <c r="T59" s="640">
        <v>0</v>
      </c>
      <c r="U59" s="688">
        <v>0</v>
      </c>
      <c r="V59" s="75"/>
    </row>
    <row r="60" spans="1:21" ht="16.5" customHeight="1">
      <c r="A60" s="1" t="s">
        <v>135</v>
      </c>
      <c r="B60" s="288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90"/>
      <c r="N60" s="290"/>
      <c r="O60" s="290"/>
      <c r="P60" s="290"/>
      <c r="Q60" s="290"/>
      <c r="R60" s="290"/>
      <c r="S60" s="290"/>
      <c r="T60" s="290"/>
      <c r="U60" s="290"/>
    </row>
    <row r="61" spans="1:21" ht="12" customHeight="1">
      <c r="A61" s="290"/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</row>
    <row r="62" spans="1:21" ht="12" customHeight="1">
      <c r="A62" s="290"/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</row>
    <row r="63" spans="1:21" ht="12" customHeight="1">
      <c r="A63" s="290"/>
      <c r="B63" s="290"/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</row>
    <row r="64" spans="1:21" ht="12" customHeight="1">
      <c r="A64" s="290"/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</row>
    <row r="65" spans="1:21" ht="12" customHeight="1">
      <c r="A65" s="290"/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</row>
    <row r="66" spans="1:21" ht="12" customHeight="1">
      <c r="A66" s="290"/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</row>
    <row r="67" spans="1:21" ht="12" customHeight="1">
      <c r="A67" s="290"/>
      <c r="B67" s="290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</row>
    <row r="68" spans="1:21" ht="12" customHeight="1">
      <c r="A68" s="290"/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</row>
    <row r="69" spans="1:21" ht="12" customHeight="1">
      <c r="A69" s="290"/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</row>
    <row r="70" spans="1:21" ht="12" customHeight="1">
      <c r="A70" s="290"/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</row>
    <row r="71" spans="1:21" ht="12" customHeight="1">
      <c r="A71" s="290"/>
      <c r="B71" s="290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</row>
    <row r="72" spans="1:21" ht="14.25">
      <c r="A72" s="290"/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</row>
    <row r="73" spans="1:21" ht="14.25">
      <c r="A73" s="290"/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</row>
    <row r="74" spans="1:21" ht="14.25">
      <c r="A74" s="290"/>
      <c r="B74" s="290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</row>
    <row r="75" spans="1:21" ht="14.25">
      <c r="A75" s="290"/>
      <c r="B75" s="290"/>
      <c r="C75" s="290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0"/>
    </row>
    <row r="76" spans="1:21" ht="14.25">
      <c r="A76" s="290"/>
      <c r="B76" s="290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</row>
    <row r="77" spans="1:21" ht="14.25">
      <c r="A77" s="290"/>
      <c r="B77" s="290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</row>
    <row r="78" spans="1:21" ht="14.25">
      <c r="A78" s="290"/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</row>
    <row r="79" spans="1:21" ht="14.25">
      <c r="A79" s="290"/>
      <c r="B79" s="290"/>
      <c r="C79" s="290"/>
      <c r="D79" s="290"/>
      <c r="E79" s="290"/>
      <c r="F79" s="290"/>
      <c r="G79" s="290"/>
      <c r="H79" s="290"/>
      <c r="I79" s="290"/>
      <c r="J79" s="290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</row>
    <row r="80" spans="1:21" ht="14.25">
      <c r="A80" s="290"/>
      <c r="B80" s="290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</row>
    <row r="81" spans="1:21" ht="14.25">
      <c r="A81" s="290"/>
      <c r="B81" s="290"/>
      <c r="C81" s="290"/>
      <c r="D81" s="290"/>
      <c r="E81" s="290"/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</row>
    <row r="82" spans="1:21" ht="14.25">
      <c r="A82" s="290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</row>
    <row r="83" spans="1:21" ht="14.25">
      <c r="A83" s="290"/>
      <c r="B83" s="290"/>
      <c r="C83" s="290"/>
      <c r="D83" s="290"/>
      <c r="E83" s="290"/>
      <c r="F83" s="290"/>
      <c r="G83" s="290"/>
      <c r="H83" s="290"/>
      <c r="I83" s="290"/>
      <c r="J83" s="290"/>
      <c r="K83" s="290"/>
      <c r="L83" s="290"/>
      <c r="M83" s="290"/>
      <c r="N83" s="290"/>
      <c r="O83" s="290"/>
      <c r="P83" s="290"/>
      <c r="Q83" s="290"/>
      <c r="R83" s="290"/>
      <c r="S83" s="290"/>
      <c r="T83" s="290"/>
      <c r="U83" s="290"/>
    </row>
    <row r="84" spans="1:21" ht="14.25">
      <c r="A84" s="290"/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</row>
  </sheetData>
  <sheetProtection/>
  <mergeCells count="9">
    <mergeCell ref="L3:P3"/>
    <mergeCell ref="Q3:U3"/>
    <mergeCell ref="J3:K3"/>
    <mergeCell ref="A7:D7"/>
    <mergeCell ref="A3:A4"/>
    <mergeCell ref="C3:C4"/>
    <mergeCell ref="A5:D5"/>
    <mergeCell ref="A6:D6"/>
    <mergeCell ref="E3:I3"/>
  </mergeCells>
  <printOptions/>
  <pageMargins left="0.75" right="0.24" top="0.82" bottom="0.69" header="0" footer="0"/>
  <pageSetup horizontalDpi="1200" verticalDpi="1200" orientation="portrait" pageOrder="overThenDown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0"/>
  <sheetViews>
    <sheetView showOutlineSymbols="0" zoomScale="85" zoomScaleNormal="85" zoomScalePageLayoutView="0" workbookViewId="0" topLeftCell="A1">
      <pane xSplit="4" ySplit="4" topLeftCell="E5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M14" sqref="M14"/>
    </sheetView>
  </sheetViews>
  <sheetFormatPr defaultColWidth="8.75390625" defaultRowHeight="14.25"/>
  <cols>
    <col min="1" max="1" width="7.625" style="90" customWidth="1"/>
    <col min="2" max="2" width="0.875" style="90" customWidth="1"/>
    <col min="3" max="3" width="10.625" style="90" customWidth="1"/>
    <col min="4" max="4" width="0.875" style="90" customWidth="1"/>
    <col min="5" max="9" width="8.50390625" style="90" customWidth="1"/>
    <col min="10" max="10" width="9.125" style="90" customWidth="1"/>
    <col min="11" max="11" width="8.50390625" style="90" customWidth="1"/>
    <col min="12" max="12" width="9.125" style="90" customWidth="1"/>
    <col min="13" max="16" width="8.50390625" style="90" customWidth="1"/>
    <col min="17" max="17" width="9.125" style="90" customWidth="1"/>
    <col min="18" max="18" width="9.375" style="90" customWidth="1"/>
    <col min="19" max="19" width="8.50390625" style="90" customWidth="1"/>
    <col min="20" max="20" width="8.625" style="90" customWidth="1"/>
    <col min="21" max="21" width="8.50390625" style="90" customWidth="1"/>
    <col min="22" max="22" width="5.25390625" style="90" customWidth="1"/>
    <col min="23" max="23" width="13.875" style="90" customWidth="1"/>
    <col min="24" max="53" width="8.125" style="90" customWidth="1"/>
    <col min="54" max="16384" width="8.75390625" style="90" customWidth="1"/>
  </cols>
  <sheetData>
    <row r="1" spans="1:21" s="269" customFormat="1" ht="30" customHeight="1">
      <c r="A1" s="83" t="s">
        <v>146</v>
      </c>
      <c r="B1" s="266"/>
      <c r="C1" s="267"/>
      <c r="D1" s="267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21" ht="15" customHeight="1" thickBot="1">
      <c r="A2" s="270" t="s">
        <v>137</v>
      </c>
      <c r="B2" s="271"/>
      <c r="C2" s="271"/>
      <c r="D2" s="271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1:22" ht="39.75" customHeight="1">
      <c r="A3" s="925" t="s">
        <v>119</v>
      </c>
      <c r="B3" s="273"/>
      <c r="C3" s="927" t="s">
        <v>120</v>
      </c>
      <c r="D3" s="274"/>
      <c r="E3" s="921" t="s">
        <v>138</v>
      </c>
      <c r="F3" s="922"/>
      <c r="G3" s="922"/>
      <c r="H3" s="922"/>
      <c r="I3" s="922"/>
      <c r="J3" s="921" t="s">
        <v>139</v>
      </c>
      <c r="K3" s="922"/>
      <c r="L3" s="921" t="s">
        <v>140</v>
      </c>
      <c r="M3" s="922"/>
      <c r="N3" s="922"/>
      <c r="O3" s="922"/>
      <c r="P3" s="923"/>
      <c r="Q3" s="921" t="s">
        <v>141</v>
      </c>
      <c r="R3" s="922"/>
      <c r="S3" s="922"/>
      <c r="T3" s="922"/>
      <c r="U3" s="924"/>
      <c r="V3" s="291"/>
    </row>
    <row r="4" spans="1:22" ht="39.75" customHeight="1" thickBot="1">
      <c r="A4" s="926"/>
      <c r="B4" s="276"/>
      <c r="C4" s="928"/>
      <c r="D4" s="277"/>
      <c r="E4" s="278" t="s">
        <v>142</v>
      </c>
      <c r="F4" s="278" t="s">
        <v>143</v>
      </c>
      <c r="G4" s="279" t="s">
        <v>144</v>
      </c>
      <c r="H4" s="278" t="s">
        <v>145</v>
      </c>
      <c r="I4" s="278" t="s">
        <v>87</v>
      </c>
      <c r="J4" s="278" t="s">
        <v>142</v>
      </c>
      <c r="K4" s="278" t="s">
        <v>87</v>
      </c>
      <c r="L4" s="278" t="s">
        <v>142</v>
      </c>
      <c r="M4" s="278" t="s">
        <v>143</v>
      </c>
      <c r="N4" s="279" t="s">
        <v>144</v>
      </c>
      <c r="O4" s="278" t="s">
        <v>145</v>
      </c>
      <c r="P4" s="278" t="s">
        <v>87</v>
      </c>
      <c r="Q4" s="280" t="s">
        <v>142</v>
      </c>
      <c r="R4" s="280" t="s">
        <v>143</v>
      </c>
      <c r="S4" s="280" t="s">
        <v>144</v>
      </c>
      <c r="T4" s="280" t="s">
        <v>145</v>
      </c>
      <c r="U4" s="281" t="s">
        <v>87</v>
      </c>
      <c r="V4" s="291"/>
    </row>
    <row r="5" spans="1:22" ht="30" customHeight="1">
      <c r="A5" s="876" t="s">
        <v>76</v>
      </c>
      <c r="B5" s="853"/>
      <c r="C5" s="853"/>
      <c r="D5" s="853"/>
      <c r="E5" s="282">
        <v>5265</v>
      </c>
      <c r="F5" s="156">
        <v>1684</v>
      </c>
      <c r="G5" s="156">
        <v>1014</v>
      </c>
      <c r="H5" s="156">
        <v>1043</v>
      </c>
      <c r="I5" s="156">
        <v>224</v>
      </c>
      <c r="J5" s="156">
        <v>77878</v>
      </c>
      <c r="K5" s="156">
        <v>182</v>
      </c>
      <c r="L5" s="156">
        <v>11132</v>
      </c>
      <c r="M5" s="156">
        <v>7437</v>
      </c>
      <c r="N5" s="156">
        <v>0</v>
      </c>
      <c r="O5" s="156">
        <v>580</v>
      </c>
      <c r="P5" s="156">
        <v>66</v>
      </c>
      <c r="Q5" s="156">
        <v>48234</v>
      </c>
      <c r="R5" s="156">
        <v>24324</v>
      </c>
      <c r="S5" s="156">
        <v>1490</v>
      </c>
      <c r="T5" s="156">
        <v>9450</v>
      </c>
      <c r="U5" s="283">
        <v>3474</v>
      </c>
      <c r="V5" s="275"/>
    </row>
    <row r="6" spans="1:22" ht="30" customHeight="1">
      <c r="A6" s="878">
        <v>17</v>
      </c>
      <c r="B6" s="854"/>
      <c r="C6" s="854"/>
      <c r="D6" s="854"/>
      <c r="E6" s="160">
        <v>5817</v>
      </c>
      <c r="F6" s="160">
        <v>1406</v>
      </c>
      <c r="G6" s="160">
        <v>893</v>
      </c>
      <c r="H6" s="160">
        <v>1517</v>
      </c>
      <c r="I6" s="160">
        <v>0</v>
      </c>
      <c r="J6" s="160">
        <v>75050</v>
      </c>
      <c r="K6" s="160">
        <v>28</v>
      </c>
      <c r="L6" s="160">
        <v>8121</v>
      </c>
      <c r="M6" s="160">
        <v>43</v>
      </c>
      <c r="N6" s="160">
        <v>8</v>
      </c>
      <c r="O6" s="160">
        <v>881</v>
      </c>
      <c r="P6" s="160">
        <v>16</v>
      </c>
      <c r="Q6" s="160">
        <v>46224</v>
      </c>
      <c r="R6" s="160">
        <v>23911</v>
      </c>
      <c r="S6" s="160">
        <v>1172</v>
      </c>
      <c r="T6" s="160">
        <v>8175</v>
      </c>
      <c r="U6" s="284">
        <v>1843</v>
      </c>
      <c r="V6" s="275"/>
    </row>
    <row r="7" spans="1:23" s="118" customFormat="1" ht="39.75" customHeight="1">
      <c r="A7" s="881">
        <v>18</v>
      </c>
      <c r="B7" s="850"/>
      <c r="C7" s="850"/>
      <c r="D7" s="850"/>
      <c r="E7" s="778">
        <f aca="true" t="shared" si="0" ref="E7:U7">SUM(E8,E9,E10,E11,E12,E13,E17,E20,E21,E26,E33,E38,E42,E46,E50,E53,E56)</f>
        <v>6486</v>
      </c>
      <c r="F7" s="778">
        <f t="shared" si="0"/>
        <v>1652</v>
      </c>
      <c r="G7" s="778">
        <f t="shared" si="0"/>
        <v>578</v>
      </c>
      <c r="H7" s="778">
        <f t="shared" si="0"/>
        <v>1099</v>
      </c>
      <c r="I7" s="778">
        <f t="shared" si="0"/>
        <v>14</v>
      </c>
      <c r="J7" s="779">
        <f t="shared" si="0"/>
        <v>74661</v>
      </c>
      <c r="K7" s="788">
        <f t="shared" si="0"/>
        <v>0</v>
      </c>
      <c r="L7" s="779">
        <f t="shared" si="0"/>
        <v>10653</v>
      </c>
      <c r="M7" s="789">
        <f t="shared" si="0"/>
        <v>316</v>
      </c>
      <c r="N7" s="779">
        <f t="shared" si="0"/>
        <v>0</v>
      </c>
      <c r="O7" s="779">
        <f t="shared" si="0"/>
        <v>2746</v>
      </c>
      <c r="P7" s="779">
        <f t="shared" si="0"/>
        <v>624</v>
      </c>
      <c r="Q7" s="779">
        <f t="shared" si="0"/>
        <v>39300</v>
      </c>
      <c r="R7" s="779">
        <f t="shared" si="0"/>
        <v>31081</v>
      </c>
      <c r="S7" s="779">
        <f t="shared" si="0"/>
        <v>1843</v>
      </c>
      <c r="T7" s="779">
        <f t="shared" si="0"/>
        <v>2297</v>
      </c>
      <c r="U7" s="783">
        <f t="shared" si="0"/>
        <v>5687</v>
      </c>
      <c r="W7" s="90"/>
    </row>
    <row r="8" spans="1:22" ht="26.25" customHeight="1">
      <c r="A8" s="164" t="s">
        <v>59</v>
      </c>
      <c r="B8" s="120"/>
      <c r="C8" s="2" t="s">
        <v>12</v>
      </c>
      <c r="D8" s="2"/>
      <c r="E8" s="627">
        <v>953</v>
      </c>
      <c r="F8" s="627">
        <v>0</v>
      </c>
      <c r="G8" s="627">
        <v>0</v>
      </c>
      <c r="H8" s="627">
        <v>0</v>
      </c>
      <c r="I8" s="627">
        <v>0</v>
      </c>
      <c r="J8" s="627">
        <v>23331</v>
      </c>
      <c r="K8" s="627">
        <v>0</v>
      </c>
      <c r="L8" s="627">
        <v>6431</v>
      </c>
      <c r="M8" s="627">
        <v>0</v>
      </c>
      <c r="N8" s="627">
        <v>0</v>
      </c>
      <c r="O8" s="627">
        <v>0</v>
      </c>
      <c r="P8" s="627">
        <v>0</v>
      </c>
      <c r="Q8" s="627">
        <v>5423</v>
      </c>
      <c r="R8" s="627">
        <v>53</v>
      </c>
      <c r="S8" s="627">
        <v>0</v>
      </c>
      <c r="T8" s="627">
        <v>0</v>
      </c>
      <c r="U8" s="654">
        <v>0</v>
      </c>
      <c r="V8" s="75"/>
    </row>
    <row r="9" spans="1:22" ht="26.25" customHeight="1">
      <c r="A9" s="164" t="s">
        <v>60</v>
      </c>
      <c r="B9" s="120"/>
      <c r="C9" s="2" t="s">
        <v>13</v>
      </c>
      <c r="D9" s="292"/>
      <c r="E9" s="627">
        <v>447</v>
      </c>
      <c r="F9" s="627">
        <v>0</v>
      </c>
      <c r="G9" s="627">
        <v>0</v>
      </c>
      <c r="H9" s="627">
        <v>0</v>
      </c>
      <c r="I9" s="627">
        <v>0</v>
      </c>
      <c r="J9" s="627">
        <v>1266</v>
      </c>
      <c r="K9" s="627">
        <v>0</v>
      </c>
      <c r="L9" s="627">
        <v>371</v>
      </c>
      <c r="M9" s="627">
        <v>0</v>
      </c>
      <c r="N9" s="627">
        <v>0</v>
      </c>
      <c r="O9" s="627">
        <v>285</v>
      </c>
      <c r="P9" s="627">
        <v>617</v>
      </c>
      <c r="Q9" s="627">
        <v>4617</v>
      </c>
      <c r="R9" s="627">
        <v>641</v>
      </c>
      <c r="S9" s="627">
        <v>104</v>
      </c>
      <c r="T9" s="627">
        <v>47</v>
      </c>
      <c r="U9" s="654">
        <v>46</v>
      </c>
      <c r="V9" s="75"/>
    </row>
    <row r="10" spans="1:22" ht="26.25" customHeight="1">
      <c r="A10" s="164" t="s">
        <v>61</v>
      </c>
      <c r="B10" s="120"/>
      <c r="C10" s="2" t="s">
        <v>14</v>
      </c>
      <c r="D10" s="292"/>
      <c r="E10" s="627">
        <v>723</v>
      </c>
      <c r="F10" s="627">
        <v>0</v>
      </c>
      <c r="G10" s="627">
        <v>0</v>
      </c>
      <c r="H10" s="627">
        <v>0</v>
      </c>
      <c r="I10" s="627">
        <v>0</v>
      </c>
      <c r="J10" s="627">
        <v>16959</v>
      </c>
      <c r="K10" s="627">
        <v>0</v>
      </c>
      <c r="L10" s="627">
        <v>1219</v>
      </c>
      <c r="M10" s="627">
        <v>0</v>
      </c>
      <c r="N10" s="627">
        <v>0</v>
      </c>
      <c r="O10" s="627">
        <v>1457</v>
      </c>
      <c r="P10" s="627">
        <v>0</v>
      </c>
      <c r="Q10" s="627">
        <v>6944</v>
      </c>
      <c r="R10" s="627">
        <v>309</v>
      </c>
      <c r="S10" s="627">
        <v>0</v>
      </c>
      <c r="T10" s="627">
        <v>273</v>
      </c>
      <c r="U10" s="654">
        <v>0</v>
      </c>
      <c r="V10" s="75"/>
    </row>
    <row r="11" spans="1:22" ht="26.25" customHeight="1">
      <c r="A11" s="165" t="s">
        <v>62</v>
      </c>
      <c r="B11" s="122"/>
      <c r="C11" s="2" t="s">
        <v>15</v>
      </c>
      <c r="D11" s="292"/>
      <c r="E11" s="627">
        <v>644</v>
      </c>
      <c r="F11" s="627">
        <v>574</v>
      </c>
      <c r="G11" s="627">
        <v>0</v>
      </c>
      <c r="H11" s="627">
        <v>0</v>
      </c>
      <c r="I11" s="627">
        <v>0</v>
      </c>
      <c r="J11" s="627">
        <v>3733</v>
      </c>
      <c r="K11" s="627">
        <v>0</v>
      </c>
      <c r="L11" s="627">
        <v>34</v>
      </c>
      <c r="M11" s="627">
        <v>108</v>
      </c>
      <c r="N11" s="627">
        <v>0</v>
      </c>
      <c r="O11" s="627">
        <v>0</v>
      </c>
      <c r="P11" s="627">
        <v>0</v>
      </c>
      <c r="Q11" s="627">
        <v>1774</v>
      </c>
      <c r="R11" s="627">
        <v>0</v>
      </c>
      <c r="S11" s="627">
        <v>0</v>
      </c>
      <c r="T11" s="627">
        <v>0</v>
      </c>
      <c r="U11" s="654">
        <v>1468</v>
      </c>
      <c r="V11" s="75"/>
    </row>
    <row r="12" spans="1:22" ht="26.25" customHeight="1">
      <c r="A12" s="164" t="s">
        <v>0</v>
      </c>
      <c r="B12" s="120"/>
      <c r="C12" s="2" t="s">
        <v>16</v>
      </c>
      <c r="D12" s="292"/>
      <c r="E12" s="627">
        <v>236</v>
      </c>
      <c r="F12" s="627">
        <v>124</v>
      </c>
      <c r="G12" s="627">
        <v>0</v>
      </c>
      <c r="H12" s="627">
        <v>0</v>
      </c>
      <c r="I12" s="627">
        <v>0</v>
      </c>
      <c r="J12" s="627">
        <v>506</v>
      </c>
      <c r="K12" s="627">
        <v>0</v>
      </c>
      <c r="L12" s="627">
        <v>0</v>
      </c>
      <c r="M12" s="627">
        <v>0</v>
      </c>
      <c r="N12" s="627">
        <v>0</v>
      </c>
      <c r="O12" s="627">
        <v>0</v>
      </c>
      <c r="P12" s="627">
        <v>0</v>
      </c>
      <c r="Q12" s="627">
        <v>85</v>
      </c>
      <c r="R12" s="627">
        <v>1054</v>
      </c>
      <c r="S12" s="627">
        <v>0</v>
      </c>
      <c r="T12" s="627">
        <v>0</v>
      </c>
      <c r="U12" s="654">
        <v>0</v>
      </c>
      <c r="V12" s="75"/>
    </row>
    <row r="13" spans="1:22" ht="26.25" customHeight="1">
      <c r="A13" s="164" t="s">
        <v>1</v>
      </c>
      <c r="B13" s="120"/>
      <c r="C13" s="2"/>
      <c r="D13" s="292"/>
      <c r="E13" s="629">
        <f aca="true" t="shared" si="1" ref="E13:U13">SUM(E14:E16)</f>
        <v>601</v>
      </c>
      <c r="F13" s="629">
        <f t="shared" si="1"/>
        <v>273</v>
      </c>
      <c r="G13" s="629">
        <f t="shared" si="1"/>
        <v>230</v>
      </c>
      <c r="H13" s="629">
        <f t="shared" si="1"/>
        <v>276</v>
      </c>
      <c r="I13" s="629">
        <f t="shared" si="1"/>
        <v>0</v>
      </c>
      <c r="J13" s="629">
        <f t="shared" si="1"/>
        <v>7957</v>
      </c>
      <c r="K13" s="629">
        <f t="shared" si="1"/>
        <v>0</v>
      </c>
      <c r="L13" s="629">
        <f t="shared" si="1"/>
        <v>0</v>
      </c>
      <c r="M13" s="629">
        <f t="shared" si="1"/>
        <v>0</v>
      </c>
      <c r="N13" s="629">
        <f t="shared" si="1"/>
        <v>0</v>
      </c>
      <c r="O13" s="629">
        <f t="shared" si="1"/>
        <v>755</v>
      </c>
      <c r="P13" s="629">
        <f t="shared" si="1"/>
        <v>0</v>
      </c>
      <c r="Q13" s="629">
        <f t="shared" si="1"/>
        <v>1737</v>
      </c>
      <c r="R13" s="629">
        <f t="shared" si="1"/>
        <v>554</v>
      </c>
      <c r="S13" s="629">
        <f t="shared" si="1"/>
        <v>0</v>
      </c>
      <c r="T13" s="629">
        <f t="shared" si="1"/>
        <v>19</v>
      </c>
      <c r="U13" s="661">
        <f t="shared" si="1"/>
        <v>103</v>
      </c>
      <c r="V13" s="75"/>
    </row>
    <row r="14" spans="1:22" ht="26.25" customHeight="1">
      <c r="A14" s="166"/>
      <c r="B14" s="126"/>
      <c r="C14" s="3" t="s">
        <v>17</v>
      </c>
      <c r="D14" s="217"/>
      <c r="E14" s="631">
        <v>327</v>
      </c>
      <c r="F14" s="631">
        <v>0</v>
      </c>
      <c r="G14" s="631">
        <v>0</v>
      </c>
      <c r="H14" s="631">
        <v>0</v>
      </c>
      <c r="I14" s="631">
        <v>0</v>
      </c>
      <c r="J14" s="631">
        <v>4396</v>
      </c>
      <c r="K14" s="631">
        <v>0</v>
      </c>
      <c r="L14" s="631">
        <v>0</v>
      </c>
      <c r="M14" s="631">
        <v>0</v>
      </c>
      <c r="N14" s="631">
        <v>0</v>
      </c>
      <c r="O14" s="631">
        <v>450</v>
      </c>
      <c r="P14" s="631">
        <v>0</v>
      </c>
      <c r="Q14" s="631">
        <v>0</v>
      </c>
      <c r="R14" s="631">
        <v>0</v>
      </c>
      <c r="S14" s="631">
        <v>0</v>
      </c>
      <c r="T14" s="631">
        <v>0</v>
      </c>
      <c r="U14" s="667">
        <v>0</v>
      </c>
      <c r="V14" s="75"/>
    </row>
    <row r="15" spans="1:22" ht="26.25" customHeight="1">
      <c r="A15" s="166"/>
      <c r="B15" s="126"/>
      <c r="C15" s="3" t="s">
        <v>19</v>
      </c>
      <c r="D15" s="217"/>
      <c r="E15" s="631">
        <v>230</v>
      </c>
      <c r="F15" s="631">
        <v>227</v>
      </c>
      <c r="G15" s="631">
        <v>230</v>
      </c>
      <c r="H15" s="631">
        <v>230</v>
      </c>
      <c r="I15" s="631">
        <v>0</v>
      </c>
      <c r="J15" s="631">
        <v>3561</v>
      </c>
      <c r="K15" s="631">
        <v>0</v>
      </c>
      <c r="L15" s="631">
        <v>0</v>
      </c>
      <c r="M15" s="631">
        <v>0</v>
      </c>
      <c r="N15" s="631">
        <v>0</v>
      </c>
      <c r="O15" s="631">
        <v>0</v>
      </c>
      <c r="P15" s="631">
        <v>0</v>
      </c>
      <c r="Q15" s="631">
        <v>1723</v>
      </c>
      <c r="R15" s="631">
        <v>379</v>
      </c>
      <c r="S15" s="631">
        <v>0</v>
      </c>
      <c r="T15" s="631">
        <v>0</v>
      </c>
      <c r="U15" s="667">
        <v>103</v>
      </c>
      <c r="V15" s="75"/>
    </row>
    <row r="16" spans="1:22" ht="26.25" customHeight="1">
      <c r="A16" s="166"/>
      <c r="B16" s="126"/>
      <c r="C16" s="3" t="s">
        <v>20</v>
      </c>
      <c r="D16" s="217"/>
      <c r="E16" s="633">
        <v>44</v>
      </c>
      <c r="F16" s="633">
        <v>46</v>
      </c>
      <c r="G16" s="633">
        <v>0</v>
      </c>
      <c r="H16" s="633">
        <v>46</v>
      </c>
      <c r="I16" s="633">
        <v>0</v>
      </c>
      <c r="J16" s="633">
        <v>0</v>
      </c>
      <c r="K16" s="633">
        <v>0</v>
      </c>
      <c r="L16" s="633">
        <v>0</v>
      </c>
      <c r="M16" s="633">
        <v>0</v>
      </c>
      <c r="N16" s="633">
        <v>0</v>
      </c>
      <c r="O16" s="633">
        <v>305</v>
      </c>
      <c r="P16" s="633">
        <v>0</v>
      </c>
      <c r="Q16" s="633">
        <v>14</v>
      </c>
      <c r="R16" s="633">
        <v>175</v>
      </c>
      <c r="S16" s="633">
        <v>0</v>
      </c>
      <c r="T16" s="633">
        <v>19</v>
      </c>
      <c r="U16" s="670">
        <v>0</v>
      </c>
      <c r="V16" s="75"/>
    </row>
    <row r="17" spans="1:22" ht="26.25" customHeight="1">
      <c r="A17" s="164" t="s">
        <v>2</v>
      </c>
      <c r="B17" s="120"/>
      <c r="C17" s="2"/>
      <c r="D17" s="292"/>
      <c r="E17" s="629">
        <f aca="true" t="shared" si="2" ref="E17:U17">SUM(E18:E19)</f>
        <v>217</v>
      </c>
      <c r="F17" s="671">
        <f t="shared" si="2"/>
        <v>0</v>
      </c>
      <c r="G17" s="629">
        <f t="shared" si="2"/>
        <v>0</v>
      </c>
      <c r="H17" s="629">
        <f t="shared" si="2"/>
        <v>0</v>
      </c>
      <c r="I17" s="629">
        <f t="shared" si="2"/>
        <v>0</v>
      </c>
      <c r="J17" s="629">
        <f t="shared" si="2"/>
        <v>4809</v>
      </c>
      <c r="K17" s="629">
        <f t="shared" si="2"/>
        <v>0</v>
      </c>
      <c r="L17" s="629">
        <f t="shared" si="2"/>
        <v>461</v>
      </c>
      <c r="M17" s="671">
        <f t="shared" si="2"/>
        <v>0</v>
      </c>
      <c r="N17" s="629">
        <f t="shared" si="2"/>
        <v>0</v>
      </c>
      <c r="O17" s="629">
        <f t="shared" si="2"/>
        <v>0</v>
      </c>
      <c r="P17" s="629">
        <f t="shared" si="2"/>
        <v>0</v>
      </c>
      <c r="Q17" s="629">
        <f t="shared" si="2"/>
        <v>74</v>
      </c>
      <c r="R17" s="671">
        <f t="shared" si="2"/>
        <v>2654</v>
      </c>
      <c r="S17" s="629">
        <f t="shared" si="2"/>
        <v>0</v>
      </c>
      <c r="T17" s="629">
        <f t="shared" si="2"/>
        <v>0</v>
      </c>
      <c r="U17" s="661">
        <f t="shared" si="2"/>
        <v>379</v>
      </c>
      <c r="V17" s="75"/>
    </row>
    <row r="18" spans="1:22" ht="26.25" customHeight="1">
      <c r="A18" s="166"/>
      <c r="B18" s="126"/>
      <c r="C18" s="3" t="s">
        <v>18</v>
      </c>
      <c r="D18" s="217"/>
      <c r="E18" s="631">
        <v>217</v>
      </c>
      <c r="F18" s="631">
        <v>0</v>
      </c>
      <c r="G18" s="631">
        <v>0</v>
      </c>
      <c r="H18" s="631">
        <v>0</v>
      </c>
      <c r="I18" s="631">
        <v>0</v>
      </c>
      <c r="J18" s="631">
        <v>4434</v>
      </c>
      <c r="K18" s="631">
        <v>0</v>
      </c>
      <c r="L18" s="631">
        <v>461</v>
      </c>
      <c r="M18" s="631">
        <v>0</v>
      </c>
      <c r="N18" s="631">
        <v>0</v>
      </c>
      <c r="O18" s="631">
        <v>0</v>
      </c>
      <c r="P18" s="631">
        <v>0</v>
      </c>
      <c r="Q18" s="631">
        <v>74</v>
      </c>
      <c r="R18" s="631">
        <v>2654</v>
      </c>
      <c r="S18" s="631">
        <v>0</v>
      </c>
      <c r="T18" s="631">
        <v>0</v>
      </c>
      <c r="U18" s="667">
        <v>0</v>
      </c>
      <c r="V18" s="75"/>
    </row>
    <row r="19" spans="1:22" ht="26.25" customHeight="1">
      <c r="A19" s="166"/>
      <c r="B19" s="126"/>
      <c r="C19" s="3" t="s">
        <v>21</v>
      </c>
      <c r="D19" s="217"/>
      <c r="E19" s="633">
        <v>0</v>
      </c>
      <c r="F19" s="636">
        <v>0</v>
      </c>
      <c r="G19" s="636">
        <v>0</v>
      </c>
      <c r="H19" s="636">
        <v>0</v>
      </c>
      <c r="I19" s="636">
        <v>0</v>
      </c>
      <c r="J19" s="633">
        <v>375</v>
      </c>
      <c r="K19" s="633">
        <v>0</v>
      </c>
      <c r="L19" s="631">
        <v>0</v>
      </c>
      <c r="M19" s="631">
        <v>0</v>
      </c>
      <c r="N19" s="631">
        <v>0</v>
      </c>
      <c r="O19" s="631">
        <v>0</v>
      </c>
      <c r="P19" s="633">
        <v>0</v>
      </c>
      <c r="Q19" s="633">
        <v>0</v>
      </c>
      <c r="R19" s="636">
        <v>0</v>
      </c>
      <c r="S19" s="636">
        <v>0</v>
      </c>
      <c r="T19" s="636">
        <v>0</v>
      </c>
      <c r="U19" s="670">
        <v>379</v>
      </c>
      <c r="V19" s="75"/>
    </row>
    <row r="20" spans="1:22" ht="26.25" customHeight="1">
      <c r="A20" s="164" t="s">
        <v>3</v>
      </c>
      <c r="B20" s="120"/>
      <c r="C20" s="2" t="s">
        <v>22</v>
      </c>
      <c r="D20" s="292"/>
      <c r="E20" s="627">
        <v>856</v>
      </c>
      <c r="F20" s="633">
        <v>0</v>
      </c>
      <c r="G20" s="633">
        <v>0</v>
      </c>
      <c r="H20" s="633">
        <v>0</v>
      </c>
      <c r="I20" s="633">
        <v>0</v>
      </c>
      <c r="J20" s="627">
        <v>2678</v>
      </c>
      <c r="K20" s="627">
        <v>0</v>
      </c>
      <c r="L20" s="756">
        <v>0</v>
      </c>
      <c r="M20" s="674">
        <v>0</v>
      </c>
      <c r="N20" s="674">
        <v>0</v>
      </c>
      <c r="O20" s="674">
        <v>0</v>
      </c>
      <c r="P20" s="627">
        <v>0</v>
      </c>
      <c r="Q20" s="627">
        <v>337</v>
      </c>
      <c r="R20" s="633">
        <v>0</v>
      </c>
      <c r="S20" s="633">
        <v>0</v>
      </c>
      <c r="T20" s="633">
        <v>0</v>
      </c>
      <c r="U20" s="654">
        <v>0</v>
      </c>
      <c r="V20" s="75"/>
    </row>
    <row r="21" spans="1:22" ht="26.25" customHeight="1">
      <c r="A21" s="167" t="s">
        <v>4</v>
      </c>
      <c r="B21" s="129"/>
      <c r="C21" s="4"/>
      <c r="D21" s="293"/>
      <c r="E21" s="629">
        <f aca="true" t="shared" si="3" ref="E21:U21">SUM(E22:E25)</f>
        <v>1014</v>
      </c>
      <c r="F21" s="629">
        <f t="shared" si="3"/>
        <v>379</v>
      </c>
      <c r="G21" s="629">
        <f t="shared" si="3"/>
        <v>11</v>
      </c>
      <c r="H21" s="629">
        <f t="shared" si="3"/>
        <v>379</v>
      </c>
      <c r="I21" s="629">
        <f t="shared" si="3"/>
        <v>11</v>
      </c>
      <c r="J21" s="629">
        <f t="shared" si="3"/>
        <v>1897</v>
      </c>
      <c r="K21" s="629">
        <f t="shared" si="3"/>
        <v>0</v>
      </c>
      <c r="L21" s="639">
        <f t="shared" si="3"/>
        <v>0</v>
      </c>
      <c r="M21" s="639">
        <f t="shared" si="3"/>
        <v>0</v>
      </c>
      <c r="N21" s="639">
        <f t="shared" si="3"/>
        <v>0</v>
      </c>
      <c r="O21" s="639">
        <f t="shared" si="3"/>
        <v>0</v>
      </c>
      <c r="P21" s="629">
        <f t="shared" si="3"/>
        <v>0</v>
      </c>
      <c r="Q21" s="629">
        <f t="shared" si="3"/>
        <v>4</v>
      </c>
      <c r="R21" s="629">
        <f t="shared" si="3"/>
        <v>0</v>
      </c>
      <c r="S21" s="629">
        <f t="shared" si="3"/>
        <v>0</v>
      </c>
      <c r="T21" s="629">
        <f t="shared" si="3"/>
        <v>0</v>
      </c>
      <c r="U21" s="661">
        <f t="shared" si="3"/>
        <v>0</v>
      </c>
      <c r="V21" s="46"/>
    </row>
    <row r="22" spans="1:22" ht="26.25" customHeight="1">
      <c r="A22" s="166"/>
      <c r="B22" s="126"/>
      <c r="C22" s="3" t="s">
        <v>23</v>
      </c>
      <c r="D22" s="217"/>
      <c r="E22" s="631">
        <v>905</v>
      </c>
      <c r="F22" s="631">
        <v>368</v>
      </c>
      <c r="G22" s="631">
        <v>0</v>
      </c>
      <c r="H22" s="631">
        <v>368</v>
      </c>
      <c r="I22" s="631">
        <v>0</v>
      </c>
      <c r="J22" s="631">
        <v>60</v>
      </c>
      <c r="K22" s="631">
        <v>0</v>
      </c>
      <c r="L22" s="631">
        <v>0</v>
      </c>
      <c r="M22" s="631">
        <v>0</v>
      </c>
      <c r="N22" s="631">
        <v>0</v>
      </c>
      <c r="O22" s="631">
        <v>0</v>
      </c>
      <c r="P22" s="631">
        <v>0</v>
      </c>
      <c r="Q22" s="631">
        <v>0</v>
      </c>
      <c r="R22" s="631">
        <v>0</v>
      </c>
      <c r="S22" s="631">
        <v>0</v>
      </c>
      <c r="T22" s="631">
        <v>0</v>
      </c>
      <c r="U22" s="667">
        <v>0</v>
      </c>
      <c r="V22" s="75"/>
    </row>
    <row r="23" spans="1:22" ht="26.25" customHeight="1">
      <c r="A23" s="166"/>
      <c r="B23" s="126"/>
      <c r="C23" s="3" t="s">
        <v>28</v>
      </c>
      <c r="D23" s="217"/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1837</v>
      </c>
      <c r="K23" s="631">
        <v>0</v>
      </c>
      <c r="L23" s="631">
        <v>0</v>
      </c>
      <c r="M23" s="631">
        <v>0</v>
      </c>
      <c r="N23" s="631">
        <v>0</v>
      </c>
      <c r="O23" s="631">
        <v>0</v>
      </c>
      <c r="P23" s="631">
        <v>0</v>
      </c>
      <c r="Q23" s="631">
        <v>0</v>
      </c>
      <c r="R23" s="631">
        <v>0</v>
      </c>
      <c r="S23" s="631">
        <v>0</v>
      </c>
      <c r="T23" s="631">
        <v>0</v>
      </c>
      <c r="U23" s="667">
        <v>0</v>
      </c>
      <c r="V23" s="75"/>
    </row>
    <row r="24" spans="1:22" ht="26.25" customHeight="1">
      <c r="A24" s="166"/>
      <c r="B24" s="126"/>
      <c r="C24" s="3" t="s">
        <v>24</v>
      </c>
      <c r="D24" s="217"/>
      <c r="E24" s="631">
        <v>80</v>
      </c>
      <c r="F24" s="631">
        <v>11</v>
      </c>
      <c r="G24" s="631">
        <v>11</v>
      </c>
      <c r="H24" s="631">
        <v>11</v>
      </c>
      <c r="I24" s="631">
        <v>11</v>
      </c>
      <c r="J24" s="631">
        <v>0</v>
      </c>
      <c r="K24" s="631">
        <v>0</v>
      </c>
      <c r="L24" s="631">
        <v>0</v>
      </c>
      <c r="M24" s="631">
        <v>0</v>
      </c>
      <c r="N24" s="631">
        <v>0</v>
      </c>
      <c r="O24" s="631">
        <v>0</v>
      </c>
      <c r="P24" s="631">
        <v>0</v>
      </c>
      <c r="Q24" s="631">
        <v>0</v>
      </c>
      <c r="R24" s="631">
        <v>0</v>
      </c>
      <c r="S24" s="631">
        <v>0</v>
      </c>
      <c r="T24" s="631">
        <v>0</v>
      </c>
      <c r="U24" s="667">
        <v>0</v>
      </c>
      <c r="V24" s="75"/>
    </row>
    <row r="25" spans="1:22" ht="26.25" customHeight="1">
      <c r="A25" s="166"/>
      <c r="B25" s="126"/>
      <c r="C25" s="3" t="s">
        <v>25</v>
      </c>
      <c r="D25" s="217"/>
      <c r="E25" s="633">
        <v>29</v>
      </c>
      <c r="F25" s="633">
        <v>0</v>
      </c>
      <c r="G25" s="633">
        <v>0</v>
      </c>
      <c r="H25" s="633">
        <v>0</v>
      </c>
      <c r="I25" s="633">
        <v>0</v>
      </c>
      <c r="J25" s="633">
        <v>0</v>
      </c>
      <c r="K25" s="633">
        <v>0</v>
      </c>
      <c r="L25" s="633">
        <v>0</v>
      </c>
      <c r="M25" s="633">
        <v>0</v>
      </c>
      <c r="N25" s="633">
        <v>0</v>
      </c>
      <c r="O25" s="633">
        <v>0</v>
      </c>
      <c r="P25" s="633">
        <v>0</v>
      </c>
      <c r="Q25" s="633">
        <v>4</v>
      </c>
      <c r="R25" s="633">
        <v>0</v>
      </c>
      <c r="S25" s="633">
        <v>0</v>
      </c>
      <c r="T25" s="633">
        <v>0</v>
      </c>
      <c r="U25" s="670">
        <v>0</v>
      </c>
      <c r="V25" s="75"/>
    </row>
    <row r="26" spans="1:22" ht="26.25" customHeight="1">
      <c r="A26" s="167" t="s">
        <v>5</v>
      </c>
      <c r="B26" s="129"/>
      <c r="C26" s="4"/>
      <c r="D26" s="293"/>
      <c r="E26" s="629">
        <f aca="true" t="shared" si="4" ref="E26:U26">SUM(E27:E32)</f>
        <v>103</v>
      </c>
      <c r="F26" s="629">
        <f t="shared" si="4"/>
        <v>34</v>
      </c>
      <c r="G26" s="629">
        <f t="shared" si="4"/>
        <v>0</v>
      </c>
      <c r="H26" s="629">
        <f t="shared" si="4"/>
        <v>0</v>
      </c>
      <c r="I26" s="629">
        <f t="shared" si="4"/>
        <v>0</v>
      </c>
      <c r="J26" s="629">
        <f t="shared" si="4"/>
        <v>2803</v>
      </c>
      <c r="K26" s="629">
        <f t="shared" si="4"/>
        <v>0</v>
      </c>
      <c r="L26" s="629">
        <f t="shared" si="4"/>
        <v>336</v>
      </c>
      <c r="M26" s="629">
        <f t="shared" si="4"/>
        <v>180</v>
      </c>
      <c r="N26" s="629">
        <f t="shared" si="4"/>
        <v>0</v>
      </c>
      <c r="O26" s="629">
        <f t="shared" si="4"/>
        <v>0</v>
      </c>
      <c r="P26" s="629">
        <f t="shared" si="4"/>
        <v>7</v>
      </c>
      <c r="Q26" s="629">
        <f t="shared" si="4"/>
        <v>2071</v>
      </c>
      <c r="R26" s="629">
        <f t="shared" si="4"/>
        <v>16205</v>
      </c>
      <c r="S26" s="629">
        <f t="shared" si="4"/>
        <v>0</v>
      </c>
      <c r="T26" s="629">
        <f t="shared" si="4"/>
        <v>1368</v>
      </c>
      <c r="U26" s="661">
        <f t="shared" si="4"/>
        <v>0</v>
      </c>
      <c r="V26" s="46"/>
    </row>
    <row r="27" spans="1:22" ht="26.25" customHeight="1">
      <c r="A27" s="166"/>
      <c r="B27" s="126"/>
      <c r="C27" s="3" t="s">
        <v>26</v>
      </c>
      <c r="D27" s="217"/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  <c r="N27" s="631">
        <v>0</v>
      </c>
      <c r="O27" s="631">
        <v>0</v>
      </c>
      <c r="P27" s="631">
        <v>0</v>
      </c>
      <c r="Q27" s="631">
        <v>0</v>
      </c>
      <c r="R27" s="631">
        <v>0</v>
      </c>
      <c r="S27" s="631">
        <v>0</v>
      </c>
      <c r="T27" s="631">
        <v>0</v>
      </c>
      <c r="U27" s="667">
        <v>0</v>
      </c>
      <c r="V27" s="75"/>
    </row>
    <row r="28" spans="1:22" ht="26.25" customHeight="1">
      <c r="A28" s="166"/>
      <c r="B28" s="126"/>
      <c r="C28" s="3" t="s">
        <v>27</v>
      </c>
      <c r="D28" s="217"/>
      <c r="E28" s="631">
        <v>59</v>
      </c>
      <c r="F28" s="631">
        <v>0</v>
      </c>
      <c r="G28" s="631">
        <v>0</v>
      </c>
      <c r="H28" s="631">
        <v>0</v>
      </c>
      <c r="I28" s="631">
        <v>0</v>
      </c>
      <c r="J28" s="631">
        <v>192</v>
      </c>
      <c r="K28" s="631">
        <v>0</v>
      </c>
      <c r="L28" s="631">
        <v>15</v>
      </c>
      <c r="M28" s="631">
        <v>20</v>
      </c>
      <c r="N28" s="631">
        <v>0</v>
      </c>
      <c r="O28" s="631">
        <v>0</v>
      </c>
      <c r="P28" s="631">
        <v>0</v>
      </c>
      <c r="Q28" s="631">
        <v>0</v>
      </c>
      <c r="R28" s="631">
        <v>91</v>
      </c>
      <c r="S28" s="631">
        <v>0</v>
      </c>
      <c r="T28" s="631">
        <v>0</v>
      </c>
      <c r="U28" s="667">
        <v>0</v>
      </c>
      <c r="V28" s="75"/>
    </row>
    <row r="29" spans="1:22" ht="26.25" customHeight="1">
      <c r="A29" s="166"/>
      <c r="B29" s="126"/>
      <c r="C29" s="3" t="s">
        <v>30</v>
      </c>
      <c r="D29" s="217"/>
      <c r="E29" s="631">
        <v>0</v>
      </c>
      <c r="F29" s="631">
        <v>0</v>
      </c>
      <c r="G29" s="631">
        <v>0</v>
      </c>
      <c r="H29" s="631">
        <v>0</v>
      </c>
      <c r="I29" s="631">
        <v>0</v>
      </c>
      <c r="J29" s="631">
        <v>0</v>
      </c>
      <c r="K29" s="631">
        <v>0</v>
      </c>
      <c r="L29" s="631">
        <v>0</v>
      </c>
      <c r="M29" s="631">
        <v>0</v>
      </c>
      <c r="N29" s="631">
        <v>0</v>
      </c>
      <c r="O29" s="631">
        <v>0</v>
      </c>
      <c r="P29" s="631">
        <v>0</v>
      </c>
      <c r="Q29" s="631">
        <v>1062</v>
      </c>
      <c r="R29" s="631">
        <v>1062</v>
      </c>
      <c r="S29" s="631">
        <v>0</v>
      </c>
      <c r="T29" s="631">
        <v>1368</v>
      </c>
      <c r="U29" s="667">
        <v>0</v>
      </c>
      <c r="V29" s="75"/>
    </row>
    <row r="30" spans="1:22" ht="26.25" customHeight="1">
      <c r="A30" s="166"/>
      <c r="B30" s="126"/>
      <c r="C30" s="3" t="s">
        <v>29</v>
      </c>
      <c r="D30" s="217"/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931</v>
      </c>
      <c r="K30" s="631">
        <v>0</v>
      </c>
      <c r="L30" s="631">
        <v>0</v>
      </c>
      <c r="M30" s="631">
        <v>160</v>
      </c>
      <c r="N30" s="631">
        <v>0</v>
      </c>
      <c r="O30" s="631">
        <v>0</v>
      </c>
      <c r="P30" s="631">
        <v>0</v>
      </c>
      <c r="Q30" s="631">
        <v>0</v>
      </c>
      <c r="R30" s="631">
        <v>12346</v>
      </c>
      <c r="S30" s="631">
        <v>0</v>
      </c>
      <c r="T30" s="631">
        <v>0</v>
      </c>
      <c r="U30" s="667">
        <v>0</v>
      </c>
      <c r="V30" s="75"/>
    </row>
    <row r="31" spans="1:22" ht="26.25" customHeight="1">
      <c r="A31" s="166"/>
      <c r="B31" s="126"/>
      <c r="C31" s="3" t="s">
        <v>49</v>
      </c>
      <c r="D31" s="217"/>
      <c r="E31" s="631">
        <v>10</v>
      </c>
      <c r="F31" s="631">
        <v>0</v>
      </c>
      <c r="G31" s="631">
        <v>0</v>
      </c>
      <c r="H31" s="631">
        <v>0</v>
      </c>
      <c r="I31" s="631">
        <v>0</v>
      </c>
      <c r="J31" s="631">
        <v>1265</v>
      </c>
      <c r="K31" s="631">
        <v>0</v>
      </c>
      <c r="L31" s="631">
        <v>313</v>
      </c>
      <c r="M31" s="631">
        <v>0</v>
      </c>
      <c r="N31" s="631">
        <v>0</v>
      </c>
      <c r="O31" s="631">
        <v>0</v>
      </c>
      <c r="P31" s="631">
        <v>0</v>
      </c>
      <c r="Q31" s="631">
        <v>1009</v>
      </c>
      <c r="R31" s="631">
        <v>2706</v>
      </c>
      <c r="S31" s="631">
        <v>0</v>
      </c>
      <c r="T31" s="631">
        <v>0</v>
      </c>
      <c r="U31" s="667">
        <v>0</v>
      </c>
      <c r="V31" s="75"/>
    </row>
    <row r="32" spans="1:22" ht="26.25" customHeight="1">
      <c r="A32" s="166"/>
      <c r="B32" s="126"/>
      <c r="C32" s="3" t="s">
        <v>48</v>
      </c>
      <c r="D32" s="217"/>
      <c r="E32" s="633">
        <v>34</v>
      </c>
      <c r="F32" s="633">
        <v>34</v>
      </c>
      <c r="G32" s="633">
        <v>0</v>
      </c>
      <c r="H32" s="633">
        <v>0</v>
      </c>
      <c r="I32" s="633">
        <v>0</v>
      </c>
      <c r="J32" s="633">
        <v>415</v>
      </c>
      <c r="K32" s="633">
        <v>0</v>
      </c>
      <c r="L32" s="633">
        <v>8</v>
      </c>
      <c r="M32" s="633">
        <v>0</v>
      </c>
      <c r="N32" s="633">
        <v>0</v>
      </c>
      <c r="O32" s="633">
        <v>0</v>
      </c>
      <c r="P32" s="633">
        <v>7</v>
      </c>
      <c r="Q32" s="633">
        <v>0</v>
      </c>
      <c r="R32" s="633">
        <v>0</v>
      </c>
      <c r="S32" s="633">
        <v>0</v>
      </c>
      <c r="T32" s="633">
        <v>0</v>
      </c>
      <c r="U32" s="670">
        <v>0</v>
      </c>
      <c r="V32" s="75"/>
    </row>
    <row r="33" spans="1:22" ht="26.25" customHeight="1">
      <c r="A33" s="168" t="s">
        <v>63</v>
      </c>
      <c r="B33" s="132"/>
      <c r="C33" s="4"/>
      <c r="D33" s="293"/>
      <c r="E33" s="629">
        <f aca="true" t="shared" si="5" ref="E33:U33">SUM(E34:E37)</f>
        <v>162</v>
      </c>
      <c r="F33" s="629">
        <f t="shared" si="5"/>
        <v>56</v>
      </c>
      <c r="G33" s="629">
        <f t="shared" si="5"/>
        <v>115</v>
      </c>
      <c r="H33" s="629">
        <f t="shared" si="5"/>
        <v>175</v>
      </c>
      <c r="I33" s="629">
        <f t="shared" si="5"/>
        <v>0</v>
      </c>
      <c r="J33" s="629">
        <f t="shared" si="5"/>
        <v>1333</v>
      </c>
      <c r="K33" s="629">
        <f t="shared" si="5"/>
        <v>0</v>
      </c>
      <c r="L33" s="629">
        <f t="shared" si="5"/>
        <v>249</v>
      </c>
      <c r="M33" s="629">
        <f t="shared" si="5"/>
        <v>0</v>
      </c>
      <c r="N33" s="629">
        <f t="shared" si="5"/>
        <v>0</v>
      </c>
      <c r="O33" s="629">
        <f t="shared" si="5"/>
        <v>0</v>
      </c>
      <c r="P33" s="629">
        <f t="shared" si="5"/>
        <v>0</v>
      </c>
      <c r="Q33" s="629">
        <f t="shared" si="5"/>
        <v>2922</v>
      </c>
      <c r="R33" s="629">
        <f t="shared" si="5"/>
        <v>1497</v>
      </c>
      <c r="S33" s="629">
        <f t="shared" si="5"/>
        <v>0</v>
      </c>
      <c r="T33" s="629">
        <f t="shared" si="5"/>
        <v>7</v>
      </c>
      <c r="U33" s="661">
        <f t="shared" si="5"/>
        <v>0</v>
      </c>
      <c r="V33" s="46"/>
    </row>
    <row r="34" spans="1:22" ht="26.25" customHeight="1">
      <c r="A34" s="166"/>
      <c r="B34" s="126"/>
      <c r="C34" s="3" t="s">
        <v>50</v>
      </c>
      <c r="D34" s="217"/>
      <c r="E34" s="631">
        <v>45</v>
      </c>
      <c r="F34" s="631">
        <v>0</v>
      </c>
      <c r="G34" s="631">
        <v>0</v>
      </c>
      <c r="H34" s="631">
        <v>0</v>
      </c>
      <c r="I34" s="631">
        <v>0</v>
      </c>
      <c r="J34" s="631">
        <v>216</v>
      </c>
      <c r="K34" s="631">
        <v>0</v>
      </c>
      <c r="L34" s="631">
        <v>37</v>
      </c>
      <c r="M34" s="631">
        <v>0</v>
      </c>
      <c r="N34" s="631">
        <v>0</v>
      </c>
      <c r="O34" s="631">
        <v>0</v>
      </c>
      <c r="P34" s="631">
        <v>0</v>
      </c>
      <c r="Q34" s="631">
        <v>940</v>
      </c>
      <c r="R34" s="631">
        <v>184</v>
      </c>
      <c r="S34" s="631">
        <v>0</v>
      </c>
      <c r="T34" s="631">
        <v>7</v>
      </c>
      <c r="U34" s="667">
        <v>0</v>
      </c>
      <c r="V34" s="75"/>
    </row>
    <row r="35" spans="1:22" ht="26.25" customHeight="1">
      <c r="A35" s="166"/>
      <c r="B35" s="126"/>
      <c r="C35" s="3" t="s">
        <v>51</v>
      </c>
      <c r="D35" s="217"/>
      <c r="E35" s="631">
        <v>58</v>
      </c>
      <c r="F35" s="631">
        <v>0</v>
      </c>
      <c r="G35" s="631">
        <v>0</v>
      </c>
      <c r="H35" s="631">
        <v>0</v>
      </c>
      <c r="I35" s="631">
        <v>0</v>
      </c>
      <c r="J35" s="631">
        <v>728</v>
      </c>
      <c r="K35" s="631">
        <v>0</v>
      </c>
      <c r="L35" s="631">
        <v>0</v>
      </c>
      <c r="M35" s="631">
        <v>0</v>
      </c>
      <c r="N35" s="631">
        <v>0</v>
      </c>
      <c r="O35" s="631">
        <v>0</v>
      </c>
      <c r="P35" s="631">
        <v>0</v>
      </c>
      <c r="Q35" s="631">
        <v>333</v>
      </c>
      <c r="R35" s="631">
        <v>0</v>
      </c>
      <c r="S35" s="631">
        <v>0</v>
      </c>
      <c r="T35" s="631">
        <v>0</v>
      </c>
      <c r="U35" s="667">
        <v>0</v>
      </c>
      <c r="V35" s="75"/>
    </row>
    <row r="36" spans="1:22" ht="26.25" customHeight="1">
      <c r="A36" s="166"/>
      <c r="B36" s="126"/>
      <c r="C36" s="3" t="s">
        <v>31</v>
      </c>
      <c r="D36" s="217"/>
      <c r="E36" s="631">
        <v>59</v>
      </c>
      <c r="F36" s="631">
        <v>56</v>
      </c>
      <c r="G36" s="631">
        <v>115</v>
      </c>
      <c r="H36" s="631">
        <v>175</v>
      </c>
      <c r="I36" s="631">
        <v>0</v>
      </c>
      <c r="J36" s="631">
        <v>162</v>
      </c>
      <c r="K36" s="631">
        <v>0</v>
      </c>
      <c r="L36" s="631">
        <v>0</v>
      </c>
      <c r="M36" s="631">
        <v>0</v>
      </c>
      <c r="N36" s="631">
        <v>0</v>
      </c>
      <c r="O36" s="631">
        <v>0</v>
      </c>
      <c r="P36" s="631">
        <v>0</v>
      </c>
      <c r="Q36" s="631">
        <v>48</v>
      </c>
      <c r="R36" s="631">
        <v>841</v>
      </c>
      <c r="S36" s="631">
        <v>0</v>
      </c>
      <c r="T36" s="631">
        <v>0</v>
      </c>
      <c r="U36" s="667">
        <v>0</v>
      </c>
      <c r="V36" s="75"/>
    </row>
    <row r="37" spans="1:22" ht="26.25" customHeight="1">
      <c r="A37" s="166"/>
      <c r="B37" s="126"/>
      <c r="C37" s="3" t="s">
        <v>37</v>
      </c>
      <c r="D37" s="217"/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227</v>
      </c>
      <c r="K37" s="633">
        <v>0</v>
      </c>
      <c r="L37" s="633">
        <v>212</v>
      </c>
      <c r="M37" s="633">
        <v>0</v>
      </c>
      <c r="N37" s="633">
        <v>0</v>
      </c>
      <c r="O37" s="633">
        <v>0</v>
      </c>
      <c r="P37" s="633">
        <v>0</v>
      </c>
      <c r="Q37" s="633">
        <v>1601</v>
      </c>
      <c r="R37" s="633">
        <v>472</v>
      </c>
      <c r="S37" s="633">
        <v>0</v>
      </c>
      <c r="T37" s="633">
        <v>0</v>
      </c>
      <c r="U37" s="670">
        <v>0</v>
      </c>
      <c r="V37" s="75"/>
    </row>
    <row r="38" spans="1:22" ht="26.25" customHeight="1">
      <c r="A38" s="167" t="s">
        <v>6</v>
      </c>
      <c r="B38" s="129"/>
      <c r="C38" s="4"/>
      <c r="D38" s="293"/>
      <c r="E38" s="629">
        <f aca="true" t="shared" si="6" ref="E38:U38">SUM(E39:E41)</f>
        <v>34</v>
      </c>
      <c r="F38" s="629">
        <f t="shared" si="6"/>
        <v>58</v>
      </c>
      <c r="G38" s="629">
        <f t="shared" si="6"/>
        <v>68</v>
      </c>
      <c r="H38" s="629">
        <f t="shared" si="6"/>
        <v>31</v>
      </c>
      <c r="I38" s="629">
        <f t="shared" si="6"/>
        <v>0</v>
      </c>
      <c r="J38" s="629">
        <f t="shared" si="6"/>
        <v>951</v>
      </c>
      <c r="K38" s="629">
        <f t="shared" si="6"/>
        <v>0</v>
      </c>
      <c r="L38" s="629">
        <f t="shared" si="6"/>
        <v>108</v>
      </c>
      <c r="M38" s="629">
        <f t="shared" si="6"/>
        <v>0</v>
      </c>
      <c r="N38" s="629">
        <f t="shared" si="6"/>
        <v>0</v>
      </c>
      <c r="O38" s="629">
        <f t="shared" si="6"/>
        <v>0</v>
      </c>
      <c r="P38" s="629">
        <f t="shared" si="6"/>
        <v>0</v>
      </c>
      <c r="Q38" s="629">
        <f t="shared" si="6"/>
        <v>332</v>
      </c>
      <c r="R38" s="629">
        <f t="shared" si="6"/>
        <v>964</v>
      </c>
      <c r="S38" s="629">
        <f t="shared" si="6"/>
        <v>597</v>
      </c>
      <c r="T38" s="629">
        <f t="shared" si="6"/>
        <v>0</v>
      </c>
      <c r="U38" s="661">
        <f t="shared" si="6"/>
        <v>597</v>
      </c>
      <c r="V38" s="46"/>
    </row>
    <row r="39" spans="1:22" ht="26.25" customHeight="1">
      <c r="A39" s="166"/>
      <c r="B39" s="126"/>
      <c r="C39" s="3" t="s">
        <v>32</v>
      </c>
      <c r="D39" s="217"/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67">
        <v>0</v>
      </c>
      <c r="V39" s="75"/>
    </row>
    <row r="40" spans="1:22" ht="26.25" customHeight="1">
      <c r="A40" s="166"/>
      <c r="B40" s="126"/>
      <c r="C40" s="3" t="s">
        <v>33</v>
      </c>
      <c r="D40" s="217"/>
      <c r="E40" s="631">
        <v>34</v>
      </c>
      <c r="F40" s="631">
        <v>35</v>
      </c>
      <c r="G40" s="631">
        <v>68</v>
      </c>
      <c r="H40" s="631">
        <v>31</v>
      </c>
      <c r="I40" s="631">
        <v>0</v>
      </c>
      <c r="J40" s="631">
        <v>526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332</v>
      </c>
      <c r="R40" s="631">
        <v>964</v>
      </c>
      <c r="S40" s="631">
        <v>597</v>
      </c>
      <c r="T40" s="631">
        <v>0</v>
      </c>
      <c r="U40" s="667">
        <v>597</v>
      </c>
      <c r="V40" s="75"/>
    </row>
    <row r="41" spans="1:22" ht="26.25" customHeight="1">
      <c r="A41" s="166"/>
      <c r="B41" s="126"/>
      <c r="C41" s="3" t="s">
        <v>34</v>
      </c>
      <c r="D41" s="217"/>
      <c r="E41" s="633">
        <v>0</v>
      </c>
      <c r="F41" s="633">
        <v>23</v>
      </c>
      <c r="G41" s="633">
        <v>0</v>
      </c>
      <c r="H41" s="633">
        <v>0</v>
      </c>
      <c r="I41" s="633">
        <v>0</v>
      </c>
      <c r="J41" s="633">
        <v>425</v>
      </c>
      <c r="K41" s="633">
        <v>0</v>
      </c>
      <c r="L41" s="633">
        <v>108</v>
      </c>
      <c r="M41" s="633">
        <v>0</v>
      </c>
      <c r="N41" s="633">
        <v>0</v>
      </c>
      <c r="O41" s="633">
        <v>0</v>
      </c>
      <c r="P41" s="633">
        <v>0</v>
      </c>
      <c r="Q41" s="633">
        <v>0</v>
      </c>
      <c r="R41" s="633">
        <v>0</v>
      </c>
      <c r="S41" s="633">
        <v>0</v>
      </c>
      <c r="T41" s="633">
        <v>0</v>
      </c>
      <c r="U41" s="670">
        <v>0</v>
      </c>
      <c r="V41" s="75"/>
    </row>
    <row r="42" spans="1:22" ht="26.25" customHeight="1">
      <c r="A42" s="169" t="s">
        <v>7</v>
      </c>
      <c r="B42" s="134"/>
      <c r="C42" s="133"/>
      <c r="D42" s="234"/>
      <c r="E42" s="629">
        <f aca="true" t="shared" si="7" ref="E42:U42">SUM(E43:E45)</f>
        <v>45</v>
      </c>
      <c r="F42" s="629">
        <f t="shared" si="7"/>
        <v>0</v>
      </c>
      <c r="G42" s="629">
        <f t="shared" si="7"/>
        <v>0</v>
      </c>
      <c r="H42" s="629">
        <f t="shared" si="7"/>
        <v>0</v>
      </c>
      <c r="I42" s="629">
        <f t="shared" si="7"/>
        <v>0</v>
      </c>
      <c r="J42" s="629">
        <f t="shared" si="7"/>
        <v>809</v>
      </c>
      <c r="K42" s="629">
        <f t="shared" si="7"/>
        <v>0</v>
      </c>
      <c r="L42" s="629">
        <f t="shared" si="7"/>
        <v>88</v>
      </c>
      <c r="M42" s="629">
        <f t="shared" si="7"/>
        <v>0</v>
      </c>
      <c r="N42" s="629">
        <f t="shared" si="7"/>
        <v>0</v>
      </c>
      <c r="O42" s="629">
        <f t="shared" si="7"/>
        <v>0</v>
      </c>
      <c r="P42" s="629">
        <f t="shared" si="7"/>
        <v>0</v>
      </c>
      <c r="Q42" s="629">
        <f t="shared" si="7"/>
        <v>2294</v>
      </c>
      <c r="R42" s="629">
        <f t="shared" si="7"/>
        <v>3496</v>
      </c>
      <c r="S42" s="629">
        <f t="shared" si="7"/>
        <v>1035</v>
      </c>
      <c r="T42" s="629">
        <f t="shared" si="7"/>
        <v>27</v>
      </c>
      <c r="U42" s="661">
        <f t="shared" si="7"/>
        <v>0</v>
      </c>
      <c r="V42" s="46"/>
    </row>
    <row r="43" spans="1:22" ht="26.25" customHeight="1">
      <c r="A43" s="166"/>
      <c r="B43" s="135"/>
      <c r="C43" s="3" t="s">
        <v>35</v>
      </c>
      <c r="D43" s="294"/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157</v>
      </c>
      <c r="K43" s="631">
        <v>0</v>
      </c>
      <c r="L43" s="631">
        <v>0</v>
      </c>
      <c r="M43" s="631">
        <v>0</v>
      </c>
      <c r="N43" s="631">
        <v>0</v>
      </c>
      <c r="O43" s="631">
        <v>0</v>
      </c>
      <c r="P43" s="631">
        <v>0</v>
      </c>
      <c r="Q43" s="631">
        <v>774</v>
      </c>
      <c r="R43" s="631">
        <v>2113</v>
      </c>
      <c r="S43" s="631">
        <v>210</v>
      </c>
      <c r="T43" s="631">
        <v>0</v>
      </c>
      <c r="U43" s="667">
        <v>0</v>
      </c>
      <c r="V43" s="46"/>
    </row>
    <row r="44" spans="1:22" ht="26.25" customHeight="1">
      <c r="A44" s="130"/>
      <c r="B44" s="136"/>
      <c r="C44" s="3" t="s">
        <v>36</v>
      </c>
      <c r="D44" s="295"/>
      <c r="E44" s="631">
        <v>45</v>
      </c>
      <c r="F44" s="631">
        <v>0</v>
      </c>
      <c r="G44" s="631">
        <v>0</v>
      </c>
      <c r="H44" s="631">
        <v>0</v>
      </c>
      <c r="I44" s="631">
        <v>0</v>
      </c>
      <c r="J44" s="631">
        <v>584</v>
      </c>
      <c r="K44" s="631">
        <v>0</v>
      </c>
      <c r="L44" s="631">
        <v>88</v>
      </c>
      <c r="M44" s="631">
        <v>0</v>
      </c>
      <c r="N44" s="631">
        <v>0</v>
      </c>
      <c r="O44" s="631">
        <v>0</v>
      </c>
      <c r="P44" s="631">
        <v>0</v>
      </c>
      <c r="Q44" s="631">
        <v>0</v>
      </c>
      <c r="R44" s="631">
        <v>0</v>
      </c>
      <c r="S44" s="631">
        <v>0</v>
      </c>
      <c r="T44" s="631">
        <v>0</v>
      </c>
      <c r="U44" s="667">
        <v>0</v>
      </c>
      <c r="V44" s="46"/>
    </row>
    <row r="45" spans="1:22" ht="26.25" customHeight="1">
      <c r="A45" s="137"/>
      <c r="B45" s="139"/>
      <c r="C45" s="140" t="s">
        <v>52</v>
      </c>
      <c r="D45" s="248"/>
      <c r="E45" s="633">
        <v>0</v>
      </c>
      <c r="F45" s="633">
        <v>0</v>
      </c>
      <c r="G45" s="633">
        <v>0</v>
      </c>
      <c r="H45" s="633">
        <v>0</v>
      </c>
      <c r="I45" s="633">
        <v>0</v>
      </c>
      <c r="J45" s="633">
        <v>68</v>
      </c>
      <c r="K45" s="633">
        <v>0</v>
      </c>
      <c r="L45" s="633">
        <v>0</v>
      </c>
      <c r="M45" s="633">
        <v>0</v>
      </c>
      <c r="N45" s="633">
        <v>0</v>
      </c>
      <c r="O45" s="633">
        <v>0</v>
      </c>
      <c r="P45" s="633">
        <v>0</v>
      </c>
      <c r="Q45" s="633">
        <v>1520</v>
      </c>
      <c r="R45" s="633">
        <v>1383</v>
      </c>
      <c r="S45" s="633">
        <v>825</v>
      </c>
      <c r="T45" s="633">
        <v>27</v>
      </c>
      <c r="U45" s="670">
        <v>0</v>
      </c>
      <c r="V45" s="46"/>
    </row>
    <row r="46" spans="1:22" ht="26.25" customHeight="1">
      <c r="A46" s="167" t="s">
        <v>8</v>
      </c>
      <c r="B46" s="141"/>
      <c r="C46" s="4"/>
      <c r="D46" s="293"/>
      <c r="E46" s="629">
        <f aca="true" t="shared" si="8" ref="E46:U46">SUM(E47:E49)</f>
        <v>68</v>
      </c>
      <c r="F46" s="629">
        <f t="shared" si="8"/>
        <v>3</v>
      </c>
      <c r="G46" s="629">
        <f t="shared" si="8"/>
        <v>3</v>
      </c>
      <c r="H46" s="629">
        <f t="shared" si="8"/>
        <v>34</v>
      </c>
      <c r="I46" s="629">
        <f t="shared" si="8"/>
        <v>3</v>
      </c>
      <c r="J46" s="629">
        <f t="shared" si="8"/>
        <v>2154</v>
      </c>
      <c r="K46" s="629">
        <f t="shared" si="8"/>
        <v>0</v>
      </c>
      <c r="L46" s="629">
        <f t="shared" si="8"/>
        <v>147</v>
      </c>
      <c r="M46" s="629">
        <f t="shared" si="8"/>
        <v>28</v>
      </c>
      <c r="N46" s="629">
        <f t="shared" si="8"/>
        <v>0</v>
      </c>
      <c r="O46" s="629">
        <f t="shared" si="8"/>
        <v>0</v>
      </c>
      <c r="P46" s="629">
        <f t="shared" si="8"/>
        <v>0</v>
      </c>
      <c r="Q46" s="629">
        <f t="shared" si="8"/>
        <v>1794</v>
      </c>
      <c r="R46" s="629">
        <f t="shared" si="8"/>
        <v>1095</v>
      </c>
      <c r="S46" s="629">
        <f t="shared" si="8"/>
        <v>0</v>
      </c>
      <c r="T46" s="629">
        <f t="shared" si="8"/>
        <v>15</v>
      </c>
      <c r="U46" s="661">
        <f t="shared" si="8"/>
        <v>0</v>
      </c>
      <c r="V46" s="46"/>
    </row>
    <row r="47" spans="1:22" ht="26.25" customHeight="1">
      <c r="A47" s="166"/>
      <c r="B47" s="135"/>
      <c r="C47" s="3" t="s">
        <v>38</v>
      </c>
      <c r="D47" s="217"/>
      <c r="E47" s="631">
        <v>44</v>
      </c>
      <c r="F47" s="631">
        <v>3</v>
      </c>
      <c r="G47" s="631">
        <v>3</v>
      </c>
      <c r="H47" s="631">
        <v>34</v>
      </c>
      <c r="I47" s="631">
        <v>3</v>
      </c>
      <c r="J47" s="631">
        <v>1893</v>
      </c>
      <c r="K47" s="631">
        <v>0</v>
      </c>
      <c r="L47" s="631">
        <v>31</v>
      </c>
      <c r="M47" s="631">
        <v>0</v>
      </c>
      <c r="N47" s="631">
        <v>0</v>
      </c>
      <c r="O47" s="631">
        <v>0</v>
      </c>
      <c r="P47" s="631">
        <v>0</v>
      </c>
      <c r="Q47" s="631">
        <v>1230</v>
      </c>
      <c r="R47" s="631">
        <v>857</v>
      </c>
      <c r="S47" s="631">
        <v>0</v>
      </c>
      <c r="T47" s="631">
        <v>11</v>
      </c>
      <c r="U47" s="667">
        <v>0</v>
      </c>
      <c r="V47" s="75"/>
    </row>
    <row r="48" spans="1:22" ht="26.25" customHeight="1">
      <c r="A48" s="166"/>
      <c r="B48" s="135"/>
      <c r="C48" s="3" t="s">
        <v>53</v>
      </c>
      <c r="D48" s="217"/>
      <c r="E48" s="631">
        <v>10</v>
      </c>
      <c r="F48" s="631">
        <v>0</v>
      </c>
      <c r="G48" s="631">
        <v>0</v>
      </c>
      <c r="H48" s="631">
        <v>0</v>
      </c>
      <c r="I48" s="631">
        <v>0</v>
      </c>
      <c r="J48" s="631">
        <v>200</v>
      </c>
      <c r="K48" s="631">
        <v>0</v>
      </c>
      <c r="L48" s="631">
        <v>116</v>
      </c>
      <c r="M48" s="631">
        <v>0</v>
      </c>
      <c r="N48" s="631">
        <v>0</v>
      </c>
      <c r="O48" s="631">
        <v>0</v>
      </c>
      <c r="P48" s="631">
        <v>0</v>
      </c>
      <c r="Q48" s="631">
        <v>470</v>
      </c>
      <c r="R48" s="631">
        <v>228</v>
      </c>
      <c r="S48" s="631">
        <v>0</v>
      </c>
      <c r="T48" s="631">
        <v>4</v>
      </c>
      <c r="U48" s="667">
        <v>0</v>
      </c>
      <c r="V48" s="75"/>
    </row>
    <row r="49" spans="1:22" ht="26.25" customHeight="1">
      <c r="A49" s="166"/>
      <c r="B49" s="135"/>
      <c r="C49" s="3" t="s">
        <v>54</v>
      </c>
      <c r="D49" s="217"/>
      <c r="E49" s="633">
        <v>14</v>
      </c>
      <c r="F49" s="633">
        <v>0</v>
      </c>
      <c r="G49" s="633">
        <v>0</v>
      </c>
      <c r="H49" s="633">
        <v>0</v>
      </c>
      <c r="I49" s="633">
        <v>0</v>
      </c>
      <c r="J49" s="633">
        <v>61</v>
      </c>
      <c r="K49" s="633">
        <v>0</v>
      </c>
      <c r="L49" s="633">
        <v>0</v>
      </c>
      <c r="M49" s="633">
        <v>28</v>
      </c>
      <c r="N49" s="633">
        <v>0</v>
      </c>
      <c r="O49" s="633">
        <v>0</v>
      </c>
      <c r="P49" s="633">
        <v>0</v>
      </c>
      <c r="Q49" s="633">
        <v>94</v>
      </c>
      <c r="R49" s="633">
        <v>10</v>
      </c>
      <c r="S49" s="633">
        <v>0</v>
      </c>
      <c r="T49" s="633">
        <v>0</v>
      </c>
      <c r="U49" s="670">
        <v>0</v>
      </c>
      <c r="V49" s="75"/>
    </row>
    <row r="50" spans="1:22" ht="26.25" customHeight="1">
      <c r="A50" s="167" t="s">
        <v>9</v>
      </c>
      <c r="B50" s="141"/>
      <c r="C50" s="4"/>
      <c r="D50" s="293"/>
      <c r="E50" s="629">
        <f aca="true" t="shared" si="9" ref="E50:U50">SUM(E51:E52)</f>
        <v>53</v>
      </c>
      <c r="F50" s="629">
        <f t="shared" si="9"/>
        <v>0</v>
      </c>
      <c r="G50" s="629">
        <f t="shared" si="9"/>
        <v>0</v>
      </c>
      <c r="H50" s="629">
        <f t="shared" si="9"/>
        <v>53</v>
      </c>
      <c r="I50" s="629">
        <f t="shared" si="9"/>
        <v>0</v>
      </c>
      <c r="J50" s="629">
        <f t="shared" si="9"/>
        <v>1215</v>
      </c>
      <c r="K50" s="629">
        <f t="shared" si="9"/>
        <v>0</v>
      </c>
      <c r="L50" s="629">
        <f t="shared" si="9"/>
        <v>35</v>
      </c>
      <c r="M50" s="629">
        <f t="shared" si="9"/>
        <v>0</v>
      </c>
      <c r="N50" s="629">
        <f t="shared" si="9"/>
        <v>0</v>
      </c>
      <c r="O50" s="629">
        <f t="shared" si="9"/>
        <v>0</v>
      </c>
      <c r="P50" s="629">
        <f t="shared" si="9"/>
        <v>0</v>
      </c>
      <c r="Q50" s="629">
        <f t="shared" si="9"/>
        <v>3727</v>
      </c>
      <c r="R50" s="629">
        <f t="shared" si="9"/>
        <v>1300</v>
      </c>
      <c r="S50" s="629">
        <f t="shared" si="9"/>
        <v>85</v>
      </c>
      <c r="T50" s="629">
        <f t="shared" si="9"/>
        <v>18</v>
      </c>
      <c r="U50" s="661">
        <f t="shared" si="9"/>
        <v>2969</v>
      </c>
      <c r="V50" s="46"/>
    </row>
    <row r="51" spans="1:22" ht="26.25" customHeight="1">
      <c r="A51" s="166"/>
      <c r="B51" s="135"/>
      <c r="C51" s="3" t="s">
        <v>98</v>
      </c>
      <c r="D51" s="217"/>
      <c r="E51" s="631">
        <v>53</v>
      </c>
      <c r="F51" s="631">
        <v>0</v>
      </c>
      <c r="G51" s="631">
        <v>0</v>
      </c>
      <c r="H51" s="631">
        <v>53</v>
      </c>
      <c r="I51" s="631">
        <v>0</v>
      </c>
      <c r="J51" s="631">
        <v>618</v>
      </c>
      <c r="K51" s="631">
        <v>0</v>
      </c>
      <c r="L51" s="631">
        <v>35</v>
      </c>
      <c r="M51" s="631">
        <v>0</v>
      </c>
      <c r="N51" s="631">
        <v>0</v>
      </c>
      <c r="O51" s="631">
        <v>0</v>
      </c>
      <c r="P51" s="631">
        <v>0</v>
      </c>
      <c r="Q51" s="631">
        <v>2611</v>
      </c>
      <c r="R51" s="631">
        <v>591</v>
      </c>
      <c r="S51" s="631">
        <v>71</v>
      </c>
      <c r="T51" s="631">
        <v>0</v>
      </c>
      <c r="U51" s="667">
        <v>0</v>
      </c>
      <c r="V51" s="75"/>
    </row>
    <row r="52" spans="1:22" ht="26.25" customHeight="1">
      <c r="A52" s="166"/>
      <c r="B52" s="135"/>
      <c r="C52" s="3" t="s">
        <v>55</v>
      </c>
      <c r="D52" s="217"/>
      <c r="E52" s="633">
        <v>0</v>
      </c>
      <c r="F52" s="633">
        <v>0</v>
      </c>
      <c r="G52" s="633">
        <v>0</v>
      </c>
      <c r="H52" s="636">
        <v>0</v>
      </c>
      <c r="I52" s="633">
        <v>0</v>
      </c>
      <c r="J52" s="633">
        <v>597</v>
      </c>
      <c r="K52" s="633">
        <v>0</v>
      </c>
      <c r="L52" s="633">
        <v>0</v>
      </c>
      <c r="M52" s="633">
        <v>0</v>
      </c>
      <c r="N52" s="636">
        <v>0</v>
      </c>
      <c r="O52" s="636">
        <v>0</v>
      </c>
      <c r="P52" s="633">
        <v>0</v>
      </c>
      <c r="Q52" s="633">
        <v>1116</v>
      </c>
      <c r="R52" s="633">
        <v>709</v>
      </c>
      <c r="S52" s="633">
        <v>14</v>
      </c>
      <c r="T52" s="636">
        <v>18</v>
      </c>
      <c r="U52" s="670">
        <v>2969</v>
      </c>
      <c r="V52" s="75"/>
    </row>
    <row r="53" spans="1:22" ht="26.25" customHeight="1">
      <c r="A53" s="167" t="s">
        <v>10</v>
      </c>
      <c r="B53" s="141"/>
      <c r="C53" s="2"/>
      <c r="D53" s="293"/>
      <c r="E53" s="629">
        <f aca="true" t="shared" si="10" ref="E53:U53">SUM(E54:E55)</f>
        <v>208</v>
      </c>
      <c r="F53" s="629">
        <f t="shared" si="10"/>
        <v>151</v>
      </c>
      <c r="G53" s="629">
        <f t="shared" si="10"/>
        <v>151</v>
      </c>
      <c r="H53" s="639">
        <f t="shared" si="10"/>
        <v>151</v>
      </c>
      <c r="I53" s="629">
        <f t="shared" si="10"/>
        <v>0</v>
      </c>
      <c r="J53" s="629">
        <f t="shared" si="10"/>
        <v>156</v>
      </c>
      <c r="K53" s="629">
        <f t="shared" si="10"/>
        <v>0</v>
      </c>
      <c r="L53" s="629">
        <f t="shared" si="10"/>
        <v>179</v>
      </c>
      <c r="M53" s="629">
        <f t="shared" si="10"/>
        <v>0</v>
      </c>
      <c r="N53" s="639">
        <f t="shared" si="10"/>
        <v>0</v>
      </c>
      <c r="O53" s="639">
        <f t="shared" si="10"/>
        <v>249</v>
      </c>
      <c r="P53" s="629">
        <f t="shared" si="10"/>
        <v>0</v>
      </c>
      <c r="Q53" s="629">
        <f t="shared" si="10"/>
        <v>690</v>
      </c>
      <c r="R53" s="629">
        <f t="shared" si="10"/>
        <v>320</v>
      </c>
      <c r="S53" s="629">
        <f t="shared" si="10"/>
        <v>22</v>
      </c>
      <c r="T53" s="639">
        <f t="shared" si="10"/>
        <v>42</v>
      </c>
      <c r="U53" s="661">
        <f t="shared" si="10"/>
        <v>45</v>
      </c>
      <c r="V53" s="46"/>
    </row>
    <row r="54" spans="1:22" ht="26.25" customHeight="1">
      <c r="A54" s="166"/>
      <c r="B54" s="142"/>
      <c r="C54" s="3" t="s">
        <v>99</v>
      </c>
      <c r="D54" s="255"/>
      <c r="E54" s="631">
        <v>159</v>
      </c>
      <c r="F54" s="631">
        <v>151</v>
      </c>
      <c r="G54" s="631">
        <v>151</v>
      </c>
      <c r="H54" s="631">
        <v>151</v>
      </c>
      <c r="I54" s="631">
        <v>0</v>
      </c>
      <c r="J54" s="631">
        <v>123</v>
      </c>
      <c r="K54" s="631">
        <v>0</v>
      </c>
      <c r="L54" s="631">
        <v>179</v>
      </c>
      <c r="M54" s="631">
        <v>0</v>
      </c>
      <c r="N54" s="631">
        <v>0</v>
      </c>
      <c r="O54" s="631">
        <v>249</v>
      </c>
      <c r="P54" s="631">
        <v>0</v>
      </c>
      <c r="Q54" s="631">
        <v>687</v>
      </c>
      <c r="R54" s="631">
        <v>308</v>
      </c>
      <c r="S54" s="631">
        <v>22</v>
      </c>
      <c r="T54" s="631">
        <v>42</v>
      </c>
      <c r="U54" s="667">
        <v>26</v>
      </c>
      <c r="V54" s="46"/>
    </row>
    <row r="55" spans="1:22" ht="26.25" customHeight="1">
      <c r="A55" s="166"/>
      <c r="B55" s="135"/>
      <c r="C55" s="3" t="s">
        <v>46</v>
      </c>
      <c r="D55" s="217"/>
      <c r="E55" s="633">
        <v>49</v>
      </c>
      <c r="F55" s="633">
        <v>0</v>
      </c>
      <c r="G55" s="633">
        <v>0</v>
      </c>
      <c r="H55" s="633">
        <v>0</v>
      </c>
      <c r="I55" s="633">
        <v>0</v>
      </c>
      <c r="J55" s="633">
        <v>33</v>
      </c>
      <c r="K55" s="633">
        <v>0</v>
      </c>
      <c r="L55" s="633">
        <v>0</v>
      </c>
      <c r="M55" s="633">
        <v>0</v>
      </c>
      <c r="N55" s="633">
        <v>0</v>
      </c>
      <c r="O55" s="633">
        <v>0</v>
      </c>
      <c r="P55" s="633">
        <v>0</v>
      </c>
      <c r="Q55" s="633">
        <v>3</v>
      </c>
      <c r="R55" s="633">
        <v>12</v>
      </c>
      <c r="S55" s="633">
        <v>0</v>
      </c>
      <c r="T55" s="633">
        <v>0</v>
      </c>
      <c r="U55" s="670">
        <v>19</v>
      </c>
      <c r="V55" s="75"/>
    </row>
    <row r="56" spans="1:22" ht="26.25" customHeight="1">
      <c r="A56" s="167" t="s">
        <v>11</v>
      </c>
      <c r="B56" s="141"/>
      <c r="C56" s="4"/>
      <c r="D56" s="293"/>
      <c r="E56" s="629">
        <f aca="true" t="shared" si="11" ref="E56:U56">SUM(E57:E59)</f>
        <v>122</v>
      </c>
      <c r="F56" s="629">
        <f t="shared" si="11"/>
        <v>0</v>
      </c>
      <c r="G56" s="629">
        <f t="shared" si="11"/>
        <v>0</v>
      </c>
      <c r="H56" s="629">
        <f t="shared" si="11"/>
        <v>0</v>
      </c>
      <c r="I56" s="629">
        <f t="shared" si="11"/>
        <v>0</v>
      </c>
      <c r="J56" s="629">
        <f t="shared" si="11"/>
        <v>2104</v>
      </c>
      <c r="K56" s="629">
        <f t="shared" si="11"/>
        <v>0</v>
      </c>
      <c r="L56" s="629">
        <f t="shared" si="11"/>
        <v>995</v>
      </c>
      <c r="M56" s="629">
        <f t="shared" si="11"/>
        <v>0</v>
      </c>
      <c r="N56" s="629">
        <f t="shared" si="11"/>
        <v>0</v>
      </c>
      <c r="O56" s="629">
        <f t="shared" si="11"/>
        <v>0</v>
      </c>
      <c r="P56" s="629">
        <f t="shared" si="11"/>
        <v>0</v>
      </c>
      <c r="Q56" s="629">
        <f t="shared" si="11"/>
        <v>4475</v>
      </c>
      <c r="R56" s="629">
        <f t="shared" si="11"/>
        <v>939</v>
      </c>
      <c r="S56" s="629">
        <f t="shared" si="11"/>
        <v>0</v>
      </c>
      <c r="T56" s="629">
        <f t="shared" si="11"/>
        <v>481</v>
      </c>
      <c r="U56" s="661">
        <f t="shared" si="11"/>
        <v>80</v>
      </c>
      <c r="V56" s="46"/>
    </row>
    <row r="57" spans="1:22" ht="26.25" customHeight="1">
      <c r="A57" s="166"/>
      <c r="B57" s="135"/>
      <c r="C57" s="3" t="s">
        <v>39</v>
      </c>
      <c r="D57" s="217"/>
      <c r="E57" s="631">
        <v>53</v>
      </c>
      <c r="F57" s="631">
        <v>0</v>
      </c>
      <c r="G57" s="631">
        <v>0</v>
      </c>
      <c r="H57" s="631">
        <v>0</v>
      </c>
      <c r="I57" s="631">
        <v>0</v>
      </c>
      <c r="J57" s="631">
        <v>379</v>
      </c>
      <c r="K57" s="631">
        <v>0</v>
      </c>
      <c r="L57" s="631">
        <v>0</v>
      </c>
      <c r="M57" s="631">
        <v>0</v>
      </c>
      <c r="N57" s="631">
        <v>0</v>
      </c>
      <c r="O57" s="631">
        <v>0</v>
      </c>
      <c r="P57" s="631">
        <v>0</v>
      </c>
      <c r="Q57" s="631">
        <v>657</v>
      </c>
      <c r="R57" s="631">
        <v>674</v>
      </c>
      <c r="S57" s="631">
        <v>0</v>
      </c>
      <c r="T57" s="631">
        <v>0</v>
      </c>
      <c r="U57" s="667">
        <v>0</v>
      </c>
      <c r="V57" s="75"/>
    </row>
    <row r="58" spans="1:22" ht="26.25" customHeight="1">
      <c r="A58" s="166"/>
      <c r="B58" s="135"/>
      <c r="C58" s="3" t="s">
        <v>47</v>
      </c>
      <c r="D58" s="217"/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412</v>
      </c>
      <c r="K58" s="631">
        <v>0</v>
      </c>
      <c r="L58" s="631">
        <v>9</v>
      </c>
      <c r="M58" s="631">
        <v>0</v>
      </c>
      <c r="N58" s="631">
        <v>0</v>
      </c>
      <c r="O58" s="631">
        <v>0</v>
      </c>
      <c r="P58" s="631">
        <v>0</v>
      </c>
      <c r="Q58" s="631">
        <v>316</v>
      </c>
      <c r="R58" s="631">
        <v>198</v>
      </c>
      <c r="S58" s="631">
        <v>0</v>
      </c>
      <c r="T58" s="631">
        <v>0</v>
      </c>
      <c r="U58" s="667">
        <v>80</v>
      </c>
      <c r="V58" s="75"/>
    </row>
    <row r="59" spans="1:22" ht="26.25" customHeight="1" thickBot="1">
      <c r="A59" s="170"/>
      <c r="B59" s="144"/>
      <c r="C59" s="11" t="s">
        <v>56</v>
      </c>
      <c r="D59" s="258"/>
      <c r="E59" s="640">
        <v>69</v>
      </c>
      <c r="F59" s="640">
        <v>0</v>
      </c>
      <c r="G59" s="640">
        <v>0</v>
      </c>
      <c r="H59" s="640">
        <v>0</v>
      </c>
      <c r="I59" s="640">
        <v>0</v>
      </c>
      <c r="J59" s="640">
        <v>1313</v>
      </c>
      <c r="K59" s="640">
        <v>0</v>
      </c>
      <c r="L59" s="640">
        <v>986</v>
      </c>
      <c r="M59" s="640">
        <v>0</v>
      </c>
      <c r="N59" s="640">
        <v>0</v>
      </c>
      <c r="O59" s="640">
        <v>0</v>
      </c>
      <c r="P59" s="640">
        <v>0</v>
      </c>
      <c r="Q59" s="640">
        <v>3502</v>
      </c>
      <c r="R59" s="640">
        <v>67</v>
      </c>
      <c r="S59" s="640">
        <v>0</v>
      </c>
      <c r="T59" s="640">
        <v>481</v>
      </c>
      <c r="U59" s="688">
        <v>0</v>
      </c>
      <c r="V59" s="75"/>
    </row>
    <row r="60" spans="1:21" ht="16.5" customHeight="1">
      <c r="A60" s="1" t="s">
        <v>135</v>
      </c>
      <c r="B60" s="288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90"/>
      <c r="N60" s="290"/>
      <c r="O60" s="290"/>
      <c r="P60" s="290"/>
      <c r="Q60" s="290"/>
      <c r="R60" s="290"/>
      <c r="S60" s="290"/>
      <c r="T60" s="290"/>
      <c r="U60" s="290"/>
    </row>
  </sheetData>
  <sheetProtection/>
  <mergeCells count="9">
    <mergeCell ref="A7:D7"/>
    <mergeCell ref="E3:I3"/>
    <mergeCell ref="L3:P3"/>
    <mergeCell ref="Q3:U3"/>
    <mergeCell ref="J3:K3"/>
    <mergeCell ref="A3:A4"/>
    <mergeCell ref="C3:C4"/>
    <mergeCell ref="A5:D5"/>
    <mergeCell ref="A6:D6"/>
  </mergeCells>
  <printOptions/>
  <pageMargins left="0.7480314960629921" right="0.2362204724409449" top="0.7480314960629921" bottom="0.7874015748031497" header="0" footer="0"/>
  <pageSetup horizontalDpi="1200" verticalDpi="1200" orientation="portrait" pageOrder="overThenDown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showOutlineSymbols="0" zoomScale="85" zoomScaleNormal="85" zoomScalePageLayoutView="0" workbookViewId="0" topLeftCell="A1">
      <pane xSplit="6" ySplit="6" topLeftCell="G4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62" sqref="B62"/>
    </sheetView>
  </sheetViews>
  <sheetFormatPr defaultColWidth="8.75390625" defaultRowHeight="14.25"/>
  <cols>
    <col min="1" max="1" width="0.875" style="90" customWidth="1"/>
    <col min="2" max="2" width="7.625" style="90" customWidth="1"/>
    <col min="3" max="4" width="0.875" style="90" customWidth="1"/>
    <col min="5" max="5" width="10.75390625" style="90" customWidth="1"/>
    <col min="6" max="6" width="0.875" style="90" customWidth="1"/>
    <col min="7" max="19" width="9.00390625" style="90" customWidth="1"/>
    <col min="20" max="35" width="8.75390625" style="90" customWidth="1"/>
    <col min="36" max="36" width="6.00390625" style="90" customWidth="1"/>
    <col min="37" max="37" width="12.00390625" style="90" customWidth="1"/>
    <col min="38" max="66" width="8.125" style="90" customWidth="1"/>
    <col min="67" max="16384" width="8.75390625" style="90" customWidth="1"/>
  </cols>
  <sheetData>
    <row r="1" ht="30" customHeight="1">
      <c r="A1" s="296" t="s">
        <v>149</v>
      </c>
    </row>
    <row r="2" spans="1:6" s="269" customFormat="1" ht="15" customHeight="1" thickBot="1">
      <c r="A2" s="297" t="s">
        <v>150</v>
      </c>
      <c r="B2" s="298"/>
      <c r="C2" s="298"/>
      <c r="D2" s="298"/>
      <c r="E2" s="299"/>
      <c r="F2" s="299"/>
    </row>
    <row r="3" spans="1:35" ht="24.75" customHeight="1">
      <c r="A3" s="300"/>
      <c r="B3" s="301"/>
      <c r="C3" s="302"/>
      <c r="D3" s="301"/>
      <c r="E3" s="301"/>
      <c r="F3" s="302"/>
      <c r="G3" s="949" t="s">
        <v>151</v>
      </c>
      <c r="H3" s="950"/>
      <c r="I3" s="951"/>
      <c r="J3" s="953" t="s">
        <v>152</v>
      </c>
      <c r="K3" s="954"/>
      <c r="L3" s="954"/>
      <c r="M3" s="954"/>
      <c r="N3" s="954"/>
      <c r="O3" s="954"/>
      <c r="P3" s="954"/>
      <c r="Q3" s="954"/>
      <c r="R3" s="955"/>
      <c r="S3" s="954" t="s">
        <v>153</v>
      </c>
      <c r="T3" s="955"/>
      <c r="U3" s="953" t="s">
        <v>154</v>
      </c>
      <c r="V3" s="954"/>
      <c r="W3" s="954"/>
      <c r="X3" s="954"/>
      <c r="Y3" s="954"/>
      <c r="Z3" s="954"/>
      <c r="AA3" s="954"/>
      <c r="AB3" s="954"/>
      <c r="AC3" s="954"/>
      <c r="AD3" s="934" t="s">
        <v>155</v>
      </c>
      <c r="AE3" s="936"/>
      <c r="AF3" s="935"/>
      <c r="AG3" s="934" t="s">
        <v>156</v>
      </c>
      <c r="AH3" s="935"/>
      <c r="AI3" s="303"/>
    </row>
    <row r="4" spans="1:35" ht="22.5" customHeight="1">
      <c r="A4" s="304"/>
      <c r="B4" s="942" t="s">
        <v>157</v>
      </c>
      <c r="C4" s="306"/>
      <c r="D4" s="305"/>
      <c r="E4" s="944" t="s">
        <v>108</v>
      </c>
      <c r="F4" s="307"/>
      <c r="G4" s="952" t="s">
        <v>158</v>
      </c>
      <c r="H4" s="939" t="s">
        <v>159</v>
      </c>
      <c r="I4" s="941"/>
      <c r="J4" s="937" t="s">
        <v>158</v>
      </c>
      <c r="K4" s="939" t="s">
        <v>160</v>
      </c>
      <c r="L4" s="940"/>
      <c r="M4" s="940"/>
      <c r="N4" s="940"/>
      <c r="O4" s="940"/>
      <c r="P4" s="940"/>
      <c r="Q4" s="940"/>
      <c r="R4" s="941"/>
      <c r="S4" s="937" t="s">
        <v>158</v>
      </c>
      <c r="T4" s="956" t="s">
        <v>161</v>
      </c>
      <c r="U4" s="937" t="s">
        <v>158</v>
      </c>
      <c r="V4" s="939" t="s">
        <v>162</v>
      </c>
      <c r="W4" s="940"/>
      <c r="X4" s="940"/>
      <c r="Y4" s="940"/>
      <c r="Z4" s="940"/>
      <c r="AA4" s="940"/>
      <c r="AB4" s="940"/>
      <c r="AC4" s="940"/>
      <c r="AD4" s="929" t="s">
        <v>163</v>
      </c>
      <c r="AE4" s="930" t="s">
        <v>164</v>
      </c>
      <c r="AF4" s="930" t="s">
        <v>165</v>
      </c>
      <c r="AG4" s="929" t="s">
        <v>163</v>
      </c>
      <c r="AH4" s="932" t="s">
        <v>165</v>
      </c>
      <c r="AI4" s="309" t="s">
        <v>166</v>
      </c>
    </row>
    <row r="5" spans="1:35" ht="22.5" customHeight="1">
      <c r="A5" s="304"/>
      <c r="B5" s="943"/>
      <c r="C5" s="311"/>
      <c r="D5" s="310"/>
      <c r="E5" s="943"/>
      <c r="F5" s="311"/>
      <c r="G5" s="946"/>
      <c r="H5" s="937" t="s">
        <v>167</v>
      </c>
      <c r="I5" s="937" t="s">
        <v>87</v>
      </c>
      <c r="J5" s="946"/>
      <c r="K5" s="937" t="s">
        <v>168</v>
      </c>
      <c r="L5" s="312" t="s">
        <v>169</v>
      </c>
      <c r="M5" s="937" t="s">
        <v>170</v>
      </c>
      <c r="N5" s="937" t="s">
        <v>171</v>
      </c>
      <c r="O5" s="937" t="s">
        <v>172</v>
      </c>
      <c r="P5" s="937" t="s">
        <v>173</v>
      </c>
      <c r="Q5" s="308" t="s">
        <v>174</v>
      </c>
      <c r="R5" s="937" t="s">
        <v>87</v>
      </c>
      <c r="S5" s="946"/>
      <c r="T5" s="957"/>
      <c r="U5" s="946"/>
      <c r="V5" s="937" t="s">
        <v>168</v>
      </c>
      <c r="W5" s="312" t="s">
        <v>169</v>
      </c>
      <c r="X5" s="937" t="s">
        <v>170</v>
      </c>
      <c r="Y5" s="937" t="s">
        <v>171</v>
      </c>
      <c r="Z5" s="937" t="s">
        <v>175</v>
      </c>
      <c r="AA5" s="937" t="s">
        <v>173</v>
      </c>
      <c r="AB5" s="308" t="s">
        <v>174</v>
      </c>
      <c r="AC5" s="947" t="s">
        <v>87</v>
      </c>
      <c r="AD5" s="930"/>
      <c r="AE5" s="930"/>
      <c r="AF5" s="930"/>
      <c r="AG5" s="930"/>
      <c r="AH5" s="932"/>
      <c r="AI5" s="309" t="s">
        <v>176</v>
      </c>
    </row>
    <row r="6" spans="1:35" ht="22.5" customHeight="1" thickBot="1">
      <c r="A6" s="313"/>
      <c r="B6" s="314"/>
      <c r="C6" s="315"/>
      <c r="D6" s="314"/>
      <c r="E6" s="314"/>
      <c r="F6" s="315"/>
      <c r="G6" s="316"/>
      <c r="H6" s="938"/>
      <c r="I6" s="938"/>
      <c r="J6" s="938"/>
      <c r="K6" s="938"/>
      <c r="L6" s="316" t="s">
        <v>177</v>
      </c>
      <c r="M6" s="938"/>
      <c r="N6" s="938"/>
      <c r="O6" s="938"/>
      <c r="P6" s="938"/>
      <c r="Q6" s="317" t="s">
        <v>178</v>
      </c>
      <c r="R6" s="938"/>
      <c r="S6" s="938"/>
      <c r="T6" s="958"/>
      <c r="U6" s="938"/>
      <c r="V6" s="938"/>
      <c r="W6" s="316" t="s">
        <v>177</v>
      </c>
      <c r="X6" s="938"/>
      <c r="Y6" s="938"/>
      <c r="Z6" s="938"/>
      <c r="AA6" s="938"/>
      <c r="AB6" s="317" t="s">
        <v>178</v>
      </c>
      <c r="AC6" s="948"/>
      <c r="AD6" s="931"/>
      <c r="AE6" s="931"/>
      <c r="AF6" s="931"/>
      <c r="AG6" s="931"/>
      <c r="AH6" s="933"/>
      <c r="AI6" s="318"/>
    </row>
    <row r="7" spans="1:35" ht="20.25" customHeight="1">
      <c r="A7" s="304"/>
      <c r="B7" s="945" t="s">
        <v>96</v>
      </c>
      <c r="C7" s="945"/>
      <c r="D7" s="945"/>
      <c r="E7" s="945"/>
      <c r="F7" s="319"/>
      <c r="G7" s="320">
        <v>8797</v>
      </c>
      <c r="H7" s="320">
        <v>261</v>
      </c>
      <c r="I7" s="320">
        <v>3432</v>
      </c>
      <c r="J7" s="320">
        <v>7639</v>
      </c>
      <c r="K7" s="320">
        <v>32367</v>
      </c>
      <c r="L7" s="320">
        <v>1383</v>
      </c>
      <c r="M7" s="320">
        <v>16731</v>
      </c>
      <c r="N7" s="320">
        <v>1266</v>
      </c>
      <c r="O7" s="320">
        <v>367</v>
      </c>
      <c r="P7" s="320">
        <v>264</v>
      </c>
      <c r="Q7" s="321">
        <v>1808</v>
      </c>
      <c r="R7" s="321">
        <v>10548</v>
      </c>
      <c r="S7" s="322">
        <v>668</v>
      </c>
      <c r="T7" s="323">
        <v>6790</v>
      </c>
      <c r="U7" s="320">
        <v>2682</v>
      </c>
      <c r="V7" s="320">
        <v>8861</v>
      </c>
      <c r="W7" s="320">
        <v>984</v>
      </c>
      <c r="X7" s="320">
        <v>3551</v>
      </c>
      <c r="Y7" s="320">
        <v>478</v>
      </c>
      <c r="Z7" s="320">
        <v>81</v>
      </c>
      <c r="AA7" s="324">
        <v>33</v>
      </c>
      <c r="AB7" s="324">
        <v>712</v>
      </c>
      <c r="AC7" s="320">
        <v>3022</v>
      </c>
      <c r="AD7" s="325" t="s">
        <v>148</v>
      </c>
      <c r="AE7" s="326" t="s">
        <v>148</v>
      </c>
      <c r="AF7" s="327" t="s">
        <v>148</v>
      </c>
      <c r="AG7" s="328" t="s">
        <v>148</v>
      </c>
      <c r="AH7" s="327" t="s">
        <v>148</v>
      </c>
      <c r="AI7" s="329">
        <v>22985</v>
      </c>
    </row>
    <row r="8" spans="1:35" ht="20.25" customHeight="1">
      <c r="A8" s="304"/>
      <c r="B8" s="834">
        <v>17</v>
      </c>
      <c r="C8" s="834"/>
      <c r="D8" s="834"/>
      <c r="E8" s="834"/>
      <c r="F8" s="319"/>
      <c r="G8" s="330">
        <v>7910</v>
      </c>
      <c r="H8" s="330">
        <v>213</v>
      </c>
      <c r="I8" s="330">
        <v>2769</v>
      </c>
      <c r="J8" s="330">
        <v>6673</v>
      </c>
      <c r="K8" s="330">
        <v>26642</v>
      </c>
      <c r="L8" s="330">
        <v>1104</v>
      </c>
      <c r="M8" s="330">
        <v>16030</v>
      </c>
      <c r="N8" s="330">
        <v>884</v>
      </c>
      <c r="O8" s="330">
        <v>421</v>
      </c>
      <c r="P8" s="330">
        <v>289</v>
      </c>
      <c r="Q8" s="331">
        <v>1457</v>
      </c>
      <c r="R8" s="331">
        <v>6457</v>
      </c>
      <c r="S8" s="332">
        <v>672</v>
      </c>
      <c r="T8" s="333">
        <v>7177</v>
      </c>
      <c r="U8" s="330">
        <v>2248</v>
      </c>
      <c r="V8" s="330">
        <v>6464</v>
      </c>
      <c r="W8" s="330">
        <v>585</v>
      </c>
      <c r="X8" s="330">
        <v>3380</v>
      </c>
      <c r="Y8" s="330">
        <v>237</v>
      </c>
      <c r="Z8" s="330">
        <v>91</v>
      </c>
      <c r="AA8" s="330">
        <v>37</v>
      </c>
      <c r="AB8" s="330">
        <v>356</v>
      </c>
      <c r="AC8" s="330">
        <v>1778</v>
      </c>
      <c r="AD8" s="325">
        <v>388</v>
      </c>
      <c r="AE8" s="328">
        <v>11</v>
      </c>
      <c r="AF8" s="334">
        <v>74</v>
      </c>
      <c r="AG8" s="328" t="s">
        <v>148</v>
      </c>
      <c r="AH8" s="334" t="s">
        <v>148</v>
      </c>
      <c r="AI8" s="335">
        <v>23328</v>
      </c>
    </row>
    <row r="9" spans="1:37" s="118" customFormat="1" ht="24" customHeight="1">
      <c r="A9" s="336"/>
      <c r="B9" s="581">
        <v>18</v>
      </c>
      <c r="C9" s="581"/>
      <c r="D9" s="581"/>
      <c r="E9" s="581"/>
      <c r="F9" s="338"/>
      <c r="G9" s="790">
        <f aca="true" t="shared" si="0" ref="G9:AI9">SUM(G10,G11,G12,G13,G14,G15,G19,G22,G23,G28,G35,G40,G44,G48,G52,G55,G58)</f>
        <v>10041</v>
      </c>
      <c r="H9" s="790">
        <f t="shared" si="0"/>
        <v>362</v>
      </c>
      <c r="I9" s="790">
        <f t="shared" si="0"/>
        <v>7299</v>
      </c>
      <c r="J9" s="790">
        <f t="shared" si="0"/>
        <v>7943</v>
      </c>
      <c r="K9" s="790">
        <f t="shared" si="0"/>
        <v>27890</v>
      </c>
      <c r="L9" s="790">
        <f t="shared" si="0"/>
        <v>1380</v>
      </c>
      <c r="M9" s="790">
        <f t="shared" si="0"/>
        <v>16498</v>
      </c>
      <c r="N9" s="790">
        <f t="shared" si="0"/>
        <v>1140</v>
      </c>
      <c r="O9" s="790">
        <f t="shared" si="0"/>
        <v>297</v>
      </c>
      <c r="P9" s="791">
        <f t="shared" si="0"/>
        <v>314</v>
      </c>
      <c r="Q9" s="792">
        <f t="shared" si="0"/>
        <v>1953</v>
      </c>
      <c r="R9" s="792">
        <f t="shared" si="0"/>
        <v>6308</v>
      </c>
      <c r="S9" s="793">
        <f t="shared" si="0"/>
        <v>858</v>
      </c>
      <c r="T9" s="794">
        <f t="shared" si="0"/>
        <v>7702</v>
      </c>
      <c r="U9" s="790">
        <f t="shared" si="0"/>
        <v>2264</v>
      </c>
      <c r="V9" s="790">
        <f t="shared" si="0"/>
        <v>5025</v>
      </c>
      <c r="W9" s="790">
        <f t="shared" si="0"/>
        <v>490</v>
      </c>
      <c r="X9" s="790">
        <f t="shared" si="0"/>
        <v>2433</v>
      </c>
      <c r="Y9" s="790">
        <f t="shared" si="0"/>
        <v>273</v>
      </c>
      <c r="Z9" s="790">
        <f t="shared" si="0"/>
        <v>45</v>
      </c>
      <c r="AA9" s="790">
        <f t="shared" si="0"/>
        <v>55</v>
      </c>
      <c r="AB9" s="790">
        <f t="shared" si="0"/>
        <v>332</v>
      </c>
      <c r="AC9" s="790">
        <f t="shared" si="0"/>
        <v>1397</v>
      </c>
      <c r="AD9" s="795">
        <f t="shared" si="0"/>
        <v>404</v>
      </c>
      <c r="AE9" s="790">
        <f t="shared" si="0"/>
        <v>156</v>
      </c>
      <c r="AF9" s="790">
        <f t="shared" si="0"/>
        <v>102</v>
      </c>
      <c r="AG9" s="790">
        <f t="shared" si="0"/>
        <v>115</v>
      </c>
      <c r="AH9" s="790">
        <f t="shared" si="0"/>
        <v>40</v>
      </c>
      <c r="AI9" s="796">
        <f t="shared" si="0"/>
        <v>24299</v>
      </c>
      <c r="AK9" s="90"/>
    </row>
    <row r="10" spans="1:36" ht="21.75" customHeight="1">
      <c r="A10" s="339"/>
      <c r="B10" s="292" t="s">
        <v>59</v>
      </c>
      <c r="C10" s="292"/>
      <c r="D10" s="340"/>
      <c r="E10" s="292" t="s">
        <v>12</v>
      </c>
      <c r="F10" s="292"/>
      <c r="G10" s="627">
        <v>4779</v>
      </c>
      <c r="H10" s="627">
        <v>234</v>
      </c>
      <c r="I10" s="627">
        <v>4545</v>
      </c>
      <c r="J10" s="627">
        <v>4032</v>
      </c>
      <c r="K10" s="341">
        <f>SUM(L10:R10)</f>
        <v>17721</v>
      </c>
      <c r="L10" s="627">
        <v>423</v>
      </c>
      <c r="M10" s="627">
        <v>13696</v>
      </c>
      <c r="N10" s="627">
        <v>381</v>
      </c>
      <c r="O10" s="627">
        <v>144</v>
      </c>
      <c r="P10" s="627">
        <v>238</v>
      </c>
      <c r="Q10" s="627">
        <v>272</v>
      </c>
      <c r="R10" s="627">
        <v>2567</v>
      </c>
      <c r="S10" s="747">
        <v>183</v>
      </c>
      <c r="T10" s="748">
        <v>1207</v>
      </c>
      <c r="U10" s="627">
        <v>564</v>
      </c>
      <c r="V10" s="342">
        <f>SUM(W10:AC10)</f>
        <v>1319</v>
      </c>
      <c r="W10" s="627">
        <v>30</v>
      </c>
      <c r="X10" s="627">
        <v>1091</v>
      </c>
      <c r="Y10" s="627">
        <v>25</v>
      </c>
      <c r="Z10" s="627">
        <v>5</v>
      </c>
      <c r="AA10" s="627">
        <v>23</v>
      </c>
      <c r="AB10" s="627">
        <v>6</v>
      </c>
      <c r="AC10" s="627">
        <v>139</v>
      </c>
      <c r="AD10" s="627">
        <v>225</v>
      </c>
      <c r="AE10" s="627">
        <v>140</v>
      </c>
      <c r="AF10" s="627">
        <v>17</v>
      </c>
      <c r="AG10" s="749">
        <v>100</v>
      </c>
      <c r="AH10" s="749">
        <v>6</v>
      </c>
      <c r="AI10" s="654">
        <v>11988</v>
      </c>
      <c r="AJ10" s="75"/>
    </row>
    <row r="11" spans="1:36" ht="21.75" customHeight="1">
      <c r="A11" s="339"/>
      <c r="B11" s="292" t="s">
        <v>60</v>
      </c>
      <c r="C11" s="292"/>
      <c r="D11" s="340"/>
      <c r="E11" s="292" t="s">
        <v>13</v>
      </c>
      <c r="F11" s="292"/>
      <c r="G11" s="627">
        <v>991</v>
      </c>
      <c r="H11" s="627">
        <v>79</v>
      </c>
      <c r="I11" s="627">
        <v>869</v>
      </c>
      <c r="J11" s="627">
        <v>678</v>
      </c>
      <c r="K11" s="341">
        <f>SUM(L11:R11)</f>
        <v>979</v>
      </c>
      <c r="L11" s="627">
        <v>79</v>
      </c>
      <c r="M11" s="627">
        <v>174</v>
      </c>
      <c r="N11" s="627">
        <v>57</v>
      </c>
      <c r="O11" s="627">
        <v>10</v>
      </c>
      <c r="P11" s="627">
        <v>6</v>
      </c>
      <c r="Q11" s="627">
        <v>305</v>
      </c>
      <c r="R11" s="627">
        <v>348</v>
      </c>
      <c r="S11" s="747">
        <v>85</v>
      </c>
      <c r="T11" s="748">
        <v>833</v>
      </c>
      <c r="U11" s="627">
        <v>313</v>
      </c>
      <c r="V11" s="342">
        <f>SUM(W11:AC11)</f>
        <v>521</v>
      </c>
      <c r="W11" s="627">
        <v>78</v>
      </c>
      <c r="X11" s="627">
        <v>236</v>
      </c>
      <c r="Y11" s="627">
        <v>43</v>
      </c>
      <c r="Z11" s="627">
        <v>9</v>
      </c>
      <c r="AA11" s="627">
        <v>5</v>
      </c>
      <c r="AB11" s="627">
        <v>136</v>
      </c>
      <c r="AC11" s="627">
        <v>14</v>
      </c>
      <c r="AD11" s="627">
        <v>36</v>
      </c>
      <c r="AE11" s="627">
        <v>0</v>
      </c>
      <c r="AF11" s="627">
        <v>49</v>
      </c>
      <c r="AG11" s="749">
        <v>3</v>
      </c>
      <c r="AH11" s="749">
        <v>29</v>
      </c>
      <c r="AI11" s="654">
        <v>2532</v>
      </c>
      <c r="AJ11" s="75"/>
    </row>
    <row r="12" spans="1:36" ht="21.75" customHeight="1">
      <c r="A12" s="339"/>
      <c r="B12" s="292" t="s">
        <v>61</v>
      </c>
      <c r="C12" s="292"/>
      <c r="D12" s="340"/>
      <c r="E12" s="292" t="s">
        <v>14</v>
      </c>
      <c r="F12" s="292"/>
      <c r="G12" s="627">
        <v>1172</v>
      </c>
      <c r="H12" s="627">
        <v>7</v>
      </c>
      <c r="I12" s="627">
        <v>142</v>
      </c>
      <c r="J12" s="627">
        <v>1172</v>
      </c>
      <c r="K12" s="341">
        <f>SUM(L12:R12)</f>
        <v>5133</v>
      </c>
      <c r="L12" s="627">
        <v>120</v>
      </c>
      <c r="M12" s="627">
        <v>1930</v>
      </c>
      <c r="N12" s="627">
        <v>415</v>
      </c>
      <c r="O12" s="627">
        <v>130</v>
      </c>
      <c r="P12" s="627">
        <v>10</v>
      </c>
      <c r="Q12" s="627">
        <v>179</v>
      </c>
      <c r="R12" s="627">
        <v>2349</v>
      </c>
      <c r="S12" s="747">
        <v>294</v>
      </c>
      <c r="T12" s="748">
        <v>3237</v>
      </c>
      <c r="U12" s="627">
        <v>480</v>
      </c>
      <c r="V12" s="342">
        <f>SUM(W12:AC12)</f>
        <v>1367</v>
      </c>
      <c r="W12" s="627">
        <v>41</v>
      </c>
      <c r="X12" s="627">
        <v>470</v>
      </c>
      <c r="Y12" s="627">
        <v>115</v>
      </c>
      <c r="Z12" s="627">
        <v>20</v>
      </c>
      <c r="AA12" s="627">
        <v>4</v>
      </c>
      <c r="AB12" s="627">
        <v>37</v>
      </c>
      <c r="AC12" s="627">
        <v>680</v>
      </c>
      <c r="AD12" s="627">
        <v>9</v>
      </c>
      <c r="AE12" s="627">
        <v>0</v>
      </c>
      <c r="AF12" s="627">
        <v>1</v>
      </c>
      <c r="AG12" s="749">
        <v>3</v>
      </c>
      <c r="AH12" s="749">
        <v>0</v>
      </c>
      <c r="AI12" s="654">
        <v>3022</v>
      </c>
      <c r="AJ12" s="75"/>
    </row>
    <row r="13" spans="1:36" ht="21.75" customHeight="1">
      <c r="A13" s="339"/>
      <c r="B13" s="343" t="s">
        <v>62</v>
      </c>
      <c r="C13" s="343"/>
      <c r="D13" s="344"/>
      <c r="E13" s="292" t="s">
        <v>15</v>
      </c>
      <c r="F13" s="292"/>
      <c r="G13" s="627">
        <v>1207</v>
      </c>
      <c r="H13" s="627">
        <v>24</v>
      </c>
      <c r="I13" s="627">
        <v>870</v>
      </c>
      <c r="J13" s="627">
        <v>937</v>
      </c>
      <c r="K13" s="341">
        <f>SUM(L13:R13)</f>
        <v>1063</v>
      </c>
      <c r="L13" s="627">
        <v>29</v>
      </c>
      <c r="M13" s="627">
        <v>90</v>
      </c>
      <c r="N13" s="627">
        <v>22</v>
      </c>
      <c r="O13" s="627">
        <v>1</v>
      </c>
      <c r="P13" s="627">
        <v>3</v>
      </c>
      <c r="Q13" s="627">
        <v>558</v>
      </c>
      <c r="R13" s="627">
        <v>360</v>
      </c>
      <c r="S13" s="747">
        <v>51</v>
      </c>
      <c r="T13" s="748">
        <v>992</v>
      </c>
      <c r="U13" s="627">
        <v>219</v>
      </c>
      <c r="V13" s="342">
        <f>SUM(W13:AC13)</f>
        <v>654</v>
      </c>
      <c r="W13" s="627">
        <v>42</v>
      </c>
      <c r="X13" s="627">
        <v>303</v>
      </c>
      <c r="Y13" s="627">
        <v>3</v>
      </c>
      <c r="Z13" s="627">
        <v>0</v>
      </c>
      <c r="AA13" s="627">
        <v>2</v>
      </c>
      <c r="AB13" s="627">
        <v>0</v>
      </c>
      <c r="AC13" s="627">
        <v>304</v>
      </c>
      <c r="AD13" s="627">
        <v>48</v>
      </c>
      <c r="AE13" s="627">
        <v>0</v>
      </c>
      <c r="AF13" s="627">
        <v>11</v>
      </c>
      <c r="AG13" s="749">
        <v>1</v>
      </c>
      <c r="AH13" s="749">
        <v>3</v>
      </c>
      <c r="AI13" s="654">
        <v>2407</v>
      </c>
      <c r="AJ13" s="75"/>
    </row>
    <row r="14" spans="1:36" ht="21.75" customHeight="1">
      <c r="A14" s="339"/>
      <c r="B14" s="292" t="s">
        <v>0</v>
      </c>
      <c r="C14" s="292"/>
      <c r="D14" s="340"/>
      <c r="E14" s="292" t="s">
        <v>16</v>
      </c>
      <c r="F14" s="292"/>
      <c r="G14" s="627">
        <v>6</v>
      </c>
      <c r="H14" s="627">
        <v>0</v>
      </c>
      <c r="I14" s="627">
        <v>6</v>
      </c>
      <c r="J14" s="627">
        <v>1</v>
      </c>
      <c r="K14" s="341">
        <f>SUM(L14:R14)</f>
        <v>12</v>
      </c>
      <c r="L14" s="627">
        <v>0</v>
      </c>
      <c r="M14" s="627">
        <v>0</v>
      </c>
      <c r="N14" s="627">
        <v>0</v>
      </c>
      <c r="O14" s="627">
        <v>0</v>
      </c>
      <c r="P14" s="627">
        <v>0</v>
      </c>
      <c r="Q14" s="627">
        <v>0</v>
      </c>
      <c r="R14" s="627">
        <v>12</v>
      </c>
      <c r="S14" s="747">
        <v>0</v>
      </c>
      <c r="T14" s="748">
        <v>0</v>
      </c>
      <c r="U14" s="627">
        <v>5</v>
      </c>
      <c r="V14" s="342">
        <f>SUM(W14:AC14)</f>
        <v>68</v>
      </c>
      <c r="W14" s="627">
        <v>8</v>
      </c>
      <c r="X14" s="627">
        <v>59</v>
      </c>
      <c r="Y14" s="627">
        <v>0</v>
      </c>
      <c r="Z14" s="627">
        <v>0</v>
      </c>
      <c r="AA14" s="627">
        <v>0</v>
      </c>
      <c r="AB14" s="627">
        <v>1</v>
      </c>
      <c r="AC14" s="627">
        <v>0</v>
      </c>
      <c r="AD14" s="627">
        <v>0</v>
      </c>
      <c r="AE14" s="627">
        <v>0</v>
      </c>
      <c r="AF14" s="627">
        <v>0</v>
      </c>
      <c r="AG14" s="749">
        <v>0</v>
      </c>
      <c r="AH14" s="749">
        <v>0</v>
      </c>
      <c r="AI14" s="654">
        <v>90</v>
      </c>
      <c r="AJ14" s="75"/>
    </row>
    <row r="15" spans="1:36" ht="21.75" customHeight="1">
      <c r="A15" s="345"/>
      <c r="B15" s="292" t="s">
        <v>1</v>
      </c>
      <c r="C15" s="292"/>
      <c r="D15" s="340"/>
      <c r="E15" s="292"/>
      <c r="F15" s="292"/>
      <c r="G15" s="659">
        <f>SUM(G16:G18)</f>
        <v>68</v>
      </c>
      <c r="H15" s="659">
        <f>SUM(H16:H18)</f>
        <v>1</v>
      </c>
      <c r="I15" s="659">
        <f>SUM(I16:I18)</f>
        <v>59</v>
      </c>
      <c r="J15" s="659">
        <f>SUM(J16:J18)</f>
        <v>52</v>
      </c>
      <c r="K15" s="341">
        <f>SUM(K16:K18)</f>
        <v>64</v>
      </c>
      <c r="L15" s="659">
        <f aca="true" t="shared" si="1" ref="L15:U15">SUM(L16:L18)</f>
        <v>3</v>
      </c>
      <c r="M15" s="659">
        <f t="shared" si="1"/>
        <v>0</v>
      </c>
      <c r="N15" s="659">
        <f t="shared" si="1"/>
        <v>1</v>
      </c>
      <c r="O15" s="659">
        <f t="shared" si="1"/>
        <v>0</v>
      </c>
      <c r="P15" s="659">
        <f t="shared" si="1"/>
        <v>0</v>
      </c>
      <c r="Q15" s="659">
        <f t="shared" si="1"/>
        <v>18</v>
      </c>
      <c r="R15" s="659">
        <f t="shared" si="1"/>
        <v>42</v>
      </c>
      <c r="S15" s="659">
        <f t="shared" si="1"/>
        <v>0</v>
      </c>
      <c r="T15" s="659">
        <f t="shared" si="1"/>
        <v>0</v>
      </c>
      <c r="U15" s="659">
        <f t="shared" si="1"/>
        <v>16</v>
      </c>
      <c r="V15" s="346">
        <f>SUM(V16:V18)</f>
        <v>27</v>
      </c>
      <c r="W15" s="659">
        <f aca="true" t="shared" si="2" ref="W15:AI15">SUM(W16:W18)</f>
        <v>2</v>
      </c>
      <c r="X15" s="659">
        <f t="shared" si="2"/>
        <v>1</v>
      </c>
      <c r="Y15" s="659">
        <f t="shared" si="2"/>
        <v>0</v>
      </c>
      <c r="Z15" s="659">
        <f t="shared" si="2"/>
        <v>0</v>
      </c>
      <c r="AA15" s="659">
        <f t="shared" si="2"/>
        <v>0</v>
      </c>
      <c r="AB15" s="659">
        <f t="shared" si="2"/>
        <v>3</v>
      </c>
      <c r="AC15" s="659">
        <f t="shared" si="2"/>
        <v>21</v>
      </c>
      <c r="AD15" s="659">
        <f t="shared" si="2"/>
        <v>6</v>
      </c>
      <c r="AE15" s="659">
        <f t="shared" si="2"/>
        <v>0</v>
      </c>
      <c r="AF15" s="659">
        <f t="shared" si="2"/>
        <v>0</v>
      </c>
      <c r="AG15" s="629">
        <f t="shared" si="2"/>
        <v>0</v>
      </c>
      <c r="AH15" s="629">
        <f t="shared" si="2"/>
        <v>0</v>
      </c>
      <c r="AI15" s="750">
        <f t="shared" si="2"/>
        <v>450</v>
      </c>
      <c r="AJ15" s="75"/>
    </row>
    <row r="16" spans="1:36" ht="21.75" customHeight="1">
      <c r="A16" s="347"/>
      <c r="B16" s="217"/>
      <c r="C16" s="217"/>
      <c r="D16" s="212"/>
      <c r="E16" s="217" t="s">
        <v>17</v>
      </c>
      <c r="F16" s="217"/>
      <c r="G16" s="668">
        <v>2</v>
      </c>
      <c r="H16" s="668">
        <v>0</v>
      </c>
      <c r="I16" s="668">
        <v>0</v>
      </c>
      <c r="J16" s="668">
        <v>2</v>
      </c>
      <c r="K16" s="348">
        <f>SUM(L16:R16)</f>
        <v>2</v>
      </c>
      <c r="L16" s="668">
        <v>0</v>
      </c>
      <c r="M16" s="668">
        <v>0</v>
      </c>
      <c r="N16" s="668">
        <v>0</v>
      </c>
      <c r="O16" s="668">
        <v>0</v>
      </c>
      <c r="P16" s="668">
        <v>0</v>
      </c>
      <c r="Q16" s="668">
        <v>2</v>
      </c>
      <c r="R16" s="668">
        <v>0</v>
      </c>
      <c r="S16" s="668">
        <v>0</v>
      </c>
      <c r="T16" s="668">
        <v>0</v>
      </c>
      <c r="U16" s="668">
        <v>0</v>
      </c>
      <c r="V16" s="349">
        <f>SUM(W16:AC16)</f>
        <v>0</v>
      </c>
      <c r="W16" s="668">
        <v>0</v>
      </c>
      <c r="X16" s="668">
        <v>0</v>
      </c>
      <c r="Y16" s="668">
        <v>0</v>
      </c>
      <c r="Z16" s="668">
        <v>0</v>
      </c>
      <c r="AA16" s="668">
        <v>0</v>
      </c>
      <c r="AB16" s="668">
        <v>0</v>
      </c>
      <c r="AC16" s="668">
        <v>0</v>
      </c>
      <c r="AD16" s="668">
        <v>0</v>
      </c>
      <c r="AE16" s="668">
        <v>0</v>
      </c>
      <c r="AF16" s="668">
        <v>0</v>
      </c>
      <c r="AG16" s="751">
        <v>0</v>
      </c>
      <c r="AH16" s="751">
        <v>0</v>
      </c>
      <c r="AI16" s="752">
        <v>4</v>
      </c>
      <c r="AJ16" s="75"/>
    </row>
    <row r="17" spans="1:36" ht="21.75" customHeight="1">
      <c r="A17" s="347"/>
      <c r="B17" s="217"/>
      <c r="C17" s="217"/>
      <c r="D17" s="212"/>
      <c r="E17" s="217" t="s">
        <v>19</v>
      </c>
      <c r="F17" s="217"/>
      <c r="G17" s="668">
        <v>45</v>
      </c>
      <c r="H17" s="668">
        <v>1</v>
      </c>
      <c r="I17" s="668">
        <v>44</v>
      </c>
      <c r="J17" s="668">
        <v>35</v>
      </c>
      <c r="K17" s="348">
        <f>SUM(L17:R17)</f>
        <v>35</v>
      </c>
      <c r="L17" s="668">
        <v>2</v>
      </c>
      <c r="M17" s="668">
        <v>0</v>
      </c>
      <c r="N17" s="668">
        <v>0</v>
      </c>
      <c r="O17" s="668">
        <v>0</v>
      </c>
      <c r="P17" s="668">
        <v>0</v>
      </c>
      <c r="Q17" s="668">
        <v>16</v>
      </c>
      <c r="R17" s="668">
        <v>17</v>
      </c>
      <c r="S17" s="668">
        <v>0</v>
      </c>
      <c r="T17" s="668">
        <v>0</v>
      </c>
      <c r="U17" s="668">
        <v>10</v>
      </c>
      <c r="V17" s="349">
        <f>SUM(W17:AC17)</f>
        <v>10</v>
      </c>
      <c r="W17" s="668">
        <v>2</v>
      </c>
      <c r="X17" s="668">
        <v>1</v>
      </c>
      <c r="Y17" s="668">
        <v>0</v>
      </c>
      <c r="Z17" s="668">
        <v>0</v>
      </c>
      <c r="AA17" s="668">
        <v>0</v>
      </c>
      <c r="AB17" s="668">
        <v>3</v>
      </c>
      <c r="AC17" s="668">
        <v>4</v>
      </c>
      <c r="AD17" s="668">
        <v>5</v>
      </c>
      <c r="AE17" s="668">
        <v>0</v>
      </c>
      <c r="AF17" s="668">
        <v>0</v>
      </c>
      <c r="AG17" s="751">
        <v>0</v>
      </c>
      <c r="AH17" s="751">
        <v>0</v>
      </c>
      <c r="AI17" s="752">
        <v>75</v>
      </c>
      <c r="AJ17" s="75"/>
    </row>
    <row r="18" spans="1:36" ht="21.75" customHeight="1">
      <c r="A18" s="350"/>
      <c r="B18" s="217"/>
      <c r="C18" s="217"/>
      <c r="D18" s="212"/>
      <c r="E18" s="217" t="s">
        <v>20</v>
      </c>
      <c r="F18" s="217"/>
      <c r="G18" s="633">
        <v>21</v>
      </c>
      <c r="H18" s="633">
        <v>0</v>
      </c>
      <c r="I18" s="633">
        <v>15</v>
      </c>
      <c r="J18" s="633">
        <v>15</v>
      </c>
      <c r="K18" s="348">
        <f>SUM(L18:R18)</f>
        <v>27</v>
      </c>
      <c r="L18" s="633">
        <v>1</v>
      </c>
      <c r="M18" s="633">
        <v>0</v>
      </c>
      <c r="N18" s="633">
        <v>1</v>
      </c>
      <c r="O18" s="633">
        <v>0</v>
      </c>
      <c r="P18" s="633">
        <v>0</v>
      </c>
      <c r="Q18" s="633">
        <v>0</v>
      </c>
      <c r="R18" s="633">
        <v>25</v>
      </c>
      <c r="S18" s="633">
        <v>0</v>
      </c>
      <c r="T18" s="633">
        <v>0</v>
      </c>
      <c r="U18" s="633">
        <v>6</v>
      </c>
      <c r="V18" s="351">
        <f>SUM(W18:AC18)</f>
        <v>17</v>
      </c>
      <c r="W18" s="633">
        <v>0</v>
      </c>
      <c r="X18" s="633">
        <v>0</v>
      </c>
      <c r="Y18" s="633">
        <v>0</v>
      </c>
      <c r="Z18" s="633">
        <v>0</v>
      </c>
      <c r="AA18" s="633">
        <v>0</v>
      </c>
      <c r="AB18" s="633">
        <v>0</v>
      </c>
      <c r="AC18" s="633">
        <v>17</v>
      </c>
      <c r="AD18" s="633">
        <v>1</v>
      </c>
      <c r="AE18" s="633">
        <v>0</v>
      </c>
      <c r="AF18" s="633">
        <v>0</v>
      </c>
      <c r="AG18" s="753">
        <v>0</v>
      </c>
      <c r="AH18" s="753">
        <v>0</v>
      </c>
      <c r="AI18" s="670">
        <v>371</v>
      </c>
      <c r="AJ18" s="75"/>
    </row>
    <row r="19" spans="1:36" ht="21.75" customHeight="1">
      <c r="A19" s="345"/>
      <c r="B19" s="292" t="s">
        <v>2</v>
      </c>
      <c r="C19" s="292"/>
      <c r="D19" s="340"/>
      <c r="E19" s="292"/>
      <c r="F19" s="292"/>
      <c r="G19" s="659">
        <f>SUM(G20:G21)</f>
        <v>62</v>
      </c>
      <c r="H19" s="658">
        <f>SUM(H20:H21)</f>
        <v>3</v>
      </c>
      <c r="I19" s="658">
        <f>SUM(I20:I21)</f>
        <v>11</v>
      </c>
      <c r="J19" s="659">
        <f>SUM(J20:J21)</f>
        <v>39</v>
      </c>
      <c r="K19" s="341">
        <f>SUM(K20:K21)</f>
        <v>85</v>
      </c>
      <c r="L19" s="659">
        <f aca="true" t="shared" si="3" ref="L19:U19">SUM(L20:L21)</f>
        <v>0</v>
      </c>
      <c r="M19" s="659">
        <f t="shared" si="3"/>
        <v>0</v>
      </c>
      <c r="N19" s="659">
        <f t="shared" si="3"/>
        <v>0</v>
      </c>
      <c r="O19" s="659">
        <f t="shared" si="3"/>
        <v>0</v>
      </c>
      <c r="P19" s="659">
        <f t="shared" si="3"/>
        <v>0</v>
      </c>
      <c r="Q19" s="659">
        <f t="shared" si="3"/>
        <v>3</v>
      </c>
      <c r="R19" s="659">
        <f t="shared" si="3"/>
        <v>82</v>
      </c>
      <c r="S19" s="659">
        <f t="shared" si="3"/>
        <v>0</v>
      </c>
      <c r="T19" s="659">
        <f t="shared" si="3"/>
        <v>0</v>
      </c>
      <c r="U19" s="659">
        <f t="shared" si="3"/>
        <v>23</v>
      </c>
      <c r="V19" s="346">
        <f>SUM(V20:V21)</f>
        <v>39</v>
      </c>
      <c r="W19" s="659">
        <f aca="true" t="shared" si="4" ref="W19:AI19">SUM(W20:W21)</f>
        <v>0</v>
      </c>
      <c r="X19" s="659">
        <f t="shared" si="4"/>
        <v>0</v>
      </c>
      <c r="Y19" s="659">
        <f t="shared" si="4"/>
        <v>0</v>
      </c>
      <c r="Z19" s="659">
        <f t="shared" si="4"/>
        <v>0</v>
      </c>
      <c r="AA19" s="659">
        <f t="shared" si="4"/>
        <v>0</v>
      </c>
      <c r="AB19" s="659">
        <f t="shared" si="4"/>
        <v>1</v>
      </c>
      <c r="AC19" s="659">
        <f t="shared" si="4"/>
        <v>38</v>
      </c>
      <c r="AD19" s="659">
        <f t="shared" si="4"/>
        <v>0</v>
      </c>
      <c r="AE19" s="659">
        <f t="shared" si="4"/>
        <v>0</v>
      </c>
      <c r="AF19" s="659">
        <f t="shared" si="4"/>
        <v>0</v>
      </c>
      <c r="AG19" s="629">
        <f t="shared" si="4"/>
        <v>0</v>
      </c>
      <c r="AH19" s="629">
        <f t="shared" si="4"/>
        <v>0</v>
      </c>
      <c r="AI19" s="750">
        <f t="shared" si="4"/>
        <v>75</v>
      </c>
      <c r="AJ19" s="75"/>
    </row>
    <row r="20" spans="1:36" ht="21.75" customHeight="1">
      <c r="A20" s="347"/>
      <c r="B20" s="217"/>
      <c r="C20" s="217"/>
      <c r="D20" s="212"/>
      <c r="E20" s="217" t="s">
        <v>18</v>
      </c>
      <c r="F20" s="217"/>
      <c r="G20" s="668">
        <v>2</v>
      </c>
      <c r="H20" s="668">
        <v>0</v>
      </c>
      <c r="I20" s="668">
        <v>2</v>
      </c>
      <c r="J20" s="668">
        <v>1</v>
      </c>
      <c r="K20" s="348">
        <f>SUM(L20:R20)</f>
        <v>3</v>
      </c>
      <c r="L20" s="668">
        <v>0</v>
      </c>
      <c r="M20" s="668">
        <v>0</v>
      </c>
      <c r="N20" s="668">
        <v>0</v>
      </c>
      <c r="O20" s="668">
        <v>0</v>
      </c>
      <c r="P20" s="668">
        <v>0</v>
      </c>
      <c r="Q20" s="668">
        <v>3</v>
      </c>
      <c r="R20" s="668">
        <v>0</v>
      </c>
      <c r="S20" s="668">
        <v>0</v>
      </c>
      <c r="T20" s="668">
        <v>0</v>
      </c>
      <c r="U20" s="668">
        <v>1</v>
      </c>
      <c r="V20" s="349">
        <f>SUM(W20:AC20)</f>
        <v>1</v>
      </c>
      <c r="W20" s="668">
        <v>0</v>
      </c>
      <c r="X20" s="668">
        <v>0</v>
      </c>
      <c r="Y20" s="668">
        <v>0</v>
      </c>
      <c r="Z20" s="668">
        <v>0</v>
      </c>
      <c r="AA20" s="668">
        <v>0</v>
      </c>
      <c r="AB20" s="668">
        <v>1</v>
      </c>
      <c r="AC20" s="668">
        <v>0</v>
      </c>
      <c r="AD20" s="668">
        <v>0</v>
      </c>
      <c r="AE20" s="668">
        <v>0</v>
      </c>
      <c r="AF20" s="668">
        <v>0</v>
      </c>
      <c r="AG20" s="751">
        <v>0</v>
      </c>
      <c r="AH20" s="751">
        <v>0</v>
      </c>
      <c r="AI20" s="752">
        <v>41</v>
      </c>
      <c r="AJ20" s="75"/>
    </row>
    <row r="21" spans="1:36" ht="21.75" customHeight="1">
      <c r="A21" s="347"/>
      <c r="B21" s="217"/>
      <c r="C21" s="217"/>
      <c r="D21" s="212"/>
      <c r="E21" s="217" t="s">
        <v>21</v>
      </c>
      <c r="F21" s="217"/>
      <c r="G21" s="668">
        <v>60</v>
      </c>
      <c r="H21" s="668">
        <v>3</v>
      </c>
      <c r="I21" s="668">
        <v>9</v>
      </c>
      <c r="J21" s="668">
        <v>38</v>
      </c>
      <c r="K21" s="352">
        <f>SUM(L21:R21)</f>
        <v>82</v>
      </c>
      <c r="L21" s="668">
        <v>0</v>
      </c>
      <c r="M21" s="668">
        <v>0</v>
      </c>
      <c r="N21" s="668">
        <v>0</v>
      </c>
      <c r="O21" s="668">
        <v>0</v>
      </c>
      <c r="P21" s="668">
        <v>0</v>
      </c>
      <c r="Q21" s="668">
        <v>0</v>
      </c>
      <c r="R21" s="668">
        <v>82</v>
      </c>
      <c r="S21" s="668">
        <v>0</v>
      </c>
      <c r="T21" s="668">
        <v>0</v>
      </c>
      <c r="U21" s="668">
        <v>22</v>
      </c>
      <c r="V21" s="349">
        <f>SUM(W21:AC21)</f>
        <v>38</v>
      </c>
      <c r="W21" s="668">
        <v>0</v>
      </c>
      <c r="X21" s="668">
        <v>0</v>
      </c>
      <c r="Y21" s="668">
        <v>0</v>
      </c>
      <c r="Z21" s="668">
        <v>0</v>
      </c>
      <c r="AA21" s="668">
        <v>0</v>
      </c>
      <c r="AB21" s="668">
        <v>0</v>
      </c>
      <c r="AC21" s="668">
        <v>38</v>
      </c>
      <c r="AD21" s="633">
        <v>0</v>
      </c>
      <c r="AE21" s="633">
        <v>0</v>
      </c>
      <c r="AF21" s="633">
        <v>0</v>
      </c>
      <c r="AG21" s="753">
        <v>0</v>
      </c>
      <c r="AH21" s="753">
        <v>0</v>
      </c>
      <c r="AI21" s="670">
        <v>34</v>
      </c>
      <c r="AJ21" s="75"/>
    </row>
    <row r="22" spans="1:36" ht="21.75" customHeight="1">
      <c r="A22" s="339"/>
      <c r="B22" s="204" t="s">
        <v>3</v>
      </c>
      <c r="C22" s="204"/>
      <c r="D22" s="203"/>
      <c r="E22" s="204" t="s">
        <v>22</v>
      </c>
      <c r="F22" s="204"/>
      <c r="G22" s="674">
        <v>22</v>
      </c>
      <c r="H22" s="674">
        <v>0</v>
      </c>
      <c r="I22" s="674">
        <v>22</v>
      </c>
      <c r="J22" s="674">
        <v>11</v>
      </c>
      <c r="K22" s="353">
        <f>SUM(L22:R22)</f>
        <v>12</v>
      </c>
      <c r="L22" s="674">
        <v>0</v>
      </c>
      <c r="M22" s="674">
        <v>1</v>
      </c>
      <c r="N22" s="674">
        <v>1</v>
      </c>
      <c r="O22" s="674">
        <v>0</v>
      </c>
      <c r="P22" s="674">
        <v>0</v>
      </c>
      <c r="Q22" s="674">
        <v>1</v>
      </c>
      <c r="R22" s="674">
        <v>9</v>
      </c>
      <c r="S22" s="674">
        <v>0</v>
      </c>
      <c r="T22" s="674">
        <v>0</v>
      </c>
      <c r="U22" s="674">
        <v>11</v>
      </c>
      <c r="V22" s="353">
        <f>SUM(W22:AC22)</f>
        <v>11</v>
      </c>
      <c r="W22" s="674">
        <v>8</v>
      </c>
      <c r="X22" s="674">
        <v>2</v>
      </c>
      <c r="Y22" s="674">
        <v>0</v>
      </c>
      <c r="Z22" s="674">
        <v>0</v>
      </c>
      <c r="AA22" s="674">
        <v>0</v>
      </c>
      <c r="AB22" s="674">
        <v>0</v>
      </c>
      <c r="AC22" s="674">
        <v>1</v>
      </c>
      <c r="AD22" s="627">
        <v>0</v>
      </c>
      <c r="AE22" s="627">
        <v>0</v>
      </c>
      <c r="AF22" s="627">
        <v>0</v>
      </c>
      <c r="AG22" s="749">
        <v>0</v>
      </c>
      <c r="AH22" s="749">
        <v>0</v>
      </c>
      <c r="AI22" s="654">
        <v>206</v>
      </c>
      <c r="AJ22" s="75"/>
    </row>
    <row r="23" spans="1:36" ht="21.75" customHeight="1">
      <c r="A23" s="242"/>
      <c r="B23" s="255" t="s">
        <v>4</v>
      </c>
      <c r="C23" s="255"/>
      <c r="D23" s="225"/>
      <c r="E23" s="255"/>
      <c r="F23" s="255"/>
      <c r="G23" s="663">
        <f>SUM(G24:G27)</f>
        <v>185</v>
      </c>
      <c r="H23" s="663">
        <f>SUM(H24:H27)</f>
        <v>7</v>
      </c>
      <c r="I23" s="663">
        <f>SUM(I24:I27)</f>
        <v>167</v>
      </c>
      <c r="J23" s="663">
        <f>SUM(J24:J27)</f>
        <v>62</v>
      </c>
      <c r="K23" s="354">
        <f>SUM(K24:K27)</f>
        <v>88</v>
      </c>
      <c r="L23" s="663">
        <f aca="true" t="shared" si="5" ref="L23:U23">SUM(L24:L27)</f>
        <v>7</v>
      </c>
      <c r="M23" s="663">
        <f t="shared" si="5"/>
        <v>23</v>
      </c>
      <c r="N23" s="663">
        <f t="shared" si="5"/>
        <v>7</v>
      </c>
      <c r="O23" s="663">
        <f t="shared" si="5"/>
        <v>0</v>
      </c>
      <c r="P23" s="663">
        <f t="shared" si="5"/>
        <v>5</v>
      </c>
      <c r="Q23" s="663">
        <f t="shared" si="5"/>
        <v>18</v>
      </c>
      <c r="R23" s="663">
        <f t="shared" si="5"/>
        <v>28</v>
      </c>
      <c r="S23" s="663">
        <f t="shared" si="5"/>
        <v>84</v>
      </c>
      <c r="T23" s="663">
        <f t="shared" si="5"/>
        <v>100</v>
      </c>
      <c r="U23" s="663">
        <f t="shared" si="5"/>
        <v>47</v>
      </c>
      <c r="V23" s="354">
        <f>SUM(V24:V27)</f>
        <v>66</v>
      </c>
      <c r="W23" s="663">
        <f aca="true" t="shared" si="6" ref="W23:AI23">SUM(W24:W27)</f>
        <v>8</v>
      </c>
      <c r="X23" s="663">
        <f t="shared" si="6"/>
        <v>15</v>
      </c>
      <c r="Y23" s="663">
        <f t="shared" si="6"/>
        <v>21</v>
      </c>
      <c r="Z23" s="663">
        <f t="shared" si="6"/>
        <v>0</v>
      </c>
      <c r="AA23" s="663">
        <f t="shared" si="6"/>
        <v>0</v>
      </c>
      <c r="AB23" s="663">
        <f t="shared" si="6"/>
        <v>7</v>
      </c>
      <c r="AC23" s="663">
        <f t="shared" si="6"/>
        <v>15</v>
      </c>
      <c r="AD23" s="659">
        <f t="shared" si="6"/>
        <v>1</v>
      </c>
      <c r="AE23" s="659">
        <f t="shared" si="6"/>
        <v>0</v>
      </c>
      <c r="AF23" s="659">
        <f t="shared" si="6"/>
        <v>0</v>
      </c>
      <c r="AG23" s="629">
        <f t="shared" si="6"/>
        <v>0</v>
      </c>
      <c r="AH23" s="629">
        <f t="shared" si="6"/>
        <v>0</v>
      </c>
      <c r="AI23" s="750">
        <f t="shared" si="6"/>
        <v>229</v>
      </c>
      <c r="AJ23" s="46"/>
    </row>
    <row r="24" spans="1:36" ht="21.75" customHeight="1">
      <c r="A24" s="347"/>
      <c r="B24" s="217"/>
      <c r="C24" s="217"/>
      <c r="D24" s="212"/>
      <c r="E24" s="217" t="s">
        <v>23</v>
      </c>
      <c r="F24" s="217"/>
      <c r="G24" s="668">
        <v>13</v>
      </c>
      <c r="H24" s="668">
        <v>0</v>
      </c>
      <c r="I24" s="668">
        <v>13</v>
      </c>
      <c r="J24" s="668">
        <v>9</v>
      </c>
      <c r="K24" s="348">
        <f>SUM(L24:R24)</f>
        <v>14</v>
      </c>
      <c r="L24" s="668">
        <v>1</v>
      </c>
      <c r="M24" s="668">
        <v>0</v>
      </c>
      <c r="N24" s="668">
        <v>1</v>
      </c>
      <c r="O24" s="668">
        <v>0</v>
      </c>
      <c r="P24" s="668">
        <v>0</v>
      </c>
      <c r="Q24" s="668">
        <v>12</v>
      </c>
      <c r="R24" s="668">
        <v>0</v>
      </c>
      <c r="S24" s="668">
        <v>0</v>
      </c>
      <c r="T24" s="668">
        <v>0</v>
      </c>
      <c r="U24" s="668">
        <v>4</v>
      </c>
      <c r="V24" s="349">
        <f>SUM(W24:AC24)</f>
        <v>5</v>
      </c>
      <c r="W24" s="668">
        <v>2</v>
      </c>
      <c r="X24" s="668">
        <v>0</v>
      </c>
      <c r="Y24" s="668">
        <v>1</v>
      </c>
      <c r="Z24" s="668">
        <v>0</v>
      </c>
      <c r="AA24" s="668">
        <v>0</v>
      </c>
      <c r="AB24" s="668">
        <v>2</v>
      </c>
      <c r="AC24" s="668">
        <v>0</v>
      </c>
      <c r="AD24" s="668">
        <v>1</v>
      </c>
      <c r="AE24" s="668">
        <v>0</v>
      </c>
      <c r="AF24" s="668">
        <v>0</v>
      </c>
      <c r="AG24" s="751">
        <v>0</v>
      </c>
      <c r="AH24" s="751">
        <v>0</v>
      </c>
      <c r="AI24" s="752">
        <v>51</v>
      </c>
      <c r="AJ24" s="75"/>
    </row>
    <row r="25" spans="1:36" ht="21.75" customHeight="1">
      <c r="A25" s="347"/>
      <c r="B25" s="217"/>
      <c r="C25" s="217"/>
      <c r="D25" s="212"/>
      <c r="E25" s="217" t="s">
        <v>28</v>
      </c>
      <c r="F25" s="217"/>
      <c r="G25" s="668">
        <v>11</v>
      </c>
      <c r="H25" s="668">
        <v>0</v>
      </c>
      <c r="I25" s="668">
        <v>0</v>
      </c>
      <c r="J25" s="668">
        <v>0</v>
      </c>
      <c r="K25" s="348">
        <f>SUM(L25:R25)</f>
        <v>0</v>
      </c>
      <c r="L25" s="668">
        <v>0</v>
      </c>
      <c r="M25" s="668">
        <v>0</v>
      </c>
      <c r="N25" s="668">
        <v>0</v>
      </c>
      <c r="O25" s="668">
        <v>0</v>
      </c>
      <c r="P25" s="668">
        <v>0</v>
      </c>
      <c r="Q25" s="668">
        <v>0</v>
      </c>
      <c r="R25" s="668">
        <v>0</v>
      </c>
      <c r="S25" s="668">
        <v>0</v>
      </c>
      <c r="T25" s="668">
        <v>0</v>
      </c>
      <c r="U25" s="668">
        <v>11</v>
      </c>
      <c r="V25" s="349">
        <f>SUM(W25:AC25)</f>
        <v>11</v>
      </c>
      <c r="W25" s="668">
        <v>6</v>
      </c>
      <c r="X25" s="668">
        <v>0</v>
      </c>
      <c r="Y25" s="668">
        <v>0</v>
      </c>
      <c r="Z25" s="668">
        <v>0</v>
      </c>
      <c r="AA25" s="668">
        <v>0</v>
      </c>
      <c r="AB25" s="668">
        <v>5</v>
      </c>
      <c r="AC25" s="668">
        <v>0</v>
      </c>
      <c r="AD25" s="668">
        <v>0</v>
      </c>
      <c r="AE25" s="668">
        <v>0</v>
      </c>
      <c r="AF25" s="668">
        <v>0</v>
      </c>
      <c r="AG25" s="751">
        <v>0</v>
      </c>
      <c r="AH25" s="751">
        <v>0</v>
      </c>
      <c r="AI25" s="752">
        <v>0</v>
      </c>
      <c r="AJ25" s="75"/>
    </row>
    <row r="26" spans="1:36" ht="21.75" customHeight="1">
      <c r="A26" s="347"/>
      <c r="B26" s="217"/>
      <c r="C26" s="217"/>
      <c r="D26" s="212"/>
      <c r="E26" s="217" t="s">
        <v>24</v>
      </c>
      <c r="F26" s="217"/>
      <c r="G26" s="668">
        <v>102</v>
      </c>
      <c r="H26" s="668">
        <v>0</v>
      </c>
      <c r="I26" s="668">
        <v>102</v>
      </c>
      <c r="J26" s="668">
        <v>23</v>
      </c>
      <c r="K26" s="348">
        <f>SUM(L26:R26)</f>
        <v>31</v>
      </c>
      <c r="L26" s="668">
        <v>5</v>
      </c>
      <c r="M26" s="668">
        <v>0</v>
      </c>
      <c r="N26" s="668">
        <v>0</v>
      </c>
      <c r="O26" s="668">
        <v>0</v>
      </c>
      <c r="P26" s="668">
        <v>4</v>
      </c>
      <c r="Q26" s="668">
        <v>0</v>
      </c>
      <c r="R26" s="668">
        <v>22</v>
      </c>
      <c r="S26" s="668">
        <v>77</v>
      </c>
      <c r="T26" s="668">
        <v>86</v>
      </c>
      <c r="U26" s="668">
        <v>10</v>
      </c>
      <c r="V26" s="349">
        <f>SUM(W26:AC26)</f>
        <v>15</v>
      </c>
      <c r="W26" s="668">
        <v>0</v>
      </c>
      <c r="X26" s="668">
        <v>0</v>
      </c>
      <c r="Y26" s="668">
        <v>0</v>
      </c>
      <c r="Z26" s="668">
        <v>0</v>
      </c>
      <c r="AA26" s="668">
        <v>0</v>
      </c>
      <c r="AB26" s="668">
        <v>0</v>
      </c>
      <c r="AC26" s="668">
        <v>15</v>
      </c>
      <c r="AD26" s="668">
        <v>0</v>
      </c>
      <c r="AE26" s="668">
        <v>0</v>
      </c>
      <c r="AF26" s="668">
        <v>0</v>
      </c>
      <c r="AG26" s="751">
        <v>0</v>
      </c>
      <c r="AH26" s="751">
        <v>0</v>
      </c>
      <c r="AI26" s="752">
        <v>112</v>
      </c>
      <c r="AJ26" s="75"/>
    </row>
    <row r="27" spans="1:36" ht="21.75" customHeight="1">
      <c r="A27" s="350"/>
      <c r="B27" s="217"/>
      <c r="C27" s="217"/>
      <c r="D27" s="212"/>
      <c r="E27" s="217" t="s">
        <v>25</v>
      </c>
      <c r="F27" s="217"/>
      <c r="G27" s="633">
        <v>59</v>
      </c>
      <c r="H27" s="633">
        <v>7</v>
      </c>
      <c r="I27" s="633">
        <v>52</v>
      </c>
      <c r="J27" s="633">
        <v>30</v>
      </c>
      <c r="K27" s="348">
        <f>SUM(L27:R27)</f>
        <v>43</v>
      </c>
      <c r="L27" s="633">
        <v>1</v>
      </c>
      <c r="M27" s="633">
        <v>23</v>
      </c>
      <c r="N27" s="633">
        <v>6</v>
      </c>
      <c r="O27" s="633">
        <v>0</v>
      </c>
      <c r="P27" s="633">
        <v>1</v>
      </c>
      <c r="Q27" s="633">
        <v>6</v>
      </c>
      <c r="R27" s="633">
        <v>6</v>
      </c>
      <c r="S27" s="633">
        <v>7</v>
      </c>
      <c r="T27" s="633">
        <v>14</v>
      </c>
      <c r="U27" s="633">
        <v>22</v>
      </c>
      <c r="V27" s="351">
        <f>SUM(W27:AC27)</f>
        <v>35</v>
      </c>
      <c r="W27" s="633">
        <v>0</v>
      </c>
      <c r="X27" s="633">
        <v>15</v>
      </c>
      <c r="Y27" s="633">
        <v>20</v>
      </c>
      <c r="Z27" s="633">
        <v>0</v>
      </c>
      <c r="AA27" s="633">
        <v>0</v>
      </c>
      <c r="AB27" s="633">
        <v>0</v>
      </c>
      <c r="AC27" s="633">
        <v>0</v>
      </c>
      <c r="AD27" s="633">
        <v>0</v>
      </c>
      <c r="AE27" s="633">
        <v>0</v>
      </c>
      <c r="AF27" s="633">
        <v>0</v>
      </c>
      <c r="AG27" s="753">
        <v>0</v>
      </c>
      <c r="AH27" s="753">
        <v>0</v>
      </c>
      <c r="AI27" s="670">
        <v>66</v>
      </c>
      <c r="AJ27" s="75"/>
    </row>
    <row r="28" spans="1:36" ht="21.75" customHeight="1">
      <c r="A28" s="242"/>
      <c r="B28" s="293" t="s">
        <v>5</v>
      </c>
      <c r="C28" s="293"/>
      <c r="D28" s="355"/>
      <c r="E28" s="293"/>
      <c r="F28" s="293"/>
      <c r="G28" s="659">
        <f>SUM(G29:G34)</f>
        <v>424</v>
      </c>
      <c r="H28" s="659">
        <f>SUM(H29:H34)</f>
        <v>0</v>
      </c>
      <c r="I28" s="659">
        <f>SUM(I29:I34)</f>
        <v>72</v>
      </c>
      <c r="J28" s="659">
        <f>SUM(J29:J34)</f>
        <v>240</v>
      </c>
      <c r="K28" s="356">
        <f>SUM(K29:K34)</f>
        <v>629</v>
      </c>
      <c r="L28" s="659">
        <f aca="true" t="shared" si="7" ref="L28:U28">SUM(L29:L34)</f>
        <v>126</v>
      </c>
      <c r="M28" s="659">
        <f t="shared" si="7"/>
        <v>103</v>
      </c>
      <c r="N28" s="659">
        <f t="shared" si="7"/>
        <v>10</v>
      </c>
      <c r="O28" s="659">
        <f t="shared" si="7"/>
        <v>0</v>
      </c>
      <c r="P28" s="659">
        <f t="shared" si="7"/>
        <v>16</v>
      </c>
      <c r="Q28" s="659">
        <f t="shared" si="7"/>
        <v>344</v>
      </c>
      <c r="R28" s="659">
        <f t="shared" si="7"/>
        <v>30</v>
      </c>
      <c r="S28" s="659">
        <f t="shared" si="7"/>
        <v>34</v>
      </c>
      <c r="T28" s="659">
        <f t="shared" si="7"/>
        <v>215</v>
      </c>
      <c r="U28" s="659">
        <f t="shared" si="7"/>
        <v>151</v>
      </c>
      <c r="V28" s="356">
        <f>SUM(V29:V34)</f>
        <v>227</v>
      </c>
      <c r="W28" s="659">
        <f aca="true" t="shared" si="8" ref="W28:AI28">SUM(W29:W34)</f>
        <v>54</v>
      </c>
      <c r="X28" s="659">
        <f t="shared" si="8"/>
        <v>23</v>
      </c>
      <c r="Y28" s="659">
        <f t="shared" si="8"/>
        <v>7</v>
      </c>
      <c r="Z28" s="659">
        <f t="shared" si="8"/>
        <v>0</v>
      </c>
      <c r="AA28" s="659">
        <f t="shared" si="8"/>
        <v>12</v>
      </c>
      <c r="AB28" s="659">
        <f t="shared" si="8"/>
        <v>42</v>
      </c>
      <c r="AC28" s="659">
        <f t="shared" si="8"/>
        <v>89</v>
      </c>
      <c r="AD28" s="659">
        <f t="shared" si="8"/>
        <v>48</v>
      </c>
      <c r="AE28" s="659">
        <f t="shared" si="8"/>
        <v>16</v>
      </c>
      <c r="AF28" s="659">
        <f t="shared" si="8"/>
        <v>8</v>
      </c>
      <c r="AG28" s="629">
        <f t="shared" si="8"/>
        <v>0</v>
      </c>
      <c r="AH28" s="629">
        <f t="shared" si="8"/>
        <v>0</v>
      </c>
      <c r="AI28" s="750">
        <f t="shared" si="8"/>
        <v>1332</v>
      </c>
      <c r="AJ28" s="46"/>
    </row>
    <row r="29" spans="1:36" ht="21.75" customHeight="1">
      <c r="A29" s="347"/>
      <c r="B29" s="217"/>
      <c r="C29" s="217"/>
      <c r="D29" s="212"/>
      <c r="E29" s="217" t="s">
        <v>26</v>
      </c>
      <c r="F29" s="217"/>
      <c r="G29" s="668">
        <v>174</v>
      </c>
      <c r="H29" s="668">
        <v>0</v>
      </c>
      <c r="I29" s="668">
        <v>0</v>
      </c>
      <c r="J29" s="668">
        <v>73</v>
      </c>
      <c r="K29" s="348">
        <f aca="true" t="shared" si="9" ref="K29:K34">SUM(L29:R29)</f>
        <v>108</v>
      </c>
      <c r="L29" s="668">
        <v>105</v>
      </c>
      <c r="M29" s="668">
        <v>0</v>
      </c>
      <c r="N29" s="668">
        <v>3</v>
      </c>
      <c r="O29" s="668">
        <v>0</v>
      </c>
      <c r="P29" s="668">
        <v>0</v>
      </c>
      <c r="Q29" s="668">
        <v>0</v>
      </c>
      <c r="R29" s="668">
        <v>0</v>
      </c>
      <c r="S29" s="668">
        <v>16</v>
      </c>
      <c r="T29" s="668">
        <v>72</v>
      </c>
      <c r="U29" s="668">
        <v>85</v>
      </c>
      <c r="V29" s="349">
        <f aca="true" t="shared" si="10" ref="V29:V34">SUM(W29:AC29)</f>
        <v>123</v>
      </c>
      <c r="W29" s="668">
        <v>38</v>
      </c>
      <c r="X29" s="668">
        <v>0</v>
      </c>
      <c r="Y29" s="668">
        <v>2</v>
      </c>
      <c r="Z29" s="668">
        <v>0</v>
      </c>
      <c r="AA29" s="668">
        <v>0</v>
      </c>
      <c r="AB29" s="668">
        <v>0</v>
      </c>
      <c r="AC29" s="668">
        <v>83</v>
      </c>
      <c r="AD29" s="668">
        <v>0</v>
      </c>
      <c r="AE29" s="668">
        <v>0</v>
      </c>
      <c r="AF29" s="668">
        <v>2</v>
      </c>
      <c r="AG29" s="751">
        <v>0</v>
      </c>
      <c r="AH29" s="751">
        <v>0</v>
      </c>
      <c r="AI29" s="752">
        <v>0</v>
      </c>
      <c r="AJ29" s="75"/>
    </row>
    <row r="30" spans="1:36" ht="21.75" customHeight="1">
      <c r="A30" s="347"/>
      <c r="B30" s="217"/>
      <c r="C30" s="217"/>
      <c r="D30" s="212"/>
      <c r="E30" s="217" t="s">
        <v>27</v>
      </c>
      <c r="F30" s="217"/>
      <c r="G30" s="668">
        <v>43</v>
      </c>
      <c r="H30" s="668">
        <v>0</v>
      </c>
      <c r="I30" s="668">
        <v>43</v>
      </c>
      <c r="J30" s="668">
        <v>38</v>
      </c>
      <c r="K30" s="348">
        <f t="shared" si="9"/>
        <v>38</v>
      </c>
      <c r="L30" s="668">
        <v>6</v>
      </c>
      <c r="M30" s="668">
        <v>6</v>
      </c>
      <c r="N30" s="668">
        <v>0</v>
      </c>
      <c r="O30" s="668">
        <v>0</v>
      </c>
      <c r="P30" s="668">
        <v>0</v>
      </c>
      <c r="Q30" s="668">
        <v>2</v>
      </c>
      <c r="R30" s="668">
        <v>24</v>
      </c>
      <c r="S30" s="668">
        <v>0</v>
      </c>
      <c r="T30" s="668">
        <v>0</v>
      </c>
      <c r="U30" s="668">
        <v>5</v>
      </c>
      <c r="V30" s="349">
        <f t="shared" si="10"/>
        <v>7</v>
      </c>
      <c r="W30" s="668">
        <v>2</v>
      </c>
      <c r="X30" s="668">
        <v>0</v>
      </c>
      <c r="Y30" s="668">
        <v>3</v>
      </c>
      <c r="Z30" s="668">
        <v>0</v>
      </c>
      <c r="AA30" s="668">
        <v>0</v>
      </c>
      <c r="AB30" s="668">
        <v>2</v>
      </c>
      <c r="AC30" s="668">
        <v>0</v>
      </c>
      <c r="AD30" s="668">
        <v>0</v>
      </c>
      <c r="AE30" s="668">
        <v>0</v>
      </c>
      <c r="AF30" s="668">
        <v>0</v>
      </c>
      <c r="AG30" s="751">
        <v>0</v>
      </c>
      <c r="AH30" s="751">
        <v>0</v>
      </c>
      <c r="AI30" s="752">
        <v>60</v>
      </c>
      <c r="AJ30" s="75"/>
    </row>
    <row r="31" spans="1:36" ht="21.75" customHeight="1">
      <c r="A31" s="347"/>
      <c r="B31" s="217"/>
      <c r="C31" s="217"/>
      <c r="D31" s="212"/>
      <c r="E31" s="217" t="s">
        <v>30</v>
      </c>
      <c r="F31" s="217"/>
      <c r="G31" s="668">
        <v>81</v>
      </c>
      <c r="H31" s="668">
        <v>0</v>
      </c>
      <c r="I31" s="668">
        <v>23</v>
      </c>
      <c r="J31" s="668">
        <v>65</v>
      </c>
      <c r="K31" s="348">
        <f t="shared" si="9"/>
        <v>260</v>
      </c>
      <c r="L31" s="668">
        <v>0</v>
      </c>
      <c r="M31" s="668">
        <v>75</v>
      </c>
      <c r="N31" s="668">
        <v>0</v>
      </c>
      <c r="O31" s="668">
        <v>0</v>
      </c>
      <c r="P31" s="668">
        <v>0</v>
      </c>
      <c r="Q31" s="668">
        <v>185</v>
      </c>
      <c r="R31" s="668">
        <v>0</v>
      </c>
      <c r="S31" s="668">
        <v>15</v>
      </c>
      <c r="T31" s="668">
        <v>127</v>
      </c>
      <c r="U31" s="668">
        <v>1</v>
      </c>
      <c r="V31" s="349">
        <f t="shared" si="10"/>
        <v>1</v>
      </c>
      <c r="W31" s="668">
        <v>0</v>
      </c>
      <c r="X31" s="668">
        <v>1</v>
      </c>
      <c r="Y31" s="668">
        <v>0</v>
      </c>
      <c r="Z31" s="668">
        <v>0</v>
      </c>
      <c r="AA31" s="668">
        <v>0</v>
      </c>
      <c r="AB31" s="668">
        <v>0</v>
      </c>
      <c r="AC31" s="668">
        <v>0</v>
      </c>
      <c r="AD31" s="668">
        <v>32</v>
      </c>
      <c r="AE31" s="668">
        <v>0</v>
      </c>
      <c r="AF31" s="668">
        <v>0</v>
      </c>
      <c r="AG31" s="751">
        <v>0</v>
      </c>
      <c r="AH31" s="751">
        <v>0</v>
      </c>
      <c r="AI31" s="752">
        <v>180</v>
      </c>
      <c r="AJ31" s="75"/>
    </row>
    <row r="32" spans="1:36" ht="21.75" customHeight="1">
      <c r="A32" s="347"/>
      <c r="B32" s="217"/>
      <c r="C32" s="217"/>
      <c r="D32" s="212"/>
      <c r="E32" s="217" t="s">
        <v>29</v>
      </c>
      <c r="F32" s="217"/>
      <c r="G32" s="668">
        <v>23</v>
      </c>
      <c r="H32" s="668">
        <v>0</v>
      </c>
      <c r="I32" s="668">
        <v>0</v>
      </c>
      <c r="J32" s="668">
        <v>11</v>
      </c>
      <c r="K32" s="348">
        <f t="shared" si="9"/>
        <v>52</v>
      </c>
      <c r="L32" s="668">
        <v>2</v>
      </c>
      <c r="M32" s="668">
        <v>0</v>
      </c>
      <c r="N32" s="668">
        <v>0</v>
      </c>
      <c r="O32" s="668">
        <v>0</v>
      </c>
      <c r="P32" s="668">
        <v>0</v>
      </c>
      <c r="Q32" s="668">
        <v>50</v>
      </c>
      <c r="R32" s="668">
        <v>0</v>
      </c>
      <c r="S32" s="668">
        <v>0</v>
      </c>
      <c r="T32" s="668">
        <v>0</v>
      </c>
      <c r="U32" s="668">
        <v>13</v>
      </c>
      <c r="V32" s="349">
        <f t="shared" si="10"/>
        <v>18</v>
      </c>
      <c r="W32" s="668">
        <v>11</v>
      </c>
      <c r="X32" s="668">
        <v>0</v>
      </c>
      <c r="Y32" s="668">
        <v>0</v>
      </c>
      <c r="Z32" s="668">
        <v>0</v>
      </c>
      <c r="AA32" s="668">
        <v>0</v>
      </c>
      <c r="AB32" s="668">
        <v>1</v>
      </c>
      <c r="AC32" s="668">
        <v>6</v>
      </c>
      <c r="AD32" s="668">
        <v>0</v>
      </c>
      <c r="AE32" s="668">
        <v>0</v>
      </c>
      <c r="AF32" s="668">
        <v>0</v>
      </c>
      <c r="AG32" s="751">
        <v>0</v>
      </c>
      <c r="AH32" s="751">
        <v>0</v>
      </c>
      <c r="AI32" s="752">
        <v>43</v>
      </c>
      <c r="AJ32" s="75"/>
    </row>
    <row r="33" spans="1:36" ht="21.75" customHeight="1">
      <c r="A33" s="347"/>
      <c r="B33" s="217"/>
      <c r="C33" s="217"/>
      <c r="D33" s="212"/>
      <c r="E33" s="217" t="s">
        <v>49</v>
      </c>
      <c r="F33" s="217"/>
      <c r="G33" s="668">
        <v>25</v>
      </c>
      <c r="H33" s="668">
        <v>0</v>
      </c>
      <c r="I33" s="668">
        <v>6</v>
      </c>
      <c r="J33" s="668">
        <v>7</v>
      </c>
      <c r="K33" s="348">
        <f t="shared" si="9"/>
        <v>69</v>
      </c>
      <c r="L33" s="668">
        <v>0</v>
      </c>
      <c r="M33" s="668">
        <v>0</v>
      </c>
      <c r="N33" s="668">
        <v>1</v>
      </c>
      <c r="O33" s="668">
        <v>0</v>
      </c>
      <c r="P33" s="668">
        <v>0</v>
      </c>
      <c r="Q33" s="668">
        <v>62</v>
      </c>
      <c r="R33" s="668">
        <v>6</v>
      </c>
      <c r="S33" s="668">
        <v>0</v>
      </c>
      <c r="T33" s="668">
        <v>0</v>
      </c>
      <c r="U33" s="668">
        <v>18</v>
      </c>
      <c r="V33" s="349">
        <f t="shared" si="10"/>
        <v>28</v>
      </c>
      <c r="W33" s="668">
        <v>3</v>
      </c>
      <c r="X33" s="668">
        <v>14</v>
      </c>
      <c r="Y33" s="668">
        <v>0</v>
      </c>
      <c r="Z33" s="668">
        <v>0</v>
      </c>
      <c r="AA33" s="668">
        <v>0</v>
      </c>
      <c r="AB33" s="668">
        <v>11</v>
      </c>
      <c r="AC33" s="668">
        <v>0</v>
      </c>
      <c r="AD33" s="668">
        <v>0</v>
      </c>
      <c r="AE33" s="668">
        <v>0</v>
      </c>
      <c r="AF33" s="668">
        <v>6</v>
      </c>
      <c r="AG33" s="751">
        <v>0</v>
      </c>
      <c r="AH33" s="751">
        <v>0</v>
      </c>
      <c r="AI33" s="752">
        <v>706</v>
      </c>
      <c r="AJ33" s="75"/>
    </row>
    <row r="34" spans="1:36" ht="21.75" customHeight="1">
      <c r="A34" s="350"/>
      <c r="B34" s="217"/>
      <c r="C34" s="217"/>
      <c r="D34" s="212"/>
      <c r="E34" s="217" t="s">
        <v>48</v>
      </c>
      <c r="F34" s="217"/>
      <c r="G34" s="633">
        <v>78</v>
      </c>
      <c r="H34" s="633">
        <v>0</v>
      </c>
      <c r="I34" s="633">
        <v>0</v>
      </c>
      <c r="J34" s="633">
        <v>46</v>
      </c>
      <c r="K34" s="348">
        <f t="shared" si="9"/>
        <v>102</v>
      </c>
      <c r="L34" s="633">
        <v>13</v>
      </c>
      <c r="M34" s="633">
        <v>22</v>
      </c>
      <c r="N34" s="633">
        <v>6</v>
      </c>
      <c r="O34" s="633">
        <v>0</v>
      </c>
      <c r="P34" s="633">
        <v>16</v>
      </c>
      <c r="Q34" s="633">
        <v>45</v>
      </c>
      <c r="R34" s="633">
        <v>0</v>
      </c>
      <c r="S34" s="633">
        <v>3</v>
      </c>
      <c r="T34" s="633">
        <v>16</v>
      </c>
      <c r="U34" s="633">
        <v>29</v>
      </c>
      <c r="V34" s="351">
        <f t="shared" si="10"/>
        <v>50</v>
      </c>
      <c r="W34" s="633">
        <v>0</v>
      </c>
      <c r="X34" s="633">
        <v>8</v>
      </c>
      <c r="Y34" s="633">
        <v>2</v>
      </c>
      <c r="Z34" s="633">
        <v>0</v>
      </c>
      <c r="AA34" s="633">
        <v>12</v>
      </c>
      <c r="AB34" s="633">
        <v>28</v>
      </c>
      <c r="AC34" s="633">
        <v>0</v>
      </c>
      <c r="AD34" s="633">
        <v>16</v>
      </c>
      <c r="AE34" s="633">
        <v>16</v>
      </c>
      <c r="AF34" s="633">
        <v>0</v>
      </c>
      <c r="AG34" s="753">
        <v>0</v>
      </c>
      <c r="AH34" s="753">
        <v>0</v>
      </c>
      <c r="AI34" s="670">
        <v>343</v>
      </c>
      <c r="AJ34" s="75"/>
    </row>
    <row r="35" spans="1:36" ht="21.75" customHeight="1">
      <c r="A35" s="242"/>
      <c r="B35" s="357" t="s">
        <v>63</v>
      </c>
      <c r="C35" s="357"/>
      <c r="D35" s="358"/>
      <c r="E35" s="293"/>
      <c r="F35" s="293"/>
      <c r="G35" s="659">
        <f>SUM(G36:G39)</f>
        <v>191</v>
      </c>
      <c r="H35" s="659">
        <f>SUM(H36:H39)</f>
        <v>1</v>
      </c>
      <c r="I35" s="659">
        <f>SUM(I36:I39)</f>
        <v>77</v>
      </c>
      <c r="J35" s="659">
        <f>SUM(J36:J39)</f>
        <v>92</v>
      </c>
      <c r="K35" s="356">
        <f>SUM(K36:K39)</f>
        <v>331</v>
      </c>
      <c r="L35" s="659">
        <f aca="true" t="shared" si="11" ref="L35:U35">SUM(L36:L39)</f>
        <v>38</v>
      </c>
      <c r="M35" s="659">
        <f t="shared" si="11"/>
        <v>16</v>
      </c>
      <c r="N35" s="659">
        <f t="shared" si="11"/>
        <v>204</v>
      </c>
      <c r="O35" s="659">
        <f t="shared" si="11"/>
        <v>0</v>
      </c>
      <c r="P35" s="659">
        <f t="shared" si="11"/>
        <v>4</v>
      </c>
      <c r="Q35" s="659">
        <f t="shared" si="11"/>
        <v>31</v>
      </c>
      <c r="R35" s="659">
        <f t="shared" si="11"/>
        <v>38</v>
      </c>
      <c r="S35" s="659">
        <f t="shared" si="11"/>
        <v>46</v>
      </c>
      <c r="T35" s="659">
        <f t="shared" si="11"/>
        <v>451</v>
      </c>
      <c r="U35" s="659">
        <f t="shared" si="11"/>
        <v>63</v>
      </c>
      <c r="V35" s="356">
        <f>SUM(V36:V39)</f>
        <v>81</v>
      </c>
      <c r="W35" s="659">
        <f aca="true" t="shared" si="12" ref="W35:AI35">SUM(W36:W39)</f>
        <v>20</v>
      </c>
      <c r="X35" s="659">
        <f t="shared" si="12"/>
        <v>25</v>
      </c>
      <c r="Y35" s="659">
        <f t="shared" si="12"/>
        <v>5</v>
      </c>
      <c r="Z35" s="659">
        <f t="shared" si="12"/>
        <v>5</v>
      </c>
      <c r="AA35" s="659">
        <f t="shared" si="12"/>
        <v>0</v>
      </c>
      <c r="AB35" s="659">
        <f t="shared" si="12"/>
        <v>13</v>
      </c>
      <c r="AC35" s="659">
        <f t="shared" si="12"/>
        <v>13</v>
      </c>
      <c r="AD35" s="659">
        <f t="shared" si="12"/>
        <v>0</v>
      </c>
      <c r="AE35" s="659">
        <f t="shared" si="12"/>
        <v>0</v>
      </c>
      <c r="AF35" s="659">
        <f t="shared" si="12"/>
        <v>0</v>
      </c>
      <c r="AG35" s="629">
        <f t="shared" si="12"/>
        <v>0</v>
      </c>
      <c r="AH35" s="629">
        <f t="shared" si="12"/>
        <v>0</v>
      </c>
      <c r="AI35" s="750">
        <f t="shared" si="12"/>
        <v>136</v>
      </c>
      <c r="AJ35" s="46"/>
    </row>
    <row r="36" spans="1:36" ht="21.75" customHeight="1">
      <c r="A36" s="347"/>
      <c r="B36" s="217"/>
      <c r="C36" s="217"/>
      <c r="D36" s="212"/>
      <c r="E36" s="217" t="s">
        <v>50</v>
      </c>
      <c r="F36" s="217"/>
      <c r="G36" s="668">
        <v>82</v>
      </c>
      <c r="H36" s="668">
        <v>1</v>
      </c>
      <c r="I36" s="668">
        <v>17</v>
      </c>
      <c r="J36" s="668">
        <v>42</v>
      </c>
      <c r="K36" s="348">
        <f>SUM(L36:R36)</f>
        <v>236</v>
      </c>
      <c r="L36" s="668">
        <v>4</v>
      </c>
      <c r="M36" s="668">
        <v>15</v>
      </c>
      <c r="N36" s="668">
        <v>204</v>
      </c>
      <c r="O36" s="668">
        <v>0</v>
      </c>
      <c r="P36" s="668">
        <v>0</v>
      </c>
      <c r="Q36" s="668">
        <v>4</v>
      </c>
      <c r="R36" s="668">
        <v>9</v>
      </c>
      <c r="S36" s="668">
        <v>24</v>
      </c>
      <c r="T36" s="668">
        <v>235</v>
      </c>
      <c r="U36" s="668">
        <v>26</v>
      </c>
      <c r="V36" s="349">
        <f>SUM(W36:AC36)</f>
        <v>37</v>
      </c>
      <c r="W36" s="668">
        <v>4</v>
      </c>
      <c r="X36" s="668">
        <v>17</v>
      </c>
      <c r="Y36" s="668">
        <v>4</v>
      </c>
      <c r="Z36" s="668">
        <v>0</v>
      </c>
      <c r="AA36" s="668">
        <v>0</v>
      </c>
      <c r="AB36" s="668">
        <v>4</v>
      </c>
      <c r="AC36" s="668">
        <v>8</v>
      </c>
      <c r="AD36" s="668">
        <v>0</v>
      </c>
      <c r="AE36" s="668">
        <v>0</v>
      </c>
      <c r="AF36" s="668">
        <v>0</v>
      </c>
      <c r="AG36" s="751">
        <v>0</v>
      </c>
      <c r="AH36" s="751">
        <v>0</v>
      </c>
      <c r="AI36" s="752">
        <v>47</v>
      </c>
      <c r="AJ36" s="75"/>
    </row>
    <row r="37" spans="1:36" ht="21.75" customHeight="1">
      <c r="A37" s="347"/>
      <c r="B37" s="217"/>
      <c r="C37" s="217"/>
      <c r="D37" s="212"/>
      <c r="E37" s="217" t="s">
        <v>51</v>
      </c>
      <c r="F37" s="217"/>
      <c r="G37" s="668">
        <v>44</v>
      </c>
      <c r="H37" s="668">
        <v>0</v>
      </c>
      <c r="I37" s="668">
        <v>44</v>
      </c>
      <c r="J37" s="668">
        <v>17</v>
      </c>
      <c r="K37" s="348">
        <f>SUM(L37:R37)</f>
        <v>17</v>
      </c>
      <c r="L37" s="668">
        <v>17</v>
      </c>
      <c r="M37" s="668">
        <v>0</v>
      </c>
      <c r="N37" s="668">
        <v>0</v>
      </c>
      <c r="O37" s="668">
        <v>0</v>
      </c>
      <c r="P37" s="668">
        <v>0</v>
      </c>
      <c r="Q37" s="668">
        <v>0</v>
      </c>
      <c r="R37" s="668">
        <v>0</v>
      </c>
      <c r="S37" s="668">
        <v>8</v>
      </c>
      <c r="T37" s="668">
        <v>61</v>
      </c>
      <c r="U37" s="668">
        <v>19</v>
      </c>
      <c r="V37" s="349">
        <f>SUM(W37:AC37)</f>
        <v>19</v>
      </c>
      <c r="W37" s="668">
        <v>8</v>
      </c>
      <c r="X37" s="668">
        <v>3</v>
      </c>
      <c r="Y37" s="668">
        <v>1</v>
      </c>
      <c r="Z37" s="668">
        <v>0</v>
      </c>
      <c r="AA37" s="668">
        <v>0</v>
      </c>
      <c r="AB37" s="668">
        <v>2</v>
      </c>
      <c r="AC37" s="668">
        <v>5</v>
      </c>
      <c r="AD37" s="668">
        <v>0</v>
      </c>
      <c r="AE37" s="668">
        <v>0</v>
      </c>
      <c r="AF37" s="668">
        <v>0</v>
      </c>
      <c r="AG37" s="751">
        <v>0</v>
      </c>
      <c r="AH37" s="751">
        <v>0</v>
      </c>
      <c r="AI37" s="752">
        <v>29</v>
      </c>
      <c r="AJ37" s="75"/>
    </row>
    <row r="38" spans="1:36" ht="21.75" customHeight="1">
      <c r="A38" s="347"/>
      <c r="B38" s="217"/>
      <c r="C38" s="217"/>
      <c r="D38" s="212"/>
      <c r="E38" s="217" t="s">
        <v>31</v>
      </c>
      <c r="F38" s="217"/>
      <c r="G38" s="668">
        <v>12</v>
      </c>
      <c r="H38" s="668">
        <v>0</v>
      </c>
      <c r="I38" s="668">
        <v>12</v>
      </c>
      <c r="J38" s="668">
        <v>8</v>
      </c>
      <c r="K38" s="348">
        <f>SUM(L38:R38)</f>
        <v>23</v>
      </c>
      <c r="L38" s="668">
        <v>0</v>
      </c>
      <c r="M38" s="668">
        <v>0</v>
      </c>
      <c r="N38" s="668">
        <v>0</v>
      </c>
      <c r="O38" s="668">
        <v>0</v>
      </c>
      <c r="P38" s="668">
        <v>0</v>
      </c>
      <c r="Q38" s="668">
        <v>23</v>
      </c>
      <c r="R38" s="668">
        <v>0</v>
      </c>
      <c r="S38" s="668">
        <v>0</v>
      </c>
      <c r="T38" s="668">
        <v>0</v>
      </c>
      <c r="U38" s="668">
        <v>4</v>
      </c>
      <c r="V38" s="349">
        <f>SUM(W38:AC38)</f>
        <v>6</v>
      </c>
      <c r="W38" s="668">
        <v>0</v>
      </c>
      <c r="X38" s="668">
        <v>0</v>
      </c>
      <c r="Y38" s="668">
        <v>0</v>
      </c>
      <c r="Z38" s="668">
        <v>0</v>
      </c>
      <c r="AA38" s="668">
        <v>0</v>
      </c>
      <c r="AB38" s="668">
        <v>6</v>
      </c>
      <c r="AC38" s="668">
        <v>0</v>
      </c>
      <c r="AD38" s="668">
        <v>0</v>
      </c>
      <c r="AE38" s="668">
        <v>0</v>
      </c>
      <c r="AF38" s="668">
        <v>0</v>
      </c>
      <c r="AG38" s="751">
        <v>0</v>
      </c>
      <c r="AH38" s="751">
        <v>0</v>
      </c>
      <c r="AI38" s="752">
        <v>9</v>
      </c>
      <c r="AJ38" s="75"/>
    </row>
    <row r="39" spans="1:36" ht="21.75" customHeight="1">
      <c r="A39" s="350"/>
      <c r="B39" s="217"/>
      <c r="C39" s="217"/>
      <c r="D39" s="212"/>
      <c r="E39" s="217" t="s">
        <v>37</v>
      </c>
      <c r="F39" s="217"/>
      <c r="G39" s="633">
        <v>53</v>
      </c>
      <c r="H39" s="633">
        <v>0</v>
      </c>
      <c r="I39" s="633">
        <v>4</v>
      </c>
      <c r="J39" s="633">
        <v>25</v>
      </c>
      <c r="K39" s="348">
        <f>SUM(L39:R39)</f>
        <v>55</v>
      </c>
      <c r="L39" s="633">
        <v>17</v>
      </c>
      <c r="M39" s="633">
        <v>1</v>
      </c>
      <c r="N39" s="633">
        <v>0</v>
      </c>
      <c r="O39" s="633">
        <v>0</v>
      </c>
      <c r="P39" s="633">
        <v>4</v>
      </c>
      <c r="Q39" s="633">
        <v>4</v>
      </c>
      <c r="R39" s="633">
        <v>29</v>
      </c>
      <c r="S39" s="633">
        <v>14</v>
      </c>
      <c r="T39" s="633">
        <v>155</v>
      </c>
      <c r="U39" s="633">
        <v>14</v>
      </c>
      <c r="V39" s="351">
        <f>SUM(W39:AC39)</f>
        <v>19</v>
      </c>
      <c r="W39" s="633">
        <v>8</v>
      </c>
      <c r="X39" s="633">
        <v>5</v>
      </c>
      <c r="Y39" s="633">
        <v>0</v>
      </c>
      <c r="Z39" s="633">
        <v>5</v>
      </c>
      <c r="AA39" s="633">
        <v>0</v>
      </c>
      <c r="AB39" s="633">
        <v>1</v>
      </c>
      <c r="AC39" s="633">
        <v>0</v>
      </c>
      <c r="AD39" s="633">
        <v>0</v>
      </c>
      <c r="AE39" s="633">
        <v>0</v>
      </c>
      <c r="AF39" s="633">
        <v>0</v>
      </c>
      <c r="AG39" s="753">
        <v>0</v>
      </c>
      <c r="AH39" s="753">
        <v>0</v>
      </c>
      <c r="AI39" s="670">
        <v>51</v>
      </c>
      <c r="AJ39" s="75"/>
    </row>
    <row r="40" spans="1:36" ht="21.75" customHeight="1">
      <c r="A40" s="242"/>
      <c r="B40" s="293" t="s">
        <v>6</v>
      </c>
      <c r="C40" s="293"/>
      <c r="D40" s="355"/>
      <c r="E40" s="293"/>
      <c r="F40" s="293"/>
      <c r="G40" s="659">
        <f>SUM(G41:G43)</f>
        <v>126</v>
      </c>
      <c r="H40" s="659">
        <f>SUM(H41:H43)</f>
        <v>0</v>
      </c>
      <c r="I40" s="659">
        <f>SUM(I41:I43)</f>
        <v>24</v>
      </c>
      <c r="J40" s="659">
        <f>SUM(J41:J43)</f>
        <v>107</v>
      </c>
      <c r="K40" s="356">
        <f>SUM(K41:K43)</f>
        <v>173</v>
      </c>
      <c r="L40" s="659">
        <f aca="true" t="shared" si="13" ref="L40:U40">SUM(L41:L43)</f>
        <v>67</v>
      </c>
      <c r="M40" s="659">
        <f t="shared" si="13"/>
        <v>11</v>
      </c>
      <c r="N40" s="659">
        <f t="shared" si="13"/>
        <v>10</v>
      </c>
      <c r="O40" s="659">
        <f t="shared" si="13"/>
        <v>0</v>
      </c>
      <c r="P40" s="659">
        <f t="shared" si="13"/>
        <v>0</v>
      </c>
      <c r="Q40" s="659">
        <f t="shared" si="13"/>
        <v>25</v>
      </c>
      <c r="R40" s="659">
        <f t="shared" si="13"/>
        <v>60</v>
      </c>
      <c r="S40" s="659">
        <f t="shared" si="13"/>
        <v>0</v>
      </c>
      <c r="T40" s="659">
        <f t="shared" si="13"/>
        <v>0</v>
      </c>
      <c r="U40" s="659">
        <f t="shared" si="13"/>
        <v>29</v>
      </c>
      <c r="V40" s="356">
        <f>SUM(V41:V43)</f>
        <v>56</v>
      </c>
      <c r="W40" s="659">
        <f aca="true" t="shared" si="14" ref="W40:AI40">SUM(W41:W43)</f>
        <v>31</v>
      </c>
      <c r="X40" s="659">
        <f t="shared" si="14"/>
        <v>2</v>
      </c>
      <c r="Y40" s="659">
        <f t="shared" si="14"/>
        <v>1</v>
      </c>
      <c r="Z40" s="659">
        <f t="shared" si="14"/>
        <v>1</v>
      </c>
      <c r="AA40" s="659">
        <f t="shared" si="14"/>
        <v>2</v>
      </c>
      <c r="AB40" s="659">
        <f t="shared" si="14"/>
        <v>7</v>
      </c>
      <c r="AC40" s="659">
        <f t="shared" si="14"/>
        <v>12</v>
      </c>
      <c r="AD40" s="659">
        <f t="shared" si="14"/>
        <v>0</v>
      </c>
      <c r="AE40" s="659">
        <f t="shared" si="14"/>
        <v>0</v>
      </c>
      <c r="AF40" s="659">
        <f t="shared" si="14"/>
        <v>0</v>
      </c>
      <c r="AG40" s="629">
        <f t="shared" si="14"/>
        <v>0</v>
      </c>
      <c r="AH40" s="629">
        <f t="shared" si="14"/>
        <v>0</v>
      </c>
      <c r="AI40" s="750">
        <f t="shared" si="14"/>
        <v>250</v>
      </c>
      <c r="AJ40" s="46"/>
    </row>
    <row r="41" spans="1:36" ht="21.75" customHeight="1">
      <c r="A41" s="347"/>
      <c r="B41" s="217"/>
      <c r="C41" s="217"/>
      <c r="D41" s="212"/>
      <c r="E41" s="217" t="s">
        <v>32</v>
      </c>
      <c r="F41" s="217"/>
      <c r="G41" s="668">
        <v>96</v>
      </c>
      <c r="H41" s="668">
        <v>0</v>
      </c>
      <c r="I41" s="668">
        <v>0</v>
      </c>
      <c r="J41" s="668">
        <v>82</v>
      </c>
      <c r="K41" s="348">
        <f>SUM(L41:R41)</f>
        <v>82</v>
      </c>
      <c r="L41" s="668">
        <v>67</v>
      </c>
      <c r="M41" s="668">
        <v>0</v>
      </c>
      <c r="N41" s="668">
        <v>0</v>
      </c>
      <c r="O41" s="668">
        <v>0</v>
      </c>
      <c r="P41" s="668">
        <v>0</v>
      </c>
      <c r="Q41" s="668">
        <v>10</v>
      </c>
      <c r="R41" s="668">
        <v>5</v>
      </c>
      <c r="S41" s="668">
        <v>0</v>
      </c>
      <c r="T41" s="668">
        <v>0</v>
      </c>
      <c r="U41" s="668">
        <v>14</v>
      </c>
      <c r="V41" s="349">
        <f>SUM(W41:AC41)</f>
        <v>33</v>
      </c>
      <c r="W41" s="668">
        <v>25</v>
      </c>
      <c r="X41" s="668">
        <v>2</v>
      </c>
      <c r="Y41" s="668">
        <v>0</v>
      </c>
      <c r="Z41" s="668">
        <v>1</v>
      </c>
      <c r="AA41" s="668">
        <v>2</v>
      </c>
      <c r="AB41" s="668">
        <v>3</v>
      </c>
      <c r="AC41" s="668">
        <v>0</v>
      </c>
      <c r="AD41" s="668">
        <v>0</v>
      </c>
      <c r="AE41" s="668">
        <v>0</v>
      </c>
      <c r="AF41" s="668">
        <v>0</v>
      </c>
      <c r="AG41" s="751">
        <v>0</v>
      </c>
      <c r="AH41" s="751">
        <v>0</v>
      </c>
      <c r="AI41" s="752">
        <v>232</v>
      </c>
      <c r="AJ41" s="75"/>
    </row>
    <row r="42" spans="1:36" ht="21.75" customHeight="1">
      <c r="A42" s="347"/>
      <c r="B42" s="217"/>
      <c r="C42" s="217"/>
      <c r="D42" s="212"/>
      <c r="E42" s="217" t="s">
        <v>33</v>
      </c>
      <c r="F42" s="217"/>
      <c r="G42" s="668">
        <v>13</v>
      </c>
      <c r="H42" s="668">
        <v>0</v>
      </c>
      <c r="I42" s="668">
        <v>13</v>
      </c>
      <c r="J42" s="668">
        <v>13</v>
      </c>
      <c r="K42" s="348">
        <f>SUM(L42:R42)</f>
        <v>35</v>
      </c>
      <c r="L42" s="668">
        <v>0</v>
      </c>
      <c r="M42" s="668">
        <v>11</v>
      </c>
      <c r="N42" s="668">
        <v>0</v>
      </c>
      <c r="O42" s="668">
        <v>0</v>
      </c>
      <c r="P42" s="668">
        <v>0</v>
      </c>
      <c r="Q42" s="668">
        <v>11</v>
      </c>
      <c r="R42" s="668">
        <v>13</v>
      </c>
      <c r="S42" s="668">
        <v>0</v>
      </c>
      <c r="T42" s="668">
        <v>0</v>
      </c>
      <c r="U42" s="668">
        <v>0</v>
      </c>
      <c r="V42" s="349">
        <f>SUM(W42:AC42)</f>
        <v>0</v>
      </c>
      <c r="W42" s="668">
        <v>0</v>
      </c>
      <c r="X42" s="668">
        <v>0</v>
      </c>
      <c r="Y42" s="668">
        <v>0</v>
      </c>
      <c r="Z42" s="668">
        <v>0</v>
      </c>
      <c r="AA42" s="668">
        <v>0</v>
      </c>
      <c r="AB42" s="668">
        <v>0</v>
      </c>
      <c r="AC42" s="668">
        <v>0</v>
      </c>
      <c r="AD42" s="668">
        <v>0</v>
      </c>
      <c r="AE42" s="668">
        <v>0</v>
      </c>
      <c r="AF42" s="668">
        <v>0</v>
      </c>
      <c r="AG42" s="751">
        <v>0</v>
      </c>
      <c r="AH42" s="751">
        <v>0</v>
      </c>
      <c r="AI42" s="752">
        <v>18</v>
      </c>
      <c r="AJ42" s="75"/>
    </row>
    <row r="43" spans="1:36" ht="21.75" customHeight="1">
      <c r="A43" s="347"/>
      <c r="B43" s="217"/>
      <c r="C43" s="217"/>
      <c r="D43" s="212"/>
      <c r="E43" s="217" t="s">
        <v>34</v>
      </c>
      <c r="F43" s="217"/>
      <c r="G43" s="633">
        <v>17</v>
      </c>
      <c r="H43" s="633">
        <v>0</v>
      </c>
      <c r="I43" s="633">
        <v>11</v>
      </c>
      <c r="J43" s="633">
        <v>12</v>
      </c>
      <c r="K43" s="348">
        <f>SUM(L43:R43)</f>
        <v>56</v>
      </c>
      <c r="L43" s="633">
        <v>0</v>
      </c>
      <c r="M43" s="633">
        <v>0</v>
      </c>
      <c r="N43" s="633">
        <v>10</v>
      </c>
      <c r="O43" s="633">
        <v>0</v>
      </c>
      <c r="P43" s="633">
        <v>0</v>
      </c>
      <c r="Q43" s="633">
        <v>4</v>
      </c>
      <c r="R43" s="633">
        <v>42</v>
      </c>
      <c r="S43" s="633">
        <v>0</v>
      </c>
      <c r="T43" s="633">
        <v>0</v>
      </c>
      <c r="U43" s="633">
        <v>15</v>
      </c>
      <c r="V43" s="349">
        <f>SUM(W43:AC43)</f>
        <v>23</v>
      </c>
      <c r="W43" s="633">
        <v>6</v>
      </c>
      <c r="X43" s="633">
        <v>0</v>
      </c>
      <c r="Y43" s="633">
        <v>1</v>
      </c>
      <c r="Z43" s="633">
        <v>0</v>
      </c>
      <c r="AA43" s="633">
        <v>0</v>
      </c>
      <c r="AB43" s="633">
        <v>4</v>
      </c>
      <c r="AC43" s="633">
        <v>12</v>
      </c>
      <c r="AD43" s="633">
        <v>0</v>
      </c>
      <c r="AE43" s="633">
        <v>0</v>
      </c>
      <c r="AF43" s="633">
        <v>0</v>
      </c>
      <c r="AG43" s="753">
        <v>0</v>
      </c>
      <c r="AH43" s="753">
        <v>0</v>
      </c>
      <c r="AI43" s="670">
        <v>0</v>
      </c>
      <c r="AJ43" s="75"/>
    </row>
    <row r="44" spans="1:36" ht="21.75" customHeight="1">
      <c r="A44" s="359"/>
      <c r="B44" s="229" t="s">
        <v>7</v>
      </c>
      <c r="C44" s="229"/>
      <c r="D44" s="233"/>
      <c r="E44" s="229"/>
      <c r="F44" s="234"/>
      <c r="G44" s="659">
        <f>SUM(G45:G47)</f>
        <v>17</v>
      </c>
      <c r="H44" s="659">
        <f>SUM(H45:H47)</f>
        <v>0</v>
      </c>
      <c r="I44" s="659">
        <f>SUM(I45:I47)</f>
        <v>5</v>
      </c>
      <c r="J44" s="659">
        <f>SUM(J45:J47)</f>
        <v>10</v>
      </c>
      <c r="K44" s="360">
        <f>SUM(K45:K47)</f>
        <v>20</v>
      </c>
      <c r="L44" s="659">
        <f aca="true" t="shared" si="15" ref="L44:U44">SUM(L45:L47)</f>
        <v>0</v>
      </c>
      <c r="M44" s="659">
        <f t="shared" si="15"/>
        <v>8</v>
      </c>
      <c r="N44" s="659">
        <f t="shared" si="15"/>
        <v>2</v>
      </c>
      <c r="O44" s="659">
        <f t="shared" si="15"/>
        <v>0</v>
      </c>
      <c r="P44" s="659">
        <f t="shared" si="15"/>
        <v>0</v>
      </c>
      <c r="Q44" s="659">
        <f t="shared" si="15"/>
        <v>10</v>
      </c>
      <c r="R44" s="659">
        <f t="shared" si="15"/>
        <v>0</v>
      </c>
      <c r="S44" s="659">
        <f t="shared" si="15"/>
        <v>8</v>
      </c>
      <c r="T44" s="659">
        <f t="shared" si="15"/>
        <v>44</v>
      </c>
      <c r="U44" s="659">
        <f t="shared" si="15"/>
        <v>14</v>
      </c>
      <c r="V44" s="360">
        <f>SUM(V45:V47)</f>
        <v>35</v>
      </c>
      <c r="W44" s="659">
        <f aca="true" t="shared" si="16" ref="W44:AI44">SUM(W45:W47)</f>
        <v>1</v>
      </c>
      <c r="X44" s="659">
        <f t="shared" si="16"/>
        <v>23</v>
      </c>
      <c r="Y44" s="659">
        <f t="shared" si="16"/>
        <v>4</v>
      </c>
      <c r="Z44" s="659">
        <f t="shared" si="16"/>
        <v>0</v>
      </c>
      <c r="AA44" s="659">
        <f t="shared" si="16"/>
        <v>0</v>
      </c>
      <c r="AB44" s="659">
        <f t="shared" si="16"/>
        <v>7</v>
      </c>
      <c r="AC44" s="659">
        <f t="shared" si="16"/>
        <v>0</v>
      </c>
      <c r="AD44" s="659">
        <f t="shared" si="16"/>
        <v>0</v>
      </c>
      <c r="AE44" s="659">
        <f t="shared" si="16"/>
        <v>0</v>
      </c>
      <c r="AF44" s="659">
        <f t="shared" si="16"/>
        <v>0</v>
      </c>
      <c r="AG44" s="629">
        <f t="shared" si="16"/>
        <v>0</v>
      </c>
      <c r="AH44" s="629">
        <f t="shared" si="16"/>
        <v>0</v>
      </c>
      <c r="AI44" s="750">
        <f t="shared" si="16"/>
        <v>17</v>
      </c>
      <c r="AJ44" s="46"/>
    </row>
    <row r="45" spans="1:36" ht="21.75" customHeight="1">
      <c r="A45" s="242"/>
      <c r="B45" s="217"/>
      <c r="C45" s="217"/>
      <c r="D45" s="237"/>
      <c r="E45" s="217" t="s">
        <v>35</v>
      </c>
      <c r="F45" s="361"/>
      <c r="G45" s="668">
        <v>5</v>
      </c>
      <c r="H45" s="668">
        <v>0</v>
      </c>
      <c r="I45" s="668">
        <v>5</v>
      </c>
      <c r="J45" s="668">
        <v>5</v>
      </c>
      <c r="K45" s="349">
        <f>SUM(L45:R45)</f>
        <v>5</v>
      </c>
      <c r="L45" s="668">
        <v>0</v>
      </c>
      <c r="M45" s="668">
        <v>1</v>
      </c>
      <c r="N45" s="668">
        <v>1</v>
      </c>
      <c r="O45" s="668">
        <v>0</v>
      </c>
      <c r="P45" s="668">
        <v>0</v>
      </c>
      <c r="Q45" s="668">
        <v>3</v>
      </c>
      <c r="R45" s="668">
        <v>0</v>
      </c>
      <c r="S45" s="668">
        <v>0</v>
      </c>
      <c r="T45" s="668">
        <v>0</v>
      </c>
      <c r="U45" s="668">
        <v>2</v>
      </c>
      <c r="V45" s="362">
        <f>SUM(W45:AC45)</f>
        <v>2</v>
      </c>
      <c r="W45" s="668">
        <v>0</v>
      </c>
      <c r="X45" s="668">
        <v>1</v>
      </c>
      <c r="Y45" s="668">
        <v>0</v>
      </c>
      <c r="Z45" s="668">
        <v>0</v>
      </c>
      <c r="AA45" s="668">
        <v>0</v>
      </c>
      <c r="AB45" s="668">
        <v>1</v>
      </c>
      <c r="AC45" s="668">
        <v>0</v>
      </c>
      <c r="AD45" s="668">
        <v>0</v>
      </c>
      <c r="AE45" s="668">
        <v>0</v>
      </c>
      <c r="AF45" s="668">
        <v>0</v>
      </c>
      <c r="AG45" s="751">
        <v>0</v>
      </c>
      <c r="AH45" s="751">
        <v>0</v>
      </c>
      <c r="AI45" s="752">
        <v>17</v>
      </c>
      <c r="AJ45" s="46"/>
    </row>
    <row r="46" spans="1:36" ht="21.75" customHeight="1">
      <c r="A46" s="242"/>
      <c r="B46" s="82"/>
      <c r="C46" s="82"/>
      <c r="D46" s="243"/>
      <c r="E46" s="217" t="s">
        <v>36</v>
      </c>
      <c r="F46" s="363"/>
      <c r="G46" s="668">
        <v>0</v>
      </c>
      <c r="H46" s="668">
        <v>0</v>
      </c>
      <c r="I46" s="668">
        <v>0</v>
      </c>
      <c r="J46" s="668">
        <v>0</v>
      </c>
      <c r="K46" s="349">
        <f>SUM(L46:R46)</f>
        <v>0</v>
      </c>
      <c r="L46" s="668">
        <v>0</v>
      </c>
      <c r="M46" s="668">
        <v>0</v>
      </c>
      <c r="N46" s="668">
        <v>0</v>
      </c>
      <c r="O46" s="668">
        <v>0</v>
      </c>
      <c r="P46" s="668">
        <v>0</v>
      </c>
      <c r="Q46" s="668">
        <v>0</v>
      </c>
      <c r="R46" s="668">
        <v>0</v>
      </c>
      <c r="S46" s="668">
        <v>0</v>
      </c>
      <c r="T46" s="668">
        <v>0</v>
      </c>
      <c r="U46" s="668">
        <v>0</v>
      </c>
      <c r="V46" s="362">
        <f>SUM(W46:AC46)</f>
        <v>0</v>
      </c>
      <c r="W46" s="668">
        <v>0</v>
      </c>
      <c r="X46" s="668">
        <v>0</v>
      </c>
      <c r="Y46" s="668">
        <v>0</v>
      </c>
      <c r="Z46" s="668">
        <v>0</v>
      </c>
      <c r="AA46" s="668">
        <v>0</v>
      </c>
      <c r="AB46" s="668">
        <v>0</v>
      </c>
      <c r="AC46" s="668">
        <v>0</v>
      </c>
      <c r="AD46" s="668">
        <v>0</v>
      </c>
      <c r="AE46" s="668">
        <v>0</v>
      </c>
      <c r="AF46" s="668">
        <v>0</v>
      </c>
      <c r="AG46" s="751">
        <v>0</v>
      </c>
      <c r="AH46" s="751">
        <v>0</v>
      </c>
      <c r="AI46" s="752">
        <v>0</v>
      </c>
      <c r="AJ46" s="46"/>
    </row>
    <row r="47" spans="1:36" ht="21.75" customHeight="1">
      <c r="A47" s="245"/>
      <c r="B47" s="364"/>
      <c r="C47" s="364"/>
      <c r="D47" s="246"/>
      <c r="E47" s="247" t="s">
        <v>52</v>
      </c>
      <c r="F47" s="248"/>
      <c r="G47" s="633">
        <v>12</v>
      </c>
      <c r="H47" s="633">
        <v>0</v>
      </c>
      <c r="I47" s="633">
        <v>0</v>
      </c>
      <c r="J47" s="633">
        <v>5</v>
      </c>
      <c r="K47" s="351">
        <f>SUM(L47:R47)</f>
        <v>15</v>
      </c>
      <c r="L47" s="633">
        <v>0</v>
      </c>
      <c r="M47" s="633">
        <v>7</v>
      </c>
      <c r="N47" s="633">
        <v>1</v>
      </c>
      <c r="O47" s="633">
        <v>0</v>
      </c>
      <c r="P47" s="633">
        <v>0</v>
      </c>
      <c r="Q47" s="633">
        <v>7</v>
      </c>
      <c r="R47" s="633">
        <v>0</v>
      </c>
      <c r="S47" s="633">
        <v>8</v>
      </c>
      <c r="T47" s="633">
        <v>44</v>
      </c>
      <c r="U47" s="633">
        <v>12</v>
      </c>
      <c r="V47" s="365">
        <f>SUM(W47:AC47)</f>
        <v>33</v>
      </c>
      <c r="W47" s="633">
        <v>1</v>
      </c>
      <c r="X47" s="633">
        <v>22</v>
      </c>
      <c r="Y47" s="633">
        <v>4</v>
      </c>
      <c r="Z47" s="633">
        <v>0</v>
      </c>
      <c r="AA47" s="633">
        <v>0</v>
      </c>
      <c r="AB47" s="633">
        <v>6</v>
      </c>
      <c r="AC47" s="633">
        <v>0</v>
      </c>
      <c r="AD47" s="633">
        <v>0</v>
      </c>
      <c r="AE47" s="633">
        <v>0</v>
      </c>
      <c r="AF47" s="633">
        <v>0</v>
      </c>
      <c r="AG47" s="753">
        <v>0</v>
      </c>
      <c r="AH47" s="753">
        <v>0</v>
      </c>
      <c r="AI47" s="670">
        <v>0</v>
      </c>
      <c r="AJ47" s="46"/>
    </row>
    <row r="48" spans="1:36" ht="21.75" customHeight="1">
      <c r="A48" s="242"/>
      <c r="B48" s="293" t="s">
        <v>8</v>
      </c>
      <c r="C48" s="293"/>
      <c r="D48" s="366"/>
      <c r="E48" s="293"/>
      <c r="F48" s="293"/>
      <c r="G48" s="659">
        <f>SUM(G49:G51)</f>
        <v>177</v>
      </c>
      <c r="H48" s="659">
        <f>SUM(H49:H51)</f>
        <v>2</v>
      </c>
      <c r="I48" s="659">
        <f>SUM(I49:I51)</f>
        <v>106</v>
      </c>
      <c r="J48" s="659">
        <f>SUM(J49:J51)</f>
        <v>125</v>
      </c>
      <c r="K48" s="356">
        <f>SUM(K49:K51)</f>
        <v>668</v>
      </c>
      <c r="L48" s="659">
        <f aca="true" t="shared" si="17" ref="L48:U48">SUM(L49:L51)</f>
        <v>131</v>
      </c>
      <c r="M48" s="659">
        <f t="shared" si="17"/>
        <v>153</v>
      </c>
      <c r="N48" s="659">
        <f t="shared" si="17"/>
        <v>18</v>
      </c>
      <c r="O48" s="659">
        <f t="shared" si="17"/>
        <v>0</v>
      </c>
      <c r="P48" s="659">
        <f t="shared" si="17"/>
        <v>13</v>
      </c>
      <c r="Q48" s="659">
        <f t="shared" si="17"/>
        <v>172</v>
      </c>
      <c r="R48" s="659">
        <f t="shared" si="17"/>
        <v>181</v>
      </c>
      <c r="S48" s="659">
        <f t="shared" si="17"/>
        <v>21</v>
      </c>
      <c r="T48" s="659">
        <f t="shared" si="17"/>
        <v>185</v>
      </c>
      <c r="U48" s="659">
        <f t="shared" si="17"/>
        <v>77</v>
      </c>
      <c r="V48" s="356">
        <f>SUM(V49:V51)</f>
        <v>158</v>
      </c>
      <c r="W48" s="659">
        <f aca="true" t="shared" si="18" ref="W48:AI48">SUM(W49:W51)</f>
        <v>50</v>
      </c>
      <c r="X48" s="659">
        <f t="shared" si="18"/>
        <v>56</v>
      </c>
      <c r="Y48" s="659">
        <f t="shared" si="18"/>
        <v>15</v>
      </c>
      <c r="Z48" s="659">
        <f t="shared" si="18"/>
        <v>0</v>
      </c>
      <c r="AA48" s="659">
        <f t="shared" si="18"/>
        <v>4</v>
      </c>
      <c r="AB48" s="659">
        <f t="shared" si="18"/>
        <v>31</v>
      </c>
      <c r="AC48" s="659">
        <f t="shared" si="18"/>
        <v>2</v>
      </c>
      <c r="AD48" s="659">
        <f t="shared" si="18"/>
        <v>10</v>
      </c>
      <c r="AE48" s="659">
        <f t="shared" si="18"/>
        <v>0</v>
      </c>
      <c r="AF48" s="659">
        <f t="shared" si="18"/>
        <v>6</v>
      </c>
      <c r="AG48" s="629">
        <f t="shared" si="18"/>
        <v>0</v>
      </c>
      <c r="AH48" s="629">
        <f t="shared" si="18"/>
        <v>0</v>
      </c>
      <c r="AI48" s="750">
        <f t="shared" si="18"/>
        <v>458</v>
      </c>
      <c r="AJ48" s="46"/>
    </row>
    <row r="49" spans="1:36" ht="21.75" customHeight="1">
      <c r="A49" s="347"/>
      <c r="B49" s="217"/>
      <c r="C49" s="217"/>
      <c r="D49" s="237"/>
      <c r="E49" s="217" t="s">
        <v>38</v>
      </c>
      <c r="F49" s="217"/>
      <c r="G49" s="668">
        <v>129</v>
      </c>
      <c r="H49" s="668">
        <v>2</v>
      </c>
      <c r="I49" s="668">
        <v>75</v>
      </c>
      <c r="J49" s="668">
        <v>81</v>
      </c>
      <c r="K49" s="348">
        <f>SUM(L49:R49)</f>
        <v>608</v>
      </c>
      <c r="L49" s="668">
        <v>122</v>
      </c>
      <c r="M49" s="668">
        <v>137</v>
      </c>
      <c r="N49" s="668">
        <v>2</v>
      </c>
      <c r="O49" s="668">
        <v>0</v>
      </c>
      <c r="P49" s="668">
        <v>10</v>
      </c>
      <c r="Q49" s="668">
        <v>157</v>
      </c>
      <c r="R49" s="668">
        <v>180</v>
      </c>
      <c r="S49" s="668">
        <v>21</v>
      </c>
      <c r="T49" s="668">
        <v>185</v>
      </c>
      <c r="U49" s="668">
        <v>67</v>
      </c>
      <c r="V49" s="349">
        <f>SUM(W49:AC49)</f>
        <v>137</v>
      </c>
      <c r="W49" s="668">
        <v>46</v>
      </c>
      <c r="X49" s="668">
        <v>49</v>
      </c>
      <c r="Y49" s="668">
        <v>8</v>
      </c>
      <c r="Z49" s="668">
        <v>0</v>
      </c>
      <c r="AA49" s="668">
        <v>4</v>
      </c>
      <c r="AB49" s="668">
        <v>28</v>
      </c>
      <c r="AC49" s="668">
        <v>2</v>
      </c>
      <c r="AD49" s="668">
        <v>5</v>
      </c>
      <c r="AE49" s="668">
        <v>0</v>
      </c>
      <c r="AF49" s="668">
        <v>6</v>
      </c>
      <c r="AG49" s="751">
        <v>0</v>
      </c>
      <c r="AH49" s="751">
        <v>0</v>
      </c>
      <c r="AI49" s="752">
        <v>428</v>
      </c>
      <c r="AJ49" s="75"/>
    </row>
    <row r="50" spans="1:36" ht="21.75" customHeight="1">
      <c r="A50" s="347"/>
      <c r="B50" s="217"/>
      <c r="C50" s="217"/>
      <c r="D50" s="237"/>
      <c r="E50" s="217" t="s">
        <v>53</v>
      </c>
      <c r="F50" s="217"/>
      <c r="G50" s="668">
        <v>31</v>
      </c>
      <c r="H50" s="668">
        <v>0</v>
      </c>
      <c r="I50" s="668">
        <v>31</v>
      </c>
      <c r="J50" s="668">
        <v>27</v>
      </c>
      <c r="K50" s="348">
        <f>SUM(L50:R50)</f>
        <v>36</v>
      </c>
      <c r="L50" s="668">
        <v>5</v>
      </c>
      <c r="M50" s="668">
        <v>13</v>
      </c>
      <c r="N50" s="668">
        <v>6</v>
      </c>
      <c r="O50" s="668">
        <v>0</v>
      </c>
      <c r="P50" s="668">
        <v>3</v>
      </c>
      <c r="Q50" s="668">
        <v>9</v>
      </c>
      <c r="R50" s="668">
        <v>0</v>
      </c>
      <c r="S50" s="668">
        <v>0</v>
      </c>
      <c r="T50" s="668">
        <v>0</v>
      </c>
      <c r="U50" s="668">
        <v>4</v>
      </c>
      <c r="V50" s="349">
        <f>SUM(W50:AC50)</f>
        <v>10</v>
      </c>
      <c r="W50" s="668">
        <v>3</v>
      </c>
      <c r="X50" s="668">
        <v>7</v>
      </c>
      <c r="Y50" s="668">
        <v>0</v>
      </c>
      <c r="Z50" s="668">
        <v>0</v>
      </c>
      <c r="AA50" s="668">
        <v>0</v>
      </c>
      <c r="AB50" s="668">
        <v>0</v>
      </c>
      <c r="AC50" s="668">
        <v>0</v>
      </c>
      <c r="AD50" s="668">
        <v>5</v>
      </c>
      <c r="AE50" s="668">
        <v>0</v>
      </c>
      <c r="AF50" s="668">
        <v>0</v>
      </c>
      <c r="AG50" s="751">
        <v>0</v>
      </c>
      <c r="AH50" s="751">
        <v>0</v>
      </c>
      <c r="AI50" s="752">
        <v>29</v>
      </c>
      <c r="AJ50" s="75"/>
    </row>
    <row r="51" spans="1:36" ht="21.75" customHeight="1">
      <c r="A51" s="350"/>
      <c r="B51" s="217"/>
      <c r="C51" s="217"/>
      <c r="D51" s="237"/>
      <c r="E51" s="217" t="s">
        <v>54</v>
      </c>
      <c r="F51" s="217"/>
      <c r="G51" s="633">
        <v>17</v>
      </c>
      <c r="H51" s="633">
        <v>0</v>
      </c>
      <c r="I51" s="633">
        <v>0</v>
      </c>
      <c r="J51" s="633">
        <v>17</v>
      </c>
      <c r="K51" s="348">
        <f>SUM(L51:R51)</f>
        <v>24</v>
      </c>
      <c r="L51" s="633">
        <v>4</v>
      </c>
      <c r="M51" s="633">
        <v>3</v>
      </c>
      <c r="N51" s="633">
        <v>10</v>
      </c>
      <c r="O51" s="633">
        <v>0</v>
      </c>
      <c r="P51" s="633">
        <v>0</v>
      </c>
      <c r="Q51" s="633">
        <v>6</v>
      </c>
      <c r="R51" s="633">
        <v>1</v>
      </c>
      <c r="S51" s="633">
        <v>0</v>
      </c>
      <c r="T51" s="633">
        <v>0</v>
      </c>
      <c r="U51" s="633">
        <v>6</v>
      </c>
      <c r="V51" s="351">
        <f>SUM(W51:AC51)</f>
        <v>11</v>
      </c>
      <c r="W51" s="633">
        <v>1</v>
      </c>
      <c r="X51" s="633">
        <v>0</v>
      </c>
      <c r="Y51" s="633">
        <v>7</v>
      </c>
      <c r="Z51" s="633">
        <v>0</v>
      </c>
      <c r="AA51" s="633">
        <v>0</v>
      </c>
      <c r="AB51" s="633">
        <v>3</v>
      </c>
      <c r="AC51" s="668">
        <v>0</v>
      </c>
      <c r="AD51" s="633">
        <v>0</v>
      </c>
      <c r="AE51" s="633">
        <v>0</v>
      </c>
      <c r="AF51" s="633">
        <v>0</v>
      </c>
      <c r="AG51" s="753">
        <v>0</v>
      </c>
      <c r="AH51" s="753">
        <v>0</v>
      </c>
      <c r="AI51" s="670">
        <v>1</v>
      </c>
      <c r="AJ51" s="75"/>
    </row>
    <row r="52" spans="1:37" s="367" customFormat="1" ht="21.75" customHeight="1">
      <c r="A52" s="242"/>
      <c r="B52" s="293" t="s">
        <v>9</v>
      </c>
      <c r="C52" s="293"/>
      <c r="D52" s="366"/>
      <c r="E52" s="293"/>
      <c r="F52" s="293"/>
      <c r="G52" s="659">
        <f>SUM(G53:G54)</f>
        <v>166</v>
      </c>
      <c r="H52" s="659">
        <f>SUM(H53:H54)</f>
        <v>1</v>
      </c>
      <c r="I52" s="659">
        <f>SUM(I53:I54)</f>
        <v>46</v>
      </c>
      <c r="J52" s="659">
        <f>SUM(J53:J54)</f>
        <v>93</v>
      </c>
      <c r="K52" s="356">
        <f>SUM(K53:K54)</f>
        <v>475</v>
      </c>
      <c r="L52" s="659">
        <f aca="true" t="shared" si="19" ref="L52:U52">SUM(L53:L54)</f>
        <v>102</v>
      </c>
      <c r="M52" s="659">
        <f t="shared" si="19"/>
        <v>225</v>
      </c>
      <c r="N52" s="659">
        <f t="shared" si="19"/>
        <v>4</v>
      </c>
      <c r="O52" s="659">
        <f t="shared" si="19"/>
        <v>12</v>
      </c>
      <c r="P52" s="659">
        <f t="shared" si="19"/>
        <v>4</v>
      </c>
      <c r="Q52" s="659">
        <f t="shared" si="19"/>
        <v>7</v>
      </c>
      <c r="R52" s="659">
        <f t="shared" si="19"/>
        <v>121</v>
      </c>
      <c r="S52" s="659">
        <f t="shared" si="19"/>
        <v>26</v>
      </c>
      <c r="T52" s="659">
        <f t="shared" si="19"/>
        <v>64</v>
      </c>
      <c r="U52" s="659">
        <f t="shared" si="19"/>
        <v>70</v>
      </c>
      <c r="V52" s="356">
        <f>SUM(V53:V54)</f>
        <v>156</v>
      </c>
      <c r="W52" s="659">
        <f aca="true" t="shared" si="20" ref="W52:AI52">SUM(W53:W54)</f>
        <v>34</v>
      </c>
      <c r="X52" s="659">
        <f t="shared" si="20"/>
        <v>72</v>
      </c>
      <c r="Y52" s="659">
        <f t="shared" si="20"/>
        <v>11</v>
      </c>
      <c r="Z52" s="659">
        <f t="shared" si="20"/>
        <v>5</v>
      </c>
      <c r="AA52" s="659">
        <f t="shared" si="20"/>
        <v>0</v>
      </c>
      <c r="AB52" s="659">
        <f t="shared" si="20"/>
        <v>12</v>
      </c>
      <c r="AC52" s="754">
        <f t="shared" si="20"/>
        <v>22</v>
      </c>
      <c r="AD52" s="659">
        <f t="shared" si="20"/>
        <v>0</v>
      </c>
      <c r="AE52" s="659">
        <f t="shared" si="20"/>
        <v>0</v>
      </c>
      <c r="AF52" s="659">
        <f t="shared" si="20"/>
        <v>0</v>
      </c>
      <c r="AG52" s="629">
        <f t="shared" si="20"/>
        <v>0</v>
      </c>
      <c r="AH52" s="629">
        <f t="shared" si="20"/>
        <v>0</v>
      </c>
      <c r="AI52" s="750">
        <f t="shared" si="20"/>
        <v>521</v>
      </c>
      <c r="AJ52" s="46"/>
      <c r="AK52" s="90"/>
    </row>
    <row r="53" spans="1:37" s="367" customFormat="1" ht="21.75" customHeight="1">
      <c r="A53" s="347"/>
      <c r="B53" s="217"/>
      <c r="C53" s="217"/>
      <c r="D53" s="237"/>
      <c r="E53" s="217" t="s">
        <v>98</v>
      </c>
      <c r="F53" s="217"/>
      <c r="G53" s="668">
        <v>97</v>
      </c>
      <c r="H53" s="668">
        <v>0</v>
      </c>
      <c r="I53" s="668">
        <v>0</v>
      </c>
      <c r="J53" s="668">
        <v>40</v>
      </c>
      <c r="K53" s="348">
        <f>SUM(L53:R53)</f>
        <v>42</v>
      </c>
      <c r="L53" s="668">
        <v>16</v>
      </c>
      <c r="M53" s="668">
        <v>8</v>
      </c>
      <c r="N53" s="668">
        <v>0</v>
      </c>
      <c r="O53" s="668">
        <v>0</v>
      </c>
      <c r="P53" s="668">
        <v>0</v>
      </c>
      <c r="Q53" s="668">
        <v>7</v>
      </c>
      <c r="R53" s="668">
        <v>11</v>
      </c>
      <c r="S53" s="668">
        <v>13</v>
      </c>
      <c r="T53" s="668">
        <v>39</v>
      </c>
      <c r="U53" s="668">
        <v>44</v>
      </c>
      <c r="V53" s="349">
        <f>SUM(W53:AC53)</f>
        <v>88</v>
      </c>
      <c r="W53" s="668">
        <v>11</v>
      </c>
      <c r="X53" s="668">
        <v>38</v>
      </c>
      <c r="Y53" s="668">
        <v>11</v>
      </c>
      <c r="Z53" s="668">
        <v>0</v>
      </c>
      <c r="AA53" s="668">
        <v>0</v>
      </c>
      <c r="AB53" s="668">
        <v>12</v>
      </c>
      <c r="AC53" s="668">
        <v>16</v>
      </c>
      <c r="AD53" s="668">
        <v>0</v>
      </c>
      <c r="AE53" s="668">
        <v>0</v>
      </c>
      <c r="AF53" s="668">
        <v>0</v>
      </c>
      <c r="AG53" s="751">
        <v>0</v>
      </c>
      <c r="AH53" s="751">
        <v>0</v>
      </c>
      <c r="AI53" s="752">
        <v>243</v>
      </c>
      <c r="AJ53" s="75"/>
      <c r="AK53" s="90"/>
    </row>
    <row r="54" spans="1:37" s="367" customFormat="1" ht="21.75" customHeight="1">
      <c r="A54" s="350"/>
      <c r="B54" s="217"/>
      <c r="C54" s="217"/>
      <c r="D54" s="237"/>
      <c r="E54" s="217" t="s">
        <v>55</v>
      </c>
      <c r="F54" s="217"/>
      <c r="G54" s="633">
        <v>69</v>
      </c>
      <c r="H54" s="633">
        <v>1</v>
      </c>
      <c r="I54" s="633">
        <v>46</v>
      </c>
      <c r="J54" s="633">
        <v>53</v>
      </c>
      <c r="K54" s="348">
        <f>SUM(L54:R54)</f>
        <v>433</v>
      </c>
      <c r="L54" s="633">
        <v>86</v>
      </c>
      <c r="M54" s="633">
        <v>217</v>
      </c>
      <c r="N54" s="633">
        <v>4</v>
      </c>
      <c r="O54" s="633">
        <v>12</v>
      </c>
      <c r="P54" s="633">
        <v>4</v>
      </c>
      <c r="Q54" s="633">
        <v>0</v>
      </c>
      <c r="R54" s="633">
        <v>110</v>
      </c>
      <c r="S54" s="633">
        <v>13</v>
      </c>
      <c r="T54" s="633">
        <v>25</v>
      </c>
      <c r="U54" s="636">
        <v>26</v>
      </c>
      <c r="V54" s="351">
        <f>SUM(W54:AC54)</f>
        <v>68</v>
      </c>
      <c r="W54" s="636">
        <v>23</v>
      </c>
      <c r="X54" s="636">
        <v>34</v>
      </c>
      <c r="Y54" s="636">
        <v>0</v>
      </c>
      <c r="Z54" s="636">
        <v>5</v>
      </c>
      <c r="AA54" s="636">
        <v>0</v>
      </c>
      <c r="AB54" s="636">
        <v>0</v>
      </c>
      <c r="AC54" s="636">
        <v>6</v>
      </c>
      <c r="AD54" s="633">
        <v>0</v>
      </c>
      <c r="AE54" s="633">
        <v>0</v>
      </c>
      <c r="AF54" s="633">
        <v>0</v>
      </c>
      <c r="AG54" s="753">
        <v>0</v>
      </c>
      <c r="AH54" s="753">
        <v>0</v>
      </c>
      <c r="AI54" s="670">
        <v>278</v>
      </c>
      <c r="AJ54" s="75"/>
      <c r="AK54" s="90"/>
    </row>
    <row r="55" spans="1:36" ht="21.75" customHeight="1">
      <c r="A55" s="242"/>
      <c r="B55" s="293" t="s">
        <v>10</v>
      </c>
      <c r="C55" s="293"/>
      <c r="D55" s="366"/>
      <c r="E55" s="292"/>
      <c r="F55" s="293"/>
      <c r="G55" s="659">
        <f>SUM(G56:G57)</f>
        <v>166</v>
      </c>
      <c r="H55" s="659">
        <f>SUM(H56:H57)</f>
        <v>0</v>
      </c>
      <c r="I55" s="659">
        <f>SUM(I56:I57)</f>
        <v>166</v>
      </c>
      <c r="J55" s="659">
        <f>SUM(J56:J57)</f>
        <v>100</v>
      </c>
      <c r="K55" s="356">
        <f>SUM(K56:K57)</f>
        <v>159</v>
      </c>
      <c r="L55" s="659">
        <f aca="true" t="shared" si="21" ref="L55:U55">SUM(L56:L57)</f>
        <v>159</v>
      </c>
      <c r="M55" s="659">
        <f t="shared" si="21"/>
        <v>0</v>
      </c>
      <c r="N55" s="659">
        <f t="shared" si="21"/>
        <v>0</v>
      </c>
      <c r="O55" s="659">
        <f t="shared" si="21"/>
        <v>0</v>
      </c>
      <c r="P55" s="659">
        <f t="shared" si="21"/>
        <v>0</v>
      </c>
      <c r="Q55" s="659">
        <f t="shared" si="21"/>
        <v>0</v>
      </c>
      <c r="R55" s="659">
        <f t="shared" si="21"/>
        <v>0</v>
      </c>
      <c r="S55" s="659">
        <f t="shared" si="21"/>
        <v>0</v>
      </c>
      <c r="T55" s="659">
        <f t="shared" si="21"/>
        <v>0</v>
      </c>
      <c r="U55" s="663">
        <f t="shared" si="21"/>
        <v>66</v>
      </c>
      <c r="V55" s="356">
        <f>SUM(V56:V57)</f>
        <v>66</v>
      </c>
      <c r="W55" s="663">
        <f aca="true" t="shared" si="22" ref="W55:AI55">SUM(W56:W57)</f>
        <v>18</v>
      </c>
      <c r="X55" s="663">
        <f t="shared" si="22"/>
        <v>10</v>
      </c>
      <c r="Y55" s="663">
        <f t="shared" si="22"/>
        <v>9</v>
      </c>
      <c r="Z55" s="663">
        <f t="shared" si="22"/>
        <v>0</v>
      </c>
      <c r="AA55" s="663">
        <f t="shared" si="22"/>
        <v>0</v>
      </c>
      <c r="AB55" s="663">
        <f t="shared" si="22"/>
        <v>8</v>
      </c>
      <c r="AC55" s="663">
        <f t="shared" si="22"/>
        <v>21</v>
      </c>
      <c r="AD55" s="659">
        <f t="shared" si="22"/>
        <v>0</v>
      </c>
      <c r="AE55" s="659">
        <f t="shared" si="22"/>
        <v>0</v>
      </c>
      <c r="AF55" s="659">
        <f t="shared" si="22"/>
        <v>0</v>
      </c>
      <c r="AG55" s="629">
        <f t="shared" si="22"/>
        <v>0</v>
      </c>
      <c r="AH55" s="629">
        <f t="shared" si="22"/>
        <v>0</v>
      </c>
      <c r="AI55" s="750">
        <f t="shared" si="22"/>
        <v>389</v>
      </c>
      <c r="AJ55" s="46"/>
    </row>
    <row r="56" spans="1:36" ht="21.75" customHeight="1">
      <c r="A56" s="242"/>
      <c r="B56" s="217"/>
      <c r="C56" s="255"/>
      <c r="D56" s="252"/>
      <c r="E56" s="217" t="s">
        <v>99</v>
      </c>
      <c r="F56" s="255"/>
      <c r="G56" s="668">
        <v>0</v>
      </c>
      <c r="H56" s="668">
        <v>0</v>
      </c>
      <c r="I56" s="668">
        <v>0</v>
      </c>
      <c r="J56" s="668">
        <v>0</v>
      </c>
      <c r="K56" s="348">
        <f>SUM(L56:R56)</f>
        <v>0</v>
      </c>
      <c r="L56" s="668">
        <v>0</v>
      </c>
      <c r="M56" s="668">
        <v>0</v>
      </c>
      <c r="N56" s="668">
        <v>0</v>
      </c>
      <c r="O56" s="668">
        <v>0</v>
      </c>
      <c r="P56" s="668">
        <v>0</v>
      </c>
      <c r="Q56" s="668">
        <v>0</v>
      </c>
      <c r="R56" s="668">
        <v>0</v>
      </c>
      <c r="S56" s="668">
        <v>0</v>
      </c>
      <c r="T56" s="668">
        <v>0</v>
      </c>
      <c r="U56" s="668">
        <v>0</v>
      </c>
      <c r="V56" s="349">
        <f>SUM(W56:AC56)</f>
        <v>0</v>
      </c>
      <c r="W56" s="668">
        <v>0</v>
      </c>
      <c r="X56" s="668">
        <v>0</v>
      </c>
      <c r="Y56" s="668">
        <v>0</v>
      </c>
      <c r="Z56" s="668">
        <v>0</v>
      </c>
      <c r="AA56" s="668">
        <v>0</v>
      </c>
      <c r="AB56" s="668">
        <v>0</v>
      </c>
      <c r="AC56" s="668">
        <v>0</v>
      </c>
      <c r="AD56" s="668">
        <v>0</v>
      </c>
      <c r="AE56" s="668">
        <v>0</v>
      </c>
      <c r="AF56" s="668">
        <v>0</v>
      </c>
      <c r="AG56" s="751">
        <v>0</v>
      </c>
      <c r="AH56" s="751">
        <v>0</v>
      </c>
      <c r="AI56" s="752">
        <v>0</v>
      </c>
      <c r="AJ56" s="46"/>
    </row>
    <row r="57" spans="1:36" ht="21.75" customHeight="1">
      <c r="A57" s="350"/>
      <c r="B57" s="217"/>
      <c r="C57" s="217"/>
      <c r="D57" s="237"/>
      <c r="E57" s="217" t="s">
        <v>46</v>
      </c>
      <c r="F57" s="217"/>
      <c r="G57" s="633">
        <v>166</v>
      </c>
      <c r="H57" s="633">
        <v>0</v>
      </c>
      <c r="I57" s="633">
        <v>166</v>
      </c>
      <c r="J57" s="633">
        <v>100</v>
      </c>
      <c r="K57" s="348">
        <f>SUM(L57:R57)</f>
        <v>159</v>
      </c>
      <c r="L57" s="633">
        <v>159</v>
      </c>
      <c r="M57" s="633">
        <v>0</v>
      </c>
      <c r="N57" s="633">
        <v>0</v>
      </c>
      <c r="O57" s="633">
        <v>0</v>
      </c>
      <c r="P57" s="633">
        <v>0</v>
      </c>
      <c r="Q57" s="633">
        <v>0</v>
      </c>
      <c r="R57" s="633">
        <v>0</v>
      </c>
      <c r="S57" s="633">
        <v>0</v>
      </c>
      <c r="T57" s="633">
        <v>0</v>
      </c>
      <c r="U57" s="633">
        <v>66</v>
      </c>
      <c r="V57" s="351">
        <f>SUM(W57:AC57)</f>
        <v>66</v>
      </c>
      <c r="W57" s="633">
        <v>18</v>
      </c>
      <c r="X57" s="633">
        <v>10</v>
      </c>
      <c r="Y57" s="633">
        <v>9</v>
      </c>
      <c r="Z57" s="633">
        <v>0</v>
      </c>
      <c r="AA57" s="633">
        <v>0</v>
      </c>
      <c r="AB57" s="633">
        <v>8</v>
      </c>
      <c r="AC57" s="633">
        <v>21</v>
      </c>
      <c r="AD57" s="633">
        <v>0</v>
      </c>
      <c r="AE57" s="633">
        <v>0</v>
      </c>
      <c r="AF57" s="633">
        <v>0</v>
      </c>
      <c r="AG57" s="753">
        <v>0</v>
      </c>
      <c r="AH57" s="753">
        <v>0</v>
      </c>
      <c r="AI57" s="670">
        <v>389</v>
      </c>
      <c r="AJ57" s="75"/>
    </row>
    <row r="58" spans="1:36" ht="21.75" customHeight="1">
      <c r="A58" s="359"/>
      <c r="B58" s="293" t="s">
        <v>11</v>
      </c>
      <c r="C58" s="293"/>
      <c r="D58" s="366"/>
      <c r="E58" s="293"/>
      <c r="F58" s="293"/>
      <c r="G58" s="659">
        <f>SUM(G59:G61)</f>
        <v>282</v>
      </c>
      <c r="H58" s="659">
        <f>SUM(H59:H61)</f>
        <v>3</v>
      </c>
      <c r="I58" s="659">
        <f>SUM(I59:I61)</f>
        <v>112</v>
      </c>
      <c r="J58" s="659">
        <f>SUM(J59:J61)</f>
        <v>192</v>
      </c>
      <c r="K58" s="356">
        <f>SUM(K59:K61)</f>
        <v>278</v>
      </c>
      <c r="L58" s="659">
        <f aca="true" t="shared" si="23" ref="L58:U58">SUM(L59:L61)</f>
        <v>96</v>
      </c>
      <c r="M58" s="659">
        <f t="shared" si="23"/>
        <v>68</v>
      </c>
      <c r="N58" s="659">
        <f t="shared" si="23"/>
        <v>8</v>
      </c>
      <c r="O58" s="659">
        <f t="shared" si="23"/>
        <v>0</v>
      </c>
      <c r="P58" s="659">
        <f t="shared" si="23"/>
        <v>15</v>
      </c>
      <c r="Q58" s="659">
        <f t="shared" si="23"/>
        <v>10</v>
      </c>
      <c r="R58" s="659">
        <f t="shared" si="23"/>
        <v>81</v>
      </c>
      <c r="S58" s="659">
        <f t="shared" si="23"/>
        <v>26</v>
      </c>
      <c r="T58" s="659">
        <f t="shared" si="23"/>
        <v>374</v>
      </c>
      <c r="U58" s="659">
        <f t="shared" si="23"/>
        <v>116</v>
      </c>
      <c r="V58" s="356">
        <f>SUM(V59:V61)</f>
        <v>174</v>
      </c>
      <c r="W58" s="659">
        <f aca="true" t="shared" si="24" ref="W58:AI58">SUM(W59:W61)</f>
        <v>65</v>
      </c>
      <c r="X58" s="659">
        <f t="shared" si="24"/>
        <v>45</v>
      </c>
      <c r="Y58" s="659">
        <f t="shared" si="24"/>
        <v>14</v>
      </c>
      <c r="Z58" s="659">
        <f t="shared" si="24"/>
        <v>0</v>
      </c>
      <c r="AA58" s="659">
        <f t="shared" si="24"/>
        <v>3</v>
      </c>
      <c r="AB58" s="659">
        <f t="shared" si="24"/>
        <v>21</v>
      </c>
      <c r="AC58" s="659">
        <f t="shared" si="24"/>
        <v>26</v>
      </c>
      <c r="AD58" s="659">
        <f t="shared" si="24"/>
        <v>21</v>
      </c>
      <c r="AE58" s="659">
        <f t="shared" si="24"/>
        <v>0</v>
      </c>
      <c r="AF58" s="659">
        <f t="shared" si="24"/>
        <v>10</v>
      </c>
      <c r="AG58" s="629">
        <f t="shared" si="24"/>
        <v>8</v>
      </c>
      <c r="AH58" s="629">
        <f t="shared" si="24"/>
        <v>2</v>
      </c>
      <c r="AI58" s="750">
        <f t="shared" si="24"/>
        <v>197</v>
      </c>
      <c r="AJ58" s="46"/>
    </row>
    <row r="59" spans="1:36" ht="21.75" customHeight="1">
      <c r="A59" s="347"/>
      <c r="B59" s="217"/>
      <c r="C59" s="217"/>
      <c r="D59" s="237"/>
      <c r="E59" s="217" t="s">
        <v>39</v>
      </c>
      <c r="F59" s="217"/>
      <c r="G59" s="668">
        <v>81</v>
      </c>
      <c r="H59" s="668">
        <v>3</v>
      </c>
      <c r="I59" s="668">
        <v>56</v>
      </c>
      <c r="J59" s="668">
        <v>56</v>
      </c>
      <c r="K59" s="348">
        <f>SUM(L59:R59)</f>
        <v>57</v>
      </c>
      <c r="L59" s="668">
        <v>22</v>
      </c>
      <c r="M59" s="668">
        <v>7</v>
      </c>
      <c r="N59" s="668">
        <v>3</v>
      </c>
      <c r="O59" s="668">
        <v>0</v>
      </c>
      <c r="P59" s="668">
        <v>2</v>
      </c>
      <c r="Q59" s="668">
        <v>3</v>
      </c>
      <c r="R59" s="668">
        <v>20</v>
      </c>
      <c r="S59" s="668">
        <v>13</v>
      </c>
      <c r="T59" s="668">
        <v>317</v>
      </c>
      <c r="U59" s="668">
        <v>12</v>
      </c>
      <c r="V59" s="349">
        <f>SUM(W59:AC59)</f>
        <v>28</v>
      </c>
      <c r="W59" s="668">
        <v>7</v>
      </c>
      <c r="X59" s="668">
        <v>2</v>
      </c>
      <c r="Y59" s="668">
        <v>11</v>
      </c>
      <c r="Z59" s="668">
        <v>0</v>
      </c>
      <c r="AA59" s="668">
        <v>0</v>
      </c>
      <c r="AB59" s="668">
        <v>2</v>
      </c>
      <c r="AC59" s="668">
        <v>6</v>
      </c>
      <c r="AD59" s="668">
        <v>4</v>
      </c>
      <c r="AE59" s="668">
        <v>0</v>
      </c>
      <c r="AF59" s="668">
        <v>0</v>
      </c>
      <c r="AG59" s="751">
        <v>3</v>
      </c>
      <c r="AH59" s="751">
        <v>0</v>
      </c>
      <c r="AI59" s="752">
        <v>12</v>
      </c>
      <c r="AJ59" s="75"/>
    </row>
    <row r="60" spans="1:36" ht="21.75" customHeight="1">
      <c r="A60" s="347"/>
      <c r="B60" s="217"/>
      <c r="C60" s="217"/>
      <c r="D60" s="237"/>
      <c r="E60" s="217" t="s">
        <v>47</v>
      </c>
      <c r="F60" s="217"/>
      <c r="G60" s="668">
        <v>56</v>
      </c>
      <c r="H60" s="668">
        <v>0</v>
      </c>
      <c r="I60" s="668">
        <v>56</v>
      </c>
      <c r="J60" s="668">
        <v>56</v>
      </c>
      <c r="K60" s="348">
        <f>SUM(L60:R60)</f>
        <v>78</v>
      </c>
      <c r="L60" s="668">
        <v>40</v>
      </c>
      <c r="M60" s="668">
        <v>10</v>
      </c>
      <c r="N60" s="668">
        <v>3</v>
      </c>
      <c r="O60" s="668">
        <v>0</v>
      </c>
      <c r="P60" s="668">
        <v>6</v>
      </c>
      <c r="Q60" s="668">
        <v>3</v>
      </c>
      <c r="R60" s="668">
        <v>16</v>
      </c>
      <c r="S60" s="668">
        <v>0</v>
      </c>
      <c r="T60" s="668">
        <v>0</v>
      </c>
      <c r="U60" s="668">
        <v>52</v>
      </c>
      <c r="V60" s="349">
        <f>SUM(W60:AC60)</f>
        <v>72</v>
      </c>
      <c r="W60" s="668">
        <v>38</v>
      </c>
      <c r="X60" s="668">
        <v>7</v>
      </c>
      <c r="Y60" s="668">
        <v>2</v>
      </c>
      <c r="Z60" s="668">
        <v>0</v>
      </c>
      <c r="AA60" s="668">
        <v>2</v>
      </c>
      <c r="AB60" s="668">
        <v>3</v>
      </c>
      <c r="AC60" s="668">
        <v>20</v>
      </c>
      <c r="AD60" s="668">
        <v>10</v>
      </c>
      <c r="AE60" s="668">
        <v>0</v>
      </c>
      <c r="AF60" s="668">
        <v>10</v>
      </c>
      <c r="AG60" s="751">
        <v>2</v>
      </c>
      <c r="AH60" s="751">
        <v>2</v>
      </c>
      <c r="AI60" s="752">
        <v>42</v>
      </c>
      <c r="AJ60" s="75"/>
    </row>
    <row r="61" spans="1:36" ht="21.75" customHeight="1" thickBot="1">
      <c r="A61" s="368"/>
      <c r="B61" s="369"/>
      <c r="C61" s="369"/>
      <c r="D61" s="257"/>
      <c r="E61" s="369" t="s">
        <v>56</v>
      </c>
      <c r="F61" s="369"/>
      <c r="G61" s="640">
        <v>145</v>
      </c>
      <c r="H61" s="640">
        <v>0</v>
      </c>
      <c r="I61" s="640">
        <v>0</v>
      </c>
      <c r="J61" s="640">
        <v>80</v>
      </c>
      <c r="K61" s="370">
        <f>SUM(L61:R61)</f>
        <v>143</v>
      </c>
      <c r="L61" s="640">
        <v>34</v>
      </c>
      <c r="M61" s="640">
        <v>51</v>
      </c>
      <c r="N61" s="640">
        <v>2</v>
      </c>
      <c r="O61" s="640">
        <v>0</v>
      </c>
      <c r="P61" s="640">
        <v>7</v>
      </c>
      <c r="Q61" s="640">
        <v>4</v>
      </c>
      <c r="R61" s="640">
        <v>45</v>
      </c>
      <c r="S61" s="640">
        <v>13</v>
      </c>
      <c r="T61" s="640">
        <v>57</v>
      </c>
      <c r="U61" s="640">
        <v>52</v>
      </c>
      <c r="V61" s="371">
        <f>SUM(W61:AC61)</f>
        <v>74</v>
      </c>
      <c r="W61" s="640">
        <v>20</v>
      </c>
      <c r="X61" s="640">
        <v>36</v>
      </c>
      <c r="Y61" s="640">
        <v>1</v>
      </c>
      <c r="Z61" s="640">
        <v>0</v>
      </c>
      <c r="AA61" s="640">
        <v>1</v>
      </c>
      <c r="AB61" s="640">
        <v>16</v>
      </c>
      <c r="AC61" s="640">
        <v>0</v>
      </c>
      <c r="AD61" s="640">
        <v>7</v>
      </c>
      <c r="AE61" s="640">
        <v>0</v>
      </c>
      <c r="AF61" s="640">
        <v>0</v>
      </c>
      <c r="AG61" s="755">
        <v>3</v>
      </c>
      <c r="AH61" s="755">
        <v>0</v>
      </c>
      <c r="AI61" s="688">
        <v>143</v>
      </c>
      <c r="AJ61" s="75"/>
    </row>
    <row r="62" ht="14.25">
      <c r="B62" s="90" t="s">
        <v>40</v>
      </c>
    </row>
  </sheetData>
  <sheetProtection/>
  <mergeCells count="38">
    <mergeCell ref="V4:AC4"/>
    <mergeCell ref="U4:U6"/>
    <mergeCell ref="AA5:AA6"/>
    <mergeCell ref="S3:T3"/>
    <mergeCell ref="S4:S6"/>
    <mergeCell ref="T4:T6"/>
    <mergeCell ref="U3:AC3"/>
    <mergeCell ref="X5:X6"/>
    <mergeCell ref="Y5:Y6"/>
    <mergeCell ref="Z5:Z6"/>
    <mergeCell ref="J4:J6"/>
    <mergeCell ref="AC5:AC6"/>
    <mergeCell ref="G3:I3"/>
    <mergeCell ref="H4:I4"/>
    <mergeCell ref="H5:H6"/>
    <mergeCell ref="I5:I6"/>
    <mergeCell ref="G4:G5"/>
    <mergeCell ref="V5:V6"/>
    <mergeCell ref="J3:R3"/>
    <mergeCell ref="M5:M6"/>
    <mergeCell ref="B9:E9"/>
    <mergeCell ref="B4:B5"/>
    <mergeCell ref="E4:E5"/>
    <mergeCell ref="B7:E7"/>
    <mergeCell ref="B8:E8"/>
    <mergeCell ref="O5:O6"/>
    <mergeCell ref="K4:R4"/>
    <mergeCell ref="P5:P6"/>
    <mergeCell ref="R5:R6"/>
    <mergeCell ref="K5:K6"/>
    <mergeCell ref="N5:N6"/>
    <mergeCell ref="AG4:AG6"/>
    <mergeCell ref="AH4:AH6"/>
    <mergeCell ref="AG3:AH3"/>
    <mergeCell ref="AD3:AF3"/>
    <mergeCell ref="AD4:AD6"/>
    <mergeCell ref="AE4:AE6"/>
    <mergeCell ref="AF4:AF6"/>
  </mergeCells>
  <printOptions/>
  <pageMargins left="0.7" right="0.35433070866141736" top="0.7480314960629921" bottom="0.2755905511811024" header="0" footer="0"/>
  <pageSetup fitToWidth="2" fitToHeight="1" horizontalDpi="1200" verticalDpi="1200" orientation="portrait" pageOrder="overThenDown" paperSize="9" scale="61" r:id="rId1"/>
  <colBreaks count="1" manualBreakCount="1">
    <brk id="18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事務センター</cp:lastModifiedBy>
  <cp:lastPrinted>2008-09-24T06:32:48Z</cp:lastPrinted>
  <dcterms:created xsi:type="dcterms:W3CDTF">2000-12-13T01:32:16Z</dcterms:created>
  <dcterms:modified xsi:type="dcterms:W3CDTF">2008-09-24T06:33:07Z</dcterms:modified>
  <cp:category/>
  <cp:version/>
  <cp:contentType/>
  <cp:contentStatus/>
</cp:coreProperties>
</file>