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updateLinks="never" codeName="ThisWorkbook" defaultThemeVersion="124226"/>
  <xr:revisionPtr revIDLastSave="0" documentId="13_ncr:1_{242F2B8C-30A4-45F0-8C4B-6D73DCCD2D27}" xr6:coauthVersionLast="47" xr6:coauthVersionMax="47" xr10:uidLastSave="{00000000-0000-0000-0000-000000000000}"/>
  <bookViews>
    <workbookView xWindow="28680" yWindow="-120" windowWidth="29040" windowHeight="15720" xr2:uid="{00000000-000D-0000-FFFF-FFFF0000000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<sst xmlns="http://schemas.openxmlformats.org/spreadsheetml/2006/main" count="3764" uniqueCount="1958">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</sst>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15" fillId="2" borderId="32" xfId="0" applyFont="1" applyFill="1" applyBorder="1">
      <alignment vertical="center"/>
    </xf>
    <xf numFmtId="0" fontId="15" fillId="2" borderId="15" xfId="0" applyFont="1" applyFill="1" applyBorder="1">
      <alignment vertical="center"/>
    </xf>
    <xf numFmtId="0" fontId="15" fillId="2" borderId="11" xfId="0" applyFont="1" applyFill="1" applyBorder="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Protection="1">
      <alignment vertical="center"/>
      <protection locked="0"/>
    </xf>
    <xf numFmtId="176" fontId="15" fillId="30" borderId="4" xfId="0" applyNumberFormat="1" applyFont="1" applyFill="1" applyBorder="1" applyProtection="1">
      <alignment vertical="center"/>
      <protection locked="0"/>
    </xf>
    <xf numFmtId="0" fontId="15" fillId="2" borderId="33" xfId="0" applyFont="1" applyFill="1" applyBorder="1" applyAlignment="1">
      <alignment horizontal="center" vertical="center" wrapText="1"/>
    </xf>
    <xf numFmtId="0" fontId="15" fillId="2" borderId="33" xfId="0" applyFont="1" applyFill="1" applyBorder="1">
      <alignment vertical="center"/>
    </xf>
    <xf numFmtId="0" fontId="15" fillId="2" borderId="88" xfId="0" applyFont="1" applyFill="1" applyBorder="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0" fontId="50" fillId="30" borderId="17" xfId="0" applyFont="1" applyFill="1" applyBorder="1" applyAlignment="1" applyProtection="1">
      <alignment horizontal="center" vertical="center"/>
    </xf>
    <xf numFmtId="0" fontId="50" fillId="30" borderId="23" xfId="0" applyFont="1" applyFill="1" applyBorder="1" applyAlignment="1" applyProtection="1">
      <alignment horizontal="center" vertical="center"/>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659521" y="755435"/>
          <a:ext cx="4252588" cy="1058940"/>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2386" y="1747276"/>
          <a:ext cx="8035278" cy="1452104"/>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25400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25400</xdr:colOff>
          <xdr:row>33</xdr:row>
          <xdr:rowOff>387350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30" zoomScaleNormal="100" zoomScaleSheetLayoutView="130" workbookViewId="0">
      <selection activeCell="P19" sqref="P19"/>
    </sheetView>
  </sheetViews>
  <sheetFormatPr defaultColWidth="9" defaultRowHeight="20.149999999999999" customHeight="1"/>
  <cols>
    <col min="1" max="1" width="4.6328125" customWidth="1"/>
    <col min="2" max="2" width="11" customWidth="1"/>
    <col min="3" max="12" width="1.6328125" customWidth="1"/>
    <col min="13" max="22" width="2.6328125" customWidth="1"/>
    <col min="23" max="23" width="14.08984375" customWidth="1"/>
    <col min="24" max="24" width="25" customWidth="1"/>
    <col min="25" max="25" width="40.6328125" customWidth="1"/>
    <col min="26" max="26" width="8.6328125" customWidth="1"/>
    <col min="27" max="27" width="7.08984375" customWidth="1"/>
    <col min="28" max="28" width="0.36328125" hidden="1" customWidth="1"/>
    <col min="29" max="29" width="10.36328125" bestFit="1" customWidth="1"/>
  </cols>
  <sheetData>
    <row r="1" spans="1:27" ht="20.149999999999999" customHeight="1">
      <c r="A1" s="23" t="s">
        <v>0</v>
      </c>
    </row>
    <row r="2" spans="1:27" ht="17.25" customHeight="1">
      <c r="A2" s="24"/>
    </row>
    <row r="3" spans="1:27" s="25" customFormat="1" ht="36.65"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49999999999999"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49999999999999"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49999999999999"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49999999999999"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49999999999999"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49999999999999"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5"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t="s">
        <v>230</v>
      </c>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49999999999999"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49999999999999"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49999999999999" customHeight="1">
      <c r="A22" s="26"/>
      <c r="B22" s="29" t="s">
        <v>11</v>
      </c>
      <c r="C22" s="177" t="s">
        <v>12</v>
      </c>
      <c r="D22" s="177"/>
      <c r="E22" s="177"/>
      <c r="F22" s="177"/>
      <c r="G22" s="177"/>
      <c r="H22" s="177"/>
      <c r="I22" s="177"/>
      <c r="J22" s="177"/>
      <c r="K22" s="177"/>
      <c r="L22" s="178"/>
      <c r="M22" s="212"/>
      <c r="N22" s="213"/>
      <c r="O22" s="213"/>
      <c r="P22" s="213"/>
      <c r="Q22" s="213"/>
      <c r="R22" s="213"/>
      <c r="S22" s="213"/>
      <c r="T22" s="213"/>
      <c r="U22" s="213"/>
      <c r="V22" s="213"/>
      <c r="W22" s="214"/>
      <c r="X22" s="215"/>
      <c r="Y22" s="26"/>
      <c r="Z22" s="26"/>
      <c r="AA22" s="26"/>
    </row>
    <row r="23" spans="1:28" ht="20.149999999999999" customHeight="1" thickBot="1">
      <c r="A23" s="26"/>
      <c r="B23" s="30"/>
      <c r="C23" s="177" t="s">
        <v>13</v>
      </c>
      <c r="D23" s="177"/>
      <c r="E23" s="177"/>
      <c r="F23" s="177"/>
      <c r="G23" s="177"/>
      <c r="H23" s="177"/>
      <c r="I23" s="177"/>
      <c r="J23" s="177"/>
      <c r="K23" s="177"/>
      <c r="L23" s="178"/>
      <c r="M23" s="216"/>
      <c r="N23" s="217"/>
      <c r="O23" s="217"/>
      <c r="P23" s="217"/>
      <c r="Q23" s="217"/>
      <c r="R23" s="217"/>
      <c r="S23" s="217"/>
      <c r="T23" s="217"/>
      <c r="U23" s="217"/>
      <c r="V23" s="217"/>
      <c r="W23" s="217"/>
      <c r="X23" s="218"/>
      <c r="Y23" s="26"/>
      <c r="Z23" s="26"/>
      <c r="AA23" s="26"/>
      <c r="AB23" t="s">
        <v>14</v>
      </c>
    </row>
    <row r="24" spans="1:28" ht="20.149999999999999" customHeight="1" thickBot="1">
      <c r="A24" s="26"/>
      <c r="B24" s="29" t="s">
        <v>15</v>
      </c>
      <c r="C24" s="177" t="s">
        <v>16</v>
      </c>
      <c r="D24" s="177"/>
      <c r="E24" s="177"/>
      <c r="F24" s="177"/>
      <c r="G24" s="177"/>
      <c r="H24" s="177"/>
      <c r="I24" s="177"/>
      <c r="J24" s="177"/>
      <c r="K24" s="177"/>
      <c r="L24" s="17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198" t="s">
        <v>18</v>
      </c>
      <c r="D25" s="198"/>
      <c r="E25" s="198"/>
      <c r="F25" s="198"/>
      <c r="G25" s="198"/>
      <c r="H25" s="198"/>
      <c r="I25" s="198"/>
      <c r="J25" s="198"/>
      <c r="K25" s="198"/>
      <c r="L25" s="199"/>
      <c r="M25" s="200"/>
      <c r="N25" s="201"/>
      <c r="O25" s="201"/>
      <c r="P25" s="201"/>
      <c r="Q25" s="201"/>
      <c r="R25" s="201"/>
      <c r="S25" s="201"/>
      <c r="T25" s="201"/>
      <c r="U25" s="202"/>
      <c r="V25" s="202"/>
      <c r="W25" s="203"/>
      <c r="X25" s="204"/>
      <c r="Y25" s="26"/>
      <c r="Z25" s="26"/>
      <c r="AA25" s="26"/>
    </row>
    <row r="26" spans="1:28" ht="20.149999999999999" customHeight="1">
      <c r="A26" s="26"/>
      <c r="B26" s="30"/>
      <c r="C26" s="177" t="s">
        <v>19</v>
      </c>
      <c r="D26" s="177"/>
      <c r="E26" s="177"/>
      <c r="F26" s="177"/>
      <c r="G26" s="177"/>
      <c r="H26" s="177"/>
      <c r="I26" s="177"/>
      <c r="J26" s="177"/>
      <c r="K26" s="177"/>
      <c r="L26" s="178"/>
      <c r="M26" s="205"/>
      <c r="N26" s="206"/>
      <c r="O26" s="206"/>
      <c r="P26" s="206"/>
      <c r="Q26" s="206"/>
      <c r="R26" s="206"/>
      <c r="S26" s="206"/>
      <c r="T26" s="206"/>
      <c r="U26" s="206"/>
      <c r="V26" s="206"/>
      <c r="W26" s="207"/>
      <c r="X26" s="208"/>
      <c r="Y26" s="26"/>
      <c r="Z26" s="26"/>
      <c r="AA26" s="26"/>
    </row>
    <row r="27" spans="1:28" ht="20.149999999999999" customHeight="1">
      <c r="A27" s="26"/>
      <c r="B27" s="29" t="s">
        <v>20</v>
      </c>
      <c r="C27" s="177" t="s">
        <v>21</v>
      </c>
      <c r="D27" s="177"/>
      <c r="E27" s="177"/>
      <c r="F27" s="177"/>
      <c r="G27" s="177"/>
      <c r="H27" s="177"/>
      <c r="I27" s="177"/>
      <c r="J27" s="177"/>
      <c r="K27" s="177"/>
      <c r="L27" s="178"/>
      <c r="M27" s="193"/>
      <c r="N27" s="194"/>
      <c r="O27" s="194"/>
      <c r="P27" s="194"/>
      <c r="Q27" s="194"/>
      <c r="R27" s="194"/>
      <c r="S27" s="194"/>
      <c r="T27" s="194"/>
      <c r="U27" s="194"/>
      <c r="V27" s="194"/>
      <c r="W27" s="195"/>
      <c r="X27" s="196"/>
      <c r="Y27" s="26"/>
      <c r="Z27" s="26"/>
      <c r="AA27" s="26"/>
    </row>
    <row r="28" spans="1:28" ht="20.149999999999999" customHeight="1" thickBot="1">
      <c r="A28" s="26"/>
      <c r="B28" s="30"/>
      <c r="C28" s="177" t="s">
        <v>22</v>
      </c>
      <c r="D28" s="177"/>
      <c r="E28" s="177"/>
      <c r="F28" s="177"/>
      <c r="G28" s="177"/>
      <c r="H28" s="177"/>
      <c r="I28" s="177"/>
      <c r="J28" s="177"/>
      <c r="K28" s="177"/>
      <c r="L28" s="178"/>
      <c r="M28" s="187"/>
      <c r="N28" s="188"/>
      <c r="O28" s="188"/>
      <c r="P28" s="188"/>
      <c r="Q28" s="188"/>
      <c r="R28" s="188"/>
      <c r="S28" s="188"/>
      <c r="T28" s="188"/>
      <c r="U28" s="188"/>
      <c r="V28" s="188"/>
      <c r="W28" s="189"/>
      <c r="X28" s="190"/>
      <c r="Y28" s="26"/>
      <c r="Z28" s="26"/>
      <c r="AA28" s="26"/>
    </row>
    <row r="29" spans="1:28" ht="20.149999999999999" customHeight="1" thickBot="1">
      <c r="A29" s="26"/>
      <c r="B29" s="178" t="s">
        <v>23</v>
      </c>
      <c r="C29" s="235"/>
      <c r="D29" s="235"/>
      <c r="E29" s="235"/>
      <c r="F29" s="235"/>
      <c r="G29" s="235"/>
      <c r="H29" s="235"/>
      <c r="I29" s="235"/>
      <c r="J29" s="235"/>
      <c r="K29" s="235"/>
      <c r="L29" s="236"/>
      <c r="M29" s="237"/>
      <c r="N29" s="238"/>
      <c r="O29" s="238"/>
      <c r="P29" s="238"/>
      <c r="Q29" s="238"/>
      <c r="R29" s="238"/>
      <c r="S29" s="238"/>
      <c r="T29" s="239"/>
      <c r="U29" s="132"/>
      <c r="V29" s="133"/>
      <c r="W29" s="133"/>
      <c r="X29" s="133"/>
      <c r="Y29" s="26"/>
      <c r="Z29" s="26"/>
      <c r="AA29" s="26"/>
    </row>
    <row r="30" spans="1:28" ht="20.149999999999999" customHeight="1">
      <c r="A30" s="26"/>
      <c r="B30" s="191" t="s">
        <v>24</v>
      </c>
      <c r="C30" s="177" t="s">
        <v>12</v>
      </c>
      <c r="D30" s="177"/>
      <c r="E30" s="177"/>
      <c r="F30" s="177"/>
      <c r="G30" s="177"/>
      <c r="H30" s="177"/>
      <c r="I30" s="177"/>
      <c r="J30" s="177"/>
      <c r="K30" s="177"/>
      <c r="L30" s="178"/>
      <c r="M30" s="193"/>
      <c r="N30" s="194"/>
      <c r="O30" s="194"/>
      <c r="P30" s="194"/>
      <c r="Q30" s="194"/>
      <c r="R30" s="194"/>
      <c r="S30" s="194"/>
      <c r="T30" s="194"/>
      <c r="U30" s="194"/>
      <c r="V30" s="194"/>
      <c r="W30" s="195"/>
      <c r="X30" s="196"/>
      <c r="Y30" s="26"/>
      <c r="Z30" s="26"/>
      <c r="AA30" s="26"/>
    </row>
    <row r="31" spans="1:28" ht="20.149999999999999" customHeight="1">
      <c r="A31" s="26"/>
      <c r="B31" s="192"/>
      <c r="C31" s="197" t="s">
        <v>22</v>
      </c>
      <c r="D31" s="197"/>
      <c r="E31" s="197"/>
      <c r="F31" s="197"/>
      <c r="G31" s="197"/>
      <c r="H31" s="197"/>
      <c r="I31" s="197"/>
      <c r="J31" s="197"/>
      <c r="K31" s="197"/>
      <c r="L31" s="197"/>
      <c r="M31" s="193"/>
      <c r="N31" s="194"/>
      <c r="O31" s="194"/>
      <c r="P31" s="194"/>
      <c r="Q31" s="194"/>
      <c r="R31" s="194"/>
      <c r="S31" s="194"/>
      <c r="T31" s="194"/>
      <c r="U31" s="194"/>
      <c r="V31" s="194"/>
      <c r="W31" s="195"/>
      <c r="X31" s="196"/>
      <c r="Y31" s="26"/>
      <c r="Z31" s="26"/>
      <c r="AA31" s="26"/>
    </row>
    <row r="32" spans="1:28" ht="20.149999999999999" customHeight="1">
      <c r="A32" s="26"/>
      <c r="B32" s="29" t="s">
        <v>25</v>
      </c>
      <c r="C32" s="177" t="s">
        <v>26</v>
      </c>
      <c r="D32" s="177"/>
      <c r="E32" s="177"/>
      <c r="F32" s="177"/>
      <c r="G32" s="177"/>
      <c r="H32" s="177"/>
      <c r="I32" s="177"/>
      <c r="J32" s="177"/>
      <c r="K32" s="177"/>
      <c r="L32" s="178"/>
      <c r="M32" s="179"/>
      <c r="N32" s="180"/>
      <c r="O32" s="180"/>
      <c r="P32" s="180"/>
      <c r="Q32" s="180"/>
      <c r="R32" s="180"/>
      <c r="S32" s="180"/>
      <c r="T32" s="180"/>
      <c r="U32" s="180"/>
      <c r="V32" s="180"/>
      <c r="W32" s="181"/>
      <c r="X32" s="182"/>
      <c r="Y32" s="26"/>
      <c r="Z32" s="26"/>
      <c r="AA32" s="26"/>
    </row>
    <row r="33" spans="1:41" ht="20.149999999999999" customHeight="1" thickBot="1">
      <c r="A33" s="26"/>
      <c r="B33" s="32"/>
      <c r="C33" s="177" t="s">
        <v>27</v>
      </c>
      <c r="D33" s="177"/>
      <c r="E33" s="177"/>
      <c r="F33" s="177"/>
      <c r="G33" s="177"/>
      <c r="H33" s="177"/>
      <c r="I33" s="177"/>
      <c r="J33" s="177"/>
      <c r="K33" s="177"/>
      <c r="L33" s="178"/>
      <c r="M33" s="183"/>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49999999999999"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30</v>
      </c>
      <c r="C38" s="241" t="s">
        <v>31</v>
      </c>
      <c r="D38" s="241"/>
      <c r="E38" s="241"/>
      <c r="F38" s="241"/>
      <c r="G38" s="241"/>
      <c r="H38" s="241"/>
      <c r="I38" s="241"/>
      <c r="J38" s="241"/>
      <c r="K38" s="241"/>
      <c r="L38" s="242"/>
      <c r="M38" s="240" t="s">
        <v>32</v>
      </c>
      <c r="N38" s="240"/>
      <c r="O38" s="240"/>
      <c r="P38" s="240"/>
      <c r="Q38" s="240"/>
      <c r="R38" s="225" t="s">
        <v>33</v>
      </c>
      <c r="S38" s="226"/>
      <c r="T38" s="226"/>
      <c r="U38" s="226"/>
      <c r="V38" s="226"/>
      <c r="W38" s="227"/>
      <c r="X38" s="240" t="s">
        <v>34</v>
      </c>
      <c r="Y38" s="245" t="s">
        <v>35</v>
      </c>
      <c r="Z38" s="247" t="s">
        <v>36</v>
      </c>
      <c r="AA38" s="124"/>
    </row>
    <row r="39" spans="1:41" ht="28.25" customHeight="1" thickBot="1">
      <c r="A39" s="26"/>
      <c r="B39" s="240"/>
      <c r="C39" s="243"/>
      <c r="D39" s="243"/>
      <c r="E39" s="243"/>
      <c r="F39" s="243"/>
      <c r="G39" s="243"/>
      <c r="H39" s="243"/>
      <c r="I39" s="243"/>
      <c r="J39" s="243"/>
      <c r="K39" s="243"/>
      <c r="L39" s="244"/>
      <c r="M39" s="222"/>
      <c r="N39" s="222"/>
      <c r="O39" s="222"/>
      <c r="P39" s="222"/>
      <c r="Q39" s="222"/>
      <c r="R39" s="221" t="s">
        <v>37</v>
      </c>
      <c r="S39" s="222"/>
      <c r="T39" s="222"/>
      <c r="U39" s="222"/>
      <c r="V39" s="222"/>
      <c r="W39" s="125" t="s">
        <v>38</v>
      </c>
      <c r="X39" s="222"/>
      <c r="Y39" s="246"/>
      <c r="Z39" s="248"/>
      <c r="AA39" s="33"/>
    </row>
    <row r="40" spans="1:41" ht="38.25" customHeight="1">
      <c r="A40" s="26"/>
      <c r="B40" s="35">
        <v>1</v>
      </c>
      <c r="C40" s="228"/>
      <c r="D40" s="229"/>
      <c r="E40" s="229"/>
      <c r="F40" s="229"/>
      <c r="G40" s="229"/>
      <c r="H40" s="229"/>
      <c r="I40" s="229"/>
      <c r="J40" s="229"/>
      <c r="K40" s="229"/>
      <c r="L40" s="229"/>
      <c r="M40" s="223"/>
      <c r="N40" s="223"/>
      <c r="O40" s="223"/>
      <c r="P40" s="223"/>
      <c r="Q40" s="223"/>
      <c r="R40" s="224"/>
      <c r="S40" s="224"/>
      <c r="T40" s="224"/>
      <c r="U40" s="224"/>
      <c r="V40" s="224"/>
      <c r="W40" s="4"/>
      <c r="X40" s="139"/>
      <c r="Y40" s="146"/>
      <c r="Z40" s="145" t="str">
        <f>IFERROR(VLOOKUP(Y40, 【参考】数式用!$A$3:$B$46, 2, FALSE), "")</f>
        <v/>
      </c>
      <c r="AA40" s="79"/>
      <c r="AC40" s="176"/>
      <c r="AD40" s="176"/>
      <c r="AE40" s="176"/>
      <c r="AF40" s="176"/>
      <c r="AG40" s="176"/>
      <c r="AH40" s="176"/>
      <c r="AI40" s="176"/>
      <c r="AJ40" s="176"/>
      <c r="AK40" s="176"/>
      <c r="AL40" s="176"/>
      <c r="AM40" s="176"/>
      <c r="AN40" s="176"/>
      <c r="AO40" s="176"/>
    </row>
    <row r="41" spans="1:41" ht="38.25" customHeight="1">
      <c r="A41" s="26"/>
      <c r="B41" s="126">
        <f>B40+1</f>
        <v>2</v>
      </c>
      <c r="C41" s="230"/>
      <c r="D41" s="231"/>
      <c r="E41" s="231"/>
      <c r="F41" s="231"/>
      <c r="G41" s="231"/>
      <c r="H41" s="231"/>
      <c r="I41" s="231"/>
      <c r="J41" s="231"/>
      <c r="K41" s="231"/>
      <c r="L41" s="231"/>
      <c r="M41" s="249"/>
      <c r="N41" s="249"/>
      <c r="O41" s="249"/>
      <c r="P41" s="249"/>
      <c r="Q41" s="249"/>
      <c r="R41" s="219"/>
      <c r="S41" s="219"/>
      <c r="T41" s="219"/>
      <c r="U41" s="219"/>
      <c r="V41" s="219"/>
      <c r="W41" s="138"/>
      <c r="X41" s="140"/>
      <c r="Y41" s="147"/>
      <c r="Z41" s="145" t="str">
        <f>IFERROR(VLOOKUP(Y41, 【参考】数式用!$A$3:$B$46, 2, FALSE), "")</f>
        <v/>
      </c>
      <c r="AA41" s="36"/>
    </row>
    <row r="42" spans="1:41" ht="38.25" customHeight="1">
      <c r="A42" s="26"/>
      <c r="B42" s="126">
        <f t="shared" ref="B42:B105" si="0">B41+1</f>
        <v>3</v>
      </c>
      <c r="C42" s="232"/>
      <c r="D42" s="233"/>
      <c r="E42" s="233"/>
      <c r="F42" s="233"/>
      <c r="G42" s="233"/>
      <c r="H42" s="233"/>
      <c r="I42" s="233"/>
      <c r="J42" s="233"/>
      <c r="K42" s="233"/>
      <c r="L42" s="234"/>
      <c r="M42" s="250"/>
      <c r="N42" s="251"/>
      <c r="O42" s="251"/>
      <c r="P42" s="251"/>
      <c r="Q42" s="252"/>
      <c r="R42" s="219"/>
      <c r="S42" s="219"/>
      <c r="T42" s="219"/>
      <c r="U42" s="219"/>
      <c r="V42" s="219"/>
      <c r="W42" s="138"/>
      <c r="X42" s="140"/>
      <c r="Y42" s="147"/>
      <c r="Z42" s="145" t="str">
        <f>IFERROR(VLOOKUP(Y42, 【参考】数式用!$A$3:$B$46, 2, FALSE), "")</f>
        <v/>
      </c>
      <c r="AA42" s="36"/>
    </row>
    <row r="43" spans="1:41" ht="38.25" customHeight="1">
      <c r="A43" s="26"/>
      <c r="B43" s="126">
        <f t="shared" si="0"/>
        <v>4</v>
      </c>
      <c r="C43" s="232"/>
      <c r="D43" s="233"/>
      <c r="E43" s="233"/>
      <c r="F43" s="233"/>
      <c r="G43" s="233"/>
      <c r="H43" s="233"/>
      <c r="I43" s="233"/>
      <c r="J43" s="233"/>
      <c r="K43" s="233"/>
      <c r="L43" s="234"/>
      <c r="M43" s="250"/>
      <c r="N43" s="251"/>
      <c r="O43" s="251"/>
      <c r="P43" s="251"/>
      <c r="Q43" s="252"/>
      <c r="R43" s="219"/>
      <c r="S43" s="219"/>
      <c r="T43" s="219"/>
      <c r="U43" s="219"/>
      <c r="V43" s="219"/>
      <c r="W43" s="138"/>
      <c r="X43" s="140"/>
      <c r="Y43" s="147"/>
      <c r="Z43" s="145" t="str">
        <f>IFERROR(VLOOKUP(Y43, 【参考】数式用!$A$3:$B$46, 2, FALSE), "")</f>
        <v/>
      </c>
      <c r="AA43" s="36"/>
    </row>
    <row r="44" spans="1:41" ht="38.25" customHeight="1">
      <c r="A44" s="26"/>
      <c r="B44" s="126">
        <f t="shared" si="0"/>
        <v>5</v>
      </c>
      <c r="C44" s="232"/>
      <c r="D44" s="233"/>
      <c r="E44" s="233"/>
      <c r="F44" s="233"/>
      <c r="G44" s="233"/>
      <c r="H44" s="233"/>
      <c r="I44" s="233"/>
      <c r="J44" s="233"/>
      <c r="K44" s="233"/>
      <c r="L44" s="234"/>
      <c r="M44" s="250"/>
      <c r="N44" s="251"/>
      <c r="O44" s="251"/>
      <c r="P44" s="251"/>
      <c r="Q44" s="252"/>
      <c r="R44" s="219"/>
      <c r="S44" s="219"/>
      <c r="T44" s="219"/>
      <c r="U44" s="219"/>
      <c r="V44" s="219"/>
      <c r="W44" s="138"/>
      <c r="X44" s="140"/>
      <c r="Y44" s="147"/>
      <c r="Z44" s="145" t="str">
        <f>IFERROR(VLOOKUP(Y44, 【参考】数式用!$A$3:$B$46, 2, FALSE), "")</f>
        <v/>
      </c>
      <c r="AA44" s="36"/>
    </row>
    <row r="45" spans="1:41" ht="38.25" customHeight="1">
      <c r="A45" s="26"/>
      <c r="B45" s="126">
        <f t="shared" si="0"/>
        <v>6</v>
      </c>
      <c r="C45" s="232"/>
      <c r="D45" s="233"/>
      <c r="E45" s="233"/>
      <c r="F45" s="233"/>
      <c r="G45" s="233"/>
      <c r="H45" s="233"/>
      <c r="I45" s="233"/>
      <c r="J45" s="233"/>
      <c r="K45" s="233"/>
      <c r="L45" s="234"/>
      <c r="M45" s="250"/>
      <c r="N45" s="251"/>
      <c r="O45" s="251"/>
      <c r="P45" s="251"/>
      <c r="Q45" s="252"/>
      <c r="R45" s="219"/>
      <c r="S45" s="219"/>
      <c r="T45" s="219"/>
      <c r="U45" s="219"/>
      <c r="V45" s="219"/>
      <c r="W45" s="138"/>
      <c r="X45" s="140"/>
      <c r="Y45" s="147"/>
      <c r="Z45" s="145" t="str">
        <f>IFERROR(VLOOKUP(Y45, 【参考】数式用!$A$3:$B$46, 2, FALSE), "")</f>
        <v/>
      </c>
      <c r="AA45" s="36"/>
    </row>
    <row r="46" spans="1:41" ht="38.25" customHeight="1">
      <c r="A46" s="26"/>
      <c r="B46" s="126">
        <f t="shared" si="0"/>
        <v>7</v>
      </c>
      <c r="C46" s="232"/>
      <c r="D46" s="233"/>
      <c r="E46" s="233"/>
      <c r="F46" s="233"/>
      <c r="G46" s="233"/>
      <c r="H46" s="233"/>
      <c r="I46" s="233"/>
      <c r="J46" s="233"/>
      <c r="K46" s="233"/>
      <c r="L46" s="234"/>
      <c r="M46" s="141"/>
      <c r="N46" s="142"/>
      <c r="O46" s="142"/>
      <c r="P46" s="142"/>
      <c r="Q46" s="143"/>
      <c r="R46" s="219"/>
      <c r="S46" s="219"/>
      <c r="T46" s="219"/>
      <c r="U46" s="219"/>
      <c r="V46" s="219"/>
      <c r="W46" s="138"/>
      <c r="X46" s="140"/>
      <c r="Y46" s="147"/>
      <c r="Z46" s="145" t="str">
        <f>IFERROR(VLOOKUP(Y46, 【参考】数式用!$A$3:$B$46, 2, FALSE), "")</f>
        <v/>
      </c>
      <c r="AA46" s="36"/>
    </row>
    <row r="47" spans="1:41" ht="38.25" customHeight="1">
      <c r="A47" s="26"/>
      <c r="B47" s="126">
        <f t="shared" si="0"/>
        <v>8</v>
      </c>
      <c r="C47" s="232"/>
      <c r="D47" s="233"/>
      <c r="E47" s="233"/>
      <c r="F47" s="233"/>
      <c r="G47" s="233"/>
      <c r="H47" s="233"/>
      <c r="I47" s="233"/>
      <c r="J47" s="233"/>
      <c r="K47" s="233"/>
      <c r="L47" s="234"/>
      <c r="M47" s="250"/>
      <c r="N47" s="251"/>
      <c r="O47" s="251"/>
      <c r="P47" s="251"/>
      <c r="Q47" s="252"/>
      <c r="R47" s="219"/>
      <c r="S47" s="219"/>
      <c r="T47" s="219"/>
      <c r="U47" s="219"/>
      <c r="V47" s="219"/>
      <c r="W47" s="138"/>
      <c r="X47" s="140"/>
      <c r="Y47" s="147"/>
      <c r="Z47" s="145" t="str">
        <f>IFERROR(VLOOKUP(Y47, 【参考】数式用!$A$3:$B$46, 2, FALSE), "")</f>
        <v/>
      </c>
      <c r="AA47" s="36"/>
    </row>
    <row r="48" spans="1:41" ht="38.25" customHeight="1">
      <c r="A48" s="26"/>
      <c r="B48" s="126">
        <f t="shared" si="0"/>
        <v>9</v>
      </c>
      <c r="C48" s="232"/>
      <c r="D48" s="233"/>
      <c r="E48" s="233"/>
      <c r="F48" s="233"/>
      <c r="G48" s="233"/>
      <c r="H48" s="233"/>
      <c r="I48" s="233"/>
      <c r="J48" s="233"/>
      <c r="K48" s="233"/>
      <c r="L48" s="234"/>
      <c r="M48" s="250"/>
      <c r="N48" s="251"/>
      <c r="O48" s="251"/>
      <c r="P48" s="251"/>
      <c r="Q48" s="252"/>
      <c r="R48" s="219"/>
      <c r="S48" s="219"/>
      <c r="T48" s="219"/>
      <c r="U48" s="219"/>
      <c r="V48" s="219"/>
      <c r="W48" s="138"/>
      <c r="X48" s="140"/>
      <c r="Y48" s="147"/>
      <c r="Z48" s="145" t="str">
        <f>IFERROR(VLOOKUP(Y48, 【参考】数式用!$A$3:$B$46, 2, FALSE), "")</f>
        <v/>
      </c>
      <c r="AA48" s="36"/>
    </row>
    <row r="49" spans="1:27" ht="38.25" customHeight="1">
      <c r="A49" s="26"/>
      <c r="B49" s="126">
        <f t="shared" si="0"/>
        <v>10</v>
      </c>
      <c r="C49" s="232"/>
      <c r="D49" s="233"/>
      <c r="E49" s="233"/>
      <c r="F49" s="233"/>
      <c r="G49" s="233"/>
      <c r="H49" s="233"/>
      <c r="I49" s="233"/>
      <c r="J49" s="233"/>
      <c r="K49" s="233"/>
      <c r="L49" s="234"/>
      <c r="M49" s="250"/>
      <c r="N49" s="251"/>
      <c r="O49" s="251"/>
      <c r="P49" s="251"/>
      <c r="Q49" s="252"/>
      <c r="R49" s="219"/>
      <c r="S49" s="219"/>
      <c r="T49" s="219"/>
      <c r="U49" s="219"/>
      <c r="V49" s="219"/>
      <c r="W49" s="138"/>
      <c r="X49" s="140"/>
      <c r="Y49" s="147"/>
      <c r="Z49" s="145" t="str">
        <f>IFERROR(VLOOKUP(Y49, 【参考】数式用!$A$3:$B$46, 2, FALSE), "")</f>
        <v/>
      </c>
      <c r="AA49" s="36"/>
    </row>
    <row r="50" spans="1:27" ht="38.25" customHeight="1">
      <c r="A50" s="26"/>
      <c r="B50" s="126">
        <f t="shared" si="0"/>
        <v>11</v>
      </c>
      <c r="C50" s="232"/>
      <c r="D50" s="233"/>
      <c r="E50" s="233"/>
      <c r="F50" s="233"/>
      <c r="G50" s="233"/>
      <c r="H50" s="233"/>
      <c r="I50" s="233"/>
      <c r="J50" s="233"/>
      <c r="K50" s="233"/>
      <c r="L50" s="234"/>
      <c r="M50" s="250"/>
      <c r="N50" s="251"/>
      <c r="O50" s="251"/>
      <c r="P50" s="251"/>
      <c r="Q50" s="252"/>
      <c r="R50" s="219"/>
      <c r="S50" s="219"/>
      <c r="T50" s="219"/>
      <c r="U50" s="219"/>
      <c r="V50" s="219"/>
      <c r="W50" s="138"/>
      <c r="X50" s="140"/>
      <c r="Y50" s="147"/>
      <c r="Z50" s="145" t="str">
        <f>IFERROR(VLOOKUP(Y50, 【参考】数式用!$A$3:$B$46, 2, FALSE), "")</f>
        <v/>
      </c>
      <c r="AA50" s="36"/>
    </row>
    <row r="51" spans="1:27" ht="38.25" customHeight="1">
      <c r="A51" s="26"/>
      <c r="B51" s="126">
        <f t="shared" si="0"/>
        <v>12</v>
      </c>
      <c r="C51" s="232"/>
      <c r="D51" s="233"/>
      <c r="E51" s="233"/>
      <c r="F51" s="233"/>
      <c r="G51" s="233"/>
      <c r="H51" s="233"/>
      <c r="I51" s="233"/>
      <c r="J51" s="233"/>
      <c r="K51" s="233"/>
      <c r="L51" s="234"/>
      <c r="M51" s="250"/>
      <c r="N51" s="251"/>
      <c r="O51" s="251"/>
      <c r="P51" s="251"/>
      <c r="Q51" s="252"/>
      <c r="R51" s="219"/>
      <c r="S51" s="219"/>
      <c r="T51" s="219"/>
      <c r="U51" s="219"/>
      <c r="V51" s="219"/>
      <c r="W51" s="138"/>
      <c r="X51" s="140"/>
      <c r="Y51" s="147"/>
      <c r="Z51" s="145" t="str">
        <f>IFERROR(VLOOKUP(Y51, 【参考】数式用!$A$3:$B$46, 2, FALSE), "")</f>
        <v/>
      </c>
      <c r="AA51" s="36"/>
    </row>
    <row r="52" spans="1:27" ht="38.25" customHeight="1">
      <c r="A52" s="26"/>
      <c r="B52" s="126">
        <f t="shared" si="0"/>
        <v>13</v>
      </c>
      <c r="C52" s="232"/>
      <c r="D52" s="233"/>
      <c r="E52" s="233"/>
      <c r="F52" s="233"/>
      <c r="G52" s="233"/>
      <c r="H52" s="233"/>
      <c r="I52" s="233"/>
      <c r="J52" s="233"/>
      <c r="K52" s="233"/>
      <c r="L52" s="234"/>
      <c r="M52" s="219"/>
      <c r="N52" s="219"/>
      <c r="O52" s="219"/>
      <c r="P52" s="219"/>
      <c r="Q52" s="219"/>
      <c r="R52" s="219"/>
      <c r="S52" s="219"/>
      <c r="T52" s="219"/>
      <c r="U52" s="219"/>
      <c r="V52" s="219"/>
      <c r="W52" s="138"/>
      <c r="X52" s="140"/>
      <c r="Y52" s="147"/>
      <c r="Z52" s="145" t="str">
        <f>IFERROR(VLOOKUP(Y52, 【参考】数式用!$A$3:$B$46, 2, FALSE), "")</f>
        <v/>
      </c>
      <c r="AA52" s="36"/>
    </row>
    <row r="53" spans="1:27" ht="38.25" customHeight="1">
      <c r="A53" s="26"/>
      <c r="B53" s="126">
        <f t="shared" si="0"/>
        <v>14</v>
      </c>
      <c r="C53" s="232"/>
      <c r="D53" s="233"/>
      <c r="E53" s="233"/>
      <c r="F53" s="233"/>
      <c r="G53" s="233"/>
      <c r="H53" s="233"/>
      <c r="I53" s="233"/>
      <c r="J53" s="233"/>
      <c r="K53" s="233"/>
      <c r="L53" s="234"/>
      <c r="M53" s="219"/>
      <c r="N53" s="219"/>
      <c r="O53" s="219"/>
      <c r="P53" s="219"/>
      <c r="Q53" s="219"/>
      <c r="R53" s="219"/>
      <c r="S53" s="219"/>
      <c r="T53" s="219"/>
      <c r="U53" s="219"/>
      <c r="V53" s="219"/>
      <c r="W53" s="138"/>
      <c r="X53" s="140"/>
      <c r="Y53" s="147"/>
      <c r="Z53" s="145" t="str">
        <f>IFERROR(VLOOKUP(Y53, 【参考】数式用!$A$3:$B$46, 2, FALSE), "")</f>
        <v/>
      </c>
      <c r="AA53" s="36"/>
    </row>
    <row r="54" spans="1:27" ht="38.25" customHeight="1">
      <c r="A54" s="26"/>
      <c r="B54" s="126">
        <f t="shared" si="0"/>
        <v>15</v>
      </c>
      <c r="C54" s="232"/>
      <c r="D54" s="233"/>
      <c r="E54" s="233"/>
      <c r="F54" s="233"/>
      <c r="G54" s="233"/>
      <c r="H54" s="233"/>
      <c r="I54" s="233"/>
      <c r="J54" s="233"/>
      <c r="K54" s="233"/>
      <c r="L54" s="234"/>
      <c r="M54" s="219"/>
      <c r="N54" s="219"/>
      <c r="O54" s="219"/>
      <c r="P54" s="219"/>
      <c r="Q54" s="219"/>
      <c r="R54" s="219"/>
      <c r="S54" s="219"/>
      <c r="T54" s="219"/>
      <c r="U54" s="219"/>
      <c r="V54" s="219"/>
      <c r="W54" s="138"/>
      <c r="X54" s="140"/>
      <c r="Y54" s="147"/>
      <c r="Z54" s="145" t="str">
        <f>IFERROR(VLOOKUP(Y54, 【参考】数式用!$A$3:$B$46, 2, FALSE), "")</f>
        <v/>
      </c>
      <c r="AA54" s="36"/>
    </row>
    <row r="55" spans="1:27" ht="38.25" customHeight="1">
      <c r="A55" s="26"/>
      <c r="B55" s="126">
        <f t="shared" si="0"/>
        <v>16</v>
      </c>
      <c r="C55" s="232"/>
      <c r="D55" s="233"/>
      <c r="E55" s="233"/>
      <c r="F55" s="233"/>
      <c r="G55" s="233"/>
      <c r="H55" s="233"/>
      <c r="I55" s="233"/>
      <c r="J55" s="233"/>
      <c r="K55" s="233"/>
      <c r="L55" s="234"/>
      <c r="M55" s="219"/>
      <c r="N55" s="219"/>
      <c r="O55" s="219"/>
      <c r="P55" s="219"/>
      <c r="Q55" s="219"/>
      <c r="R55" s="219"/>
      <c r="S55" s="219"/>
      <c r="T55" s="219"/>
      <c r="U55" s="219"/>
      <c r="V55" s="219"/>
      <c r="W55" s="138"/>
      <c r="X55" s="140"/>
      <c r="Y55" s="147"/>
      <c r="Z55" s="145" t="str">
        <f>IFERROR(VLOOKUP(Y55, 【参考】数式用!$A$3:$B$46, 2, FALSE), "")</f>
        <v/>
      </c>
      <c r="AA55" s="36"/>
    </row>
    <row r="56" spans="1:27" ht="38.25" customHeight="1">
      <c r="A56" s="26"/>
      <c r="B56" s="126">
        <f t="shared" si="0"/>
        <v>17</v>
      </c>
      <c r="C56" s="232"/>
      <c r="D56" s="233"/>
      <c r="E56" s="233"/>
      <c r="F56" s="233"/>
      <c r="G56" s="233"/>
      <c r="H56" s="233"/>
      <c r="I56" s="233"/>
      <c r="J56" s="233"/>
      <c r="K56" s="233"/>
      <c r="L56" s="234"/>
      <c r="M56" s="219"/>
      <c r="N56" s="219"/>
      <c r="O56" s="219"/>
      <c r="P56" s="219"/>
      <c r="Q56" s="219"/>
      <c r="R56" s="219"/>
      <c r="S56" s="219"/>
      <c r="T56" s="219"/>
      <c r="U56" s="219"/>
      <c r="V56" s="219"/>
      <c r="W56" s="138"/>
      <c r="X56" s="140"/>
      <c r="Y56" s="147"/>
      <c r="Z56" s="145" t="str">
        <f>IFERROR(VLOOKUP(Y56, 【参考】数式用!$A$3:$B$46, 2, FALSE), "")</f>
        <v/>
      </c>
      <c r="AA56" s="36"/>
    </row>
    <row r="57" spans="1:27" ht="38.25" customHeight="1">
      <c r="A57" s="26"/>
      <c r="B57" s="126">
        <f t="shared" si="0"/>
        <v>18</v>
      </c>
      <c r="C57" s="232"/>
      <c r="D57" s="233"/>
      <c r="E57" s="233"/>
      <c r="F57" s="233"/>
      <c r="G57" s="233"/>
      <c r="H57" s="233"/>
      <c r="I57" s="233"/>
      <c r="J57" s="233"/>
      <c r="K57" s="233"/>
      <c r="L57" s="234"/>
      <c r="M57" s="219"/>
      <c r="N57" s="219"/>
      <c r="O57" s="219"/>
      <c r="P57" s="219"/>
      <c r="Q57" s="219"/>
      <c r="R57" s="219"/>
      <c r="S57" s="219"/>
      <c r="T57" s="219"/>
      <c r="U57" s="219"/>
      <c r="V57" s="219"/>
      <c r="W57" s="138"/>
      <c r="X57" s="140"/>
      <c r="Y57" s="147"/>
      <c r="Z57" s="145" t="str">
        <f>IFERROR(VLOOKUP(Y57, 【参考】数式用!$A$3:$B$46, 2, FALSE), "")</f>
        <v/>
      </c>
      <c r="AA57" s="36"/>
    </row>
    <row r="58" spans="1:27" ht="38.25" customHeight="1">
      <c r="A58" s="26"/>
      <c r="B58" s="126">
        <f t="shared" si="0"/>
        <v>19</v>
      </c>
      <c r="C58" s="232"/>
      <c r="D58" s="233"/>
      <c r="E58" s="233"/>
      <c r="F58" s="233"/>
      <c r="G58" s="233"/>
      <c r="H58" s="233"/>
      <c r="I58" s="233"/>
      <c r="J58" s="233"/>
      <c r="K58" s="233"/>
      <c r="L58" s="234"/>
      <c r="M58" s="219"/>
      <c r="N58" s="219"/>
      <c r="O58" s="219"/>
      <c r="P58" s="219"/>
      <c r="Q58" s="219"/>
      <c r="R58" s="219"/>
      <c r="S58" s="219"/>
      <c r="T58" s="219"/>
      <c r="U58" s="219"/>
      <c r="V58" s="219"/>
      <c r="W58" s="138"/>
      <c r="X58" s="140"/>
      <c r="Y58" s="147"/>
      <c r="Z58" s="145" t="str">
        <f>IFERROR(VLOOKUP(Y58, 【参考】数式用!$A$3:$B$46, 2, FALSE), "")</f>
        <v/>
      </c>
      <c r="AA58" s="36"/>
    </row>
    <row r="59" spans="1:27" ht="38.25" customHeight="1">
      <c r="A59" s="26"/>
      <c r="B59" s="126">
        <f t="shared" si="0"/>
        <v>20</v>
      </c>
      <c r="C59" s="232"/>
      <c r="D59" s="233"/>
      <c r="E59" s="233"/>
      <c r="F59" s="233"/>
      <c r="G59" s="233"/>
      <c r="H59" s="233"/>
      <c r="I59" s="233"/>
      <c r="J59" s="233"/>
      <c r="K59" s="233"/>
      <c r="L59" s="234"/>
      <c r="M59" s="219"/>
      <c r="N59" s="219"/>
      <c r="O59" s="219"/>
      <c r="P59" s="219"/>
      <c r="Q59" s="219"/>
      <c r="R59" s="219"/>
      <c r="S59" s="219"/>
      <c r="T59" s="219"/>
      <c r="U59" s="219"/>
      <c r="V59" s="219"/>
      <c r="W59" s="138"/>
      <c r="X59" s="140"/>
      <c r="Y59" s="147"/>
      <c r="Z59" s="145" t="str">
        <f>IFERROR(VLOOKUP(Y59, 【参考】数式用!$A$3:$B$46, 2, FALSE), "")</f>
        <v/>
      </c>
      <c r="AA59" s="36"/>
    </row>
    <row r="60" spans="1:27" ht="38.25" customHeight="1">
      <c r="A60" s="26"/>
      <c r="B60" s="126">
        <f t="shared" si="0"/>
        <v>21</v>
      </c>
      <c r="C60" s="232"/>
      <c r="D60" s="233"/>
      <c r="E60" s="233"/>
      <c r="F60" s="233"/>
      <c r="G60" s="233"/>
      <c r="H60" s="233"/>
      <c r="I60" s="233"/>
      <c r="J60" s="233"/>
      <c r="K60" s="233"/>
      <c r="L60" s="234"/>
      <c r="M60" s="219"/>
      <c r="N60" s="219"/>
      <c r="O60" s="219"/>
      <c r="P60" s="219"/>
      <c r="Q60" s="219"/>
      <c r="R60" s="219"/>
      <c r="S60" s="219"/>
      <c r="T60" s="219"/>
      <c r="U60" s="219"/>
      <c r="V60" s="219"/>
      <c r="W60" s="138"/>
      <c r="X60" s="140"/>
      <c r="Y60" s="147"/>
      <c r="Z60" s="145" t="str">
        <f>IFERROR(VLOOKUP(Y60, 【参考】数式用!$A$3:$B$46, 2, FALSE), "")</f>
        <v/>
      </c>
      <c r="AA60" s="36"/>
    </row>
    <row r="61" spans="1:27" ht="38.25" customHeight="1">
      <c r="A61" s="26"/>
      <c r="B61" s="126">
        <f t="shared" si="0"/>
        <v>22</v>
      </c>
      <c r="C61" s="232"/>
      <c r="D61" s="233"/>
      <c r="E61" s="233"/>
      <c r="F61" s="233"/>
      <c r="G61" s="233"/>
      <c r="H61" s="233"/>
      <c r="I61" s="233"/>
      <c r="J61" s="233"/>
      <c r="K61" s="233"/>
      <c r="L61" s="234"/>
      <c r="M61" s="219"/>
      <c r="N61" s="219"/>
      <c r="O61" s="219"/>
      <c r="P61" s="219"/>
      <c r="Q61" s="219"/>
      <c r="R61" s="219"/>
      <c r="S61" s="219"/>
      <c r="T61" s="219"/>
      <c r="U61" s="219"/>
      <c r="V61" s="219"/>
      <c r="W61" s="138"/>
      <c r="X61" s="140"/>
      <c r="Y61" s="147"/>
      <c r="Z61" s="145" t="str">
        <f>IFERROR(VLOOKUP(Y61, 【参考】数式用!$A$3:$B$46, 2, FALSE), "")</f>
        <v/>
      </c>
      <c r="AA61" s="36"/>
    </row>
    <row r="62" spans="1:27" ht="38.25" customHeight="1">
      <c r="A62" s="26"/>
      <c r="B62" s="126">
        <f t="shared" si="0"/>
        <v>23</v>
      </c>
      <c r="C62" s="232"/>
      <c r="D62" s="233"/>
      <c r="E62" s="233"/>
      <c r="F62" s="233"/>
      <c r="G62" s="233"/>
      <c r="H62" s="233"/>
      <c r="I62" s="233"/>
      <c r="J62" s="233"/>
      <c r="K62" s="233"/>
      <c r="L62" s="234"/>
      <c r="M62" s="219"/>
      <c r="N62" s="219"/>
      <c r="O62" s="219"/>
      <c r="P62" s="219"/>
      <c r="Q62" s="219"/>
      <c r="R62" s="219"/>
      <c r="S62" s="219"/>
      <c r="T62" s="219"/>
      <c r="U62" s="219"/>
      <c r="V62" s="219"/>
      <c r="W62" s="138"/>
      <c r="X62" s="140"/>
      <c r="Y62" s="147"/>
      <c r="Z62" s="145" t="str">
        <f>IFERROR(VLOOKUP(Y62, 【参考】数式用!$A$3:$B$46, 2, FALSE), "")</f>
        <v/>
      </c>
      <c r="AA62" s="36"/>
    </row>
    <row r="63" spans="1:27" ht="38.25" customHeight="1">
      <c r="A63" s="26"/>
      <c r="B63" s="126">
        <f t="shared" si="0"/>
        <v>24</v>
      </c>
      <c r="C63" s="232"/>
      <c r="D63" s="233"/>
      <c r="E63" s="233"/>
      <c r="F63" s="233"/>
      <c r="G63" s="233"/>
      <c r="H63" s="233"/>
      <c r="I63" s="233"/>
      <c r="J63" s="233"/>
      <c r="K63" s="233"/>
      <c r="L63" s="234"/>
      <c r="M63" s="219"/>
      <c r="N63" s="219"/>
      <c r="O63" s="219"/>
      <c r="P63" s="219"/>
      <c r="Q63" s="219"/>
      <c r="R63" s="219"/>
      <c r="S63" s="219"/>
      <c r="T63" s="219"/>
      <c r="U63" s="219"/>
      <c r="V63" s="219"/>
      <c r="W63" s="138"/>
      <c r="X63" s="140"/>
      <c r="Y63" s="147"/>
      <c r="Z63" s="145" t="str">
        <f>IFERROR(VLOOKUP(Y63, 【参考】数式用!$A$3:$B$46, 2, FALSE), "")</f>
        <v/>
      </c>
      <c r="AA63" s="36"/>
    </row>
    <row r="64" spans="1:27" ht="38.25" customHeight="1">
      <c r="A64" s="26"/>
      <c r="B64" s="126">
        <f t="shared" si="0"/>
        <v>25</v>
      </c>
      <c r="C64" s="232"/>
      <c r="D64" s="233"/>
      <c r="E64" s="233"/>
      <c r="F64" s="233"/>
      <c r="G64" s="233"/>
      <c r="H64" s="233"/>
      <c r="I64" s="233"/>
      <c r="J64" s="233"/>
      <c r="K64" s="233"/>
      <c r="L64" s="234"/>
      <c r="M64" s="219"/>
      <c r="N64" s="219"/>
      <c r="O64" s="219"/>
      <c r="P64" s="219"/>
      <c r="Q64" s="219"/>
      <c r="R64" s="219"/>
      <c r="S64" s="219"/>
      <c r="T64" s="219"/>
      <c r="U64" s="219"/>
      <c r="V64" s="219"/>
      <c r="W64" s="138"/>
      <c r="X64" s="140"/>
      <c r="Y64" s="147"/>
      <c r="Z64" s="145" t="str">
        <f>IFERROR(VLOOKUP(Y64, 【参考】数式用!$A$3:$B$46, 2, FALSE), "")</f>
        <v/>
      </c>
      <c r="AA64" s="36"/>
    </row>
    <row r="65" spans="1:27" ht="38.25" customHeight="1">
      <c r="A65" s="26"/>
      <c r="B65" s="126">
        <f t="shared" si="0"/>
        <v>26</v>
      </c>
      <c r="C65" s="232"/>
      <c r="D65" s="233"/>
      <c r="E65" s="233"/>
      <c r="F65" s="233"/>
      <c r="G65" s="233"/>
      <c r="H65" s="233"/>
      <c r="I65" s="233"/>
      <c r="J65" s="233"/>
      <c r="K65" s="233"/>
      <c r="L65" s="234"/>
      <c r="M65" s="219"/>
      <c r="N65" s="219"/>
      <c r="O65" s="219"/>
      <c r="P65" s="219"/>
      <c r="Q65" s="219"/>
      <c r="R65" s="219"/>
      <c r="S65" s="219"/>
      <c r="T65" s="219"/>
      <c r="U65" s="219"/>
      <c r="V65" s="219"/>
      <c r="W65" s="138"/>
      <c r="X65" s="140"/>
      <c r="Y65" s="147"/>
      <c r="Z65" s="145" t="str">
        <f>IFERROR(VLOOKUP(Y65, 【参考】数式用!$A$3:$B$46, 2, FALSE), "")</f>
        <v/>
      </c>
      <c r="AA65" s="36"/>
    </row>
    <row r="66" spans="1:27" ht="38.25" customHeight="1">
      <c r="A66" s="26"/>
      <c r="B66" s="126">
        <f t="shared" si="0"/>
        <v>27</v>
      </c>
      <c r="C66" s="232"/>
      <c r="D66" s="233"/>
      <c r="E66" s="233"/>
      <c r="F66" s="233"/>
      <c r="G66" s="233"/>
      <c r="H66" s="233"/>
      <c r="I66" s="233"/>
      <c r="J66" s="233"/>
      <c r="K66" s="233"/>
      <c r="L66" s="234"/>
      <c r="M66" s="219"/>
      <c r="N66" s="219"/>
      <c r="O66" s="219"/>
      <c r="P66" s="219"/>
      <c r="Q66" s="219"/>
      <c r="R66" s="219"/>
      <c r="S66" s="219"/>
      <c r="T66" s="219"/>
      <c r="U66" s="219"/>
      <c r="V66" s="219"/>
      <c r="W66" s="138"/>
      <c r="X66" s="140"/>
      <c r="Y66" s="147"/>
      <c r="Z66" s="145" t="str">
        <f>IFERROR(VLOOKUP(Y66, 【参考】数式用!$A$3:$B$46, 2, FALSE), "")</f>
        <v/>
      </c>
      <c r="AA66" s="36"/>
    </row>
    <row r="67" spans="1:27" ht="38.25" customHeight="1">
      <c r="A67" s="26"/>
      <c r="B67" s="126">
        <f t="shared" si="0"/>
        <v>28</v>
      </c>
      <c r="C67" s="232"/>
      <c r="D67" s="233"/>
      <c r="E67" s="233"/>
      <c r="F67" s="233"/>
      <c r="G67" s="233"/>
      <c r="H67" s="233"/>
      <c r="I67" s="233"/>
      <c r="J67" s="233"/>
      <c r="K67" s="233"/>
      <c r="L67" s="234"/>
      <c r="M67" s="219"/>
      <c r="N67" s="219"/>
      <c r="O67" s="219"/>
      <c r="P67" s="219"/>
      <c r="Q67" s="219"/>
      <c r="R67" s="219"/>
      <c r="S67" s="219"/>
      <c r="T67" s="219"/>
      <c r="U67" s="219"/>
      <c r="V67" s="219"/>
      <c r="W67" s="138"/>
      <c r="X67" s="140"/>
      <c r="Y67" s="147"/>
      <c r="Z67" s="145" t="str">
        <f>IFERROR(VLOOKUP(Y67, 【参考】数式用!$A$3:$B$46, 2, FALSE), "")</f>
        <v/>
      </c>
      <c r="AA67" s="36"/>
    </row>
    <row r="68" spans="1:27" ht="38.25" customHeight="1">
      <c r="A68" s="26"/>
      <c r="B68" s="126">
        <f t="shared" si="0"/>
        <v>29</v>
      </c>
      <c r="C68" s="232"/>
      <c r="D68" s="233"/>
      <c r="E68" s="233"/>
      <c r="F68" s="233"/>
      <c r="G68" s="233"/>
      <c r="H68" s="233"/>
      <c r="I68" s="233"/>
      <c r="J68" s="233"/>
      <c r="K68" s="233"/>
      <c r="L68" s="234"/>
      <c r="M68" s="219"/>
      <c r="N68" s="219"/>
      <c r="O68" s="219"/>
      <c r="P68" s="219"/>
      <c r="Q68" s="219"/>
      <c r="R68" s="219"/>
      <c r="S68" s="219"/>
      <c r="T68" s="219"/>
      <c r="U68" s="219"/>
      <c r="V68" s="219"/>
      <c r="W68" s="138"/>
      <c r="X68" s="140"/>
      <c r="Y68" s="147"/>
      <c r="Z68" s="145" t="str">
        <f>IFERROR(VLOOKUP(Y68, 【参考】数式用!$A$3:$B$46, 2, FALSE), "")</f>
        <v/>
      </c>
      <c r="AA68" s="36"/>
    </row>
    <row r="69" spans="1:27" ht="38.25" customHeight="1">
      <c r="A69" s="26"/>
      <c r="B69" s="126">
        <f t="shared" si="0"/>
        <v>30</v>
      </c>
      <c r="C69" s="232"/>
      <c r="D69" s="233"/>
      <c r="E69" s="233"/>
      <c r="F69" s="233"/>
      <c r="G69" s="233"/>
      <c r="H69" s="233"/>
      <c r="I69" s="233"/>
      <c r="J69" s="233"/>
      <c r="K69" s="233"/>
      <c r="L69" s="234"/>
      <c r="M69" s="219"/>
      <c r="N69" s="219"/>
      <c r="O69" s="219"/>
      <c r="P69" s="219"/>
      <c r="Q69" s="219"/>
      <c r="R69" s="219"/>
      <c r="S69" s="219"/>
      <c r="T69" s="219"/>
      <c r="U69" s="219"/>
      <c r="V69" s="219"/>
      <c r="W69" s="138"/>
      <c r="X69" s="140"/>
      <c r="Y69" s="147"/>
      <c r="Z69" s="145" t="str">
        <f>IFERROR(VLOOKUP(Y69, 【参考】数式用!$A$3:$B$46, 2, FALSE), "")</f>
        <v/>
      </c>
      <c r="AA69" s="36"/>
    </row>
    <row r="70" spans="1:27" ht="38.25" customHeight="1">
      <c r="A70" s="26"/>
      <c r="B70" s="126">
        <f t="shared" si="0"/>
        <v>31</v>
      </c>
      <c r="C70" s="232"/>
      <c r="D70" s="233"/>
      <c r="E70" s="233"/>
      <c r="F70" s="233"/>
      <c r="G70" s="233"/>
      <c r="H70" s="233"/>
      <c r="I70" s="233"/>
      <c r="J70" s="233"/>
      <c r="K70" s="233"/>
      <c r="L70" s="234"/>
      <c r="M70" s="219"/>
      <c r="N70" s="219"/>
      <c r="O70" s="219"/>
      <c r="P70" s="219"/>
      <c r="Q70" s="219"/>
      <c r="R70" s="219"/>
      <c r="S70" s="219"/>
      <c r="T70" s="219"/>
      <c r="U70" s="219"/>
      <c r="V70" s="219"/>
      <c r="W70" s="138"/>
      <c r="X70" s="140"/>
      <c r="Y70" s="147"/>
      <c r="Z70" s="145" t="str">
        <f>IFERROR(VLOOKUP(Y70, 【参考】数式用!$A$3:$B$46, 2, FALSE), "")</f>
        <v/>
      </c>
      <c r="AA70" s="36"/>
    </row>
    <row r="71" spans="1:27" ht="38.25" customHeight="1">
      <c r="A71" s="26"/>
      <c r="B71" s="126">
        <f t="shared" si="0"/>
        <v>32</v>
      </c>
      <c r="C71" s="232"/>
      <c r="D71" s="233"/>
      <c r="E71" s="233"/>
      <c r="F71" s="233"/>
      <c r="G71" s="233"/>
      <c r="H71" s="233"/>
      <c r="I71" s="233"/>
      <c r="J71" s="233"/>
      <c r="K71" s="233"/>
      <c r="L71" s="234"/>
      <c r="M71" s="219"/>
      <c r="N71" s="219"/>
      <c r="O71" s="219"/>
      <c r="P71" s="219"/>
      <c r="Q71" s="219"/>
      <c r="R71" s="219"/>
      <c r="S71" s="219"/>
      <c r="T71" s="219"/>
      <c r="U71" s="219"/>
      <c r="V71" s="219"/>
      <c r="W71" s="138"/>
      <c r="X71" s="140"/>
      <c r="Y71" s="147"/>
      <c r="Z71" s="145" t="str">
        <f>IFERROR(VLOOKUP(Y71, 【参考】数式用!$A$3:$B$46, 2, FALSE), "")</f>
        <v/>
      </c>
      <c r="AA71" s="36"/>
    </row>
    <row r="72" spans="1:27" ht="38.25" customHeight="1">
      <c r="A72" s="26"/>
      <c r="B72" s="126">
        <f t="shared" si="0"/>
        <v>33</v>
      </c>
      <c r="C72" s="232"/>
      <c r="D72" s="233"/>
      <c r="E72" s="233"/>
      <c r="F72" s="233"/>
      <c r="G72" s="233"/>
      <c r="H72" s="233"/>
      <c r="I72" s="233"/>
      <c r="J72" s="233"/>
      <c r="K72" s="233"/>
      <c r="L72" s="234"/>
      <c r="M72" s="219"/>
      <c r="N72" s="219"/>
      <c r="O72" s="219"/>
      <c r="P72" s="219"/>
      <c r="Q72" s="219"/>
      <c r="R72" s="219"/>
      <c r="S72" s="219"/>
      <c r="T72" s="219"/>
      <c r="U72" s="219"/>
      <c r="V72" s="219"/>
      <c r="W72" s="138"/>
      <c r="X72" s="140"/>
      <c r="Y72" s="147"/>
      <c r="Z72" s="145" t="str">
        <f>IFERROR(VLOOKUP(Y72, 【参考】数式用!$A$3:$B$46, 2, FALSE), "")</f>
        <v/>
      </c>
      <c r="AA72" s="36"/>
    </row>
    <row r="73" spans="1:27" ht="38.25" customHeight="1">
      <c r="A73" s="26"/>
      <c r="B73" s="126">
        <f t="shared" si="0"/>
        <v>34</v>
      </c>
      <c r="C73" s="232"/>
      <c r="D73" s="233"/>
      <c r="E73" s="233"/>
      <c r="F73" s="233"/>
      <c r="G73" s="233"/>
      <c r="H73" s="233"/>
      <c r="I73" s="233"/>
      <c r="J73" s="233"/>
      <c r="K73" s="233"/>
      <c r="L73" s="234"/>
      <c r="M73" s="219"/>
      <c r="N73" s="219"/>
      <c r="O73" s="219"/>
      <c r="P73" s="219"/>
      <c r="Q73" s="219"/>
      <c r="R73" s="219"/>
      <c r="S73" s="219"/>
      <c r="T73" s="219"/>
      <c r="U73" s="219"/>
      <c r="V73" s="219"/>
      <c r="W73" s="138"/>
      <c r="X73" s="140"/>
      <c r="Y73" s="147"/>
      <c r="Z73" s="145" t="str">
        <f>IFERROR(VLOOKUP(Y73, 【参考】数式用!$A$3:$B$46, 2, FALSE), "")</f>
        <v/>
      </c>
      <c r="AA73" s="36"/>
    </row>
    <row r="74" spans="1:27" ht="38.25" customHeight="1">
      <c r="A74" s="26"/>
      <c r="B74" s="126">
        <f t="shared" si="0"/>
        <v>35</v>
      </c>
      <c r="C74" s="232"/>
      <c r="D74" s="233"/>
      <c r="E74" s="233"/>
      <c r="F74" s="233"/>
      <c r="G74" s="233"/>
      <c r="H74" s="233"/>
      <c r="I74" s="233"/>
      <c r="J74" s="233"/>
      <c r="K74" s="233"/>
      <c r="L74" s="234"/>
      <c r="M74" s="219"/>
      <c r="N74" s="219"/>
      <c r="O74" s="219"/>
      <c r="P74" s="219"/>
      <c r="Q74" s="219"/>
      <c r="R74" s="219"/>
      <c r="S74" s="219"/>
      <c r="T74" s="219"/>
      <c r="U74" s="219"/>
      <c r="V74" s="219"/>
      <c r="W74" s="138"/>
      <c r="X74" s="140"/>
      <c r="Y74" s="147"/>
      <c r="Z74" s="145" t="str">
        <f>IFERROR(VLOOKUP(Y74, 【参考】数式用!$A$3:$B$46, 2, FALSE), "")</f>
        <v/>
      </c>
      <c r="AA74" s="36"/>
    </row>
    <row r="75" spans="1:27" ht="38.25" customHeight="1">
      <c r="A75" s="26"/>
      <c r="B75" s="126">
        <f t="shared" si="0"/>
        <v>36</v>
      </c>
      <c r="C75" s="232"/>
      <c r="D75" s="233"/>
      <c r="E75" s="233"/>
      <c r="F75" s="233"/>
      <c r="G75" s="233"/>
      <c r="H75" s="233"/>
      <c r="I75" s="233"/>
      <c r="J75" s="233"/>
      <c r="K75" s="233"/>
      <c r="L75" s="234"/>
      <c r="M75" s="219"/>
      <c r="N75" s="219"/>
      <c r="O75" s="219"/>
      <c r="P75" s="219"/>
      <c r="Q75" s="219"/>
      <c r="R75" s="219"/>
      <c r="S75" s="219"/>
      <c r="T75" s="219"/>
      <c r="U75" s="219"/>
      <c r="V75" s="219"/>
      <c r="W75" s="138"/>
      <c r="X75" s="140"/>
      <c r="Y75" s="147"/>
      <c r="Z75" s="145" t="str">
        <f>IFERROR(VLOOKUP(Y75, 【参考】数式用!$A$3:$B$46, 2, FALSE), "")</f>
        <v/>
      </c>
      <c r="AA75" s="36"/>
    </row>
    <row r="76" spans="1:27" ht="38.25" customHeight="1">
      <c r="A76" s="26"/>
      <c r="B76" s="126">
        <f t="shared" si="0"/>
        <v>37</v>
      </c>
      <c r="C76" s="232"/>
      <c r="D76" s="233"/>
      <c r="E76" s="233"/>
      <c r="F76" s="233"/>
      <c r="G76" s="233"/>
      <c r="H76" s="233"/>
      <c r="I76" s="233"/>
      <c r="J76" s="233"/>
      <c r="K76" s="233"/>
      <c r="L76" s="234"/>
      <c r="M76" s="219"/>
      <c r="N76" s="219"/>
      <c r="O76" s="219"/>
      <c r="P76" s="219"/>
      <c r="Q76" s="219"/>
      <c r="R76" s="219"/>
      <c r="S76" s="219"/>
      <c r="T76" s="219"/>
      <c r="U76" s="219"/>
      <c r="V76" s="219"/>
      <c r="W76" s="138"/>
      <c r="X76" s="140"/>
      <c r="Y76" s="147"/>
      <c r="Z76" s="145" t="str">
        <f>IFERROR(VLOOKUP(Y76, 【参考】数式用!$A$3:$B$46, 2, FALSE), "")</f>
        <v/>
      </c>
      <c r="AA76" s="36"/>
    </row>
    <row r="77" spans="1:27" ht="38.25" customHeight="1">
      <c r="A77" s="26"/>
      <c r="B77" s="126">
        <f t="shared" si="0"/>
        <v>38</v>
      </c>
      <c r="C77" s="232"/>
      <c r="D77" s="233"/>
      <c r="E77" s="233"/>
      <c r="F77" s="233"/>
      <c r="G77" s="233"/>
      <c r="H77" s="233"/>
      <c r="I77" s="233"/>
      <c r="J77" s="233"/>
      <c r="K77" s="233"/>
      <c r="L77" s="234"/>
      <c r="M77" s="219"/>
      <c r="N77" s="219"/>
      <c r="O77" s="219"/>
      <c r="P77" s="219"/>
      <c r="Q77" s="219"/>
      <c r="R77" s="219"/>
      <c r="S77" s="219"/>
      <c r="T77" s="219"/>
      <c r="U77" s="219"/>
      <c r="V77" s="219"/>
      <c r="W77" s="138"/>
      <c r="X77" s="140"/>
      <c r="Y77" s="147"/>
      <c r="Z77" s="145" t="str">
        <f>IFERROR(VLOOKUP(Y77, 【参考】数式用!$A$3:$B$46, 2, FALSE), "")</f>
        <v/>
      </c>
      <c r="AA77" s="36"/>
    </row>
    <row r="78" spans="1:27" ht="38.25" customHeight="1">
      <c r="A78" s="26"/>
      <c r="B78" s="126">
        <f t="shared" si="0"/>
        <v>39</v>
      </c>
      <c r="C78" s="232"/>
      <c r="D78" s="233"/>
      <c r="E78" s="233"/>
      <c r="F78" s="233"/>
      <c r="G78" s="233"/>
      <c r="H78" s="233"/>
      <c r="I78" s="233"/>
      <c r="J78" s="233"/>
      <c r="K78" s="233"/>
      <c r="L78" s="234"/>
      <c r="M78" s="219"/>
      <c r="N78" s="219"/>
      <c r="O78" s="219"/>
      <c r="P78" s="219"/>
      <c r="Q78" s="219"/>
      <c r="R78" s="219"/>
      <c r="S78" s="219"/>
      <c r="T78" s="219"/>
      <c r="U78" s="219"/>
      <c r="V78" s="219"/>
      <c r="W78" s="138"/>
      <c r="X78" s="140"/>
      <c r="Y78" s="147"/>
      <c r="Z78" s="145" t="str">
        <f>IFERROR(VLOOKUP(Y78, 【参考】数式用!$A$3:$B$46, 2, FALSE), "")</f>
        <v/>
      </c>
      <c r="AA78" s="36"/>
    </row>
    <row r="79" spans="1:27" ht="38.25" customHeight="1">
      <c r="A79" s="26"/>
      <c r="B79" s="126">
        <f t="shared" si="0"/>
        <v>40</v>
      </c>
      <c r="C79" s="232"/>
      <c r="D79" s="233"/>
      <c r="E79" s="233"/>
      <c r="F79" s="233"/>
      <c r="G79" s="233"/>
      <c r="H79" s="233"/>
      <c r="I79" s="233"/>
      <c r="J79" s="233"/>
      <c r="K79" s="233"/>
      <c r="L79" s="234"/>
      <c r="M79" s="219"/>
      <c r="N79" s="219"/>
      <c r="O79" s="219"/>
      <c r="P79" s="219"/>
      <c r="Q79" s="219"/>
      <c r="R79" s="219"/>
      <c r="S79" s="219"/>
      <c r="T79" s="219"/>
      <c r="U79" s="219"/>
      <c r="V79" s="219"/>
      <c r="W79" s="138"/>
      <c r="X79" s="140"/>
      <c r="Y79" s="147"/>
      <c r="Z79" s="145" t="str">
        <f>IFERROR(VLOOKUP(Y79, 【参考】数式用!$A$3:$B$46, 2, FALSE), "")</f>
        <v/>
      </c>
      <c r="AA79" s="36"/>
    </row>
    <row r="80" spans="1:27" ht="38.25" customHeight="1">
      <c r="A80" s="26"/>
      <c r="B80" s="126">
        <f t="shared" si="0"/>
        <v>41</v>
      </c>
      <c r="C80" s="232"/>
      <c r="D80" s="233"/>
      <c r="E80" s="233"/>
      <c r="F80" s="233"/>
      <c r="G80" s="233"/>
      <c r="H80" s="233"/>
      <c r="I80" s="233"/>
      <c r="J80" s="233"/>
      <c r="K80" s="233"/>
      <c r="L80" s="234"/>
      <c r="M80" s="219"/>
      <c r="N80" s="219"/>
      <c r="O80" s="219"/>
      <c r="P80" s="219"/>
      <c r="Q80" s="219"/>
      <c r="R80" s="219"/>
      <c r="S80" s="219"/>
      <c r="T80" s="219"/>
      <c r="U80" s="219"/>
      <c r="V80" s="219"/>
      <c r="W80" s="138"/>
      <c r="X80" s="140"/>
      <c r="Y80" s="147"/>
      <c r="Z80" s="145" t="str">
        <f>IFERROR(VLOOKUP(Y80, 【参考】数式用!$A$3:$B$46, 2, FALSE), "")</f>
        <v/>
      </c>
      <c r="AA80" s="36"/>
    </row>
    <row r="81" spans="1:27" ht="38.25" customHeight="1">
      <c r="A81" s="26"/>
      <c r="B81" s="126">
        <f t="shared" si="0"/>
        <v>42</v>
      </c>
      <c r="C81" s="232"/>
      <c r="D81" s="233"/>
      <c r="E81" s="233"/>
      <c r="F81" s="233"/>
      <c r="G81" s="233"/>
      <c r="H81" s="233"/>
      <c r="I81" s="233"/>
      <c r="J81" s="233"/>
      <c r="K81" s="233"/>
      <c r="L81" s="234"/>
      <c r="M81" s="219"/>
      <c r="N81" s="219"/>
      <c r="O81" s="219"/>
      <c r="P81" s="219"/>
      <c r="Q81" s="219"/>
      <c r="R81" s="219"/>
      <c r="S81" s="219"/>
      <c r="T81" s="219"/>
      <c r="U81" s="219"/>
      <c r="V81" s="219"/>
      <c r="W81" s="138"/>
      <c r="X81" s="140"/>
      <c r="Y81" s="147"/>
      <c r="Z81" s="145" t="str">
        <f>IFERROR(VLOOKUP(Y81, 【参考】数式用!$A$3:$B$46, 2, FALSE), "")</f>
        <v/>
      </c>
      <c r="AA81" s="36"/>
    </row>
    <row r="82" spans="1:27" ht="38.25" customHeight="1">
      <c r="A82" s="26"/>
      <c r="B82" s="126">
        <f t="shared" si="0"/>
        <v>43</v>
      </c>
      <c r="C82" s="232"/>
      <c r="D82" s="233"/>
      <c r="E82" s="233"/>
      <c r="F82" s="233"/>
      <c r="G82" s="233"/>
      <c r="H82" s="233"/>
      <c r="I82" s="233"/>
      <c r="J82" s="233"/>
      <c r="K82" s="233"/>
      <c r="L82" s="234"/>
      <c r="M82" s="219"/>
      <c r="N82" s="219"/>
      <c r="O82" s="219"/>
      <c r="P82" s="219"/>
      <c r="Q82" s="219"/>
      <c r="R82" s="219"/>
      <c r="S82" s="219"/>
      <c r="T82" s="219"/>
      <c r="U82" s="219"/>
      <c r="V82" s="219"/>
      <c r="W82" s="138"/>
      <c r="X82" s="140"/>
      <c r="Y82" s="147"/>
      <c r="Z82" s="145" t="str">
        <f>IFERROR(VLOOKUP(Y82, 【参考】数式用!$A$3:$B$46, 2, FALSE), "")</f>
        <v/>
      </c>
      <c r="AA82" s="36"/>
    </row>
    <row r="83" spans="1:27" ht="38.25" customHeight="1">
      <c r="A83" s="26"/>
      <c r="B83" s="126">
        <f t="shared" si="0"/>
        <v>44</v>
      </c>
      <c r="C83" s="232"/>
      <c r="D83" s="233"/>
      <c r="E83" s="233"/>
      <c r="F83" s="233"/>
      <c r="G83" s="233"/>
      <c r="H83" s="233"/>
      <c r="I83" s="233"/>
      <c r="J83" s="233"/>
      <c r="K83" s="233"/>
      <c r="L83" s="234"/>
      <c r="M83" s="219"/>
      <c r="N83" s="219"/>
      <c r="O83" s="219"/>
      <c r="P83" s="219"/>
      <c r="Q83" s="219"/>
      <c r="R83" s="219"/>
      <c r="S83" s="219"/>
      <c r="T83" s="219"/>
      <c r="U83" s="219"/>
      <c r="V83" s="219"/>
      <c r="W83" s="138"/>
      <c r="X83" s="140"/>
      <c r="Y83" s="147"/>
      <c r="Z83" s="145" t="str">
        <f>IFERROR(VLOOKUP(Y83, 【参考】数式用!$A$3:$B$46, 2, FALSE), "")</f>
        <v/>
      </c>
      <c r="AA83" s="36"/>
    </row>
    <row r="84" spans="1:27" ht="38.25" customHeight="1">
      <c r="A84" s="26"/>
      <c r="B84" s="126">
        <f t="shared" si="0"/>
        <v>45</v>
      </c>
      <c r="C84" s="232"/>
      <c r="D84" s="233"/>
      <c r="E84" s="233"/>
      <c r="F84" s="233"/>
      <c r="G84" s="233"/>
      <c r="H84" s="233"/>
      <c r="I84" s="233"/>
      <c r="J84" s="233"/>
      <c r="K84" s="233"/>
      <c r="L84" s="234"/>
      <c r="M84" s="219"/>
      <c r="N84" s="219"/>
      <c r="O84" s="219"/>
      <c r="P84" s="219"/>
      <c r="Q84" s="219"/>
      <c r="R84" s="219"/>
      <c r="S84" s="219"/>
      <c r="T84" s="219"/>
      <c r="U84" s="219"/>
      <c r="V84" s="219"/>
      <c r="W84" s="138"/>
      <c r="X84" s="140"/>
      <c r="Y84" s="147"/>
      <c r="Z84" s="145" t="str">
        <f>IFERROR(VLOOKUP(Y84, 【参考】数式用!$A$3:$B$46, 2, FALSE), "")</f>
        <v/>
      </c>
      <c r="AA84" s="36"/>
    </row>
    <row r="85" spans="1:27" ht="38.25" customHeight="1">
      <c r="A85" s="26"/>
      <c r="B85" s="126">
        <f t="shared" si="0"/>
        <v>46</v>
      </c>
      <c r="C85" s="232"/>
      <c r="D85" s="233"/>
      <c r="E85" s="233"/>
      <c r="F85" s="233"/>
      <c r="G85" s="233"/>
      <c r="H85" s="233"/>
      <c r="I85" s="233"/>
      <c r="J85" s="233"/>
      <c r="K85" s="233"/>
      <c r="L85" s="234"/>
      <c r="M85" s="219"/>
      <c r="N85" s="219"/>
      <c r="O85" s="219"/>
      <c r="P85" s="219"/>
      <c r="Q85" s="219"/>
      <c r="R85" s="219"/>
      <c r="S85" s="219"/>
      <c r="T85" s="219"/>
      <c r="U85" s="219"/>
      <c r="V85" s="219"/>
      <c r="W85" s="138"/>
      <c r="X85" s="140"/>
      <c r="Y85" s="147"/>
      <c r="Z85" s="145" t="str">
        <f>IFERROR(VLOOKUP(Y85, 【参考】数式用!$A$3:$B$46, 2, FALSE), "")</f>
        <v/>
      </c>
      <c r="AA85" s="36"/>
    </row>
    <row r="86" spans="1:27" ht="38.25" customHeight="1">
      <c r="A86" s="26"/>
      <c r="B86" s="126">
        <f t="shared" si="0"/>
        <v>47</v>
      </c>
      <c r="C86" s="232"/>
      <c r="D86" s="233"/>
      <c r="E86" s="233"/>
      <c r="F86" s="233"/>
      <c r="G86" s="233"/>
      <c r="H86" s="233"/>
      <c r="I86" s="233"/>
      <c r="J86" s="233"/>
      <c r="K86" s="233"/>
      <c r="L86" s="234"/>
      <c r="M86" s="219"/>
      <c r="N86" s="219"/>
      <c r="O86" s="219"/>
      <c r="P86" s="219"/>
      <c r="Q86" s="219"/>
      <c r="R86" s="219"/>
      <c r="S86" s="219"/>
      <c r="T86" s="219"/>
      <c r="U86" s="219"/>
      <c r="V86" s="219"/>
      <c r="W86" s="138"/>
      <c r="X86" s="140"/>
      <c r="Y86" s="147"/>
      <c r="Z86" s="145" t="str">
        <f>IFERROR(VLOOKUP(Y86, 【参考】数式用!$A$3:$B$46, 2, FALSE), "")</f>
        <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49999999999999" customHeight="1">
      <c r="V144" s="129"/>
      <c r="W144" s="129"/>
    </row>
    <row r="145" spans="22:23" ht="20.149999999999999" customHeight="1">
      <c r="V145" s="130"/>
      <c r="W145" s="130"/>
    </row>
    <row r="146" spans="22:23" ht="20.149999999999999"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topLeftCell="A25" zoomScale="145" zoomScaleNormal="120" zoomScaleSheetLayoutView="145" workbookViewId="0">
      <selection activeCell="AP48" sqref="AP48"/>
    </sheetView>
  </sheetViews>
  <sheetFormatPr defaultColWidth="9" defaultRowHeight="13"/>
  <cols>
    <col min="1" max="1" width="2.453125" customWidth="1"/>
    <col min="2" max="3" width="2.6328125" customWidth="1"/>
    <col min="4" max="4" width="3.453125" customWidth="1"/>
    <col min="5" max="6" width="2.6328125" customWidth="1"/>
    <col min="7" max="11" width="2.453125" customWidth="1"/>
    <col min="12" max="13" width="3" customWidth="1"/>
    <col min="14" max="24" width="2.453125" customWidth="1"/>
    <col min="25" max="25" width="5.90625" customWidth="1"/>
    <col min="26" max="34" width="2.453125" customWidth="1"/>
    <col min="35" max="35" width="3" customWidth="1"/>
    <col min="36" max="36" width="2.453125" customWidth="1"/>
    <col min="37" max="37" width="4.08984375" customWidth="1"/>
    <col min="47" max="47" width="13.36328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4" t="s">
        <v>7</v>
      </c>
      <c r="AA1" s="294"/>
      <c r="AB1" s="294"/>
      <c r="AC1" s="294" t="str">
        <f>IF(基本情報入力シート!C18="", "", 基本情報入力シート!C18)</f>
        <v>兵庫県</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5">
      <c r="A3" s="295" t="s">
        <v>80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12</v>
      </c>
      <c r="B6" s="296"/>
      <c r="C6" s="296"/>
      <c r="D6" s="296"/>
      <c r="E6" s="296"/>
      <c r="F6" s="296"/>
      <c r="G6" s="288" t="str">
        <f>IF(基本情報入力シート!M22="","",基本情報入力シート!M22)</f>
        <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11</v>
      </c>
      <c r="B7" s="259"/>
      <c r="C7" s="259"/>
      <c r="D7" s="259"/>
      <c r="E7" s="259"/>
      <c r="F7" s="259"/>
      <c r="G7" s="260" t="str">
        <f>IF(基本情報入力シート!M23="","",基本情報入力シート!M23)</f>
        <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82</v>
      </c>
      <c r="B8" s="262"/>
      <c r="C8" s="262"/>
      <c r="D8" s="262"/>
      <c r="E8" s="262"/>
      <c r="F8" s="262"/>
      <c r="G8" s="164" t="s">
        <v>16</v>
      </c>
      <c r="H8" s="263" t="str">
        <f>IF(基本情報入力シート!AB24="－","",基本情報入力シート!AB24)</f>
        <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87" t="s">
        <v>12</v>
      </c>
      <c r="B11" s="287"/>
      <c r="C11" s="287"/>
      <c r="D11" s="287"/>
      <c r="E11" s="287"/>
      <c r="F11" s="287"/>
      <c r="G11" s="288" t="str">
        <f>IF(基本情報入力シート!M30="","",基本情報入力シート!M30)</f>
        <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83</v>
      </c>
      <c r="B12" s="290"/>
      <c r="C12" s="290"/>
      <c r="D12" s="290"/>
      <c r="E12" s="290"/>
      <c r="F12" s="290"/>
      <c r="G12" s="266" t="str">
        <f>IF(基本情報入力シート!M31="","",基本情報入力シート!M31)</f>
        <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25</v>
      </c>
      <c r="B13" s="291"/>
      <c r="C13" s="291"/>
      <c r="D13" s="291"/>
      <c r="E13" s="291"/>
      <c r="F13" s="291"/>
      <c r="G13" s="292" t="s">
        <v>26</v>
      </c>
      <c r="H13" s="292"/>
      <c r="I13" s="292"/>
      <c r="J13" s="292"/>
      <c r="K13" s="293" t="str">
        <f>IF(基本情報入力シート!M32="","",基本情報入力シート!M32)</f>
        <v/>
      </c>
      <c r="L13" s="293"/>
      <c r="M13" s="293"/>
      <c r="N13" s="293"/>
      <c r="O13" s="293"/>
      <c r="P13" s="293"/>
      <c r="Q13" s="293"/>
      <c r="R13" s="293"/>
      <c r="S13" s="293"/>
      <c r="T13" s="293"/>
      <c r="U13" s="291" t="s">
        <v>27</v>
      </c>
      <c r="V13" s="291"/>
      <c r="W13" s="291"/>
      <c r="X13" s="291"/>
      <c r="Y13" s="293" t="str">
        <f>IF(基本情報入力シート!M33="","",基本情報入力シート!M33)</f>
        <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4" t="s">
        <v>85</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2">
        <f>'別紙様式3-2（補助金）'!F5</f>
        <v>0</v>
      </c>
      <c r="AA16" s="282"/>
      <c r="AB16" s="282"/>
      <c r="AC16" s="282"/>
      <c r="AD16" s="282"/>
      <c r="AE16" s="282"/>
      <c r="AF16" s="282"/>
      <c r="AG16" s="283" t="s">
        <v>86</v>
      </c>
      <c r="AH16" s="283"/>
      <c r="AI16" s="41" t="str">
        <f>IF(G7="", "", IF(SUM(Z17:AF18)&gt;=Z16, "○", "×"))</f>
        <v/>
      </c>
      <c r="AJ16" s="171"/>
      <c r="AK16" s="276" t="s">
        <v>87</v>
      </c>
      <c r="AL16" s="276"/>
      <c r="AM16" s="276"/>
      <c r="AN16" s="276"/>
      <c r="AO16" s="276"/>
      <c r="AP16" s="276"/>
      <c r="AQ16" s="276"/>
      <c r="AR16" s="276"/>
      <c r="AS16" s="276"/>
      <c r="AT16" s="276"/>
      <c r="AU16" s="277"/>
    </row>
    <row r="17" spans="1:47" ht="19.5" customHeight="1">
      <c r="A17" s="284" t="s">
        <v>88</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c r="AA17" s="285"/>
      <c r="AB17" s="285"/>
      <c r="AC17" s="285"/>
      <c r="AD17" s="285"/>
      <c r="AE17" s="285"/>
      <c r="AF17" s="285"/>
      <c r="AG17" s="279" t="s">
        <v>86</v>
      </c>
      <c r="AH17" s="279"/>
      <c r="AI17" s="83"/>
      <c r="AJ17" s="83"/>
    </row>
    <row r="18" spans="1:47" ht="19.5" customHeight="1">
      <c r="A18" s="271" t="s">
        <v>89</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8">
        <f>SUM(Z19:AF21)</f>
        <v>0</v>
      </c>
      <c r="AA18" s="278"/>
      <c r="AB18" s="278"/>
      <c r="AC18" s="278"/>
      <c r="AD18" s="278"/>
      <c r="AE18" s="278"/>
      <c r="AF18" s="278"/>
      <c r="AG18" s="279" t="s">
        <v>86</v>
      </c>
      <c r="AH18" s="279"/>
      <c r="AI18" s="93"/>
      <c r="AJ18" s="93"/>
      <c r="AK18" s="42"/>
      <c r="AL18" s="42"/>
      <c r="AT18" s="40"/>
    </row>
    <row r="19" spans="1:47" ht="19.5" customHeight="1">
      <c r="A19" s="168"/>
      <c r="B19" s="94"/>
      <c r="C19" s="94"/>
      <c r="D19" s="94"/>
      <c r="E19" s="94"/>
      <c r="F19" s="94"/>
      <c r="G19" s="94"/>
      <c r="H19" s="94"/>
      <c r="I19" s="94"/>
      <c r="J19" s="94"/>
      <c r="K19" s="94"/>
      <c r="L19" s="280" t="s">
        <v>90</v>
      </c>
      <c r="M19" s="280"/>
      <c r="N19" s="280"/>
      <c r="O19" s="280"/>
      <c r="P19" s="280"/>
      <c r="Q19" s="280"/>
      <c r="R19" s="280"/>
      <c r="S19" s="280"/>
      <c r="T19" s="280"/>
      <c r="U19" s="280"/>
      <c r="V19" s="280"/>
      <c r="W19" s="280"/>
      <c r="X19" s="280"/>
      <c r="Y19" s="281"/>
      <c r="Z19" s="285"/>
      <c r="AA19" s="286"/>
      <c r="AB19" s="286"/>
      <c r="AC19" s="286"/>
      <c r="AD19" s="286"/>
      <c r="AE19" s="286"/>
      <c r="AF19" s="286"/>
      <c r="AG19" s="279" t="s">
        <v>86</v>
      </c>
      <c r="AH19" s="279"/>
      <c r="AI19" s="93"/>
      <c r="AJ19" s="93"/>
      <c r="AK19" s="42"/>
      <c r="AL19" s="42"/>
      <c r="AO19" s="22"/>
      <c r="AP19" s="152"/>
      <c r="AT19" s="40"/>
    </row>
    <row r="20" spans="1:47" ht="19.5" customHeight="1">
      <c r="A20" s="168"/>
      <c r="B20" s="94"/>
      <c r="C20" s="94"/>
      <c r="D20" s="94"/>
      <c r="E20" s="94"/>
      <c r="F20" s="94"/>
      <c r="G20" s="94"/>
      <c r="H20" s="94"/>
      <c r="I20" s="94"/>
      <c r="J20" s="94"/>
      <c r="K20" s="94"/>
      <c r="L20" s="281" t="s">
        <v>91</v>
      </c>
      <c r="M20" s="281"/>
      <c r="N20" s="281"/>
      <c r="O20" s="281"/>
      <c r="P20" s="281"/>
      <c r="Q20" s="281"/>
      <c r="R20" s="281"/>
      <c r="S20" s="281"/>
      <c r="T20" s="281"/>
      <c r="U20" s="281"/>
      <c r="V20" s="281"/>
      <c r="W20" s="281"/>
      <c r="X20" s="281"/>
      <c r="Y20" s="281"/>
      <c r="Z20" s="285"/>
      <c r="AA20" s="285"/>
      <c r="AB20" s="285"/>
      <c r="AC20" s="285"/>
      <c r="AD20" s="285"/>
      <c r="AE20" s="285"/>
      <c r="AF20" s="285"/>
      <c r="AG20" s="279" t="s">
        <v>86</v>
      </c>
      <c r="AH20" s="279"/>
      <c r="AI20" s="93"/>
      <c r="AJ20" s="93"/>
      <c r="AK20" s="42"/>
      <c r="AL20" s="42"/>
      <c r="AT20" s="40"/>
    </row>
    <row r="21" spans="1:47" ht="19.5" customHeight="1">
      <c r="A21" s="169"/>
      <c r="B21" s="95"/>
      <c r="C21" s="95"/>
      <c r="D21" s="95"/>
      <c r="E21" s="95"/>
      <c r="F21" s="95"/>
      <c r="G21" s="95"/>
      <c r="H21" s="95"/>
      <c r="I21" s="95"/>
      <c r="J21" s="95"/>
      <c r="K21" s="95"/>
      <c r="L21" s="299" t="s">
        <v>92</v>
      </c>
      <c r="M21" s="299"/>
      <c r="N21" s="299"/>
      <c r="O21" s="299"/>
      <c r="P21" s="299"/>
      <c r="Q21" s="299"/>
      <c r="R21" s="299"/>
      <c r="S21" s="299"/>
      <c r="T21" s="299"/>
      <c r="U21" s="299"/>
      <c r="V21" s="299"/>
      <c r="W21" s="299"/>
      <c r="X21" s="299"/>
      <c r="Y21" s="299"/>
      <c r="Z21" s="285"/>
      <c r="AA21" s="285"/>
      <c r="AB21" s="285"/>
      <c r="AC21" s="285"/>
      <c r="AD21" s="285"/>
      <c r="AE21" s="285"/>
      <c r="AF21" s="285"/>
      <c r="AG21" s="279" t="s">
        <v>86</v>
      </c>
      <c r="AH21" s="279"/>
      <c r="AI21" s="93"/>
      <c r="AJ21" s="93"/>
      <c r="AK21" s="42"/>
      <c r="AL21" s="42"/>
      <c r="AT21" s="40"/>
    </row>
    <row r="22" spans="1:47" ht="17"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04" t="s">
        <v>94</v>
      </c>
      <c r="B23" s="304"/>
      <c r="C23" s="304"/>
      <c r="D23" s="304"/>
      <c r="E23" s="304"/>
      <c r="F23" s="304"/>
      <c r="G23" s="304"/>
      <c r="H23" s="304"/>
      <c r="I23" s="304"/>
      <c r="J23" s="304"/>
      <c r="K23" s="304"/>
      <c r="L23" s="304"/>
      <c r="M23" s="305"/>
      <c r="N23" s="305"/>
      <c r="O23" s="305"/>
      <c r="P23" s="305"/>
      <c r="Q23" s="305"/>
      <c r="R23" s="305"/>
      <c r="S23" s="305"/>
      <c r="T23" s="305"/>
      <c r="U23" s="305"/>
      <c r="V23" s="305"/>
      <c r="W23" s="305"/>
      <c r="X23" s="305"/>
      <c r="Y23" s="305"/>
      <c r="Z23" s="305"/>
      <c r="AA23" s="305"/>
      <c r="AB23" s="305"/>
      <c r="AC23" s="305"/>
      <c r="AD23" s="305"/>
      <c r="AE23" s="305"/>
      <c r="AF23" s="305"/>
      <c r="AG23" s="305"/>
      <c r="AH23" s="305"/>
      <c r="AI23" s="309" t="str">
        <f>IF(G7="", "", IF(AND(Z21&gt;0, A24=""), "×", "○"))</f>
        <v/>
      </c>
      <c r="AJ23" s="93"/>
      <c r="AK23" s="42"/>
      <c r="AL23" s="42"/>
      <c r="AT23" s="40"/>
    </row>
    <row r="24" spans="1:47" ht="31.25" customHeight="1" thickBot="1">
      <c r="A24" s="320"/>
      <c r="B24" s="320"/>
      <c r="C24" s="320"/>
      <c r="D24" s="320"/>
      <c r="E24" s="320"/>
      <c r="F24" s="320"/>
      <c r="G24" s="320"/>
      <c r="H24" s="320"/>
      <c r="I24" s="320"/>
      <c r="J24" s="320"/>
      <c r="K24" s="320"/>
      <c r="L24" s="320"/>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10"/>
      <c r="AJ24" s="171"/>
      <c r="AK24" s="312" t="s">
        <v>95</v>
      </c>
      <c r="AL24" s="313"/>
      <c r="AM24" s="313"/>
      <c r="AN24" s="313"/>
      <c r="AO24" s="313"/>
      <c r="AP24" s="313"/>
      <c r="AQ24" s="313"/>
      <c r="AR24" s="313"/>
      <c r="AS24" s="313"/>
      <c r="AT24" s="313"/>
      <c r="AU24" s="314"/>
    </row>
    <row r="25" spans="1:47" s="6" customFormat="1" ht="114.65" customHeight="1">
      <c r="A25" s="274" t="s">
        <v>1957</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96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c r="B28" s="306" t="s">
        <v>97</v>
      </c>
      <c r="C28" s="307"/>
      <c r="D28" s="307"/>
      <c r="E28" s="307"/>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8"/>
      <c r="AI28" s="41" t="str">
        <f>IF(Z17=0,"",IF(A28="","×","○"))</f>
        <v/>
      </c>
    </row>
    <row r="29" spans="1:47" ht="36.65" customHeight="1">
      <c r="A29" s="274" t="s">
        <v>98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20"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1"/>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100</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1" customHeight="1" thickBot="1">
      <c r="A34" s="153"/>
      <c r="B34" s="306" t="s">
        <v>101</v>
      </c>
      <c r="C34" s="307"/>
      <c r="D34" s="307"/>
      <c r="E34" s="307"/>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8"/>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102</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
      </c>
      <c r="AJ36" s="103"/>
      <c r="AK36" s="315" t="s">
        <v>103</v>
      </c>
      <c r="AL36" s="315"/>
      <c r="AM36" s="315"/>
      <c r="AN36" s="315"/>
      <c r="AO36" s="315"/>
      <c r="AP36" s="315"/>
      <c r="AQ36" s="315"/>
      <c r="AR36" s="315"/>
      <c r="AS36" s="315"/>
      <c r="AT36" s="315"/>
      <c r="AU36" s="315"/>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302" t="s">
        <v>105</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4" customHeight="1" thickBot="1">
      <c r="A40" s="50"/>
      <c r="B40" s="51" t="s">
        <v>106</v>
      </c>
      <c r="C40" s="51"/>
      <c r="D40" s="303">
        <v>7</v>
      </c>
      <c r="E40" s="303"/>
      <c r="F40" s="51" t="s">
        <v>107</v>
      </c>
      <c r="G40" s="363">
        <v>11</v>
      </c>
      <c r="H40" s="364"/>
      <c r="I40" s="51" t="s">
        <v>108</v>
      </c>
      <c r="J40" s="363">
        <v>28</v>
      </c>
      <c r="K40" s="364"/>
      <c r="L40" s="51" t="s">
        <v>109</v>
      </c>
      <c r="M40" s="52"/>
      <c r="N40" s="303" t="s">
        <v>11</v>
      </c>
      <c r="O40" s="303"/>
      <c r="P40" s="303"/>
      <c r="Q40" s="270" t="str">
        <f>IF(基本情報入力シート!M23="","", 基本情報入力シート!M23)</f>
        <v/>
      </c>
      <c r="R40" s="270"/>
      <c r="S40" s="270"/>
      <c r="T40" s="270"/>
      <c r="U40" s="270"/>
      <c r="V40" s="270"/>
      <c r="W40" s="270"/>
      <c r="X40" s="270"/>
      <c r="Y40" s="270"/>
      <c r="Z40" s="270"/>
      <c r="AA40" s="270"/>
      <c r="AB40" s="270"/>
      <c r="AC40" s="270"/>
      <c r="AD40" s="270"/>
      <c r="AE40" s="270"/>
      <c r="AF40" s="270"/>
      <c r="AG40" s="270"/>
      <c r="AH40" s="270"/>
      <c r="AI40" s="53"/>
      <c r="AJ40" s="104"/>
    </row>
    <row r="41" spans="1:47" s="54" customFormat="1" ht="15.65" customHeight="1">
      <c r="A41" s="50"/>
      <c r="B41" s="55"/>
      <c r="C41" s="51"/>
      <c r="D41" s="51"/>
      <c r="E41" s="51"/>
      <c r="F41" s="51"/>
      <c r="G41" s="51"/>
      <c r="H41" s="51"/>
      <c r="I41" s="51"/>
      <c r="J41" s="51"/>
      <c r="K41" s="51"/>
      <c r="L41" s="51"/>
      <c r="M41" s="51"/>
      <c r="N41" s="311" t="s">
        <v>110</v>
      </c>
      <c r="O41" s="311"/>
      <c r="P41" s="311"/>
      <c r="Q41" s="268" t="s">
        <v>21</v>
      </c>
      <c r="R41" s="268"/>
      <c r="S41" s="269" t="str">
        <f>IF(基本情報入力シート!M27="", "", 基本情報入力シート!M27)</f>
        <v/>
      </c>
      <c r="T41" s="269"/>
      <c r="U41" s="269"/>
      <c r="V41" s="269"/>
      <c r="W41" s="269"/>
      <c r="X41" s="321" t="s">
        <v>22</v>
      </c>
      <c r="Y41" s="321"/>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5" customHeight="1">
      <c r="A43" s="319" t="s">
        <v>111</v>
      </c>
      <c r="B43" s="319"/>
      <c r="C43" s="319"/>
      <c r="D43" s="319"/>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5"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2" t="s">
        <v>84</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3"/>
    </row>
    <row r="49" spans="1:36">
      <c r="A49" s="170" t="s">
        <v>114</v>
      </c>
      <c r="B49" s="317" t="s">
        <v>115</v>
      </c>
      <c r="C49" s="317"/>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167" t="str">
        <f>AI16</f>
        <v/>
      </c>
    </row>
    <row r="50" spans="1:36">
      <c r="A50" s="63" t="s">
        <v>116</v>
      </c>
      <c r="B50" s="318" t="s">
        <v>117</v>
      </c>
      <c r="C50" s="318"/>
      <c r="D50" s="318"/>
      <c r="E50" s="318"/>
      <c r="F50" s="318"/>
      <c r="G50" s="318"/>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8"/>
      <c r="AF50" s="318"/>
      <c r="AG50" s="318"/>
      <c r="AH50" s="318"/>
      <c r="AI50" s="318"/>
      <c r="AJ50" s="62" t="str">
        <f>AI23</f>
        <v/>
      </c>
    </row>
    <row r="51" spans="1:36" ht="10.2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2" t="s">
        <v>118</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3"/>
    </row>
    <row r="53" spans="1:36">
      <c r="A53" s="316" t="s">
        <v>119</v>
      </c>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316"/>
      <c r="AJ53" s="167" t="str">
        <f>AI28</f>
        <v/>
      </c>
    </row>
    <row r="54" spans="1:36" ht="10.2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2" t="s">
        <v>120</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3"/>
    </row>
    <row r="56" spans="1:36">
      <c r="A56" s="316" t="s">
        <v>121</v>
      </c>
      <c r="B56" s="316"/>
      <c r="C56" s="316"/>
      <c r="D56" s="316"/>
      <c r="E56" s="316"/>
      <c r="F56" s="316"/>
      <c r="G56" s="316"/>
      <c r="H56" s="316"/>
      <c r="I56" s="316"/>
      <c r="J56" s="316"/>
      <c r="K56" s="316"/>
      <c r="L56" s="316"/>
      <c r="M56" s="316"/>
      <c r="N56" s="316"/>
      <c r="O56" s="316"/>
      <c r="P56" s="316"/>
      <c r="Q56" s="316"/>
      <c r="R56" s="316"/>
      <c r="S56" s="316"/>
      <c r="T56" s="316"/>
      <c r="U56" s="316"/>
      <c r="V56" s="316"/>
      <c r="W56" s="316"/>
      <c r="X56" s="316"/>
      <c r="Y56" s="316"/>
      <c r="Z56" s="316"/>
      <c r="AA56" s="316"/>
      <c r="AB56" s="316"/>
      <c r="AC56" s="316"/>
      <c r="AD56" s="316"/>
      <c r="AE56" s="316"/>
      <c r="AF56" s="316"/>
      <c r="AG56" s="316"/>
      <c r="AH56" s="316"/>
      <c r="AI56" s="316"/>
      <c r="AJ56" s="167" t="str">
        <f>IF(G7="", "", AI34)</f>
        <v/>
      </c>
    </row>
    <row r="57" spans="1:36" ht="10.2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2" t="s">
        <v>122</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3"/>
    </row>
    <row r="59" spans="1:36">
      <c r="A59" s="257" t="s">
        <v>123</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cr41RpMNyNxrJu8y8I4Wzq5Rq5WauLj996uQOy4Y1obi5DIlu2oMQeGTfSke6MyjCXK2+P9kxdDm8Ju23WVbAA==" saltValue="gikKmegjXdca68Kf09GtNA==" spinCount="100000"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25400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25400</xdr:colOff>
                    <xdr:row>33</xdr:row>
                    <xdr:rowOff>387350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85" zoomScaleNormal="85" zoomScaleSheetLayoutView="85" zoomScalePageLayoutView="70" workbookViewId="0">
      <selection activeCell="X15" sqref="X15"/>
    </sheetView>
  </sheetViews>
  <sheetFormatPr defaultColWidth="2.453125" defaultRowHeight="13"/>
  <cols>
    <col min="1" max="1" width="4" customWidth="1"/>
    <col min="2" max="2" width="16.6328125" customWidth="1"/>
    <col min="3" max="3" width="20.453125" style="64" customWidth="1"/>
    <col min="4" max="4" width="11.6328125" customWidth="1"/>
    <col min="5" max="5" width="15.90625" customWidth="1"/>
    <col min="6" max="6" width="31.08984375" customWidth="1"/>
    <col min="7" max="7" width="31.36328125" customWidth="1"/>
    <col min="8" max="8" width="5.36328125" style="61" customWidth="1"/>
    <col min="9" max="9" width="29" customWidth="1"/>
    <col min="10" max="10" width="17.453125" customWidth="1"/>
    <col min="11" max="11" width="4.08984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兵庫県</v>
      </c>
    </row>
    <row r="2" spans="1:22" ht="21" customHeight="1" thickBot="1">
      <c r="A2" s="83"/>
      <c r="B2" s="112"/>
      <c r="C2" s="115"/>
      <c r="D2" s="112"/>
      <c r="E2" s="112"/>
      <c r="F2" s="112"/>
      <c r="G2" s="83"/>
      <c r="H2" s="106"/>
      <c r="I2" s="116"/>
      <c r="J2" s="116"/>
    </row>
    <row r="3" spans="1:22" ht="27" customHeight="1" thickBot="1">
      <c r="A3" s="329" t="s">
        <v>11</v>
      </c>
      <c r="B3" s="330"/>
      <c r="C3" s="331" t="str">
        <f>IF(基本情報入力シート!M23="","",基本情報入力シート!M23)</f>
        <v/>
      </c>
      <c r="D3" s="332"/>
      <c r="E3" s="332"/>
      <c r="F3" s="333"/>
      <c r="G3" s="83"/>
      <c r="H3" s="106"/>
      <c r="I3" s="328" t="s">
        <v>126</v>
      </c>
      <c r="J3" s="328"/>
      <c r="K3" s="128"/>
      <c r="L3" s="127"/>
      <c r="M3" s="127"/>
      <c r="N3" s="127"/>
      <c r="O3" s="127"/>
      <c r="P3" s="127"/>
      <c r="Q3" s="127"/>
      <c r="R3" s="127"/>
      <c r="S3" s="127"/>
      <c r="T3" s="127"/>
      <c r="U3" s="127"/>
      <c r="V3" s="127"/>
    </row>
    <row r="4" spans="1:22" ht="21" customHeight="1" thickBot="1">
      <c r="A4" s="117"/>
      <c r="B4" s="117"/>
      <c r="C4" s="118"/>
      <c r="D4" s="119"/>
      <c r="E4" s="119"/>
      <c r="F4" s="119"/>
      <c r="G4" s="116"/>
      <c r="H4" s="120"/>
      <c r="I4" s="328"/>
      <c r="J4" s="328"/>
      <c r="K4" s="128"/>
      <c r="L4" s="127"/>
      <c r="M4" s="127"/>
      <c r="N4" s="127"/>
      <c r="O4" s="127"/>
      <c r="P4" s="127"/>
      <c r="Q4" s="127"/>
      <c r="R4" s="127"/>
      <c r="S4" s="127"/>
      <c r="T4" s="127"/>
      <c r="U4" s="127"/>
      <c r="V4" s="127"/>
    </row>
    <row r="5" spans="1:22" ht="27.75" customHeight="1">
      <c r="A5" s="344" t="s">
        <v>127</v>
      </c>
      <c r="B5" s="345"/>
      <c r="C5" s="345"/>
      <c r="D5" s="345"/>
      <c r="E5" s="346"/>
      <c r="F5" s="350">
        <f>IFERROR(SUM(I:J),"")</f>
        <v>0</v>
      </c>
      <c r="G5" s="116"/>
      <c r="H5" s="120"/>
      <c r="I5" s="328"/>
      <c r="J5" s="328"/>
      <c r="K5" s="128"/>
      <c r="L5" s="127"/>
      <c r="M5" s="127"/>
      <c r="N5" s="127"/>
      <c r="O5" s="127"/>
      <c r="P5" s="127"/>
      <c r="Q5" s="127"/>
      <c r="R5" s="127"/>
      <c r="S5" s="127"/>
      <c r="T5" s="127"/>
      <c r="U5" s="127"/>
      <c r="V5" s="127"/>
    </row>
    <row r="6" spans="1:22" ht="27.75" customHeight="1" thickBot="1">
      <c r="A6" s="347"/>
      <c r="B6" s="348"/>
      <c r="C6" s="348"/>
      <c r="D6" s="348"/>
      <c r="E6" s="349"/>
      <c r="F6" s="351"/>
      <c r="G6" s="116"/>
      <c r="H6" s="120"/>
      <c r="I6" s="328"/>
      <c r="J6" s="328"/>
    </row>
    <row r="7" spans="1:22" ht="21" customHeight="1" thickBot="1">
      <c r="A7" s="83"/>
      <c r="B7" s="83"/>
      <c r="C7" s="111"/>
      <c r="D7" s="83"/>
      <c r="E7" s="83"/>
      <c r="F7" s="83"/>
      <c r="G7" s="83"/>
      <c r="H7" s="106"/>
      <c r="I7" s="121"/>
      <c r="J7" s="83"/>
    </row>
    <row r="8" spans="1:22" ht="42.75" customHeight="1">
      <c r="A8" s="334"/>
      <c r="B8" s="337" t="s">
        <v>128</v>
      </c>
      <c r="C8" s="337" t="s">
        <v>32</v>
      </c>
      <c r="D8" s="340" t="s">
        <v>33</v>
      </c>
      <c r="E8" s="340"/>
      <c r="F8" s="341" t="s">
        <v>129</v>
      </c>
      <c r="G8" s="341" t="s">
        <v>35</v>
      </c>
      <c r="H8" s="352" t="s">
        <v>130</v>
      </c>
      <c r="I8" s="322" t="s">
        <v>131</v>
      </c>
      <c r="J8" s="323"/>
    </row>
    <row r="9" spans="1:22" ht="39" customHeight="1">
      <c r="A9" s="335"/>
      <c r="B9" s="338"/>
      <c r="C9" s="338"/>
      <c r="D9" s="329"/>
      <c r="E9" s="329"/>
      <c r="F9" s="342"/>
      <c r="G9" s="342"/>
      <c r="H9" s="353"/>
      <c r="I9" s="324"/>
      <c r="J9" s="325"/>
    </row>
    <row r="10" spans="1:22" ht="57.75" customHeight="1" thickBot="1">
      <c r="A10" s="336"/>
      <c r="B10" s="339"/>
      <c r="C10" s="339"/>
      <c r="D10" s="173" t="s">
        <v>37</v>
      </c>
      <c r="E10" s="173" t="s">
        <v>38</v>
      </c>
      <c r="F10" s="343"/>
      <c r="G10" s="343"/>
      <c r="H10" s="354"/>
      <c r="I10" s="326"/>
      <c r="J10" s="327"/>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57"/>
      <c r="J11" s="358"/>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55"/>
      <c r="J12" s="356"/>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55"/>
      <c r="J13" s="356"/>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55"/>
      <c r="J14" s="356"/>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55"/>
      <c r="J15" s="356"/>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55"/>
      <c r="J16" s="356"/>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55"/>
      <c r="J17" s="356"/>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55"/>
      <c r="J18" s="356"/>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55"/>
      <c r="J19" s="356"/>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55"/>
      <c r="J20" s="356"/>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55"/>
      <c r="J21" s="356"/>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55"/>
      <c r="J22" s="356"/>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55"/>
      <c r="J23" s="356"/>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55"/>
      <c r="J24" s="356"/>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55"/>
      <c r="J25" s="356"/>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55"/>
      <c r="J26" s="356"/>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59"/>
      <c r="J27" s="360"/>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55"/>
      <c r="J28" s="356"/>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55"/>
      <c r="J29" s="356"/>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55"/>
      <c r="J30" s="356"/>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55"/>
      <c r="J31" s="356"/>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55"/>
      <c r="J32" s="356"/>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55"/>
      <c r="J33" s="356"/>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55"/>
      <c r="J34" s="356"/>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55"/>
      <c r="J35" s="356"/>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55"/>
      <c r="J36" s="356"/>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55"/>
      <c r="J37" s="356"/>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55"/>
      <c r="J38" s="356"/>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55"/>
      <c r="J39" s="356"/>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55"/>
      <c r="J40" s="356"/>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55"/>
      <c r="J41" s="356"/>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55"/>
      <c r="J42" s="356"/>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55"/>
      <c r="J43" s="356"/>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55"/>
      <c r="J44" s="356"/>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55"/>
      <c r="J45" s="356"/>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55"/>
      <c r="J46" s="356"/>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55"/>
      <c r="J47" s="356"/>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55"/>
      <c r="J48" s="356"/>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55"/>
      <c r="J49" s="356"/>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55"/>
      <c r="J50" s="356"/>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55"/>
      <c r="J51" s="356"/>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55"/>
      <c r="J52" s="356"/>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55"/>
      <c r="J53" s="356"/>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55"/>
      <c r="J54" s="356"/>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55"/>
      <c r="J55" s="356"/>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55"/>
      <c r="J56" s="356"/>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55"/>
      <c r="J57" s="356"/>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5"/>
      <c r="J58" s="356"/>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5"/>
      <c r="J59" s="356"/>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5"/>
      <c r="J60" s="356"/>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5"/>
      <c r="J61" s="356"/>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5"/>
      <c r="J62" s="356"/>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5"/>
      <c r="J63" s="356"/>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5"/>
      <c r="J64" s="356"/>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5"/>
      <c r="J65" s="356"/>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5"/>
      <c r="J66" s="356"/>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5"/>
      <c r="J67" s="356"/>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5"/>
      <c r="J68" s="356"/>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5"/>
      <c r="J69" s="356"/>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5"/>
      <c r="J70" s="356"/>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5"/>
      <c r="J71" s="356"/>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5"/>
      <c r="J72" s="356"/>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5"/>
      <c r="J73" s="356"/>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5"/>
      <c r="J74" s="356"/>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5"/>
      <c r="J75" s="356"/>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5"/>
      <c r="J76" s="356"/>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5"/>
      <c r="J77" s="356"/>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5"/>
      <c r="J78" s="356"/>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5"/>
      <c r="J79" s="356"/>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5"/>
      <c r="J80" s="356"/>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5"/>
      <c r="J81" s="356"/>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5"/>
      <c r="J82" s="356"/>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5"/>
      <c r="J83" s="356"/>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5"/>
      <c r="J84" s="356"/>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5"/>
      <c r="J85" s="356"/>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5"/>
      <c r="J86" s="356"/>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5"/>
      <c r="J87" s="356"/>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5"/>
      <c r="J88" s="356"/>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5"/>
      <c r="J89" s="356"/>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5"/>
      <c r="J90" s="356"/>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5"/>
      <c r="J91" s="356"/>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5"/>
      <c r="J92" s="356"/>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5"/>
      <c r="J93" s="356"/>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5"/>
      <c r="J94" s="356"/>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5"/>
      <c r="J95" s="356"/>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5"/>
      <c r="J96" s="356"/>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5"/>
      <c r="J97" s="356"/>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5"/>
      <c r="J98" s="356"/>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5"/>
      <c r="J99" s="356"/>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5"/>
      <c r="J100" s="356"/>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5"/>
      <c r="J101" s="356"/>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5"/>
      <c r="J102" s="356"/>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5"/>
      <c r="J103" s="356"/>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5"/>
      <c r="J104" s="356"/>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5"/>
      <c r="J105" s="356"/>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5"/>
      <c r="J106" s="356"/>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5"/>
      <c r="J107" s="356"/>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5"/>
      <c r="J108" s="356"/>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5"/>
      <c r="J109" s="356"/>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1"/>
      <c r="J110" s="362"/>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90625" defaultRowHeight="13"/>
  <cols>
    <col min="1" max="1" width="51.453125" customWidth="1"/>
    <col min="2" max="2" width="9.6328125" customWidth="1"/>
    <col min="6" max="6" width="9" style="13"/>
    <col min="7" max="7" width="10" style="13" customWidth="1"/>
    <col min="9" max="9" width="43.90625" style="64" customWidth="1"/>
  </cols>
  <sheetData>
    <row r="1" spans="1:11" ht="13.5" thickBot="1">
      <c r="A1" s="12" t="s">
        <v>132</v>
      </c>
      <c r="B1" s="12"/>
      <c r="D1" s="7" t="s">
        <v>133</v>
      </c>
      <c r="F1" s="7" t="s">
        <v>134</v>
      </c>
      <c r="I1" s="64" t="s">
        <v>135</v>
      </c>
      <c r="K1" s="6" t="s">
        <v>136</v>
      </c>
    </row>
    <row r="2" spans="1:11" ht="26.5" thickBot="1">
      <c r="A2" s="154" t="s">
        <v>137</v>
      </c>
      <c r="B2" s="155" t="s">
        <v>138</v>
      </c>
      <c r="D2" s="8" t="s">
        <v>37</v>
      </c>
      <c r="F2" s="8" t="s">
        <v>37</v>
      </c>
      <c r="G2" s="14" t="s">
        <v>139</v>
      </c>
      <c r="I2" s="134" t="s">
        <v>140</v>
      </c>
      <c r="K2" s="19" t="s">
        <v>141</v>
      </c>
    </row>
    <row r="3" spans="1:11" ht="26">
      <c r="A3" s="156" t="s">
        <v>39</v>
      </c>
      <c r="B3" s="157" t="s">
        <v>142</v>
      </c>
      <c r="D3" s="9" t="s">
        <v>143</v>
      </c>
      <c r="F3" s="15" t="s">
        <v>143</v>
      </c>
      <c r="G3" s="16" t="s">
        <v>144</v>
      </c>
      <c r="I3" s="135" t="s">
        <v>145</v>
      </c>
      <c r="K3" s="20" t="s">
        <v>146</v>
      </c>
    </row>
    <row r="4" spans="1:11" ht="26.5" thickBot="1">
      <c r="A4" s="158" t="s">
        <v>40</v>
      </c>
      <c r="B4" s="159" t="s">
        <v>147</v>
      </c>
      <c r="D4" s="10" t="s">
        <v>148</v>
      </c>
      <c r="F4" s="10" t="s">
        <v>143</v>
      </c>
      <c r="G4" s="17" t="s">
        <v>149</v>
      </c>
      <c r="I4" s="136" t="s">
        <v>150</v>
      </c>
      <c r="K4" s="21"/>
    </row>
    <row r="5" spans="1:11" ht="13.5"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5"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5"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5"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2025-09-04T07:28:09Z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