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defaultThemeVersion="124226"/>
  <mc:AlternateContent xmlns:mc="http://schemas.openxmlformats.org/markup-compatibility/2006">
    <mc:Choice Requires="x15">
      <x15ac:absPath xmlns:x15ac="http://schemas.microsoft.com/office/spreadsheetml/2010/11/ac" url="\\LB22Z0025\share\140 補助金\△労働環境改善・生産性向上（リーディング）\R05年度\01_介護ロボット補助金\01_実施要項等\02_申請様式\"/>
    </mc:Choice>
  </mc:AlternateContent>
  <xr:revisionPtr revIDLastSave="0" documentId="8_{B9DA1EB2-56E4-4673-994F-6470FFB5AA38}" xr6:coauthVersionLast="36" xr6:coauthVersionMax="36" xr10:uidLastSave="{00000000-0000-0000-0000-000000000000}"/>
  <bookViews>
    <workbookView xWindow="0" yWindow="0" windowWidth="20490" windowHeight="6975" tabRatio="671" xr2:uid="{00000000-000D-0000-FFFF-FFFF00000000}"/>
  </bookViews>
  <sheets>
    <sheet name="交付申請基本情報" sheetId="29" r:id="rId1"/>
    <sheet name="1.交付申請書" sheetId="30" r:id="rId2"/>
    <sheet name="2.収支予算書" sheetId="47" r:id="rId3"/>
    <sheet name="3.所要額調書" sheetId="43" r:id="rId4"/>
    <sheet name="4.誓約書" sheetId="32" r:id="rId5"/>
    <sheet name="5.債権者登録" sheetId="37" r:id="rId6"/>
    <sheet name="6.委任状（要押印,郵送）" sheetId="48" r:id="rId7"/>
    <sheet name="県確認用" sheetId="38" r:id="rId8"/>
  </sheets>
  <externalReferences>
    <externalReference r:id="rId9"/>
  </externalReferences>
  <definedNames>
    <definedName name="_xlnm._FilterDatabase" localSheetId="3" hidden="1">'3.所要額調書'!$B$6:$R$20</definedName>
    <definedName name="_xlnm._FilterDatabase" localSheetId="0" hidden="1">交付申請基本情報!$C$4:$F$23</definedName>
    <definedName name="_xlnm.Print_Area" localSheetId="1">'1.交付申請書'!$A$2:$O$29</definedName>
    <definedName name="_xlnm.Print_Area" localSheetId="2">'2.収支予算書'!$A$2:$K$23</definedName>
    <definedName name="_xlnm.Print_Area" localSheetId="3">'3.所要額調書'!$A$2:$S$21</definedName>
    <definedName name="_xlnm.Print_Area" localSheetId="4">'4.誓約書'!$A$2:$K$36</definedName>
    <definedName name="_xlnm.Print_Area" localSheetId="5">'5.債権者登録'!$A$2:$L$52</definedName>
    <definedName name="_xlnm.Print_Area" localSheetId="6">'6.委任状（要押印,郵送）'!$A$3:$I$28</definedName>
    <definedName name="_xlnm.Print_Area" localSheetId="0">交付申請基本情報!$A$2:$D$27</definedName>
    <definedName name="Print_Area_MI" localSheetId="6">#REF!</definedName>
    <definedName name="Print_Area_MI">#REF!</definedName>
    <definedName name="図１">[1]様式5!$B$50</definedName>
    <definedName name="図３">[1]様式5!$B$50</definedName>
  </definedNames>
  <calcPr calcId="191029"/>
</workbook>
</file>

<file path=xl/calcChain.xml><?xml version="1.0" encoding="utf-8"?>
<calcChain xmlns="http://schemas.openxmlformats.org/spreadsheetml/2006/main">
  <c r="Q19" i="43" l="1"/>
  <c r="J17" i="43" l="1"/>
  <c r="J12" i="43"/>
  <c r="J13" i="43"/>
  <c r="J14" i="43"/>
  <c r="J15" i="43"/>
  <c r="J16" i="43"/>
  <c r="J11" i="43"/>
  <c r="J10" i="43"/>
  <c r="D37" i="38" l="1"/>
  <c r="D38" i="38"/>
  <c r="D39" i="38"/>
  <c r="D40" i="38"/>
  <c r="D41" i="38"/>
  <c r="D42" i="38"/>
  <c r="D43" i="38"/>
  <c r="D44" i="38"/>
  <c r="D45" i="38"/>
  <c r="D46" i="38"/>
  <c r="D47" i="38"/>
  <c r="D48" i="38"/>
  <c r="D49" i="38"/>
  <c r="D50" i="38"/>
  <c r="D51" i="38"/>
  <c r="D52" i="38"/>
  <c r="D53" i="38"/>
  <c r="D54" i="38"/>
  <c r="D55" i="38"/>
  <c r="D56" i="38"/>
  <c r="D57" i="38"/>
  <c r="D58" i="38"/>
  <c r="D59" i="38"/>
  <c r="D60" i="38"/>
  <c r="D61" i="38"/>
  <c r="D62" i="38"/>
  <c r="D63" i="38"/>
  <c r="D64" i="38"/>
  <c r="D65" i="38"/>
  <c r="D66" i="38"/>
  <c r="D67" i="38"/>
  <c r="D68" i="38"/>
  <c r="D69" i="38"/>
  <c r="D70" i="38"/>
  <c r="D71" i="38"/>
  <c r="D72" i="38"/>
  <c r="D73" i="38"/>
  <c r="D74" i="38"/>
  <c r="D75" i="38"/>
  <c r="D76" i="38"/>
  <c r="D77" i="38"/>
  <c r="D78" i="38"/>
  <c r="D79" i="38"/>
  <c r="D80" i="38"/>
  <c r="D81" i="38"/>
  <c r="D82" i="38"/>
  <c r="D83" i="38"/>
  <c r="D84" i="38"/>
  <c r="D85" i="38"/>
  <c r="D86" i="38"/>
  <c r="D87" i="38"/>
  <c r="D88" i="38"/>
  <c r="D89" i="38"/>
  <c r="D90" i="38"/>
  <c r="D91" i="38"/>
  <c r="D92" i="38"/>
  <c r="D93" i="38"/>
  <c r="D94" i="38"/>
  <c r="D95" i="38"/>
  <c r="D96" i="38"/>
  <c r="D97" i="38"/>
  <c r="D98" i="38"/>
  <c r="D99" i="38"/>
  <c r="D100" i="38"/>
  <c r="D101" i="38"/>
  <c r="D102" i="38"/>
  <c r="D103" i="38"/>
  <c r="D104" i="38"/>
  <c r="D105" i="38"/>
  <c r="D106" i="38"/>
  <c r="D107" i="38"/>
  <c r="D108" i="38"/>
  <c r="D109" i="38"/>
  <c r="D110" i="38"/>
  <c r="D111" i="38"/>
  <c r="D112" i="38"/>
  <c r="D113" i="38"/>
  <c r="D114" i="38"/>
  <c r="D115" i="38"/>
  <c r="D116" i="38"/>
  <c r="D117" i="38"/>
  <c r="D118" i="38"/>
  <c r="D119" i="38"/>
  <c r="D120" i="38"/>
  <c r="D121" i="38"/>
  <c r="D122" i="38"/>
  <c r="D123" i="38"/>
  <c r="D124" i="38"/>
  <c r="D125" i="38"/>
  <c r="D126" i="38"/>
  <c r="D127" i="38"/>
  <c r="D128" i="38"/>
  <c r="D129" i="38"/>
  <c r="D130" i="38"/>
  <c r="D131" i="38"/>
  <c r="D132" i="38"/>
  <c r="D133" i="38"/>
  <c r="D134" i="38"/>
  <c r="D135" i="38"/>
  <c r="D136" i="38"/>
  <c r="D137" i="38"/>
  <c r="D138" i="38"/>
  <c r="D139" i="38"/>
  <c r="D140" i="38"/>
  <c r="D141" i="38"/>
  <c r="D142" i="38"/>
  <c r="D143" i="38"/>
  <c r="D144" i="38"/>
  <c r="D145" i="38"/>
  <c r="D146" i="38"/>
  <c r="D147" i="38"/>
  <c r="D148" i="38"/>
  <c r="D149" i="38"/>
  <c r="D150" i="38"/>
  <c r="D151" i="38"/>
  <c r="D152" i="38"/>
  <c r="D153" i="38"/>
  <c r="D154" i="38"/>
  <c r="D155" i="38"/>
  <c r="D156" i="38"/>
  <c r="D157" i="38"/>
  <c r="D158" i="38"/>
  <c r="D159" i="38"/>
  <c r="D160" i="38"/>
  <c r="D161" i="38"/>
  <c r="J9" i="43" s="1"/>
  <c r="Q9" i="43" s="1"/>
  <c r="D162" i="38"/>
  <c r="D163" i="38"/>
  <c r="D164" i="38"/>
  <c r="D165" i="38"/>
  <c r="D166" i="38"/>
  <c r="D167" i="38"/>
  <c r="D168" i="38"/>
  <c r="D169" i="38"/>
  <c r="D36" i="38"/>
  <c r="B11" i="48" l="1"/>
  <c r="E18" i="48" l="1"/>
  <c r="E17" i="48"/>
  <c r="E16" i="48"/>
  <c r="N9" i="43" l="1"/>
  <c r="P9" i="43" s="1"/>
  <c r="P18" i="43" s="1"/>
  <c r="U5" i="29" l="1"/>
  <c r="T5" i="29"/>
  <c r="S5" i="29"/>
  <c r="R5" i="29"/>
  <c r="Q5" i="29"/>
  <c r="P5" i="29"/>
  <c r="O5" i="29"/>
  <c r="N5" i="29"/>
  <c r="M5" i="29"/>
  <c r="L5" i="29"/>
  <c r="K5" i="29"/>
  <c r="J5" i="29"/>
  <c r="I5" i="29"/>
  <c r="H5" i="29"/>
  <c r="K18" i="43" l="1"/>
  <c r="H17" i="30" l="1"/>
  <c r="G24" i="37" l="1"/>
  <c r="B24" i="37"/>
  <c r="H34" i="32"/>
  <c r="H15" i="30"/>
  <c r="E19" i="47" l="1"/>
  <c r="N19" i="43" l="1"/>
  <c r="P19" i="43" s="1"/>
  <c r="Q17" i="43"/>
  <c r="R19" i="43" l="1"/>
  <c r="N11" i="43"/>
  <c r="Q12" i="43" l="1"/>
  <c r="Q13" i="43"/>
  <c r="Q14" i="43"/>
  <c r="Q15" i="43"/>
  <c r="Q16" i="43"/>
  <c r="Q10" i="43"/>
  <c r="Q11" i="43"/>
  <c r="Q18" i="43" l="1"/>
  <c r="N13" i="43"/>
  <c r="P13" i="43" s="1"/>
  <c r="R13" i="43" s="1"/>
  <c r="N14" i="43"/>
  <c r="P14" i="43" s="1"/>
  <c r="R14" i="43" s="1"/>
  <c r="N15" i="43"/>
  <c r="P15" i="43" s="1"/>
  <c r="R15" i="43" s="1"/>
  <c r="N16" i="43"/>
  <c r="P16" i="43" s="1"/>
  <c r="R16" i="43" s="1"/>
  <c r="N17" i="43"/>
  <c r="P17" i="43" s="1"/>
  <c r="R17" i="43" s="1"/>
  <c r="N10" i="43"/>
  <c r="P11" i="43"/>
  <c r="R11" i="43" s="1"/>
  <c r="N12" i="43"/>
  <c r="P12" i="43" s="1"/>
  <c r="R12" i="43" s="1"/>
  <c r="P10" i="43" l="1"/>
  <c r="R10" i="43" l="1"/>
  <c r="P20" i="43"/>
  <c r="A41" i="37"/>
  <c r="B27" i="32"/>
  <c r="I7" i="30" l="1"/>
  <c r="B19" i="47"/>
  <c r="B18" i="47"/>
  <c r="H35" i="32" l="1"/>
  <c r="H16" i="30"/>
  <c r="H33" i="32" l="1"/>
  <c r="H14" i="30"/>
  <c r="P4" i="43" l="1"/>
  <c r="M18" i="43" l="1"/>
  <c r="M20" i="43" s="1"/>
  <c r="L18" i="43"/>
  <c r="L20" i="43" s="1"/>
  <c r="E18" i="47" l="1"/>
  <c r="E22" i="47" l="1"/>
  <c r="N18" i="43"/>
  <c r="N20" i="43" s="1"/>
  <c r="E14" i="47" l="1"/>
  <c r="E46" i="37" l="1"/>
  <c r="E45" i="37"/>
  <c r="E44" i="37"/>
  <c r="B30" i="37"/>
  <c r="B29" i="37"/>
  <c r="H28" i="37"/>
  <c r="H31" i="32" l="1"/>
  <c r="H32" i="32"/>
  <c r="G17" i="37"/>
  <c r="B17" i="37"/>
  <c r="B15" i="37"/>
  <c r="B11" i="37"/>
  <c r="H12" i="30" l="1"/>
  <c r="H13" i="30" l="1"/>
  <c r="Q20" i="43" l="1"/>
  <c r="R20" i="43" s="1"/>
  <c r="R18" i="43"/>
  <c r="R9" i="43"/>
  <c r="B19" i="30" l="1"/>
  <c r="E10" i="47"/>
  <c r="E11" i="4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administrator</author>
  </authors>
  <commentList>
    <comment ref="P4" authorId="0" shapeId="0" xr:uid="{1500012E-0447-4028-8C49-A941F289BE87}">
      <text>
        <r>
          <rPr>
            <sz val="22"/>
            <color indexed="81"/>
            <rFont val="ＭＳ ゴシック"/>
            <family val="3"/>
            <charset val="128"/>
          </rPr>
          <t>自動で転記されるので入力不要です</t>
        </r>
      </text>
    </comment>
    <comment ref="C7" authorId="0" shapeId="0" xr:uid="{DA960D8D-B76C-4F5F-BCBD-44669E7A0191}">
      <text>
        <r>
          <rPr>
            <sz val="18"/>
            <color indexed="81"/>
            <rFont val="ＭＳ ゴシック"/>
            <family val="3"/>
            <charset val="128"/>
          </rPr>
          <t>サービス種別、事業所名について
同じ住所の併設事業所（例：特養併設の短期入所等）にも導入する場合、１行ずつ入力してください。
※特養、老健等の</t>
        </r>
        <r>
          <rPr>
            <u/>
            <sz val="18"/>
            <color indexed="81"/>
            <rFont val="ＭＳ ゴシック"/>
            <family val="3"/>
            <charset val="128"/>
          </rPr>
          <t>主たるサービス種別、事業所を１行目</t>
        </r>
        <r>
          <rPr>
            <sz val="18"/>
            <color indexed="81"/>
            <rFont val="ＭＳ ゴシック"/>
            <family val="3"/>
            <charset val="128"/>
          </rPr>
          <t>にして、順に入力してください。</t>
        </r>
      </text>
    </comment>
    <comment ref="F7" authorId="0" shapeId="0" xr:uid="{895D1BB5-BED9-45F1-809C-F6B940BE63A9}">
      <text>
        <r>
          <rPr>
            <sz val="18"/>
            <color indexed="81"/>
            <rFont val="ＭＳ ゴシック"/>
            <family val="3"/>
            <charset val="128"/>
          </rPr>
          <t xml:space="preserve">介護ロボットを選択いただくと、自動的に入力されます。
</t>
        </r>
      </text>
    </comment>
    <comment ref="M7" authorId="1" shapeId="0" xr:uid="{F56A6550-B68B-493B-BEA7-2D75979FFD67}">
      <text>
        <r>
          <rPr>
            <sz val="18"/>
            <color indexed="81"/>
            <rFont val="ＭＳ ゴシック"/>
            <family val="3"/>
            <charset val="128"/>
          </rPr>
          <t xml:space="preserve">基本的には０を入力してください。
</t>
        </r>
      </text>
    </comment>
    <comment ref="O7" authorId="0" shapeId="0" xr:uid="{75B516C6-C1A8-42FA-A490-7A0838E5D2A5}">
      <text>
        <r>
          <rPr>
            <sz val="18"/>
            <color indexed="81"/>
            <rFont val="ＭＳ ゴシック"/>
            <family val="3"/>
            <charset val="128"/>
          </rPr>
          <t>補助率を選択してください。
※補助率は全て同じものを選択してください。</t>
        </r>
      </text>
    </comment>
    <comment ref="D19" authorId="0" shapeId="0" xr:uid="{BB8F64C3-C207-4C84-B555-B8EF0E489965}">
      <text>
        <r>
          <rPr>
            <sz val="24"/>
            <color indexed="81"/>
            <rFont val="ＭＳ ゴシック"/>
            <family val="3"/>
            <charset val="128"/>
          </rPr>
          <t>同一住所で複数のサービスがある場合は、主たるサービスの事業所名を入力してください。</t>
        </r>
      </text>
    </comment>
    <comment ref="F19" authorId="0" shapeId="0" xr:uid="{D3ACDEBE-30D3-482A-BC1D-CECB4022C2FE}">
      <text>
        <r>
          <rPr>
            <sz val="24"/>
            <color indexed="81"/>
            <rFont val="ＭＳ ゴシック"/>
            <family val="3"/>
            <charset val="128"/>
          </rPr>
          <t>詳細な区分をドロップダウンリストから選択してください。</t>
        </r>
      </text>
    </comment>
    <comment ref="O19" authorId="0" shapeId="0" xr:uid="{E8F2462A-65A1-48F1-B2FB-4BD17694D6E2}">
      <text>
        <r>
          <rPr>
            <sz val="18"/>
            <color indexed="81"/>
            <rFont val="ＭＳ ゴシック"/>
            <family val="3"/>
            <charset val="128"/>
          </rPr>
          <t>補助率を選択してください。
※補助率は全て同じものを選択してください。</t>
        </r>
      </text>
    </comment>
  </commentList>
</comments>
</file>

<file path=xl/sharedStrings.xml><?xml version="1.0" encoding="utf-8"?>
<sst xmlns="http://schemas.openxmlformats.org/spreadsheetml/2006/main" count="680" uniqueCount="385">
  <si>
    <t xml:space="preserve"> </t>
  </si>
  <si>
    <t>入力項目</t>
    <rPh sb="0" eb="2">
      <t>ニュウリョク</t>
    </rPh>
    <rPh sb="2" eb="4">
      <t>コウモク</t>
    </rPh>
    <phoneticPr fontId="9"/>
  </si>
  <si>
    <t>入力欄</t>
    <rPh sb="0" eb="2">
      <t>ニュウリョク</t>
    </rPh>
    <rPh sb="2" eb="3">
      <t>ラン</t>
    </rPh>
    <phoneticPr fontId="9"/>
  </si>
  <si>
    <t>備考・注意事項</t>
    <rPh sb="0" eb="2">
      <t>ビコウ</t>
    </rPh>
    <rPh sb="3" eb="5">
      <t>チュウイ</t>
    </rPh>
    <rPh sb="5" eb="7">
      <t>ジコウ</t>
    </rPh>
    <phoneticPr fontId="9"/>
  </si>
  <si>
    <t>法人名</t>
    <rPh sb="0" eb="2">
      <t>ホウジン</t>
    </rPh>
    <rPh sb="2" eb="3">
      <t>メイ</t>
    </rPh>
    <phoneticPr fontId="9"/>
  </si>
  <si>
    <t>○○＠○.jp</t>
    <phoneticPr fontId="9"/>
  </si>
  <si>
    <t>　</t>
  </si>
  <si>
    <t>代表者名</t>
  </si>
  <si>
    <t xml:space="preserve">
</t>
    <phoneticPr fontId="2"/>
  </si>
  <si>
    <t>収入の部</t>
    <rPh sb="0" eb="2">
      <t>シュウニュウ</t>
    </rPh>
    <rPh sb="3" eb="4">
      <t>ブ</t>
    </rPh>
    <phoneticPr fontId="4"/>
  </si>
  <si>
    <t>（単位：円）</t>
    <phoneticPr fontId="4"/>
  </si>
  <si>
    <t>科目</t>
    <rPh sb="0" eb="2">
      <t>カモク</t>
    </rPh>
    <phoneticPr fontId="4"/>
  </si>
  <si>
    <t>予算額</t>
    <rPh sb="0" eb="3">
      <t>ヨサンガク</t>
    </rPh>
    <phoneticPr fontId="4"/>
  </si>
  <si>
    <t>摘要</t>
    <rPh sb="0" eb="2">
      <t>テキヨウ</t>
    </rPh>
    <phoneticPr fontId="4"/>
  </si>
  <si>
    <t>補助金収入</t>
    <rPh sb="0" eb="3">
      <t>ホジョキン</t>
    </rPh>
    <rPh sb="3" eb="5">
      <t>シュウニュウ</t>
    </rPh>
    <phoneticPr fontId="4"/>
  </si>
  <si>
    <t>自己負担</t>
    <rPh sb="0" eb="2">
      <t>ジコ</t>
    </rPh>
    <rPh sb="2" eb="4">
      <t>フタン</t>
    </rPh>
    <phoneticPr fontId="4"/>
  </si>
  <si>
    <t>計</t>
    <rPh sb="0" eb="1">
      <t>ケイ</t>
    </rPh>
    <phoneticPr fontId="4"/>
  </si>
  <si>
    <t>支出の部</t>
    <rPh sb="0" eb="2">
      <t>シシュツ</t>
    </rPh>
    <rPh sb="3" eb="4">
      <t>ブ</t>
    </rPh>
    <phoneticPr fontId="4"/>
  </si>
  <si>
    <t>誓　約　書</t>
    <rPh sb="0" eb="1">
      <t>チカイ</t>
    </rPh>
    <rPh sb="2" eb="3">
      <t>ヤク</t>
    </rPh>
    <rPh sb="4" eb="5">
      <t>ショ</t>
    </rPh>
    <phoneticPr fontId="28"/>
  </si>
  <si>
    <t>暴力団排除条例（平成22年兵庫県条例第35号。以下「条例」という。）を遵守し、暴力団排除に協力するため、下記のとおり誓約します。</t>
    <phoneticPr fontId="28"/>
  </si>
  <si>
    <t>なお、誓約事項に関し、県が行う一切の措置に異議なく同意します。</t>
    <phoneticPr fontId="28"/>
  </si>
  <si>
    <t>記</t>
  </si>
  <si>
    <t>条例第２条第１号に規定する暴力団又は同条第３号に規定する暴力団員に該当しないこと。</t>
  </si>
  <si>
    <t>暴力団排除条例施行規則（平成23年兵庫県公安委員会規則第２号）第２条各号に掲げる者に該当しないこと。</t>
    <phoneticPr fontId="28"/>
  </si>
  <si>
    <t>間接補助事業を行う場合にあっては、上記１又は２に該当する者に対して間接補助金を交付しないこと。また、業務の一部を第三者に行わせようとする場合にあっては、上記１又は２に該当する者をその受託者としないこと。</t>
    <phoneticPr fontId="28"/>
  </si>
  <si>
    <t>知事が、上記１、及び２を確認するため、必要な事項を兵庫県警察本部長に照会すること、及び当該照会に係る回答の内容を他の補助事業における暴力団等を排除するための措置を講ずるために利用し、又は兵庫県公営企業管理者及び兵庫県病院事業管理者に提供することについて、異議を述べないこと。</t>
    <phoneticPr fontId="28"/>
  </si>
  <si>
    <t>代表者名</t>
    <rPh sb="0" eb="3">
      <t>ダイヒョウシャ</t>
    </rPh>
    <rPh sb="3" eb="4">
      <t>メイ</t>
    </rPh>
    <phoneticPr fontId="28"/>
  </si>
  <si>
    <t>住所（所在地）</t>
  </si>
  <si>
    <t>郵 便 番 号</t>
  </si>
  <si>
    <t>電話番号（代表）</t>
    <phoneticPr fontId="4"/>
  </si>
  <si>
    <t>支 払 方 法</t>
  </si>
  <si>
    <t>２口座振替払(口座振込) ３隔地払(送金通知書) ４ 隔地払(振替払出証書)</t>
    <phoneticPr fontId="4"/>
  </si>
  <si>
    <t>[該当を○で囲む]</t>
  </si>
  <si>
    <t>銀行</t>
    <rPh sb="0" eb="2">
      <t>ギンコウ</t>
    </rPh>
    <phoneticPr fontId="4"/>
  </si>
  <si>
    <t>(金庫)</t>
    <rPh sb="1" eb="3">
      <t>キンコ</t>
    </rPh>
    <phoneticPr fontId="4"/>
  </si>
  <si>
    <t>預 金 種 別</t>
  </si>
  <si>
    <t>１　普通・総合 ２　当座 ４　貯蓄 ９　その他</t>
    <phoneticPr fontId="4"/>
  </si>
  <si>
    <t>金融機関・支店番号</t>
  </si>
  <si>
    <t>口 座 番 号</t>
  </si>
  <si>
    <t>氏名又は法人名等</t>
  </si>
  <si>
    <t>口座名義</t>
    <rPh sb="0" eb="2">
      <t>コウザ</t>
    </rPh>
    <rPh sb="2" eb="4">
      <t>メイギ</t>
    </rPh>
    <phoneticPr fontId="4"/>
  </si>
  <si>
    <t>口座名義ﾌﾘｶﾞﾅ</t>
    <rPh sb="0" eb="2">
      <t>コウザ</t>
    </rPh>
    <rPh sb="2" eb="4">
      <t>メイギ</t>
    </rPh>
    <phoneticPr fontId="4"/>
  </si>
  <si>
    <t>様式第１号（第３条関係）</t>
    <phoneticPr fontId="4"/>
  </si>
  <si>
    <t>　　　　　　　</t>
    <phoneticPr fontId="2"/>
  </si>
  <si>
    <t>　　　　　　　　　</t>
    <phoneticPr fontId="2"/>
  </si>
  <si>
    <t>　１．事業の内容及び経費区分（別記）</t>
    <phoneticPr fontId="4"/>
  </si>
  <si>
    <t>　２．事業の着手予定年月日</t>
    <phoneticPr fontId="4"/>
  </si>
  <si>
    <t>　　　事業の完了予定年月日</t>
    <phoneticPr fontId="4"/>
  </si>
  <si>
    <t>　　　　　　　</t>
    <phoneticPr fontId="4"/>
  </si>
  <si>
    <t>　３．添付書類</t>
    <phoneticPr fontId="4"/>
  </si>
  <si>
    <t>住　　所</t>
    <phoneticPr fontId="4"/>
  </si>
  <si>
    <t>団 体 名</t>
    <phoneticPr fontId="4"/>
  </si>
  <si>
    <t>法人本部の代表電話番号</t>
    <rPh sb="0" eb="2">
      <t>ホウジン</t>
    </rPh>
    <rPh sb="2" eb="4">
      <t>ホンブ</t>
    </rPh>
    <rPh sb="5" eb="7">
      <t>ダイヒョウ</t>
    </rPh>
    <rPh sb="7" eb="9">
      <t>デンワ</t>
    </rPh>
    <rPh sb="9" eb="11">
      <t>バンゴウ</t>
    </rPh>
    <phoneticPr fontId="9"/>
  </si>
  <si>
    <t>金融機関種別</t>
    <rPh sb="0" eb="2">
      <t>キンユウ</t>
    </rPh>
    <rPh sb="2" eb="4">
      <t>キカン</t>
    </rPh>
    <rPh sb="4" eb="6">
      <t>シュベツ</t>
    </rPh>
    <phoneticPr fontId="4"/>
  </si>
  <si>
    <t>銀行/信用金庫/農協　等</t>
    <rPh sb="0" eb="2">
      <t>ギンコウ</t>
    </rPh>
    <rPh sb="3" eb="5">
      <t>シンヨウ</t>
    </rPh>
    <rPh sb="5" eb="7">
      <t>キンコ</t>
    </rPh>
    <rPh sb="8" eb="10">
      <t>ノウキョウ</t>
    </rPh>
    <rPh sb="11" eb="12">
      <t>ナド</t>
    </rPh>
    <phoneticPr fontId="4"/>
  </si>
  <si>
    <t>預金種別</t>
    <rPh sb="0" eb="2">
      <t>ヨキン</t>
    </rPh>
    <rPh sb="2" eb="4">
      <t>シュベツ</t>
    </rPh>
    <phoneticPr fontId="4"/>
  </si>
  <si>
    <t>普通・総合/当座/貯蓄/他</t>
    <rPh sb="0" eb="2">
      <t>フツウ</t>
    </rPh>
    <rPh sb="3" eb="5">
      <t>ソウゴウ</t>
    </rPh>
    <rPh sb="6" eb="8">
      <t>トウザ</t>
    </rPh>
    <rPh sb="9" eb="11">
      <t>チョチク</t>
    </rPh>
    <rPh sb="12" eb="13">
      <t>ホカ</t>
    </rPh>
    <phoneticPr fontId="4"/>
  </si>
  <si>
    <t>口座番号</t>
    <rPh sb="0" eb="2">
      <t>コウザ</t>
    </rPh>
    <rPh sb="2" eb="4">
      <t>バンゴウ</t>
    </rPh>
    <phoneticPr fontId="4"/>
  </si>
  <si>
    <t>電話番号</t>
    <rPh sb="0" eb="2">
      <t>デンワ</t>
    </rPh>
    <rPh sb="2" eb="4">
      <t>バンゴウ</t>
    </rPh>
    <phoneticPr fontId="4"/>
  </si>
  <si>
    <t>メールアドレス</t>
    <phoneticPr fontId="4"/>
  </si>
  <si>
    <t>1234****</t>
    <phoneticPr fontId="4"/>
  </si>
  <si>
    <t>078-123-****</t>
    <phoneticPr fontId="9"/>
  </si>
  <si>
    <t>　　　</t>
    <phoneticPr fontId="2"/>
  </si>
  <si>
    <t>この登録書は、兵庫県の機関の１箇所に提出してください。</t>
    <phoneticPr fontId="4"/>
  </si>
  <si>
    <t>　　　　債　権　者　登　録　書　　</t>
    <phoneticPr fontId="4"/>
  </si>
  <si>
    <t>改正日：令和３年１月１日</t>
    <rPh sb="4" eb="6">
      <t>レイワ</t>
    </rPh>
    <rPh sb="7" eb="8">
      <t>ネン</t>
    </rPh>
    <rPh sb="9" eb="10">
      <t>ガツ</t>
    </rPh>
    <rPh sb="11" eb="12">
      <t>ニチ</t>
    </rPh>
    <phoneticPr fontId="4"/>
  </si>
  <si>
    <t>※１　変更の場合は該当箇所にチェックしてください。</t>
    <rPh sb="3" eb="5">
      <t>ヘンコウ</t>
    </rPh>
    <rPh sb="6" eb="8">
      <t>バアイ</t>
    </rPh>
    <rPh sb="9" eb="11">
      <t>ガイトウ</t>
    </rPh>
    <rPh sb="11" eb="13">
      <t>カショ</t>
    </rPh>
    <phoneticPr fontId="4"/>
  </si>
  <si>
    <t>　　変更</t>
    <rPh sb="2" eb="4">
      <t>ヘンコウ</t>
    </rPh>
    <phoneticPr fontId="4"/>
  </si>
  <si>
    <t>　　住所の変更</t>
    <rPh sb="2" eb="4">
      <t>ジュウショ</t>
    </rPh>
    <rPh sb="5" eb="7">
      <t>ヘンコウ</t>
    </rPh>
    <phoneticPr fontId="4"/>
  </si>
  <si>
    <t>　　氏名・法人名の変更</t>
    <rPh sb="2" eb="4">
      <t>シメイ</t>
    </rPh>
    <rPh sb="5" eb="7">
      <t>ホウジン</t>
    </rPh>
    <rPh sb="7" eb="8">
      <t>メイ</t>
    </rPh>
    <rPh sb="9" eb="11">
      <t>ヘンコウ</t>
    </rPh>
    <phoneticPr fontId="4"/>
  </si>
  <si>
    <t>　　電話番号（代表）の変更</t>
    <rPh sb="2" eb="4">
      <t>デンワ</t>
    </rPh>
    <rPh sb="4" eb="6">
      <t>バンゴウ</t>
    </rPh>
    <rPh sb="7" eb="9">
      <t>ダイヒョウ</t>
    </rPh>
    <rPh sb="11" eb="13">
      <t>ヘンコウ</t>
    </rPh>
    <phoneticPr fontId="4"/>
  </si>
  <si>
    <t>　　新規</t>
    <rPh sb="2" eb="4">
      <t>シンキ</t>
    </rPh>
    <phoneticPr fontId="4"/>
  </si>
  <si>
    <t>　　振込先の変更</t>
    <rPh sb="2" eb="4">
      <t>フリコミ</t>
    </rPh>
    <rPh sb="4" eb="5">
      <t>サキ</t>
    </rPh>
    <rPh sb="6" eb="8">
      <t>ヘンコウ</t>
    </rPh>
    <phoneticPr fontId="4"/>
  </si>
  <si>
    <t>　　その他（　　　　）</t>
    <rPh sb="4" eb="5">
      <t>タ</t>
    </rPh>
    <phoneticPr fontId="4"/>
  </si>
  <si>
    <t>※２　変更の場合でも、変更しない項目を含めて以降の欄は全て記載してください。</t>
    <rPh sb="3" eb="5">
      <t>ヘンコウ</t>
    </rPh>
    <rPh sb="6" eb="8">
      <t>バアイ</t>
    </rPh>
    <rPh sb="11" eb="13">
      <t>ヘンコウ</t>
    </rPh>
    <rPh sb="16" eb="18">
      <t>コウモク</t>
    </rPh>
    <rPh sb="19" eb="20">
      <t>フク</t>
    </rPh>
    <rPh sb="22" eb="24">
      <t>イコウ</t>
    </rPh>
    <rPh sb="25" eb="26">
      <t>ラン</t>
    </rPh>
    <rPh sb="27" eb="28">
      <t>スベ</t>
    </rPh>
    <rPh sb="29" eb="31">
      <t>キサイ</t>
    </rPh>
    <phoneticPr fontId="4"/>
  </si>
  <si>
    <t>（ﾌﾘｶﾞﾅ）
住所（所在地）</t>
    <rPh sb="8" eb="10">
      <t>ジュウショ</t>
    </rPh>
    <rPh sb="11" eb="14">
      <t>ショザイチ</t>
    </rPh>
    <phoneticPr fontId="4"/>
  </si>
  <si>
    <r>
      <t xml:space="preserve">（ﾌﾘｶﾞﾅ）
</t>
    </r>
    <r>
      <rPr>
        <sz val="10"/>
        <color theme="1"/>
        <rFont val="ＭＳ 明朝"/>
        <family val="1"/>
        <charset val="128"/>
      </rPr>
      <t>屋号・氏名又は法人名</t>
    </r>
    <phoneticPr fontId="4"/>
  </si>
  <si>
    <t>経理担当者氏名</t>
    <rPh sb="0" eb="2">
      <t>ケイリ</t>
    </rPh>
    <rPh sb="2" eb="4">
      <t>タントウ</t>
    </rPh>
    <rPh sb="4" eb="5">
      <t>シャ</t>
    </rPh>
    <rPh sb="5" eb="7">
      <t>シメイ</t>
    </rPh>
    <phoneticPr fontId="4"/>
  </si>
  <si>
    <t>（連絡先電話番号：）</t>
    <rPh sb="1" eb="3">
      <t>レンラク</t>
    </rPh>
    <rPh sb="3" eb="4">
      <t>サキ</t>
    </rPh>
    <rPh sb="4" eb="6">
      <t>デンワ</t>
    </rPh>
    <rPh sb="6" eb="8">
      <t>バンゴウ</t>
    </rPh>
    <phoneticPr fontId="4"/>
  </si>
  <si>
    <t>記入者氏名</t>
    <rPh sb="0" eb="3">
      <t>キニュウシャ</t>
    </rPh>
    <rPh sb="3" eb="5">
      <t>シメイ</t>
    </rPh>
    <phoneticPr fontId="4"/>
  </si>
  <si>
    <t>（電子メール：）</t>
    <rPh sb="1" eb="3">
      <t>デンシ</t>
    </rPh>
    <phoneticPr fontId="4"/>
  </si>
  <si>
    <t>（ﾌﾘｶﾞﾅ）
金 融 機 関 名
（払渡店）</t>
    <phoneticPr fontId="4"/>
  </si>
  <si>
    <t>支払方法が「２又は３」の場合記入
　[注意事項５]</t>
    <rPh sb="19" eb="21">
      <t>チュウイ</t>
    </rPh>
    <rPh sb="21" eb="23">
      <t>ジコウ</t>
    </rPh>
    <phoneticPr fontId="4"/>
  </si>
  <si>
    <t>支店</t>
    <phoneticPr fontId="4"/>
  </si>
  <si>
    <t>支払方法が「２」の場合記入</t>
    <phoneticPr fontId="4"/>
  </si>
  <si>
    <t>（ﾌﾘｶﾞﾅ）
口座名義人</t>
    <rPh sb="8" eb="10">
      <t>コウザ</t>
    </rPh>
    <rPh sb="10" eb="12">
      <t>メイギ</t>
    </rPh>
    <rPh sb="12" eb="13">
      <t>ニン</t>
    </rPh>
    <phoneticPr fontId="4"/>
  </si>
  <si>
    <t>公共工事等の前金払を受ける場合は下記に専用口座を記入</t>
    <rPh sb="0" eb="2">
      <t>コウキョウ</t>
    </rPh>
    <rPh sb="2" eb="4">
      <t>コウジ</t>
    </rPh>
    <rPh sb="4" eb="5">
      <t>トウ</t>
    </rPh>
    <rPh sb="6" eb="8">
      <t>マエキン</t>
    </rPh>
    <rPh sb="8" eb="9">
      <t>バラ</t>
    </rPh>
    <rPh sb="10" eb="11">
      <t>ウ</t>
    </rPh>
    <rPh sb="13" eb="15">
      <t>バアイ</t>
    </rPh>
    <rPh sb="16" eb="18">
      <t>カキ</t>
    </rPh>
    <rPh sb="19" eb="21">
      <t>センヨウ</t>
    </rPh>
    <rPh sb="21" eb="23">
      <t>コウザ</t>
    </rPh>
    <rPh sb="24" eb="26">
      <t>キニュウ</t>
    </rPh>
    <phoneticPr fontId="4"/>
  </si>
  <si>
    <t>（ﾌﾘｶﾞﾅ）
別口普通預金口座</t>
    <rPh sb="8" eb="10">
      <t>ベツクチ</t>
    </rPh>
    <rPh sb="10" eb="12">
      <t>フツウ</t>
    </rPh>
    <rPh sb="12" eb="14">
      <t>ヨキン</t>
    </rPh>
    <rPh sb="14" eb="16">
      <t>コウザ</t>
    </rPh>
    <phoneticPr fontId="4"/>
  </si>
  <si>
    <t>前払金専用口座登録時の注意（兵庫県機関向け）･･･債権者コードの末尾（11桁目）に「A（大文字、半角）」、（複数口座があるときはB,C～とする）。氏名（漢字）の前に「（前金）」を入力</t>
    <phoneticPr fontId="4"/>
  </si>
  <si>
    <t>（普通）</t>
    <rPh sb="1" eb="3">
      <t>フツウ</t>
    </rPh>
    <phoneticPr fontId="4"/>
  </si>
  <si>
    <t>（ﾌﾘｶﾞﾅ）
口 座 名 義 人</t>
    <rPh sb="8" eb="9">
      <t>　</t>
    </rPh>
    <rPh sb="10" eb="11">
      <t>　</t>
    </rPh>
    <rPh sb="12" eb="13">
      <t>　</t>
    </rPh>
    <rPh sb="14" eb="15">
      <t>　</t>
    </rPh>
    <rPh sb="16" eb="17">
      <t>ニン</t>
    </rPh>
    <phoneticPr fontId="4"/>
  </si>
  <si>
    <t>　上記のとおり兵庫県財務会計システムに登録してください。</t>
    <phoneticPr fontId="4"/>
  </si>
  <si>
    <t>　兵庫県あて</t>
    <phoneticPr fontId="4"/>
  </si>
  <si>
    <t>代表者の職氏名　　　　　　　　　　　　　　　　　　　　　　　　</t>
    <phoneticPr fontId="4"/>
  </si>
  <si>
    <t>（注意事項）</t>
    <phoneticPr fontId="4"/>
  </si>
  <si>
    <t>１　この債権者登録書に記入された情報は、兵庫県財務会計システムに登録して利用されます。皆様に、より迅速かつ正確に支払が行える
  よう、県（各部局、かい）に対する債権者（予定者）として必要事項をあらかじめ登録していただくものです。</t>
    <phoneticPr fontId="4"/>
  </si>
  <si>
    <t>２　登録は、御本人から抹消の申出がある場合のほか、利用実態が４年間ない場合には、年度末に自動的に削除されます。</t>
    <phoneticPr fontId="4"/>
  </si>
  <si>
    <t>３　原則的に電話番号（代表）が債権者コードとして登録されますので、県に見積書、請求書等を提出される場合は、電話番号（代表）を記入
  していただくようお願いします。</t>
    <phoneticPr fontId="4"/>
  </si>
  <si>
    <t>４　登録内容に変更が生じた場合は、必ず登録書（変更）を提出してください。ただし、法人の代表者名のみが変更になった場合は提出不要
  です。また、経理担当者又は記入者の氏名又は連絡先のみが変更になった場合も、提出不要です。</t>
    <phoneticPr fontId="4"/>
  </si>
  <si>
    <t>　金融機関の合併、支店の統廃合等により、口座に関して変更が生じたときも、口座振替(振込)不能となりますので注意してください。</t>
    <phoneticPr fontId="4"/>
  </si>
  <si>
    <t>５　支払方法が「３ 隔地払（送金通知書）」の場合は、三井住友銀行の全国の本支店、但馬銀行の県内本支店又はみなと銀行の県内本支店に
 おいて受取（払渡）となりますので、金融機関名として、うちいずれか１行を記入（支店名は不要）してください。</t>
    <phoneticPr fontId="4"/>
  </si>
  <si>
    <t>６　この債権者登録書の提出とともに、登録する債権者の本人確認書類の写しを添付してください。本人確認書類の写しとは、概ね以下の
 とおりです（いずれか一つ）。</t>
    <phoneticPr fontId="4"/>
  </si>
  <si>
    <t>　【登録者が法人等の場合】・登記事項証明書　・印鑑登録証明書　等
　【登録者が個人の場合】・マイナンバーカード　・運転免許証　・パスポート　・各種健康保険証　等の公的書類
　　　　　　　　　　　　　（住所、氏名、生年月日の記載があるもの）</t>
    <phoneticPr fontId="4"/>
  </si>
  <si>
    <t>住　　所</t>
    <rPh sb="0" eb="1">
      <t>ジュウ</t>
    </rPh>
    <rPh sb="3" eb="4">
      <t>ショ</t>
    </rPh>
    <phoneticPr fontId="28"/>
  </si>
  <si>
    <t>団 体 名</t>
    <rPh sb="0" eb="1">
      <t>ダン</t>
    </rPh>
    <rPh sb="2" eb="3">
      <t>カラダ</t>
    </rPh>
    <rPh sb="4" eb="5">
      <t>メイ</t>
    </rPh>
    <phoneticPr fontId="28"/>
  </si>
  <si>
    <t>600-0000</t>
    <phoneticPr fontId="9"/>
  </si>
  <si>
    <t>600-0000</t>
    <phoneticPr fontId="4"/>
  </si>
  <si>
    <t>支店名</t>
    <rPh sb="0" eb="3">
      <t>シテンメイ</t>
    </rPh>
    <phoneticPr fontId="4"/>
  </si>
  <si>
    <t>金融機関名</t>
    <rPh sb="4" eb="5">
      <t>メイ</t>
    </rPh>
    <phoneticPr fontId="4"/>
  </si>
  <si>
    <t>別 記</t>
    <rPh sb="0" eb="1">
      <t>ベツ</t>
    </rPh>
    <rPh sb="2" eb="3">
      <t>キ</t>
    </rPh>
    <phoneticPr fontId="4"/>
  </si>
  <si>
    <t>補助率</t>
    <rPh sb="0" eb="3">
      <t>ホジョリツ</t>
    </rPh>
    <phoneticPr fontId="4"/>
  </si>
  <si>
    <t>見守りセンサーの導入に伴う通信環境整備</t>
    <phoneticPr fontId="4"/>
  </si>
  <si>
    <t>移動支援</t>
  </si>
  <si>
    <t>排泄支援</t>
  </si>
  <si>
    <t>入浴支援</t>
  </si>
  <si>
    <t>介護業務支援</t>
  </si>
  <si>
    <t>介護ロボット等の種別</t>
    <rPh sb="0" eb="2">
      <t>カイゴ</t>
    </rPh>
    <rPh sb="6" eb="7">
      <t>トウ</t>
    </rPh>
    <rPh sb="8" eb="10">
      <t>シュベツ</t>
    </rPh>
    <phoneticPr fontId="4"/>
  </si>
  <si>
    <t>施設種別</t>
    <rPh sb="0" eb="2">
      <t>シセツ</t>
    </rPh>
    <rPh sb="2" eb="4">
      <t>シュベツ</t>
    </rPh>
    <phoneticPr fontId="4"/>
  </si>
  <si>
    <t>単位：円</t>
    <rPh sb="0" eb="2">
      <t>タンイ</t>
    </rPh>
    <rPh sb="3" eb="4">
      <t>エン</t>
    </rPh>
    <phoneticPr fontId="4"/>
  </si>
  <si>
    <t>小　計　①</t>
    <rPh sb="0" eb="1">
      <t>ショウ</t>
    </rPh>
    <rPh sb="2" eb="3">
      <t>ケイ</t>
    </rPh>
    <phoneticPr fontId="4"/>
  </si>
  <si>
    <t>見守り・コミュニケーション</t>
    <phoneticPr fontId="4"/>
  </si>
  <si>
    <t>移乗介助</t>
    <rPh sb="2" eb="4">
      <t>カイジョ</t>
    </rPh>
    <phoneticPr fontId="4"/>
  </si>
  <si>
    <t>法人本部の郵便番号</t>
    <rPh sb="0" eb="2">
      <t>ホウジン</t>
    </rPh>
    <rPh sb="2" eb="4">
      <t>ホンブ</t>
    </rPh>
    <rPh sb="5" eb="7">
      <t>ユウビン</t>
    </rPh>
    <rPh sb="7" eb="9">
      <t>バンゴウ</t>
    </rPh>
    <phoneticPr fontId="9"/>
  </si>
  <si>
    <t>法人本部の住所</t>
    <rPh sb="0" eb="2">
      <t>ホウジン</t>
    </rPh>
    <rPh sb="2" eb="4">
      <t>ホンブ</t>
    </rPh>
    <rPh sb="5" eb="7">
      <t>ジュウショ</t>
    </rPh>
    <phoneticPr fontId="9"/>
  </si>
  <si>
    <t>在籍する事業所名</t>
    <rPh sb="0" eb="2">
      <t>ザイセキ</t>
    </rPh>
    <rPh sb="4" eb="7">
      <t>ジギョウショ</t>
    </rPh>
    <rPh sb="7" eb="8">
      <t>メイ</t>
    </rPh>
    <phoneticPr fontId="4"/>
  </si>
  <si>
    <t>特別養護老人ホーム○○</t>
    <rPh sb="0" eb="6">
      <t>トクベツヨウゴロウジン</t>
    </rPh>
    <phoneticPr fontId="4"/>
  </si>
  <si>
    <t>担当者氏名</t>
    <phoneticPr fontId="4"/>
  </si>
  <si>
    <t>書類送付先の郵便番号</t>
    <rPh sb="0" eb="2">
      <t>ショルイ</t>
    </rPh>
    <rPh sb="2" eb="5">
      <t>ソウフサキ</t>
    </rPh>
    <rPh sb="6" eb="8">
      <t>ユウビン</t>
    </rPh>
    <rPh sb="8" eb="10">
      <t>バンゴウ</t>
    </rPh>
    <phoneticPr fontId="4"/>
  </si>
  <si>
    <t>書類送付先の住所</t>
    <rPh sb="6" eb="8">
      <t>ジュウショ</t>
    </rPh>
    <phoneticPr fontId="4"/>
  </si>
  <si>
    <t>兵庫県内の場合は○○市（郡）から入力してください。</t>
    <rPh sb="0" eb="3">
      <t>ヒョウゴケン</t>
    </rPh>
    <rPh sb="3" eb="4">
      <t>ナイ</t>
    </rPh>
    <rPh sb="5" eb="7">
      <t>バアイ</t>
    </rPh>
    <rPh sb="10" eb="11">
      <t>シ</t>
    </rPh>
    <rPh sb="12" eb="13">
      <t>グン</t>
    </rPh>
    <rPh sb="16" eb="18">
      <t>ニュウリョク</t>
    </rPh>
    <phoneticPr fontId="4"/>
  </si>
  <si>
    <t>法人格と名称の間は空けずに詰めてください。</t>
    <rPh sb="0" eb="1">
      <t>ホウ</t>
    </rPh>
    <rPh sb="1" eb="3">
      <t>ジンカク</t>
    </rPh>
    <rPh sb="4" eb="6">
      <t>メイショウ</t>
    </rPh>
    <rPh sb="7" eb="8">
      <t>アイダ</t>
    </rPh>
    <rPh sb="9" eb="10">
      <t>ア</t>
    </rPh>
    <rPh sb="13" eb="14">
      <t>ツ</t>
    </rPh>
    <phoneticPr fontId="4"/>
  </si>
  <si>
    <t>担当者役職名</t>
    <phoneticPr fontId="4"/>
  </si>
  <si>
    <t>施設長</t>
    <phoneticPr fontId="4"/>
  </si>
  <si>
    <t>介護老人保健施設</t>
    <phoneticPr fontId="4"/>
  </si>
  <si>
    <t>介護医療院</t>
    <phoneticPr fontId="4"/>
  </si>
  <si>
    <t>特定施設入居者生活介護</t>
    <phoneticPr fontId="4"/>
  </si>
  <si>
    <t>認知症対応型共同生活介護</t>
    <phoneticPr fontId="4"/>
  </si>
  <si>
    <t>訪問介護</t>
    <phoneticPr fontId="4"/>
  </si>
  <si>
    <t>訪問入浴介護</t>
    <phoneticPr fontId="4"/>
  </si>
  <si>
    <t>訪問看護</t>
    <phoneticPr fontId="4"/>
  </si>
  <si>
    <t>訪問リハビリテーション</t>
    <phoneticPr fontId="4"/>
  </si>
  <si>
    <t>通所介護</t>
    <phoneticPr fontId="4"/>
  </si>
  <si>
    <t>通所リハビリテーション</t>
    <phoneticPr fontId="4"/>
  </si>
  <si>
    <t>短期入所生活介護</t>
    <phoneticPr fontId="4"/>
  </si>
  <si>
    <t>短期入所療養介護</t>
    <phoneticPr fontId="4"/>
  </si>
  <si>
    <t>夜間対応型訪問介護</t>
  </si>
  <si>
    <t>地域密着型通所介護</t>
    <phoneticPr fontId="4"/>
  </si>
  <si>
    <t>認知症対応型通所介護</t>
    <phoneticPr fontId="4"/>
  </si>
  <si>
    <t>小規模多機能型居宅介護</t>
    <phoneticPr fontId="4"/>
  </si>
  <si>
    <t>看護小規模多機能型居宅介護</t>
    <phoneticPr fontId="4"/>
  </si>
  <si>
    <r>
      <t>　　　兵 庫 県 知 事　　齋 藤　元 彦　様　　</t>
    </r>
    <r>
      <rPr>
        <sz val="12"/>
        <color rgb="FF000000"/>
        <rFont val="ＭＳ 明朝"/>
        <family val="1"/>
        <charset val="128"/>
      </rPr>
      <t>　</t>
    </r>
    <rPh sb="14" eb="15">
      <t>イツ</t>
    </rPh>
    <rPh sb="16" eb="17">
      <t>フジ</t>
    </rPh>
    <rPh sb="18" eb="19">
      <t>モト</t>
    </rPh>
    <rPh sb="20" eb="21">
      <t>ヒコ</t>
    </rPh>
    <phoneticPr fontId="4"/>
  </si>
  <si>
    <t>兵 庫 県 知 事　　齋 藤　元 彦　様</t>
    <rPh sb="11" eb="12">
      <t>イツ</t>
    </rPh>
    <rPh sb="13" eb="14">
      <t>フジ</t>
    </rPh>
    <rPh sb="15" eb="16">
      <t>モト</t>
    </rPh>
    <rPh sb="17" eb="18">
      <t>ヒコ</t>
    </rPh>
    <phoneticPr fontId="4"/>
  </si>
  <si>
    <t>社会福祉法人△△</t>
    <rPh sb="0" eb="2">
      <t>シャカイ</t>
    </rPh>
    <rPh sb="2" eb="4">
      <t>フクシ</t>
    </rPh>
    <rPh sb="4" eb="6">
      <t>ホウジン</t>
    </rPh>
    <phoneticPr fontId="9"/>
  </si>
  <si>
    <t>ｼｬｶｲﾌｸｼﾎｳｼﾞﾝｻﾝｶｸｻﾝｶｸ</t>
    <phoneticPr fontId="4"/>
  </si>
  <si>
    <t>事業所名</t>
    <rPh sb="0" eb="3">
      <t>ジギョウショ</t>
    </rPh>
    <rPh sb="3" eb="4">
      <t>メイ</t>
    </rPh>
    <phoneticPr fontId="4"/>
  </si>
  <si>
    <t>介護ロボットの導入</t>
    <rPh sb="7" eb="9">
      <t>ドウニュウ</t>
    </rPh>
    <phoneticPr fontId="4"/>
  </si>
  <si>
    <t>収 支 予 算 書</t>
    <rPh sb="0" eb="1">
      <t>オサム</t>
    </rPh>
    <rPh sb="2" eb="3">
      <t>シ</t>
    </rPh>
    <rPh sb="4" eb="5">
      <t>ヨ</t>
    </rPh>
    <rPh sb="6" eb="7">
      <t>サン</t>
    </rPh>
    <rPh sb="8" eb="9">
      <t>ショ</t>
    </rPh>
    <phoneticPr fontId="2"/>
  </si>
  <si>
    <t>補助上限額
F</t>
    <rPh sb="0" eb="2">
      <t>ホジョ</t>
    </rPh>
    <rPh sb="4" eb="5">
      <t>ガク</t>
    </rPh>
    <phoneticPr fontId="4"/>
  </si>
  <si>
    <t>合　計　① ＋ ②</t>
    <rPh sb="0" eb="1">
      <t>ゴウ</t>
    </rPh>
    <rPh sb="2" eb="3">
      <t>ケイ</t>
    </rPh>
    <phoneticPr fontId="4"/>
  </si>
  <si>
    <t>寄付金その他
の収入額
B</t>
    <rPh sb="0" eb="3">
      <t>キフキン</t>
    </rPh>
    <rPh sb="5" eb="6">
      <t>タ</t>
    </rPh>
    <rPh sb="8" eb="11">
      <t>シュウニュウガク</t>
    </rPh>
    <phoneticPr fontId="4"/>
  </si>
  <si>
    <t>団体名：</t>
    <rPh sb="0" eb="2">
      <t>ダンタイ</t>
    </rPh>
    <rPh sb="2" eb="3">
      <t>メイ</t>
    </rPh>
    <phoneticPr fontId="4"/>
  </si>
  <si>
    <t>通信環境整備の詳細区分</t>
    <rPh sb="0" eb="6">
      <t>ツウシンカンキョウセイビ</t>
    </rPh>
    <rPh sb="7" eb="9">
      <t>ショウサイ</t>
    </rPh>
    <rPh sb="9" eb="11">
      <t>クブン</t>
    </rPh>
    <phoneticPr fontId="4"/>
  </si>
  <si>
    <t>システム連動経費</t>
    <phoneticPr fontId="4"/>
  </si>
  <si>
    <t>Wi-Fi環境整備費</t>
    <rPh sb="9" eb="10">
      <t>ヒ</t>
    </rPh>
    <phoneticPr fontId="4"/>
  </si>
  <si>
    <t>インカム導入経費</t>
    <rPh sb="6" eb="8">
      <t>ケイヒ</t>
    </rPh>
    <phoneticPr fontId="4"/>
  </si>
  <si>
    <t>Wi-Fi環境整備費、インカム導入経費</t>
    <phoneticPr fontId="4"/>
  </si>
  <si>
    <t>インカム導入経費、システム連動経費</t>
    <phoneticPr fontId="4"/>
  </si>
  <si>
    <t>Wi-Fi環境整備費、インカム導入経費、システム連動経費</t>
    <phoneticPr fontId="4"/>
  </si>
  <si>
    <t>理事長　　○○　○○</t>
    <rPh sb="0" eb="3">
      <t>リジチョウ</t>
    </rPh>
    <phoneticPr fontId="4"/>
  </si>
  <si>
    <t>法人代表者の役職名 ＋ 氏名</t>
    <rPh sb="0" eb="2">
      <t>ホウジン</t>
    </rPh>
    <rPh sb="2" eb="5">
      <t>ダイヒョウシャ</t>
    </rPh>
    <rPh sb="6" eb="9">
      <t>ヤクショクメイ</t>
    </rPh>
    <rPh sb="12" eb="14">
      <t>シメイ</t>
    </rPh>
    <phoneticPr fontId="4"/>
  </si>
  <si>
    <t>役職名 ＋ 氏名（姓と名は１字空ける）　　※役職名と氏名の間は全角２字空けてください。</t>
    <rPh sb="0" eb="3">
      <t>ヤクショクメイ</t>
    </rPh>
    <rPh sb="6" eb="8">
      <t>シメイ</t>
    </rPh>
    <rPh sb="9" eb="10">
      <t>セイ</t>
    </rPh>
    <rPh sb="11" eb="12">
      <t>メイ</t>
    </rPh>
    <rPh sb="14" eb="15">
      <t>ジ</t>
    </rPh>
    <rPh sb="15" eb="16">
      <t>ア</t>
    </rPh>
    <rPh sb="22" eb="25">
      <t>ヤクショクメイ</t>
    </rPh>
    <rPh sb="26" eb="28">
      <t>シメイ</t>
    </rPh>
    <rPh sb="29" eb="30">
      <t>アイダ</t>
    </rPh>
    <rPh sb="31" eb="33">
      <t>ゼンカク</t>
    </rPh>
    <rPh sb="34" eb="35">
      <t>ジ</t>
    </rPh>
    <rPh sb="35" eb="36">
      <t>ア</t>
    </rPh>
    <phoneticPr fontId="4"/>
  </si>
  <si>
    <t>補 助 金 交 付 申 請 書</t>
    <rPh sb="0" eb="1">
      <t>ホ</t>
    </rPh>
    <rPh sb="2" eb="3">
      <t>スケ</t>
    </rPh>
    <rPh sb="4" eb="5">
      <t>カネ</t>
    </rPh>
    <rPh sb="6" eb="7">
      <t>コウ</t>
    </rPh>
    <rPh sb="8" eb="9">
      <t>ツキ</t>
    </rPh>
    <rPh sb="10" eb="11">
      <t>サル</t>
    </rPh>
    <rPh sb="12" eb="13">
      <t>ショウ</t>
    </rPh>
    <rPh sb="14" eb="15">
      <t>ショ</t>
    </rPh>
    <phoneticPr fontId="4"/>
  </si>
  <si>
    <t>三井住友</t>
    <rPh sb="0" eb="2">
      <t>ミツイ</t>
    </rPh>
    <rPh sb="2" eb="4">
      <t>スミトモ</t>
    </rPh>
    <phoneticPr fontId="4"/>
  </si>
  <si>
    <t>（施設名）</t>
    <rPh sb="1" eb="3">
      <t>シセツ</t>
    </rPh>
    <rPh sb="3" eb="4">
      <t>メイ</t>
    </rPh>
    <phoneticPr fontId="4"/>
  </si>
  <si>
    <t>記</t>
    <rPh sb="0" eb="1">
      <t>キ</t>
    </rPh>
    <phoneticPr fontId="4"/>
  </si>
  <si>
    <t>電　　話</t>
    <rPh sb="0" eb="1">
      <t>デン</t>
    </rPh>
    <rPh sb="3" eb="4">
      <t>ハナシ</t>
    </rPh>
    <phoneticPr fontId="4"/>
  </si>
  <si>
    <t>電子メール</t>
    <rPh sb="0" eb="2">
      <t>デンシ</t>
    </rPh>
    <phoneticPr fontId="4"/>
  </si>
  <si>
    <t>本補助事業に関する連絡先及び関係書類の郵送先を入力してください。
【「書類送付先の住所」について】
法人本部の住所と同じ場合でも入力してください。</t>
    <rPh sb="1" eb="3">
      <t>ホジョ</t>
    </rPh>
    <phoneticPr fontId="4"/>
  </si>
  <si>
    <t>電　 話</t>
    <rPh sb="0" eb="1">
      <t>デン</t>
    </rPh>
    <rPh sb="3" eb="4">
      <t>ハナシ</t>
    </rPh>
    <phoneticPr fontId="4"/>
  </si>
  <si>
    <t>①
法
人
情
報</t>
    <rPh sb="2" eb="3">
      <t>ホウ</t>
    </rPh>
    <rPh sb="4" eb="5">
      <t>ニン</t>
    </rPh>
    <rPh sb="6" eb="7">
      <t>ジョウ</t>
    </rPh>
    <rPh sb="8" eb="9">
      <t>ホウ</t>
    </rPh>
    <phoneticPr fontId="4"/>
  </si>
  <si>
    <t>②
補
助
金
事
務
担
当
者
情
報</t>
    <rPh sb="2" eb="3">
      <t>ホ</t>
    </rPh>
    <rPh sb="4" eb="5">
      <t>タスケ</t>
    </rPh>
    <rPh sb="6" eb="7">
      <t>キン</t>
    </rPh>
    <rPh sb="8" eb="9">
      <t>コト</t>
    </rPh>
    <rPh sb="10" eb="11">
      <t>ツトム</t>
    </rPh>
    <rPh sb="12" eb="13">
      <t>タン</t>
    </rPh>
    <rPh sb="14" eb="15">
      <t>トウ</t>
    </rPh>
    <rPh sb="16" eb="17">
      <t>シャ</t>
    </rPh>
    <rPh sb="18" eb="19">
      <t>ジョウ</t>
    </rPh>
    <rPh sb="20" eb="21">
      <t>ホウ</t>
    </rPh>
    <phoneticPr fontId="4"/>
  </si>
  <si>
    <t>③
振
込
先
口
座
情
報</t>
    <rPh sb="2" eb="3">
      <t>フ</t>
    </rPh>
    <rPh sb="4" eb="5">
      <t>コミ</t>
    </rPh>
    <rPh sb="6" eb="7">
      <t>サキ</t>
    </rPh>
    <rPh sb="8" eb="9">
      <t>クチ</t>
    </rPh>
    <rPh sb="10" eb="11">
      <t>ザ</t>
    </rPh>
    <rPh sb="12" eb="13">
      <t>ジョウ</t>
    </rPh>
    <rPh sb="14" eb="15">
      <t>ホウ</t>
    </rPh>
    <phoneticPr fontId="4"/>
  </si>
  <si>
    <t>補助金交付申請日</t>
    <phoneticPr fontId="4"/>
  </si>
  <si>
    <t>介護ロボット等の製品名</t>
    <rPh sb="8" eb="11">
      <t>セイヒンメイ</t>
    </rPh>
    <phoneticPr fontId="4"/>
  </si>
  <si>
    <t>導入
台数</t>
    <rPh sb="0" eb="2">
      <t>ドウニュウ</t>
    </rPh>
    <rPh sb="3" eb="5">
      <t>ダイスウ</t>
    </rPh>
    <phoneticPr fontId="4"/>
  </si>
  <si>
    <t>区分</t>
    <rPh sb="0" eb="1">
      <t>ク</t>
    </rPh>
    <rPh sb="1" eb="2">
      <t>ブン</t>
    </rPh>
    <phoneticPr fontId="4"/>
  </si>
  <si>
    <t>総事業費
（税抜）
A</t>
    <phoneticPr fontId="4"/>
  </si>
  <si>
    <t>E＝(C×D)</t>
    <phoneticPr fontId="4"/>
  </si>
  <si>
    <t>補助基本額
E</t>
    <rPh sb="0" eb="2">
      <t>ホジョ</t>
    </rPh>
    <rPh sb="2" eb="4">
      <t>キホン</t>
    </rPh>
    <rPh sb="4" eb="5">
      <t>ガク</t>
    </rPh>
    <phoneticPr fontId="4"/>
  </si>
  <si>
    <t>※選択式</t>
    <phoneticPr fontId="4"/>
  </si>
  <si>
    <t>1/2又は3/4
※選択式</t>
    <phoneticPr fontId="4"/>
  </si>
  <si>
    <t>補助率
D</t>
    <rPh sb="0" eb="2">
      <t>ホジョ</t>
    </rPh>
    <rPh sb="2" eb="3">
      <t>リツ</t>
    </rPh>
    <phoneticPr fontId="4"/>
  </si>
  <si>
    <t>C＝(A－B)</t>
    <phoneticPr fontId="4"/>
  </si>
  <si>
    <t>対象経費の
支出予定額
C</t>
    <rPh sb="6" eb="8">
      <t>シシュツ</t>
    </rPh>
    <rPh sb="8" eb="11">
      <t>ヨテイガク</t>
    </rPh>
    <phoneticPr fontId="4"/>
  </si>
  <si>
    <t>介護ロボットの製品名・
通信環境整備の内容</t>
    <phoneticPr fontId="4"/>
  </si>
  <si>
    <t>介護ロボットの
分野(種別)</t>
    <rPh sb="8" eb="10">
      <t>ブンヤ</t>
    </rPh>
    <rPh sb="10" eb="12">
      <t>シュベツ</t>
    </rPh>
    <phoneticPr fontId="4"/>
  </si>
  <si>
    <t>サービス種別</t>
    <rPh sb="4" eb="6">
      <t>シュベツ</t>
    </rPh>
    <phoneticPr fontId="4"/>
  </si>
  <si>
    <t>記入例</t>
    <rPh sb="0" eb="2">
      <t>キニュウ</t>
    </rPh>
    <rPh sb="2" eb="3">
      <t>レイ</t>
    </rPh>
    <phoneticPr fontId="9"/>
  </si>
  <si>
    <t>（注）　収支の計は、それぞれ一致する。</t>
    <rPh sb="1" eb="2">
      <t>チュウ</t>
    </rPh>
    <rPh sb="4" eb="6">
      <t>シュウシ</t>
    </rPh>
    <rPh sb="7" eb="8">
      <t>ケイ</t>
    </rPh>
    <rPh sb="14" eb="16">
      <t>イッチ</t>
    </rPh>
    <phoneticPr fontId="4"/>
  </si>
  <si>
    <t>事業を実施する主たる事業所名</t>
    <rPh sb="0" eb="2">
      <t>ジギョウ</t>
    </rPh>
    <rPh sb="3" eb="5">
      <t>ジッシ</t>
    </rPh>
    <rPh sb="7" eb="8">
      <t>シュ</t>
    </rPh>
    <rPh sb="10" eb="13">
      <t>ジギョウショ</t>
    </rPh>
    <rPh sb="13" eb="14">
      <t>メイ</t>
    </rPh>
    <phoneticPr fontId="4"/>
  </si>
  <si>
    <t>特別養護老人ホーム△△</t>
  </si>
  <si>
    <t>小　計　②</t>
    <phoneticPr fontId="4"/>
  </si>
  <si>
    <t>補助所要額
Ｈ</t>
    <phoneticPr fontId="9"/>
  </si>
  <si>
    <t>○○</t>
    <phoneticPr fontId="4"/>
  </si>
  <si>
    <t>名称のみ入力してください。　※○○銀行（信用金庫）等の種別は入力不要。</t>
    <rPh sb="0" eb="2">
      <t>メイショウ</t>
    </rPh>
    <rPh sb="4" eb="6">
      <t>ニュウリョク</t>
    </rPh>
    <rPh sb="17" eb="19">
      <t>ギンコウ</t>
    </rPh>
    <rPh sb="20" eb="24">
      <t>シンヨウキンコ</t>
    </rPh>
    <rPh sb="25" eb="26">
      <t>トウ</t>
    </rPh>
    <rPh sb="27" eb="29">
      <t>シュベツ</t>
    </rPh>
    <rPh sb="30" eb="32">
      <t>ニュウリョク</t>
    </rPh>
    <rPh sb="32" eb="34">
      <t>フヨウ</t>
    </rPh>
    <phoneticPr fontId="4"/>
  </si>
  <si>
    <t>名称のみ入力してください。　※○○支店（出張所）等の種別は入力不要。</t>
    <rPh sb="0" eb="2">
      <t>メイショウ</t>
    </rPh>
    <rPh sb="4" eb="6">
      <t>ニュウリョク</t>
    </rPh>
    <rPh sb="17" eb="19">
      <t>シテン</t>
    </rPh>
    <rPh sb="20" eb="22">
      <t>シュッチョウ</t>
    </rPh>
    <rPh sb="22" eb="23">
      <t>ショ</t>
    </rPh>
    <phoneticPr fontId="4"/>
  </si>
  <si>
    <t>数字の間は半角の「-」をつけてください。</t>
    <rPh sb="0" eb="2">
      <t>スウジ</t>
    </rPh>
    <rPh sb="3" eb="4">
      <t>アイダ</t>
    </rPh>
    <rPh sb="5" eb="7">
      <t>ハンカク</t>
    </rPh>
    <phoneticPr fontId="4"/>
  </si>
  <si>
    <t>数字の間は半角の「-」をつけてください。</t>
    <phoneticPr fontId="4"/>
  </si>
  <si>
    <t>口座名義は原則として下記のパターンのものを指定してください。
①法人名のみ
②法人名 ＋ 代表者職名 ＋ 代表者氏名
上記以外（事業所の名称が含まれる場合等）は実績報告時に委任状が必要です。</t>
    <phoneticPr fontId="4"/>
  </si>
  <si>
    <t>○○市○1-1</t>
    <rPh sb="2" eb="3">
      <t>シ</t>
    </rPh>
    <phoneticPr fontId="9"/>
  </si>
  <si>
    <t>④
そ
の
他</t>
    <rPh sb="6" eb="7">
      <t>タ</t>
    </rPh>
    <phoneticPr fontId="4"/>
  </si>
  <si>
    <t>同じ住所の併設事業所がある場合、主たる事業所名を記載してください。</t>
    <rPh sb="13" eb="15">
      <t>バアイ</t>
    </rPh>
    <rPh sb="16" eb="17">
      <t>シュ</t>
    </rPh>
    <rPh sb="19" eb="22">
      <t>ジギョウショ</t>
    </rPh>
    <rPh sb="22" eb="23">
      <t>メイ</t>
    </rPh>
    <rPh sb="24" eb="26">
      <t>キサイ</t>
    </rPh>
    <phoneticPr fontId="4"/>
  </si>
  <si>
    <t>○○　○○</t>
    <phoneticPr fontId="4"/>
  </si>
  <si>
    <t>様式第１号の２（第３条関係）</t>
    <phoneticPr fontId="4"/>
  </si>
  <si>
    <t>特別養護老人ホーム</t>
    <phoneticPr fontId="4"/>
  </si>
  <si>
    <t>Wi-Fi環境整備費、システム連動経費</t>
    <rPh sb="15" eb="17">
      <t>レンドウ</t>
    </rPh>
    <phoneticPr fontId="4"/>
  </si>
  <si>
    <t>H=min(E,F)</t>
    <phoneticPr fontId="4"/>
  </si>
  <si>
    <t>日付</t>
    <rPh sb="0" eb="2">
      <t>ヒヅケ</t>
    </rPh>
    <phoneticPr fontId="4"/>
  </si>
  <si>
    <t>補助金交付申請書を提出した日付をプルダウンリストから選択してください。</t>
    <rPh sb="0" eb="3">
      <t>ホジョキン</t>
    </rPh>
    <rPh sb="3" eb="5">
      <t>コウフ</t>
    </rPh>
    <rPh sb="5" eb="7">
      <t>シンセイ</t>
    </rPh>
    <rPh sb="7" eb="8">
      <t>ショ</t>
    </rPh>
    <rPh sb="9" eb="11">
      <t>テイシュツ</t>
    </rPh>
    <rPh sb="13" eb="15">
      <t>ヒヅケ</t>
    </rPh>
    <rPh sb="26" eb="28">
      <t>センタク</t>
    </rPh>
    <phoneticPr fontId="4"/>
  </si>
  <si>
    <t>R5　介護業務における労働環境改善支援事業　補助金交付申請書　基本情報シート</t>
    <rPh sb="22" eb="25">
      <t>ホジョキン</t>
    </rPh>
    <rPh sb="25" eb="27">
      <t>コウフ</t>
    </rPh>
    <rPh sb="27" eb="29">
      <t>シンセイ</t>
    </rPh>
    <rPh sb="29" eb="30">
      <t>ショ</t>
    </rPh>
    <phoneticPr fontId="4"/>
  </si>
  <si>
    <t>令和５年度　介護業務における労働環境改善支援事業　　所要額調書</t>
    <rPh sb="0" eb="2">
      <t>レイワ</t>
    </rPh>
    <rPh sb="3" eb="4">
      <t>ネン</t>
    </rPh>
    <rPh sb="4" eb="5">
      <t>ド</t>
    </rPh>
    <rPh sb="29" eb="31">
      <t>チョウショ</t>
    </rPh>
    <phoneticPr fontId="4"/>
  </si>
  <si>
    <t>〇〇市</t>
    <rPh sb="2" eb="3">
      <t>シ</t>
    </rPh>
    <phoneticPr fontId="4"/>
  </si>
  <si>
    <t>2023/8/10</t>
    <phoneticPr fontId="4"/>
  </si>
  <si>
    <t>移動支援</t>
    <rPh sb="0" eb="2">
      <t>イドウ</t>
    </rPh>
    <rPh sb="2" eb="4">
      <t>シエン</t>
    </rPh>
    <phoneticPr fontId="4"/>
  </si>
  <si>
    <t>排泄支援</t>
    <rPh sb="0" eb="2">
      <t>ハイセツ</t>
    </rPh>
    <rPh sb="2" eb="4">
      <t>シエン</t>
    </rPh>
    <phoneticPr fontId="4"/>
  </si>
  <si>
    <t>入浴支援</t>
    <rPh sb="0" eb="2">
      <t>ニュウヨク</t>
    </rPh>
    <rPh sb="2" eb="4">
      <t>シエン</t>
    </rPh>
    <phoneticPr fontId="4"/>
  </si>
  <si>
    <t>介護業務支援</t>
    <rPh sb="0" eb="2">
      <t>カイゴ</t>
    </rPh>
    <rPh sb="2" eb="4">
      <t>ギョウム</t>
    </rPh>
    <rPh sb="4" eb="6">
      <t>シエン</t>
    </rPh>
    <phoneticPr fontId="4"/>
  </si>
  <si>
    <t>事業を実施する主たる事業所の
所在市</t>
    <rPh sb="0" eb="2">
      <t>ジギョウ</t>
    </rPh>
    <rPh sb="3" eb="5">
      <t>ジッシ</t>
    </rPh>
    <rPh sb="7" eb="8">
      <t>シュ</t>
    </rPh>
    <rPh sb="10" eb="13">
      <t>ジギョウショ</t>
    </rPh>
    <rPh sb="15" eb="17">
      <t>ショザイ</t>
    </rPh>
    <rPh sb="17" eb="18">
      <t>シ</t>
    </rPh>
    <phoneticPr fontId="4"/>
  </si>
  <si>
    <t>事業を実施する主たる事業所の
事業所番号</t>
    <rPh sb="0" eb="2">
      <t>ジギョウ</t>
    </rPh>
    <rPh sb="3" eb="5">
      <t>ジッシ</t>
    </rPh>
    <rPh sb="7" eb="8">
      <t>シュ</t>
    </rPh>
    <rPh sb="10" eb="13">
      <t>ジギョウショ</t>
    </rPh>
    <rPh sb="15" eb="18">
      <t>ジギョウショ</t>
    </rPh>
    <rPh sb="18" eb="20">
      <t>バンゴウ</t>
    </rPh>
    <phoneticPr fontId="4"/>
  </si>
  <si>
    <t>28から始まる10桁の番号を記載してください。</t>
    <rPh sb="4" eb="5">
      <t>ハジ</t>
    </rPh>
    <rPh sb="9" eb="10">
      <t>ケタ</t>
    </rPh>
    <rPh sb="11" eb="13">
      <t>バンゴウ</t>
    </rPh>
    <rPh sb="14" eb="16">
      <t>キサイ</t>
    </rPh>
    <phoneticPr fontId="4"/>
  </si>
  <si>
    <t>28････････</t>
    <phoneticPr fontId="4"/>
  </si>
  <si>
    <t>このシートには何も記入しないでください。</t>
    <rPh sb="7" eb="8">
      <t>ナニ</t>
    </rPh>
    <rPh sb="9" eb="11">
      <t>キニュウ</t>
    </rPh>
    <phoneticPr fontId="4"/>
  </si>
  <si>
    <t>（印刷後、押印が必要です。）枠外の説明を参照。</t>
    <rPh sb="1" eb="4">
      <t>インサツゴ</t>
    </rPh>
    <rPh sb="5" eb="7">
      <t>オウイン</t>
    </rPh>
    <rPh sb="8" eb="10">
      <t>ヒツヨウ</t>
    </rPh>
    <rPh sb="14" eb="16">
      <t>ワクガイ</t>
    </rPh>
    <rPh sb="17" eb="19">
      <t>セツメイ</t>
    </rPh>
    <rPh sb="20" eb="22">
      <t>サンショウ</t>
    </rPh>
    <phoneticPr fontId="4"/>
  </si>
  <si>
    <t>委任状の提出について</t>
    <rPh sb="0" eb="3">
      <t>イニンジョウ</t>
    </rPh>
    <rPh sb="4" eb="6">
      <t>テイシュツ</t>
    </rPh>
    <phoneticPr fontId="4"/>
  </si>
  <si>
    <t>下記を確認の上、法人印を押印した原本を郵送で
提出してください。
どちらか迷った場合は提出してください。</t>
    <rPh sb="0" eb="2">
      <t>カキ</t>
    </rPh>
    <rPh sb="3" eb="5">
      <t>カクニン</t>
    </rPh>
    <rPh sb="6" eb="7">
      <t>ウエ</t>
    </rPh>
    <rPh sb="8" eb="10">
      <t>ホウジン</t>
    </rPh>
    <rPh sb="10" eb="11">
      <t>イン</t>
    </rPh>
    <rPh sb="12" eb="14">
      <t>オウイン</t>
    </rPh>
    <rPh sb="16" eb="18">
      <t>ゲンポン</t>
    </rPh>
    <rPh sb="19" eb="21">
      <t>ユウソウ</t>
    </rPh>
    <rPh sb="23" eb="25">
      <t>テイシュツ</t>
    </rPh>
    <phoneticPr fontId="4"/>
  </si>
  <si>
    <t>委　任　状</t>
    <rPh sb="0" eb="1">
      <t>イ</t>
    </rPh>
    <rPh sb="2" eb="3">
      <t>ニン</t>
    </rPh>
    <rPh sb="4" eb="5">
      <t>ジョウ</t>
    </rPh>
    <phoneticPr fontId="4"/>
  </si>
  <si>
    <t xml:space="preserve">
委任状が必要　※送金先口座が下記の場合
・法人名+施設名
　（法人名+施設名+法人代表者の場合も委任状が必要）
・役職が法人代表者以外 （法人理事、施設長、会長　…など）
・施設名のみ
・下記の委任状が不要な場合以外
委任状が不要　
・口座名が法人名のみ
・法人名+法人代表者（理事長など）</t>
    <rPh sb="1" eb="4">
      <t>イニンジョウ</t>
    </rPh>
    <rPh sb="5" eb="7">
      <t>ヒツヨウ</t>
    </rPh>
    <rPh sb="9" eb="12">
      <t>ソウキンサキ</t>
    </rPh>
    <rPh sb="12" eb="14">
      <t>コウザ</t>
    </rPh>
    <rPh sb="15" eb="17">
      <t>カキ</t>
    </rPh>
    <rPh sb="18" eb="20">
      <t>バアイ</t>
    </rPh>
    <rPh sb="22" eb="24">
      <t>ホウジン</t>
    </rPh>
    <rPh sb="24" eb="25">
      <t>メイ</t>
    </rPh>
    <rPh sb="26" eb="29">
      <t>シセツメイ</t>
    </rPh>
    <rPh sb="32" eb="34">
      <t>ホウジン</t>
    </rPh>
    <rPh sb="34" eb="35">
      <t>メイ</t>
    </rPh>
    <rPh sb="36" eb="39">
      <t>シセツメイ</t>
    </rPh>
    <rPh sb="40" eb="42">
      <t>ホウジン</t>
    </rPh>
    <rPh sb="42" eb="45">
      <t>ダイヒョウシャ</t>
    </rPh>
    <rPh sb="46" eb="48">
      <t>バアイ</t>
    </rPh>
    <rPh sb="49" eb="52">
      <t>イニンジョウ</t>
    </rPh>
    <rPh sb="53" eb="55">
      <t>ヒツヨウ</t>
    </rPh>
    <rPh sb="58" eb="60">
      <t>ヤクショク</t>
    </rPh>
    <rPh sb="61" eb="63">
      <t>ホウジン</t>
    </rPh>
    <rPh sb="63" eb="65">
      <t>ダイヒョウ</t>
    </rPh>
    <rPh sb="65" eb="66">
      <t>シャ</t>
    </rPh>
    <rPh sb="66" eb="68">
      <t>イガイ</t>
    </rPh>
    <rPh sb="70" eb="72">
      <t>ホウジン</t>
    </rPh>
    <rPh sb="72" eb="74">
      <t>リジ</t>
    </rPh>
    <rPh sb="75" eb="78">
      <t>シセツチョウ</t>
    </rPh>
    <rPh sb="79" eb="81">
      <t>カイチョウ</t>
    </rPh>
    <rPh sb="88" eb="91">
      <t>シセツメイ</t>
    </rPh>
    <rPh sb="95" eb="97">
      <t>カキ</t>
    </rPh>
    <rPh sb="98" eb="101">
      <t>イニンジョウ</t>
    </rPh>
    <rPh sb="102" eb="104">
      <t>フヨウ</t>
    </rPh>
    <rPh sb="105" eb="107">
      <t>バアイ</t>
    </rPh>
    <rPh sb="107" eb="109">
      <t>イガイ</t>
    </rPh>
    <rPh sb="111" eb="114">
      <t>イニンジョウ</t>
    </rPh>
    <rPh sb="115" eb="117">
      <t>フヨウ</t>
    </rPh>
    <rPh sb="120" eb="122">
      <t>コウザ</t>
    </rPh>
    <rPh sb="122" eb="123">
      <t>メイ</t>
    </rPh>
    <rPh sb="124" eb="126">
      <t>ホウジン</t>
    </rPh>
    <rPh sb="126" eb="127">
      <t>メイ</t>
    </rPh>
    <rPh sb="131" eb="133">
      <t>ホウジン</t>
    </rPh>
    <rPh sb="133" eb="134">
      <t>メイ</t>
    </rPh>
    <rPh sb="135" eb="137">
      <t>ホウジン</t>
    </rPh>
    <rPh sb="137" eb="140">
      <t>ダイヒョウシャ</t>
    </rPh>
    <rPh sb="141" eb="144">
      <t>リジチョウ</t>
    </rPh>
    <phoneticPr fontId="4"/>
  </si>
  <si>
    <t>受任者</t>
    <phoneticPr fontId="4"/>
  </si>
  <si>
    <t>令和　　年　　　月　　　日</t>
    <rPh sb="0" eb="2">
      <t>レイワ</t>
    </rPh>
    <rPh sb="4" eb="5">
      <t>ネン</t>
    </rPh>
    <rPh sb="8" eb="9">
      <t>ガツ</t>
    </rPh>
    <rPh sb="12" eb="13">
      <t>ニチ</t>
    </rPh>
    <phoneticPr fontId="4"/>
  </si>
  <si>
    <t>←　日付は空欄で提出ください。</t>
  </si>
  <si>
    <t>兵庫県知事　齋藤　元彦　様</t>
    <rPh sb="12" eb="13">
      <t>サマ</t>
    </rPh>
    <phoneticPr fontId="4"/>
  </si>
  <si>
    <t>住所</t>
    <rPh sb="0" eb="2">
      <t>ジュウショ</t>
    </rPh>
    <phoneticPr fontId="4"/>
  </si>
  <si>
    <t>団体名</t>
    <rPh sb="0" eb="3">
      <t>ダンタイメイ</t>
    </rPh>
    <phoneticPr fontId="4"/>
  </si>
  <si>
    <t>代表者氏名</t>
    <rPh sb="0" eb="3">
      <t>ダイヒョウシャ</t>
    </rPh>
    <rPh sb="3" eb="5">
      <t>シメイ</t>
    </rPh>
    <phoneticPr fontId="4"/>
  </si>
  <si>
    <t>←　法人印を押印してください。</t>
    <rPh sb="2" eb="4">
      <t>ホウジン</t>
    </rPh>
    <phoneticPr fontId="4"/>
  </si>
  <si>
    <t>印</t>
    <rPh sb="0" eb="1">
      <t>イン</t>
    </rPh>
    <phoneticPr fontId="4"/>
  </si>
  <si>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4"/>
  </si>
  <si>
    <t>マッスルスーツEvery　シリーズ</t>
    <phoneticPr fontId="4"/>
  </si>
  <si>
    <t>介護用マッスルスーツ</t>
    <phoneticPr fontId="4"/>
  </si>
  <si>
    <t>レイボ エクソスケルトン（サポート スーツ）</t>
    <phoneticPr fontId="4"/>
  </si>
  <si>
    <t>HAL腰タイプ　シリーズ 介護支援用</t>
    <rPh sb="13" eb="15">
      <t>カイゴ</t>
    </rPh>
    <rPh sb="15" eb="18">
      <t>シエンヨウ</t>
    </rPh>
    <phoneticPr fontId="1"/>
  </si>
  <si>
    <t>パワーアシストスーツ　Aero　Back　SG</t>
    <phoneticPr fontId="4"/>
  </si>
  <si>
    <t>筋力補助スーツ　スマートスーツ　シリーズ</t>
    <rPh sb="0" eb="2">
      <t>キンリョク</t>
    </rPh>
    <rPh sb="2" eb="4">
      <t>ホジョ</t>
    </rPh>
    <phoneticPr fontId="1"/>
  </si>
  <si>
    <t>衣類型アクティブパワーアシストスーツ　J-PAS　fleairy</t>
    <rPh sb="0" eb="2">
      <t>イルイ</t>
    </rPh>
    <rPh sb="2" eb="3">
      <t>ガタ</t>
    </rPh>
    <phoneticPr fontId="1"/>
  </si>
  <si>
    <t>DARWING Hakobelude（ダーウィン ハコベルデ）</t>
    <phoneticPr fontId="4"/>
  </si>
  <si>
    <t>スカイリフト</t>
    <phoneticPr fontId="4"/>
  </si>
  <si>
    <t>移乗用介護ロボット「移乗です」</t>
    <rPh sb="0" eb="2">
      <t>イジョウ</t>
    </rPh>
    <rPh sb="2" eb="3">
      <t>ヨウ</t>
    </rPh>
    <rPh sb="3" eb="5">
      <t>カイゴ</t>
    </rPh>
    <rPh sb="10" eb="12">
      <t>イジョウ</t>
    </rPh>
    <phoneticPr fontId="1"/>
  </si>
  <si>
    <t>自立支援型移乗介助ロボット　愛移乗くん　シリーズ</t>
    <rPh sb="0" eb="2">
      <t>ジリツ</t>
    </rPh>
    <rPh sb="2" eb="4">
      <t>シエン</t>
    </rPh>
    <rPh sb="4" eb="5">
      <t>ガタ</t>
    </rPh>
    <rPh sb="5" eb="7">
      <t>イジョウ</t>
    </rPh>
    <rPh sb="7" eb="9">
      <t>カイジョ</t>
    </rPh>
    <phoneticPr fontId="1"/>
  </si>
  <si>
    <t>サンリフトミディ低床</t>
    <rPh sb="8" eb="10">
      <t>テイショウ</t>
    </rPh>
    <phoneticPr fontId="1"/>
  </si>
  <si>
    <t>Sara Flex（サラ・フレックス）</t>
    <phoneticPr fontId="4"/>
  </si>
  <si>
    <t>移動式リフト</t>
    <rPh sb="0" eb="3">
      <t>イドウシキ</t>
    </rPh>
    <phoneticPr fontId="1"/>
  </si>
  <si>
    <t>電動簡易移乗機　i-PAL</t>
    <phoneticPr fontId="4"/>
  </si>
  <si>
    <t>サットイレ　※旋回機構あり・天井工事不要のもの</t>
    <rPh sb="7" eb="9">
      <t>センカイ</t>
    </rPh>
    <rPh sb="9" eb="11">
      <t>キコウ</t>
    </rPh>
    <rPh sb="14" eb="16">
      <t>テンジョウ</t>
    </rPh>
    <rPh sb="16" eb="18">
      <t>コウジ</t>
    </rPh>
    <rPh sb="18" eb="20">
      <t>フヨウ</t>
    </rPh>
    <phoneticPr fontId="1"/>
  </si>
  <si>
    <t>せき損式スライディングボード　つばさ　シリーズ(M,L)</t>
    <rPh sb="2" eb="3">
      <t>ソン</t>
    </rPh>
    <rPh sb="3" eb="4">
      <t>シキ</t>
    </rPh>
    <phoneticPr fontId="1"/>
  </si>
  <si>
    <t>ミニリフトシリーズ（標準・低床）</t>
    <rPh sb="10" eb="12">
      <t>ヒョウジュン</t>
    </rPh>
    <rPh sb="13" eb="15">
      <t>テイショウ</t>
    </rPh>
    <phoneticPr fontId="1"/>
  </si>
  <si>
    <t>床走行式電動介護リフト</t>
    <rPh sb="0" eb="1">
      <t>ユカ</t>
    </rPh>
    <rPh sb="1" eb="3">
      <t>ソウコウ</t>
    </rPh>
    <rPh sb="3" eb="4">
      <t>シキ</t>
    </rPh>
    <rPh sb="4" eb="6">
      <t>デンドウ</t>
    </rPh>
    <rPh sb="6" eb="8">
      <t>カイゴ</t>
    </rPh>
    <phoneticPr fontId="1"/>
  </si>
  <si>
    <t>移乗・移動ロボット　Keipu（ケイプ）</t>
    <rPh sb="0" eb="2">
      <t>イジョウ</t>
    </rPh>
    <rPh sb="3" eb="5">
      <t>イドウ</t>
    </rPh>
    <phoneticPr fontId="1"/>
  </si>
  <si>
    <t>移乗サポートロボット　Hugシリーズ</t>
    <phoneticPr fontId="4"/>
  </si>
  <si>
    <t>離床支援 マルチポジションベッド</t>
    <phoneticPr fontId="4"/>
  </si>
  <si>
    <t>介護リフト　つるべー（天井走行型、車搭載型を除く）</t>
    <rPh sb="0" eb="2">
      <t>カイゴ</t>
    </rPh>
    <rPh sb="11" eb="13">
      <t>テンジョウ</t>
    </rPh>
    <rPh sb="13" eb="15">
      <t>ソウコウ</t>
    </rPh>
    <rPh sb="15" eb="16">
      <t>ガタ</t>
    </rPh>
    <rPh sb="17" eb="18">
      <t>クルマ</t>
    </rPh>
    <rPh sb="18" eb="21">
      <t>トウサイガタ</t>
    </rPh>
    <rPh sb="22" eb="23">
      <t>ノゾ</t>
    </rPh>
    <phoneticPr fontId="1"/>
  </si>
  <si>
    <t>マイティライトⅢ</t>
    <phoneticPr fontId="4"/>
  </si>
  <si>
    <t>マイティエースⅡベッドセット</t>
    <phoneticPr fontId="4"/>
  </si>
  <si>
    <t>ロボヘルパー SASUKE　シリーズ</t>
    <phoneticPr fontId="4"/>
  </si>
  <si>
    <t>寄り添いロボット</t>
    <rPh sb="0" eb="1">
      <t>ヨ</t>
    </rPh>
    <rPh sb="2" eb="3">
      <t>ソ</t>
    </rPh>
    <phoneticPr fontId="1"/>
  </si>
  <si>
    <t>J-Walker　テクテック</t>
    <phoneticPr fontId="4"/>
  </si>
  <si>
    <t>歩行トレーニングロボット</t>
    <rPh sb="0" eb="2">
      <t>ホコウ</t>
    </rPh>
    <phoneticPr fontId="1"/>
  </si>
  <si>
    <t>自動ブレーキ付き車いす　セーフティオレンジ</t>
    <rPh sb="0" eb="2">
      <t>ジドウ</t>
    </rPh>
    <rPh sb="6" eb="7">
      <t>ツ</t>
    </rPh>
    <rPh sb="8" eb="9">
      <t>クルマ</t>
    </rPh>
    <phoneticPr fontId="1"/>
  </si>
  <si>
    <t>免荷式リフト　POPO（ポポ）</t>
    <phoneticPr fontId="4"/>
  </si>
  <si>
    <t>歩行車リトルターン　電動アシスト付</t>
    <rPh sb="0" eb="2">
      <t>ホコウ</t>
    </rPh>
    <rPh sb="2" eb="3">
      <t>クルマ</t>
    </rPh>
    <rPh sb="10" eb="12">
      <t>デンドウ</t>
    </rPh>
    <rPh sb="16" eb="17">
      <t>ツ</t>
    </rPh>
    <phoneticPr fontId="1"/>
  </si>
  <si>
    <t>歩行支援機　ロボットアシストウォーカー　シリーズ</t>
    <rPh sb="0" eb="2">
      <t>ホコウ</t>
    </rPh>
    <rPh sb="2" eb="4">
      <t>シエン</t>
    </rPh>
    <phoneticPr fontId="1"/>
  </si>
  <si>
    <t>歩行支援機　ACSIVE　シリーズ（両脚・片脚用）</t>
    <rPh sb="18" eb="20">
      <t>リョウアシ</t>
    </rPh>
    <phoneticPr fontId="1"/>
  </si>
  <si>
    <t>歩行支援機　歩行アシストロボット　シリーズ</t>
    <phoneticPr fontId="4"/>
  </si>
  <si>
    <t>電動アシスト付歩行車　Tecpo（テクポ）シリーズ</t>
    <phoneticPr fontId="4"/>
  </si>
  <si>
    <t>流せるポータくん３号（標準・洗浄便座付き）</t>
    <rPh sb="0" eb="1">
      <t>ナガ</t>
    </rPh>
    <rPh sb="9" eb="10">
      <t>ゴウ</t>
    </rPh>
    <rPh sb="11" eb="13">
      <t>ヒョウジュン</t>
    </rPh>
    <rPh sb="14" eb="16">
      <t>センジョウ</t>
    </rPh>
    <rPh sb="16" eb="18">
      <t>ベンザ</t>
    </rPh>
    <rPh sb="18" eb="19">
      <t>ツ</t>
    </rPh>
    <phoneticPr fontId="1"/>
  </si>
  <si>
    <t>水洗ポータブルトイレ　キューレット</t>
    <phoneticPr fontId="4"/>
  </si>
  <si>
    <t>家具調トイレ　セレクトR　自動ラップ</t>
    <rPh sb="0" eb="3">
      <t>カグチョウ</t>
    </rPh>
    <rPh sb="13" eb="15">
      <t>ジドウ</t>
    </rPh>
    <phoneticPr fontId="1"/>
  </si>
  <si>
    <t>サットイレ　※旋回機構なし。天井工事不要のもの</t>
    <rPh sb="7" eb="9">
      <t>センカイ</t>
    </rPh>
    <rPh sb="9" eb="11">
      <t>キコウ</t>
    </rPh>
    <rPh sb="14" eb="16">
      <t>テンジョウ</t>
    </rPh>
    <rPh sb="16" eb="18">
      <t>コウジ</t>
    </rPh>
    <rPh sb="18" eb="20">
      <t>フヨウ</t>
    </rPh>
    <phoneticPr fontId="1"/>
  </si>
  <si>
    <t>Aiserv　排泄検知システムVer.1</t>
    <rPh sb="7" eb="9">
      <t>ハイセツ</t>
    </rPh>
    <rPh sb="9" eb="11">
      <t>ケンチ</t>
    </rPh>
    <phoneticPr fontId="1"/>
  </si>
  <si>
    <t>Aiserv　排泄検知システムVer.2ネットワーク</t>
    <phoneticPr fontId="4"/>
  </si>
  <si>
    <t>ベッドサイド水洗トイレ</t>
    <phoneticPr fontId="4"/>
  </si>
  <si>
    <t>電動昇降式トイレベッド さつき</t>
    <rPh sb="0" eb="2">
      <t>デンドウ</t>
    </rPh>
    <rPh sb="2" eb="4">
      <t>ショウコウ</t>
    </rPh>
    <rPh sb="4" eb="5">
      <t>シキ</t>
    </rPh>
    <phoneticPr fontId="4"/>
  </si>
  <si>
    <t>リハビリ訓練型電動昇降式トイレベッド のぞみ</t>
    <phoneticPr fontId="4"/>
  </si>
  <si>
    <t>自立型電動昇降式トイレベッド わかば</t>
    <phoneticPr fontId="4"/>
  </si>
  <si>
    <t>自動ラップ式排泄処理ユニット　ラップポン　シリーズ</t>
    <rPh sb="0" eb="2">
      <t>ジドウ</t>
    </rPh>
    <rPh sb="5" eb="6">
      <t>シキ</t>
    </rPh>
    <rPh sb="6" eb="8">
      <t>ハイセツ</t>
    </rPh>
    <rPh sb="8" eb="10">
      <t>ショリ</t>
    </rPh>
    <phoneticPr fontId="1"/>
  </si>
  <si>
    <t>排泄予測デバイス　DFree　</t>
    <rPh sb="0" eb="2">
      <t>ハイセツ</t>
    </rPh>
    <rPh sb="2" eb="4">
      <t>ヨソク</t>
    </rPh>
    <phoneticPr fontId="1"/>
  </si>
  <si>
    <t>NEC サニタリー利用記録システム</t>
    <rPh sb="9" eb="11">
      <t>リヨウ</t>
    </rPh>
    <rPh sb="11" eb="13">
      <t>キロク</t>
    </rPh>
    <phoneticPr fontId="4"/>
  </si>
  <si>
    <t>ラップポン・ブリオ　やわらか便座タイプ</t>
    <rPh sb="14" eb="16">
      <t>ベンザ</t>
    </rPh>
    <phoneticPr fontId="1"/>
  </si>
  <si>
    <t>排便姿勢保持機器　トイレでふんばる君</t>
    <rPh sb="6" eb="8">
      <t>キキ</t>
    </rPh>
    <phoneticPr fontId="1"/>
  </si>
  <si>
    <t>自動排泄処理装置　リバティひまわり</t>
    <phoneticPr fontId="4"/>
  </si>
  <si>
    <t>排尿タイミング予測支援デバイス　リリアムスポット2</t>
    <rPh sb="0" eb="2">
      <t>ハイニョウ</t>
    </rPh>
    <rPh sb="7" eb="9">
      <t>ヨソク</t>
    </rPh>
    <rPh sb="9" eb="11">
      <t>シエン</t>
    </rPh>
    <phoneticPr fontId="1"/>
  </si>
  <si>
    <t>見守り・コミュニケーション</t>
  </si>
  <si>
    <t>スマートケアリンク・ライフアセス　みぃるも・クラウド版</t>
    <rPh sb="23" eb="24">
      <t>バン</t>
    </rPh>
    <phoneticPr fontId="1"/>
  </si>
  <si>
    <t>見守りカメラ（NLX-CA)</t>
    <rPh sb="0" eb="2">
      <t>ミマモ</t>
    </rPh>
    <phoneticPr fontId="1"/>
  </si>
  <si>
    <t>CareVision(ケアビジョン)</t>
    <phoneticPr fontId="4"/>
  </si>
  <si>
    <t>体動検知マットセンサ</t>
    <phoneticPr fontId="4"/>
  </si>
  <si>
    <t>iTSUMO2</t>
    <phoneticPr fontId="4"/>
  </si>
  <si>
    <t>smart Robo</t>
    <phoneticPr fontId="4"/>
  </si>
  <si>
    <t>ペイシェントウォッチャープラス</t>
    <phoneticPr fontId="4"/>
  </si>
  <si>
    <t>非接触・無拘束ベッド見守りシステム OWLSIGHT（アウルサイト）</t>
    <phoneticPr fontId="4"/>
  </si>
  <si>
    <t>介護モニタリングシステム 　エンジェル・アイ</t>
    <rPh sb="0" eb="2">
      <t>カイゴ</t>
    </rPh>
    <phoneticPr fontId="1"/>
  </si>
  <si>
    <t>LASHIC-care（ラシクケア）</t>
    <phoneticPr fontId="4"/>
  </si>
  <si>
    <t>体感型歩行自立支援システム「Arbre」</t>
    <phoneticPr fontId="4"/>
  </si>
  <si>
    <t>SOTAロボコネクト</t>
    <phoneticPr fontId="4"/>
  </si>
  <si>
    <t>離床検知センサー　ルナナース</t>
    <phoneticPr fontId="4"/>
  </si>
  <si>
    <t>自立支援型介護見守りロボット　A.I.Viewlife</t>
    <rPh sb="0" eb="2">
      <t>ジリツ</t>
    </rPh>
    <rPh sb="2" eb="4">
      <t>シエン</t>
    </rPh>
    <rPh sb="4" eb="5">
      <t>ガタ</t>
    </rPh>
    <rPh sb="5" eb="7">
      <t>カイゴ</t>
    </rPh>
    <rPh sb="7" eb="9">
      <t>ミマモ</t>
    </rPh>
    <phoneticPr fontId="1"/>
  </si>
  <si>
    <t>離床・離床予測検知センサー「安心」</t>
    <phoneticPr fontId="4"/>
  </si>
  <si>
    <t>非接触型徘徊見守りシステム　エイビスみまもりシステム</t>
    <phoneticPr fontId="4"/>
  </si>
  <si>
    <t>ライフリズムナビ+Dr</t>
    <phoneticPr fontId="4"/>
  </si>
  <si>
    <t>顔認証徘徊防止システムLYKAON</t>
    <rPh sb="0" eb="1">
      <t>カオ</t>
    </rPh>
    <rPh sb="1" eb="3">
      <t>ニンショウ</t>
    </rPh>
    <rPh sb="3" eb="5">
      <t>ハイカイ</t>
    </rPh>
    <rPh sb="5" eb="7">
      <t>ボウシ</t>
    </rPh>
    <phoneticPr fontId="1"/>
  </si>
  <si>
    <t>安心ひつじα</t>
    <rPh sb="0" eb="2">
      <t>アンシン</t>
    </rPh>
    <phoneticPr fontId="1"/>
  </si>
  <si>
    <t>おむつモニターmini</t>
    <phoneticPr fontId="4"/>
  </si>
  <si>
    <t>どこでもナースコール・見守りシステム</t>
    <rPh sb="11" eb="13">
      <t>ミマモ</t>
    </rPh>
    <phoneticPr fontId="1"/>
  </si>
  <si>
    <t>介護スタッフサポートサービス　エルミーゴ</t>
    <rPh sb="0" eb="2">
      <t>カイゴ</t>
    </rPh>
    <phoneticPr fontId="1"/>
  </si>
  <si>
    <t>見守り支援会話ロボット　タピアポケット</t>
    <rPh sb="0" eb="2">
      <t>ミマモ</t>
    </rPh>
    <rPh sb="3" eb="5">
      <t>シエン</t>
    </rPh>
    <rPh sb="5" eb="7">
      <t>カイワ</t>
    </rPh>
    <phoneticPr fontId="1"/>
  </si>
  <si>
    <t>見守りシステム SANフラワー×ヘルシーライフ</t>
    <phoneticPr fontId="4"/>
  </si>
  <si>
    <t>シルエット見守りセンサ</t>
    <phoneticPr fontId="4"/>
  </si>
  <si>
    <t>非接触型見守りセンサー　e 伝之介くん</t>
    <phoneticPr fontId="4"/>
  </si>
  <si>
    <t>Hitome-Q　ケアサポート</t>
    <phoneticPr fontId="4"/>
  </si>
  <si>
    <t>eカメラ（見守り介護ロボット　ケアロボの後継機種）</t>
    <rPh sb="20" eb="22">
      <t>コウケイ</t>
    </rPh>
    <rPh sb="22" eb="24">
      <t>キシュ</t>
    </rPh>
    <phoneticPr fontId="4"/>
  </si>
  <si>
    <t>Tellus 見守りセンサ</t>
    <phoneticPr fontId="4"/>
  </si>
  <si>
    <t>顔認証テクノロジーによるみまもり花子　PLEN　Cube</t>
    <rPh sb="0" eb="1">
      <t>カオ</t>
    </rPh>
    <rPh sb="1" eb="3">
      <t>ニンショウ</t>
    </rPh>
    <rPh sb="16" eb="18">
      <t>ハナコ</t>
    </rPh>
    <phoneticPr fontId="1"/>
  </si>
  <si>
    <t>クラウド型見守り支援システム　CareBird＜ケアバード＞</t>
    <phoneticPr fontId="4"/>
  </si>
  <si>
    <t>レーダーライト（1人暮らしの方をそっと見守るセンサー）</t>
    <phoneticPr fontId="4"/>
  </si>
  <si>
    <t>ベッド内蔵型見守りセンサー　iサポート搭載　Xシリーズ</t>
    <rPh sb="3" eb="6">
      <t>ナイゾウガタ</t>
    </rPh>
    <rPh sb="6" eb="8">
      <t>ミマモ</t>
    </rPh>
    <rPh sb="19" eb="21">
      <t>トウサイ</t>
    </rPh>
    <phoneticPr fontId="1"/>
  </si>
  <si>
    <t>Care-Top</t>
    <phoneticPr fontId="4"/>
  </si>
  <si>
    <t>見守りセンサー　ANSIEL(アンシエル）</t>
    <rPh sb="0" eb="2">
      <t>ミマモ</t>
    </rPh>
    <phoneticPr fontId="1"/>
  </si>
  <si>
    <t>高齢者見守り支援システム　「いまイルモ」</t>
    <phoneticPr fontId="4"/>
  </si>
  <si>
    <t>ライブコネクト</t>
    <phoneticPr fontId="4"/>
  </si>
  <si>
    <t>AiSleep</t>
    <phoneticPr fontId="4"/>
  </si>
  <si>
    <t>睡眠見守りシステム　みまもりずむ</t>
    <rPh sb="0" eb="2">
      <t>スイミン</t>
    </rPh>
    <rPh sb="2" eb="4">
      <t>ミマモ</t>
    </rPh>
    <phoneticPr fontId="1"/>
  </si>
  <si>
    <t>アルゴスリープ　介護用見守りセンサー</t>
    <rPh sb="8" eb="11">
      <t>カイゴヨウ</t>
    </rPh>
    <rPh sb="11" eb="13">
      <t>ミマモ</t>
    </rPh>
    <phoneticPr fontId="1"/>
  </si>
  <si>
    <t>睡眠見守りシステム「みまもり～ふ」</t>
    <rPh sb="0" eb="2">
      <t>スイミン</t>
    </rPh>
    <rPh sb="2" eb="4">
      <t>ミマモ</t>
    </rPh>
    <phoneticPr fontId="1"/>
  </si>
  <si>
    <t>RICANUS -リカナス- Windows 版</t>
    <phoneticPr fontId="4"/>
  </si>
  <si>
    <t>Sensing Wave　　介護・睡眠見守りシステム</t>
    <phoneticPr fontId="4"/>
  </si>
  <si>
    <t>高齢者向け見守りシステム 見守りライフ</t>
    <rPh sb="0" eb="3">
      <t>コウレイシャ</t>
    </rPh>
    <rPh sb="3" eb="4">
      <t>ム</t>
    </rPh>
    <phoneticPr fontId="1"/>
  </si>
  <si>
    <t>うららかGPSウォーク×トラッキモGPS（徘徊老人監視システム）</t>
    <phoneticPr fontId="4"/>
  </si>
  <si>
    <t>見守りシステム　ケアワン</t>
    <phoneticPr fontId="4"/>
  </si>
  <si>
    <t>予測型見守りシステム 　Neos+Care（ネオスケア）</t>
    <rPh sb="0" eb="2">
      <t>ヨソク</t>
    </rPh>
    <rPh sb="2" eb="3">
      <t>ガタ</t>
    </rPh>
    <phoneticPr fontId="1"/>
  </si>
  <si>
    <t>離床センサ　aams.介護</t>
    <rPh sb="0" eb="2">
      <t>リショウ</t>
    </rPh>
    <rPh sb="11" eb="13">
      <t>カイゴ</t>
    </rPh>
    <phoneticPr fontId="1"/>
  </si>
  <si>
    <t>LIFELENS（ライフレンズ）</t>
    <phoneticPr fontId="4"/>
  </si>
  <si>
    <t>カリストエール</t>
    <phoneticPr fontId="4"/>
  </si>
  <si>
    <t>眠りSCAN</t>
    <rPh sb="0" eb="1">
      <t>ネム</t>
    </rPh>
    <phoneticPr fontId="1"/>
  </si>
  <si>
    <t>離床CATCH</t>
    <rPh sb="0" eb="2">
      <t>リショウ</t>
    </rPh>
    <phoneticPr fontId="1"/>
  </si>
  <si>
    <t>みてるもん</t>
    <phoneticPr fontId="4"/>
  </si>
  <si>
    <t>見守りシステム　Mi-Ru（ミール）</t>
    <phoneticPr fontId="4"/>
  </si>
  <si>
    <t>ベッド内蔵　見守りケアシステムM2</t>
    <rPh sb="3" eb="5">
      <t>ナイゾウ</t>
    </rPh>
    <phoneticPr fontId="1"/>
  </si>
  <si>
    <t>まもる～のHOME</t>
    <phoneticPr fontId="4"/>
  </si>
  <si>
    <t>【ナースコール連携】離床・バイタル感知　見守りセンサー</t>
    <rPh sb="7" eb="9">
      <t>レンケイ</t>
    </rPh>
    <rPh sb="10" eb="12">
      <t>リショウ</t>
    </rPh>
    <rPh sb="17" eb="19">
      <t>カンチ</t>
    </rPh>
    <rPh sb="20" eb="22">
      <t>ミマモ</t>
    </rPh>
    <phoneticPr fontId="1"/>
  </si>
  <si>
    <t>AI×見守りサービス kizkia-Knight(きづきあ-ないと)</t>
    <phoneticPr fontId="4"/>
  </si>
  <si>
    <t>ベッドセンサーシステムベーシック</t>
    <phoneticPr fontId="4"/>
  </si>
  <si>
    <t>離床・見守りセンサー</t>
    <phoneticPr fontId="4"/>
  </si>
  <si>
    <t>コミュニケーション支援システム　comuoon(コミューン）</t>
    <phoneticPr fontId="4"/>
  </si>
  <si>
    <t>見守りcubeシステムLite　シリーズ</t>
    <phoneticPr fontId="4"/>
  </si>
  <si>
    <t>みまもりベッドセンサーシステム</t>
    <phoneticPr fontId="4"/>
  </si>
  <si>
    <t>コミュニケーションロボット　分身ロボットOriHime</t>
    <phoneticPr fontId="4"/>
  </si>
  <si>
    <t>Pepper for Biz</t>
    <phoneticPr fontId="4"/>
  </si>
  <si>
    <t>メンタルコミットロボット パロ</t>
    <phoneticPr fontId="4"/>
  </si>
  <si>
    <t>赤ちゃん型コミュニケーション　ロボット スマイビS</t>
    <rPh sb="0" eb="1">
      <t>アカ</t>
    </rPh>
    <rPh sb="4" eb="5">
      <t>ガタ</t>
    </rPh>
    <phoneticPr fontId="1"/>
  </si>
  <si>
    <t>FTCare-i ATコネクト</t>
    <phoneticPr fontId="4"/>
  </si>
  <si>
    <t>SCOP　Home、SCOP Now</t>
    <phoneticPr fontId="4"/>
  </si>
  <si>
    <t>バスアシスト</t>
    <phoneticPr fontId="4"/>
  </si>
  <si>
    <t>コミュニケーションロボット なでなでねこちゃんDX3　シリーズ</t>
    <phoneticPr fontId="4"/>
  </si>
  <si>
    <t>コミュニケーションロボット　こんにちは赤ちゃん　男の子・女の子</t>
    <phoneticPr fontId="4"/>
  </si>
  <si>
    <t>コミュニケーションロボット　なでなでワンちゃん　秋田犬（HACHI）シリーズ</t>
    <phoneticPr fontId="4"/>
  </si>
  <si>
    <t>PALRO ビジネスシリーズ　高齢者福祉施設向けモデルⅢ</t>
    <phoneticPr fontId="4"/>
  </si>
  <si>
    <t>コミュニケーションロボット BOCCO</t>
    <phoneticPr fontId="4"/>
  </si>
  <si>
    <t>ナノミストバス　新型ナノミストバスベッドタイプ</t>
    <rPh sb="8" eb="10">
      <t>シンガタ</t>
    </rPh>
    <phoneticPr fontId="1"/>
  </si>
  <si>
    <t>居室対応コンパクトシャワー入浴装置　シャワーオール</t>
    <phoneticPr fontId="4"/>
  </si>
  <si>
    <t>ピュアット</t>
    <phoneticPr fontId="4"/>
  </si>
  <si>
    <t>wellsリフトキャリー（WLC）</t>
    <phoneticPr fontId="4"/>
  </si>
  <si>
    <t>バスリフト　シリーズ</t>
    <phoneticPr fontId="4"/>
  </si>
  <si>
    <t>.</t>
    <phoneticPr fontId="4"/>
  </si>
  <si>
    <t>移乗介助</t>
  </si>
  <si>
    <t>音声認識コミュニケーションロボット　Chapit（チャピット）</t>
    <rPh sb="0" eb="2">
      <t>オンセイ</t>
    </rPh>
    <rPh sb="2" eb="4">
      <t>ニンシキ</t>
    </rPh>
    <phoneticPr fontId="1"/>
  </si>
  <si>
    <t>　令和５年度介護業務における労働環境改善支援事業補助金の受領に関する一切の権限を下記の者に委任したことを届け出ます。</t>
    <rPh sb="1" eb="3">
      <t>レイワ</t>
    </rPh>
    <rPh sb="4" eb="6">
      <t>ネンド</t>
    </rPh>
    <rPh sb="6" eb="8">
      <t>カイゴ</t>
    </rPh>
    <rPh sb="8" eb="10">
      <t>ギョウム</t>
    </rPh>
    <rPh sb="14" eb="16">
      <t>ロウドウ</t>
    </rPh>
    <rPh sb="16" eb="18">
      <t>カンキョウ</t>
    </rPh>
    <rPh sb="18" eb="20">
      <t>カイゼン</t>
    </rPh>
    <rPh sb="20" eb="22">
      <t>シエン</t>
    </rPh>
    <rPh sb="22" eb="24">
      <t>ジギョウ</t>
    </rPh>
    <rPh sb="24" eb="27">
      <t>ホジョキン</t>
    </rPh>
    <rPh sb="28" eb="30">
      <t>ジュリョウ</t>
    </rPh>
    <rPh sb="31" eb="32">
      <t>カン</t>
    </rPh>
    <rPh sb="54" eb="55">
      <t>デ</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</si>
</sst>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411]ggge&quot;年&quot;m&quot;月&quot;d&quot;日&quot;;@"/>
    <numFmt numFmtId="178" formatCode="#,##0_);[Red]\(#,##0\)"/>
    <numFmt numFmtId="179" formatCode="0_);[Red]\(0\)"/>
    <numFmt numFmtId="180" formatCode="#,##0.0;[Red]\-#,##0.0"/>
  </numFmts>
  <fonts count="79">
    <font>
      <sz val="11"/>
      <name val="ＭＳ Ｐゴシック"/>
      <family val="3"/>
      <charset val="128"/>
    </font>
    <font>
      <sz val="11"/>
      <color theme="1"/>
      <name val="ＭＳ Ｐゴシック"/>
      <family val="2"/>
      <charset val="128"/>
      <scheme val="minor"/>
    </font>
    <font>
      <sz val="11"/>
      <name val="ＭＳ Ｐゴシック"/>
      <family val="3"/>
      <charset val="128"/>
    </font>
    <font>
      <sz val="11"/>
      <name val="ＭＳ Ｐ明朝"/>
      <family val="1"/>
      <charset val="128"/>
    </font>
    <font>
      <sz val="6"/>
      <name val="ＭＳ Ｐゴシック"/>
      <family val="3"/>
      <charset val="128"/>
    </font>
    <font>
      <sz val="16"/>
      <name val="ＭＳ Ｐゴシック"/>
      <family val="3"/>
      <charset val="128"/>
    </font>
    <font>
      <sz val="10"/>
      <name val="ＭＳ Ｐゴシック"/>
      <family val="3"/>
      <charset val="128"/>
    </font>
    <font>
      <sz val="12"/>
      <name val="ＭＳ Ｐゴシック"/>
      <family val="3"/>
      <charset val="128"/>
    </font>
    <font>
      <sz val="14"/>
      <name val="ＭＳ Ｐゴシック"/>
      <family val="3"/>
      <charset val="128"/>
    </font>
    <font>
      <sz val="6"/>
      <name val="ＭＳ Ｐ明朝"/>
      <family val="1"/>
      <charset val="128"/>
    </font>
    <font>
      <sz val="11"/>
      <name val="平成角ゴシック"/>
      <family val="3"/>
      <charset val="128"/>
    </font>
    <font>
      <b/>
      <sz val="18"/>
      <color rgb="FFFF0000"/>
      <name val="平成角ゴシック"/>
      <family val="3"/>
      <charset val="128"/>
    </font>
    <font>
      <b/>
      <sz val="18"/>
      <color theme="1"/>
      <name val="平成角ゴシック"/>
      <family val="3"/>
      <charset val="128"/>
    </font>
    <font>
      <b/>
      <sz val="24"/>
      <name val="平成角ゴシック"/>
      <family val="3"/>
      <charset val="128"/>
    </font>
    <font>
      <b/>
      <sz val="11"/>
      <name val="ＭＳ Ｐゴシック"/>
      <family val="3"/>
      <charset val="128"/>
    </font>
    <font>
      <u/>
      <sz val="11"/>
      <color theme="10"/>
      <name val="ＭＳ Ｐゴシック"/>
      <family val="3"/>
      <charset val="128"/>
    </font>
    <font>
      <sz val="11"/>
      <color theme="1"/>
      <name val="ＭＳ Ｐゴシック"/>
      <family val="2"/>
      <scheme val="minor"/>
    </font>
    <font>
      <sz val="14"/>
      <name val="ＭＳ 明朝"/>
      <family val="1"/>
      <charset val="128"/>
    </font>
    <font>
      <sz val="11"/>
      <name val="ＭＳ 明朝"/>
      <family val="1"/>
      <charset val="128"/>
    </font>
    <font>
      <sz val="16"/>
      <name val="ＭＳ 明朝"/>
      <family val="1"/>
      <charset val="128"/>
    </font>
    <font>
      <sz val="11"/>
      <color theme="1"/>
      <name val="ＭＳ 明朝"/>
      <family val="1"/>
      <charset val="128"/>
    </font>
    <font>
      <sz val="11"/>
      <color indexed="10"/>
      <name val="ＭＳ 明朝"/>
      <family val="1"/>
      <charset val="128"/>
    </font>
    <font>
      <sz val="10"/>
      <name val="ＭＳ 明朝"/>
      <family val="1"/>
      <charset val="128"/>
    </font>
    <font>
      <sz val="12"/>
      <name val="ＭＳ 明朝"/>
      <family val="1"/>
      <charset val="128"/>
    </font>
    <font>
      <sz val="12"/>
      <color theme="1"/>
      <name val="ＭＳ 明朝"/>
      <family val="1"/>
      <charset val="128"/>
    </font>
    <font>
      <sz val="12"/>
      <name val="ＭＳ Ｐゴシック"/>
      <family val="3"/>
      <charset val="128"/>
      <scheme val="minor"/>
    </font>
    <font>
      <sz val="11"/>
      <name val="ＭＳ Ｐゴシック"/>
      <family val="3"/>
      <charset val="128"/>
      <scheme val="minor"/>
    </font>
    <font>
      <b/>
      <sz val="16"/>
      <color rgb="FFFF0000"/>
      <name val="ＭＳ Ｐゴシック"/>
      <family val="3"/>
      <charset val="128"/>
    </font>
    <font>
      <sz val="6"/>
      <name val="ＭＳ Ｐゴシック"/>
      <family val="2"/>
      <charset val="128"/>
      <scheme val="minor"/>
    </font>
    <font>
      <sz val="11"/>
      <color rgb="FF000000"/>
      <name val="ＭＳ 明朝"/>
      <family val="1"/>
      <charset val="128"/>
    </font>
    <font>
      <sz val="12"/>
      <color rgb="FF000000"/>
      <name val="ＭＳ 明朝"/>
      <family val="1"/>
      <charset val="128"/>
    </font>
    <font>
      <sz val="10.5"/>
      <color theme="1"/>
      <name val="ＭＳ 明朝"/>
      <family val="1"/>
      <charset val="128"/>
    </font>
    <font>
      <b/>
      <sz val="14"/>
      <color theme="1"/>
      <name val="ＭＳ 明朝"/>
      <family val="1"/>
      <charset val="128"/>
    </font>
    <font>
      <b/>
      <sz val="16"/>
      <color theme="1"/>
      <name val="ＭＳ 明朝"/>
      <family val="1"/>
      <charset val="128"/>
    </font>
    <font>
      <b/>
      <sz val="10"/>
      <color theme="1"/>
      <name val="ＭＳ 明朝"/>
      <family val="1"/>
      <charset val="128"/>
    </font>
    <font>
      <sz val="8"/>
      <color theme="1"/>
      <name val="ＭＳ 明朝"/>
      <family val="1"/>
      <charset val="128"/>
    </font>
    <font>
      <sz val="9"/>
      <color theme="1"/>
      <name val="ＭＳ 明朝"/>
      <family val="1"/>
      <charset val="128"/>
    </font>
    <font>
      <sz val="10"/>
      <color theme="1"/>
      <name val="ＭＳ 明朝"/>
      <family val="1"/>
      <charset val="128"/>
    </font>
    <font>
      <b/>
      <sz val="14"/>
      <color theme="1"/>
      <name val="ＭＳ Ｐゴシック"/>
      <family val="3"/>
      <charset val="128"/>
    </font>
    <font>
      <sz val="20"/>
      <color theme="1"/>
      <name val="ＭＳ Ｐゴシック"/>
      <family val="3"/>
      <charset val="128"/>
    </font>
    <font>
      <sz val="13"/>
      <name val="ＭＳ 明朝"/>
      <family val="1"/>
      <charset val="128"/>
    </font>
    <font>
      <sz val="9"/>
      <color theme="1"/>
      <name val="ＭＳ Ｐゴシック"/>
      <family val="3"/>
      <charset val="128"/>
    </font>
    <font>
      <sz val="9"/>
      <name val="ＭＳ Ｐ明朝"/>
      <family val="1"/>
      <charset val="128"/>
    </font>
    <font>
      <sz val="16"/>
      <color theme="0"/>
      <name val="Meiryo UI"/>
      <family val="3"/>
      <charset val="128"/>
    </font>
    <font>
      <b/>
      <sz val="18"/>
      <color theme="1"/>
      <name val="ＭＳ ゴシック"/>
      <family val="3"/>
      <charset val="128"/>
    </font>
    <font>
      <b/>
      <sz val="16"/>
      <color theme="1"/>
      <name val="ＭＳ Ｐゴシック"/>
      <family val="3"/>
      <charset val="128"/>
      <scheme val="minor"/>
    </font>
    <font>
      <sz val="9"/>
      <name val="ＭＳ 明朝"/>
      <family val="1"/>
      <charset val="128"/>
    </font>
    <font>
      <sz val="20"/>
      <name val="ＭＳ Ｐゴシック"/>
      <family val="3"/>
      <charset val="128"/>
    </font>
    <font>
      <sz val="14"/>
      <color theme="1"/>
      <name val="ＭＳ Ｐゴシック"/>
      <family val="3"/>
      <charset val="128"/>
    </font>
    <font>
      <sz val="12"/>
      <color rgb="FFFFFF00"/>
      <name val="ＭＳ Ｐゴシック"/>
      <family val="3"/>
      <charset val="128"/>
    </font>
    <font>
      <b/>
      <sz val="12"/>
      <color rgb="FFFFFF00"/>
      <name val="ＭＳ Ｐゴシック"/>
      <family val="3"/>
      <charset val="128"/>
    </font>
    <font>
      <sz val="11"/>
      <color rgb="FFFFFF00"/>
      <name val="ＭＳ Ｐゴシック"/>
      <family val="3"/>
      <charset val="128"/>
    </font>
    <font>
      <b/>
      <sz val="22"/>
      <name val="ＭＳ Ｐゴシック"/>
      <family val="3"/>
      <charset val="128"/>
    </font>
    <font>
      <b/>
      <sz val="11"/>
      <color theme="1"/>
      <name val="ＭＳ Ｐゴシック"/>
      <family val="3"/>
      <charset val="128"/>
    </font>
    <font>
      <sz val="40"/>
      <name val="ＭＳ Ｐゴシック"/>
      <family val="3"/>
      <charset val="128"/>
    </font>
    <font>
      <b/>
      <sz val="26"/>
      <name val="ＭＳ Ｐゴシック"/>
      <family val="3"/>
      <charset val="128"/>
    </font>
    <font>
      <sz val="20"/>
      <color theme="1"/>
      <name val="ＭＳ ゴシック"/>
      <family val="3"/>
      <charset val="128"/>
    </font>
    <font>
      <sz val="20"/>
      <name val="ＭＳ ゴシック"/>
      <family val="3"/>
      <charset val="128"/>
    </font>
    <font>
      <sz val="11"/>
      <name val="ＭＳ ゴシック"/>
      <family val="3"/>
      <charset val="128"/>
    </font>
    <font>
      <sz val="18"/>
      <color indexed="81"/>
      <name val="ＭＳ ゴシック"/>
      <family val="3"/>
      <charset val="128"/>
    </font>
    <font>
      <sz val="18"/>
      <color rgb="FFC00000"/>
      <name val="ＭＳ Ｐゴシック"/>
      <family val="3"/>
      <charset val="128"/>
    </font>
    <font>
      <b/>
      <sz val="24"/>
      <color rgb="FFFF0000"/>
      <name val="ＭＳ Ｐゴシック"/>
      <family val="3"/>
      <charset val="128"/>
      <scheme val="minor"/>
    </font>
    <font>
      <sz val="11"/>
      <color theme="1"/>
      <name val="ＭＳ Ｐゴシック"/>
      <family val="3"/>
      <charset val="128"/>
    </font>
    <font>
      <b/>
      <sz val="14"/>
      <color rgb="FFFF0000"/>
      <name val="ＭＳ Ｐゴシック"/>
      <family val="3"/>
      <charset val="128"/>
    </font>
    <font>
      <sz val="14"/>
      <color rgb="FF000000"/>
      <name val="ＭＳ 明朝"/>
      <family val="1"/>
      <charset val="128"/>
    </font>
    <font>
      <sz val="11"/>
      <color theme="1"/>
      <name val="ＭＳ ゴシック"/>
      <family val="3"/>
      <charset val="128"/>
    </font>
    <font>
      <u/>
      <sz val="18"/>
      <color indexed="81"/>
      <name val="ＭＳ ゴシック"/>
      <family val="3"/>
      <charset val="128"/>
    </font>
    <font>
      <sz val="14"/>
      <name val="ＭＳ ゴシック"/>
      <family val="3"/>
      <charset val="128"/>
    </font>
    <font>
      <sz val="20"/>
      <color theme="0"/>
      <name val="ＭＳ Ｐゴシック"/>
      <family val="3"/>
      <charset val="128"/>
    </font>
    <font>
      <sz val="22"/>
      <color indexed="81"/>
      <name val="ＭＳ ゴシック"/>
      <family val="3"/>
      <charset val="128"/>
    </font>
    <font>
      <b/>
      <sz val="12"/>
      <color rgb="FFFF0000"/>
      <name val="ＭＳ Ｐゴシック"/>
      <family val="3"/>
      <charset val="128"/>
    </font>
    <font>
      <sz val="24"/>
      <color indexed="81"/>
      <name val="ＭＳ ゴシック"/>
      <family val="3"/>
      <charset val="128"/>
    </font>
    <font>
      <sz val="12"/>
      <name val="平成角ゴシック"/>
      <family val="3"/>
      <charset val="128"/>
    </font>
    <font>
      <sz val="14"/>
      <color rgb="FFFF0000"/>
      <name val="平成角ゴシック"/>
      <family val="3"/>
      <charset val="128"/>
    </font>
    <font>
      <sz val="11"/>
      <color rgb="FFFF0000"/>
      <name val="平成角ゴシック"/>
      <family val="3"/>
      <charset val="128"/>
    </font>
    <font>
      <b/>
      <sz val="12"/>
      <color theme="1"/>
      <name val="ＭＳ Ｐゴシック"/>
      <family val="3"/>
      <charset val="128"/>
    </font>
    <font>
      <sz val="12"/>
      <color theme="1"/>
      <name val="ＭＳ Ｐゴシック"/>
      <family val="3"/>
      <charset val="128"/>
    </font>
    <font>
      <sz val="12"/>
      <color rgb="FFFF0000"/>
      <name val="ＭＳ Ｐゴシック"/>
      <family val="3"/>
      <charset val="128"/>
    </font>
    <font>
      <sz val="12"/>
      <color indexed="10"/>
      <name val="ＭＳ 明朝"/>
      <family val="1"/>
      <charset val="128"/>
    </font>
  </fonts>
  <fills count="9">
    <fill>
      <patternFill patternType="none"/>
    </fill>
    <fill>
      <patternFill patternType="gray125"/>
    </fill>
    <fill>
      <patternFill patternType="solid">
        <fgColor indexed="65"/>
        <bgColor indexed="64"/>
      </patternFill>
    </fill>
    <fill>
      <patternFill patternType="solid">
        <fgColor indexed="9"/>
        <bgColor indexed="64"/>
      </patternFill>
    </fill>
    <fill>
      <patternFill patternType="solid">
        <fgColor rgb="FFFFFFCC"/>
        <bgColor indexed="64"/>
      </patternFill>
    </fill>
    <fill>
      <patternFill patternType="solid">
        <fgColor theme="4" tint="0.59999389629810485"/>
        <bgColor indexed="64"/>
      </patternFill>
    </fill>
    <fill>
      <patternFill patternType="solid">
        <fgColor theme="0"/>
        <bgColor indexed="64"/>
      </patternFill>
    </fill>
    <fill>
      <patternFill patternType="solid">
        <fgColor theme="0" tint="-0.14999847407452621"/>
        <bgColor indexed="64"/>
      </patternFill>
    </fill>
    <fill>
      <patternFill patternType="solid">
        <fgColor rgb="FF00B0F0"/>
        <bgColor indexed="64"/>
      </patternFill>
    </fill>
  </fills>
  <borders count="80">
    <border>
      <left/>
      <right/>
      <top/>
      <bottom/>
      <diagonal/>
    </border>
    <border>
      <left/>
      <right/>
      <top/>
      <bottom style="thin">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medium">
        <color indexed="64"/>
      </right>
      <top style="medium">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Dashed">
        <color indexed="64"/>
      </top>
      <bottom/>
      <diagonal/>
    </border>
    <border>
      <left/>
      <right/>
      <top style="mediumDashed">
        <color indexed="64"/>
      </top>
      <bottom/>
      <diagonal/>
    </border>
    <border>
      <left/>
      <right style="medium">
        <color indexed="64"/>
      </right>
      <top style="mediumDashed">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Dashed">
        <color indexed="64"/>
      </top>
      <bottom style="medium">
        <color indexed="64"/>
      </bottom>
      <diagonal/>
    </border>
    <border>
      <left/>
      <right/>
      <top style="mediumDashed">
        <color indexed="64"/>
      </top>
      <bottom style="medium">
        <color indexed="64"/>
      </bottom>
      <diagonal/>
    </border>
    <border>
      <left/>
      <right style="medium">
        <color indexed="64"/>
      </right>
      <top style="mediumDashed">
        <color indexed="64"/>
      </top>
      <bottom style="medium">
        <color indexed="64"/>
      </bottom>
      <diagonal/>
    </border>
    <border>
      <left style="thin">
        <color indexed="64"/>
      </left>
      <right style="medium">
        <color indexed="64"/>
      </right>
      <top style="thin">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top/>
      <bottom style="mediumDashed">
        <color indexed="64"/>
      </bottom>
      <diagonal/>
    </border>
    <border>
      <left/>
      <right/>
      <top/>
      <bottom style="mediumDashed">
        <color indexed="64"/>
      </bottom>
      <diagonal/>
    </border>
    <border>
      <left/>
      <right style="medium">
        <color indexed="64"/>
      </right>
      <top/>
      <bottom style="mediumDashed">
        <color indexed="64"/>
      </bottom>
      <diagonal/>
    </border>
    <border>
      <left/>
      <right/>
      <top style="medium">
        <color indexed="64"/>
      </top>
      <bottom style="hair">
        <color theme="1" tint="0.34998626667073579"/>
      </bottom>
      <diagonal/>
    </border>
    <border>
      <left/>
      <right style="medium">
        <color indexed="64"/>
      </right>
      <top style="medium">
        <color indexed="64"/>
      </top>
      <bottom style="hair">
        <color theme="1" tint="0.34998626667073579"/>
      </bottom>
      <diagonal/>
    </border>
    <border>
      <left style="thin">
        <color indexed="64"/>
      </left>
      <right/>
      <top style="medium">
        <color indexed="64"/>
      </top>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hair">
        <color theme="1" tint="0.34998626667073579"/>
      </top>
      <bottom style="medium">
        <color indexed="64"/>
      </bottom>
      <diagonal/>
    </border>
    <border>
      <left/>
      <right style="medium">
        <color indexed="64"/>
      </right>
      <top style="hair">
        <color theme="1" tint="0.34998626667073579"/>
      </top>
      <bottom style="medium">
        <color indexed="64"/>
      </bottom>
      <diagonal/>
    </border>
    <border diagonalUp="1">
      <left style="thin">
        <color indexed="64"/>
      </left>
      <right style="thin">
        <color indexed="64"/>
      </right>
      <top/>
      <bottom style="medium">
        <color indexed="64"/>
      </bottom>
      <diagonal style="thin">
        <color indexed="64"/>
      </diagonal>
    </border>
    <border>
      <left/>
      <right style="thin">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top style="medium">
        <color indexed="64"/>
      </top>
      <bottom style="thin">
        <color indexed="64"/>
      </bottom>
      <diagonal/>
    </border>
  </borders>
  <cellStyleXfs count="16">
    <xf numFmtId="0" fontId="0" fillId="0" borderId="0">
      <alignment vertical="center"/>
    </xf>
    <xf numFmtId="38" fontId="2" fillId="0" borderId="0" applyFont="0" applyFill="0" applyBorder="0" applyAlignment="0" applyProtection="0">
      <alignment vertical="center"/>
    </xf>
    <xf numFmtId="0" fontId="3" fillId="0" borderId="0"/>
    <xf numFmtId="0" fontId="15" fillId="0" borderId="0" applyNumberFormat="0" applyFill="0" applyBorder="0" applyAlignment="0" applyProtection="0">
      <alignment vertical="center"/>
    </xf>
    <xf numFmtId="9" fontId="3" fillId="0" borderId="0" applyFont="0" applyFill="0" applyBorder="0" applyAlignment="0" applyProtection="0"/>
    <xf numFmtId="38" fontId="3" fillId="0" borderId="0" applyFont="0" applyFill="0" applyBorder="0" applyAlignment="0" applyProtection="0"/>
    <xf numFmtId="38" fontId="2" fillId="0" borderId="0" applyFont="0" applyFill="0" applyBorder="0" applyAlignment="0" applyProtection="0"/>
    <xf numFmtId="38" fontId="3" fillId="0" borderId="0" applyFont="0" applyFill="0" applyBorder="0" applyAlignment="0" applyProtection="0"/>
    <xf numFmtId="38" fontId="2" fillId="0" borderId="0" applyFont="0" applyFill="0" applyBorder="0" applyAlignment="0" applyProtection="0">
      <alignment vertical="center"/>
    </xf>
    <xf numFmtId="0" fontId="2" fillId="0" borderId="0"/>
    <xf numFmtId="0" fontId="2" fillId="0" borderId="0">
      <alignment vertical="center"/>
    </xf>
    <xf numFmtId="0" fontId="1" fillId="0" borderId="0">
      <alignment vertical="center"/>
    </xf>
    <xf numFmtId="0" fontId="16" fillId="0" borderId="0"/>
    <xf numFmtId="0" fontId="17" fillId="0" borderId="0"/>
    <xf numFmtId="0" fontId="3" fillId="0" borderId="0"/>
    <xf numFmtId="38" fontId="3" fillId="0" borderId="0" applyFont="0" applyFill="0" applyBorder="0" applyAlignment="0" applyProtection="0"/>
  </cellStyleXfs>
  <cellXfs count="509">
    <xf numFmtId="0" fontId="0" fillId="0" borderId="0" xfId="0">
      <alignment vertical="center"/>
    </xf>
    <xf numFmtId="0" fontId="2" fillId="3" borderId="0" xfId="0" applyFont="1" applyFill="1">
      <alignment vertical="center"/>
    </xf>
    <xf numFmtId="0" fontId="5" fillId="3" borderId="0" xfId="0" applyFont="1" applyFill="1">
      <alignment vertical="center"/>
    </xf>
    <xf numFmtId="0" fontId="7" fillId="2" borderId="0" xfId="2" applyFont="1" applyFill="1"/>
    <xf numFmtId="0" fontId="7" fillId="2" borderId="0" xfId="2" applyFont="1" applyFill="1" applyAlignment="1">
      <alignment vertical="center"/>
    </xf>
    <xf numFmtId="0" fontId="10" fillId="0" borderId="0" xfId="0" applyFont="1">
      <alignment vertical="center"/>
    </xf>
    <xf numFmtId="0" fontId="12" fillId="0" borderId="0" xfId="0" applyFont="1">
      <alignment vertical="center"/>
    </xf>
    <xf numFmtId="0" fontId="3" fillId="0" borderId="0" xfId="2" applyAlignment="1">
      <alignment vertical="center"/>
    </xf>
    <xf numFmtId="0" fontId="3" fillId="0" borderId="0" xfId="2"/>
    <xf numFmtId="0" fontId="3" fillId="0" borderId="0" xfId="2" applyBorder="1" applyAlignment="1">
      <alignment vertical="center"/>
    </xf>
    <xf numFmtId="0" fontId="7" fillId="0" borderId="0" xfId="2" applyFont="1" applyBorder="1" applyAlignment="1">
      <alignment horizontal="center"/>
    </xf>
    <xf numFmtId="0" fontId="7" fillId="0" borderId="0" xfId="2" applyFont="1" applyFill="1" applyBorder="1" applyAlignment="1">
      <alignment horizontal="center"/>
    </xf>
    <xf numFmtId="0" fontId="3" fillId="0" borderId="0" xfId="2" applyBorder="1" applyAlignment="1">
      <alignment horizontal="left" vertical="center" wrapText="1"/>
    </xf>
    <xf numFmtId="0" fontId="18" fillId="0" borderId="0" xfId="10" applyFont="1">
      <alignment vertical="center"/>
    </xf>
    <xf numFmtId="0" fontId="18" fillId="0" borderId="0" xfId="9" applyFont="1"/>
    <xf numFmtId="0" fontId="20" fillId="0" borderId="0" xfId="10" applyFont="1">
      <alignment vertical="center"/>
    </xf>
    <xf numFmtId="0" fontId="18" fillId="0" borderId="0" xfId="9" applyFont="1" applyAlignment="1">
      <alignment horizontal="right"/>
    </xf>
    <xf numFmtId="58" fontId="18" fillId="0" borderId="0" xfId="9" applyNumberFormat="1" applyFont="1" applyAlignment="1">
      <alignment horizontal="right"/>
    </xf>
    <xf numFmtId="177" fontId="21" fillId="0" borderId="0" xfId="9" applyNumberFormat="1" applyFont="1" applyAlignment="1">
      <alignment horizontal="distributed"/>
    </xf>
    <xf numFmtId="0" fontId="18" fillId="0" borderId="0" xfId="9" applyFont="1" applyAlignment="1">
      <alignment horizontal="center"/>
    </xf>
    <xf numFmtId="0" fontId="2" fillId="0" borderId="0" xfId="10" applyFont="1">
      <alignment vertical="center"/>
    </xf>
    <xf numFmtId="0" fontId="25" fillId="0" borderId="0" xfId="10" applyFont="1">
      <alignment vertical="center"/>
    </xf>
    <xf numFmtId="0" fontId="7" fillId="0" borderId="0" xfId="9" applyFont="1"/>
    <xf numFmtId="0" fontId="25" fillId="0" borderId="0" xfId="10" applyFont="1" applyAlignment="1">
      <alignment horizontal="right" vertical="center"/>
    </xf>
    <xf numFmtId="0" fontId="27" fillId="0" borderId="0" xfId="10" applyFont="1">
      <alignment vertical="center"/>
    </xf>
    <xf numFmtId="0" fontId="20" fillId="0" borderId="0" xfId="11" applyFont="1">
      <alignment vertical="center"/>
    </xf>
    <xf numFmtId="0" fontId="29" fillId="0" borderId="0" xfId="11" applyFont="1">
      <alignment vertical="center"/>
    </xf>
    <xf numFmtId="0" fontId="30" fillId="0" borderId="0" xfId="11" applyFont="1" applyAlignment="1">
      <alignment horizontal="left" vertical="center" indent="1"/>
    </xf>
    <xf numFmtId="0" fontId="29" fillId="0" borderId="0" xfId="11" applyFont="1" applyAlignment="1">
      <alignment horizontal="left" vertical="center" indent="1"/>
    </xf>
    <xf numFmtId="0" fontId="29" fillId="0" borderId="0" xfId="11" applyFont="1" applyAlignment="1">
      <alignment horizontal="left" vertical="center"/>
    </xf>
    <xf numFmtId="0" fontId="29" fillId="0" borderId="0" xfId="11" applyFont="1" applyAlignment="1">
      <alignment horizontal="left" vertical="top"/>
    </xf>
    <xf numFmtId="0" fontId="20" fillId="0" borderId="0" xfId="11" applyFont="1" applyAlignment="1">
      <alignment horizontal="left" vertical="center"/>
    </xf>
    <xf numFmtId="0" fontId="29" fillId="0" borderId="0" xfId="11" applyFont="1" applyAlignment="1">
      <alignment horizontal="left" vertical="top" wrapText="1"/>
    </xf>
    <xf numFmtId="0" fontId="23" fillId="0" borderId="0" xfId="11" applyFont="1">
      <alignment vertical="center"/>
    </xf>
    <xf numFmtId="0" fontId="30" fillId="0" borderId="0" xfId="11" applyFont="1">
      <alignment vertical="center"/>
    </xf>
    <xf numFmtId="0" fontId="31" fillId="0" borderId="0" xfId="11" applyFont="1" applyAlignment="1">
      <alignment horizontal="justify" vertical="center"/>
    </xf>
    <xf numFmtId="0" fontId="32" fillId="0" borderId="0" xfId="10" applyFont="1" applyBorder="1" applyAlignment="1">
      <alignment vertical="center"/>
    </xf>
    <xf numFmtId="0" fontId="20" fillId="0" borderId="27" xfId="10" applyFont="1" applyBorder="1" applyAlignment="1">
      <alignment horizontal="center" vertical="center" wrapText="1"/>
    </xf>
    <xf numFmtId="0" fontId="20" fillId="0" borderId="28" xfId="10" applyFont="1" applyBorder="1" applyAlignment="1">
      <alignment horizontal="center" vertical="center" wrapText="1"/>
    </xf>
    <xf numFmtId="0" fontId="20" fillId="0" borderId="32" xfId="10" applyFont="1" applyBorder="1" applyAlignment="1">
      <alignment horizontal="center" vertical="center" wrapText="1"/>
    </xf>
    <xf numFmtId="0" fontId="35" fillId="0" borderId="0" xfId="10" applyFont="1" applyBorder="1" applyAlignment="1">
      <alignment vertical="center" wrapText="1"/>
    </xf>
    <xf numFmtId="0" fontId="37" fillId="0" borderId="0" xfId="10" applyFont="1" applyBorder="1" applyAlignment="1">
      <alignment horizontal="center" vertical="center" wrapText="1"/>
    </xf>
    <xf numFmtId="0" fontId="20" fillId="0" borderId="0" xfId="10" applyFont="1" applyBorder="1" applyAlignment="1">
      <alignment vertical="center" wrapText="1"/>
    </xf>
    <xf numFmtId="0" fontId="22" fillId="0" borderId="0" xfId="10" applyFont="1">
      <alignment vertical="center"/>
    </xf>
    <xf numFmtId="0" fontId="20" fillId="0" borderId="23" xfId="10" applyFont="1" applyBorder="1" applyAlignment="1">
      <alignment vertical="center" wrapText="1"/>
    </xf>
    <xf numFmtId="0" fontId="18" fillId="0" borderId="16" xfId="10" applyFont="1" applyBorder="1">
      <alignment vertical="center"/>
    </xf>
    <xf numFmtId="0" fontId="18" fillId="0" borderId="0" xfId="10" applyFont="1" applyBorder="1" applyAlignment="1">
      <alignment vertical="center" wrapText="1"/>
    </xf>
    <xf numFmtId="0" fontId="37" fillId="0" borderId="0" xfId="10" applyFont="1" applyAlignment="1">
      <alignment vertical="center" wrapText="1"/>
    </xf>
    <xf numFmtId="0" fontId="15" fillId="0" borderId="0" xfId="3" applyFont="1" applyBorder="1" applyAlignment="1" applyProtection="1">
      <alignment horizontal="center"/>
    </xf>
    <xf numFmtId="0" fontId="39" fillId="0" borderId="0" xfId="2" applyFont="1" applyFill="1" applyAlignment="1">
      <alignment horizontal="left"/>
    </xf>
    <xf numFmtId="0" fontId="0" fillId="2" borderId="0" xfId="0" applyFill="1">
      <alignment vertical="center"/>
    </xf>
    <xf numFmtId="0" fontId="18" fillId="0" borderId="0" xfId="9" applyFont="1" applyAlignment="1">
      <alignment horizontal="right"/>
    </xf>
    <xf numFmtId="0" fontId="20" fillId="0" borderId="0" xfId="10" applyFont="1" applyAlignment="1">
      <alignment horizontal="left" vertical="top" wrapText="1"/>
    </xf>
    <xf numFmtId="0" fontId="19" fillId="0" borderId="0" xfId="9" applyFont="1" applyAlignment="1">
      <alignment horizontal="center"/>
    </xf>
    <xf numFmtId="0" fontId="24" fillId="0" borderId="0" xfId="10" applyFont="1" applyAlignment="1">
      <alignment vertical="center"/>
    </xf>
    <xf numFmtId="0" fontId="23" fillId="0" borderId="0" xfId="9" applyFont="1" applyAlignment="1">
      <alignment vertical="center"/>
    </xf>
    <xf numFmtId="177" fontId="23" fillId="0" borderId="0" xfId="9" applyNumberFormat="1" applyFont="1" applyAlignment="1">
      <alignment vertical="center"/>
    </xf>
    <xf numFmtId="177" fontId="23" fillId="0" borderId="0" xfId="9" applyNumberFormat="1" applyFont="1" applyFill="1" applyAlignment="1">
      <alignment vertical="center"/>
    </xf>
    <xf numFmtId="0" fontId="23" fillId="0" borderId="0" xfId="9" applyFont="1" applyAlignment="1">
      <alignment horizontal="left" wrapText="1"/>
    </xf>
    <xf numFmtId="0" fontId="6" fillId="0" borderId="0" xfId="2" applyFont="1" applyFill="1" applyBorder="1" applyAlignment="1">
      <alignment horizontal="left" vertical="center" wrapText="1"/>
    </xf>
    <xf numFmtId="0" fontId="20" fillId="0" borderId="0" xfId="10" applyFont="1" applyBorder="1" applyAlignment="1">
      <alignment horizontal="center" vertical="center" wrapText="1"/>
    </xf>
    <xf numFmtId="0" fontId="18" fillId="0" borderId="0" xfId="10" applyFont="1" applyBorder="1" applyAlignment="1">
      <alignment horizontal="left" vertical="center" wrapText="1"/>
    </xf>
    <xf numFmtId="0" fontId="20" fillId="0" borderId="0" xfId="10" applyFont="1" applyAlignment="1">
      <alignment horizontal="left" vertical="center"/>
    </xf>
    <xf numFmtId="0" fontId="20" fillId="0" borderId="0" xfId="10" applyFont="1" applyBorder="1" applyAlignment="1">
      <alignment horizontal="justify" vertical="center" wrapText="1"/>
    </xf>
    <xf numFmtId="177" fontId="20" fillId="0" borderId="16" xfId="10" applyNumberFormat="1" applyFont="1" applyBorder="1" applyAlignment="1">
      <alignment horizontal="right" vertical="center" wrapText="1"/>
    </xf>
    <xf numFmtId="177" fontId="20" fillId="0" borderId="0" xfId="10" applyNumberFormat="1" applyFont="1" applyBorder="1" applyAlignment="1">
      <alignment horizontal="right" vertical="center" wrapText="1"/>
    </xf>
    <xf numFmtId="0" fontId="20" fillId="0" borderId="21" xfId="10" applyFont="1" applyBorder="1" applyAlignment="1">
      <alignment horizontal="center" vertical="center" wrapText="1"/>
    </xf>
    <xf numFmtId="0" fontId="20" fillId="0" borderId="24" xfId="10" applyFont="1" applyBorder="1" applyAlignment="1">
      <alignment horizontal="center" vertical="center" wrapText="1"/>
    </xf>
    <xf numFmtId="0" fontId="20" fillId="0" borderId="26" xfId="10" applyFont="1" applyBorder="1" applyAlignment="1">
      <alignment horizontal="center" vertical="center" wrapText="1"/>
    </xf>
    <xf numFmtId="0" fontId="11" fillId="0" borderId="0" xfId="0" applyFont="1" applyAlignment="1">
      <alignment horizontal="center" vertical="center"/>
    </xf>
    <xf numFmtId="0" fontId="23" fillId="0" borderId="0" xfId="9" applyFont="1"/>
    <xf numFmtId="0" fontId="23" fillId="0" borderId="0" xfId="9" applyFont="1" applyAlignment="1">
      <alignment horizontal="center"/>
    </xf>
    <xf numFmtId="0" fontId="23" fillId="0" borderId="0" xfId="9" applyFont="1" applyAlignment="1"/>
    <xf numFmtId="0" fontId="23" fillId="0" borderId="0" xfId="9" applyFont="1" applyAlignment="1">
      <alignment horizontal="left" vertical="center" wrapText="1"/>
    </xf>
    <xf numFmtId="0" fontId="19" fillId="0" borderId="0" xfId="9" applyFont="1" applyAlignment="1"/>
    <xf numFmtId="0" fontId="40" fillId="0" borderId="0" xfId="9" applyFont="1" applyAlignment="1">
      <alignment horizontal="left" wrapText="1"/>
    </xf>
    <xf numFmtId="0" fontId="24" fillId="0" borderId="0" xfId="10" applyFont="1" applyAlignment="1">
      <alignment horizontal="left" vertical="center"/>
    </xf>
    <xf numFmtId="177" fontId="23" fillId="0" borderId="0" xfId="9" applyNumberFormat="1" applyFont="1" applyFill="1" applyAlignment="1">
      <alignment horizontal="center" vertical="center"/>
    </xf>
    <xf numFmtId="0" fontId="20" fillId="0" borderId="0" xfId="10" applyFont="1" applyAlignment="1">
      <alignment vertical="top" wrapText="1"/>
    </xf>
    <xf numFmtId="0" fontId="41" fillId="0" borderId="0" xfId="2" applyFont="1" applyFill="1" applyAlignment="1">
      <alignment horizontal="left"/>
    </xf>
    <xf numFmtId="0" fontId="42" fillId="0" borderId="0" xfId="2" applyFont="1" applyAlignment="1">
      <alignment vertical="center"/>
    </xf>
    <xf numFmtId="0" fontId="42" fillId="0" borderId="0" xfId="2" applyFont="1"/>
    <xf numFmtId="0" fontId="2" fillId="5" borderId="8" xfId="2" applyFont="1" applyFill="1" applyBorder="1" applyAlignment="1">
      <alignment horizontal="center" vertical="center"/>
    </xf>
    <xf numFmtId="0" fontId="13" fillId="0" borderId="0" xfId="0" applyFont="1" applyBorder="1" applyAlignment="1">
      <alignment horizontal="center" vertical="top" textRotation="255"/>
    </xf>
    <xf numFmtId="0" fontId="45" fillId="0" borderId="0" xfId="10" applyFont="1" applyBorder="1" applyAlignment="1">
      <alignment horizontal="center" vertical="center"/>
    </xf>
    <xf numFmtId="0" fontId="32" fillId="6" borderId="27" xfId="10" applyFont="1" applyFill="1" applyBorder="1" applyAlignment="1">
      <alignment vertical="center"/>
    </xf>
    <xf numFmtId="0" fontId="24" fillId="6" borderId="36" xfId="10" applyFont="1" applyFill="1" applyBorder="1" applyAlignment="1">
      <alignment horizontal="left" vertical="center"/>
    </xf>
    <xf numFmtId="0" fontId="33" fillId="6" borderId="36" xfId="10" applyFont="1" applyFill="1" applyBorder="1" applyAlignment="1">
      <alignment horizontal="center" vertical="center"/>
    </xf>
    <xf numFmtId="0" fontId="34" fillId="6" borderId="36" xfId="10" applyFont="1" applyFill="1" applyBorder="1" applyAlignment="1">
      <alignment horizontal="right" vertical="center"/>
    </xf>
    <xf numFmtId="0" fontId="34" fillId="6" borderId="22" xfId="10" applyFont="1" applyFill="1" applyBorder="1" applyAlignment="1">
      <alignment horizontal="right" vertical="center"/>
    </xf>
    <xf numFmtId="0" fontId="24" fillId="0" borderId="28" xfId="10" applyFont="1" applyFill="1" applyBorder="1" applyAlignment="1">
      <alignment horizontal="center" vertical="center"/>
    </xf>
    <xf numFmtId="0" fontId="24" fillId="0" borderId="0" xfId="10" applyFont="1" applyFill="1" applyBorder="1" applyAlignment="1">
      <alignment horizontal="left" vertical="center"/>
    </xf>
    <xf numFmtId="0" fontId="24" fillId="0" borderId="23" xfId="10" applyFont="1" applyFill="1" applyBorder="1" applyAlignment="1">
      <alignment horizontal="left" vertical="center"/>
    </xf>
    <xf numFmtId="0" fontId="32" fillId="6" borderId="32" xfId="10" applyFont="1" applyFill="1" applyBorder="1" applyAlignment="1">
      <alignment vertical="center"/>
    </xf>
    <xf numFmtId="0" fontId="24" fillId="6" borderId="0" xfId="10" applyFont="1" applyFill="1" applyBorder="1" applyAlignment="1">
      <alignment horizontal="left" vertical="center"/>
    </xf>
    <xf numFmtId="0" fontId="24" fillId="6" borderId="23" xfId="10" applyFont="1" applyFill="1" applyBorder="1" applyAlignment="1">
      <alignment horizontal="left" vertical="center"/>
    </xf>
    <xf numFmtId="0" fontId="37" fillId="0" borderId="45" xfId="10" applyFont="1" applyBorder="1" applyAlignment="1">
      <alignment horizontal="center" vertical="center" wrapText="1"/>
    </xf>
    <xf numFmtId="0" fontId="46" fillId="0" borderId="0" xfId="10" applyFont="1">
      <alignment vertical="center"/>
    </xf>
    <xf numFmtId="0" fontId="24" fillId="0" borderId="0" xfId="11" applyFont="1">
      <alignment vertical="center"/>
    </xf>
    <xf numFmtId="0" fontId="24" fillId="0" borderId="0" xfId="11" applyFont="1" applyAlignment="1">
      <alignment horizontal="center" vertical="center"/>
    </xf>
    <xf numFmtId="0" fontId="23" fillId="0" borderId="0" xfId="11" applyFont="1" applyAlignment="1">
      <alignment horizontal="left" vertical="center"/>
    </xf>
    <xf numFmtId="0" fontId="24" fillId="0" borderId="0" xfId="11" applyFont="1" applyAlignment="1">
      <alignment horizontal="right" vertical="center"/>
    </xf>
    <xf numFmtId="0" fontId="23" fillId="0" borderId="0" xfId="11" applyFont="1" applyAlignment="1">
      <alignment vertical="center"/>
    </xf>
    <xf numFmtId="0" fontId="7" fillId="3" borderId="0" xfId="0" applyFont="1" applyFill="1" applyBorder="1" applyAlignment="1">
      <alignment vertical="center"/>
    </xf>
    <xf numFmtId="0" fontId="2" fillId="0" borderId="0" xfId="0" applyFont="1" applyFill="1">
      <alignment vertical="center"/>
    </xf>
    <xf numFmtId="0" fontId="0" fillId="0" borderId="0" xfId="0" applyAlignment="1">
      <alignment vertical="center" wrapText="1"/>
    </xf>
    <xf numFmtId="12" fontId="0" fillId="0" borderId="0" xfId="0" applyNumberFormat="1">
      <alignment vertical="center"/>
    </xf>
    <xf numFmtId="0" fontId="47" fillId="3" borderId="0" xfId="0" applyFont="1" applyFill="1">
      <alignment vertical="center"/>
    </xf>
    <xf numFmtId="0" fontId="43" fillId="0" borderId="0" xfId="2" applyFont="1" applyFill="1" applyBorder="1" applyAlignment="1">
      <alignment vertical="center"/>
    </xf>
    <xf numFmtId="178" fontId="0" fillId="0" borderId="0" xfId="0" applyNumberFormat="1">
      <alignment vertical="center"/>
    </xf>
    <xf numFmtId="0" fontId="0" fillId="0" borderId="0" xfId="10" applyFont="1">
      <alignment vertical="center"/>
    </xf>
    <xf numFmtId="0" fontId="38" fillId="0" borderId="0" xfId="2" applyFont="1" applyFill="1" applyAlignment="1"/>
    <xf numFmtId="0" fontId="7" fillId="0" borderId="0" xfId="9" applyFont="1" applyAlignment="1">
      <alignment horizontal="left"/>
    </xf>
    <xf numFmtId="0" fontId="18" fillId="0" borderId="0" xfId="9" applyFont="1" applyAlignment="1">
      <alignment vertical="center"/>
    </xf>
    <xf numFmtId="0" fontId="50" fillId="0" borderId="0" xfId="10" applyFont="1">
      <alignment vertical="center"/>
    </xf>
    <xf numFmtId="0" fontId="49" fillId="0" borderId="0" xfId="10" applyFont="1">
      <alignment vertical="center"/>
    </xf>
    <xf numFmtId="0" fontId="51" fillId="0" borderId="0" xfId="10" applyFont="1">
      <alignment vertical="center"/>
    </xf>
    <xf numFmtId="0" fontId="47" fillId="3" borderId="0" xfId="0" applyFont="1" applyFill="1" applyAlignment="1">
      <alignment horizontal="center" vertical="center"/>
    </xf>
    <xf numFmtId="0" fontId="47" fillId="3" borderId="0" xfId="0" applyFont="1" applyFill="1" applyAlignment="1">
      <alignment horizontal="center" vertical="center"/>
    </xf>
    <xf numFmtId="0" fontId="0" fillId="0" borderId="0" xfId="0" applyFont="1">
      <alignment vertical="center"/>
    </xf>
    <xf numFmtId="0" fontId="0" fillId="0" borderId="0" xfId="0" applyFont="1" applyAlignment="1">
      <alignment vertical="center"/>
    </xf>
    <xf numFmtId="0" fontId="0" fillId="0" borderId="0" xfId="0" applyBorder="1" applyAlignment="1">
      <alignment horizontal="center" vertical="center"/>
    </xf>
    <xf numFmtId="0" fontId="0" fillId="2" borderId="0" xfId="0" applyFill="1" applyBorder="1">
      <alignment vertical="center"/>
    </xf>
    <xf numFmtId="0" fontId="8" fillId="3" borderId="0" xfId="0" applyFont="1" applyFill="1" applyBorder="1" applyAlignment="1">
      <alignment horizontal="center" vertical="center"/>
    </xf>
    <xf numFmtId="0" fontId="14" fillId="0" borderId="0" xfId="0" applyFont="1">
      <alignment vertical="center"/>
    </xf>
    <xf numFmtId="0" fontId="53" fillId="0" borderId="0" xfId="3" applyFont="1">
      <alignment vertical="center"/>
    </xf>
    <xf numFmtId="0" fontId="8" fillId="3" borderId="0" xfId="0" applyFont="1" applyFill="1" applyBorder="1" applyAlignment="1">
      <alignment horizontal="right" vertical="center"/>
    </xf>
    <xf numFmtId="0" fontId="48" fillId="3" borderId="0" xfId="0" applyFont="1" applyFill="1" applyBorder="1" applyAlignment="1">
      <alignment horizontal="left" vertical="center"/>
    </xf>
    <xf numFmtId="0" fontId="55" fillId="3" borderId="0" xfId="0" applyFont="1" applyFill="1">
      <alignment vertical="center"/>
    </xf>
    <xf numFmtId="178" fontId="0" fillId="0" borderId="0" xfId="0" applyNumberFormat="1" applyFont="1">
      <alignment vertical="center"/>
    </xf>
    <xf numFmtId="0" fontId="38" fillId="0" borderId="0" xfId="2" applyFont="1" applyFill="1" applyAlignment="1">
      <alignment horizontal="center" vertical="center"/>
    </xf>
    <xf numFmtId="0" fontId="2" fillId="5" borderId="59" xfId="2" applyFont="1" applyFill="1" applyBorder="1" applyAlignment="1">
      <alignment horizontal="center" vertical="center"/>
    </xf>
    <xf numFmtId="0" fontId="56" fillId="3" borderId="0" xfId="0" applyFont="1" applyFill="1" applyBorder="1" applyAlignment="1">
      <alignment horizontal="right" vertical="center"/>
    </xf>
    <xf numFmtId="0" fontId="57" fillId="3" borderId="0" xfId="0" applyFont="1" applyFill="1" applyAlignment="1">
      <alignment horizontal="right" vertical="center"/>
    </xf>
    <xf numFmtId="0" fontId="14" fillId="0" borderId="0" xfId="0" applyFont="1" applyAlignment="1">
      <alignment vertical="center"/>
    </xf>
    <xf numFmtId="0" fontId="61" fillId="0" borderId="0" xfId="0" applyFont="1">
      <alignment vertical="center"/>
    </xf>
    <xf numFmtId="0" fontId="0" fillId="0" borderId="6" xfId="2" applyFont="1" applyFill="1" applyBorder="1" applyAlignment="1">
      <alignment horizontal="center" vertical="center"/>
    </xf>
    <xf numFmtId="0" fontId="2" fillId="0" borderId="6" xfId="2" applyFont="1" applyFill="1" applyBorder="1" applyAlignment="1">
      <alignment horizontal="center" vertical="center"/>
    </xf>
    <xf numFmtId="0" fontId="0" fillId="0" borderId="4" xfId="2" applyFont="1" applyFill="1" applyBorder="1" applyAlignment="1">
      <alignment horizontal="center" vertical="center"/>
    </xf>
    <xf numFmtId="0" fontId="0" fillId="0" borderId="18" xfId="2" applyFont="1" applyFill="1" applyBorder="1" applyAlignment="1">
      <alignment horizontal="center" vertical="center"/>
    </xf>
    <xf numFmtId="0" fontId="0" fillId="0" borderId="46" xfId="2" applyFont="1" applyFill="1" applyBorder="1" applyAlignment="1">
      <alignment horizontal="center" vertical="center" wrapText="1" shrinkToFit="1"/>
    </xf>
    <xf numFmtId="0" fontId="0" fillId="0" borderId="6" xfId="2" applyFont="1" applyFill="1" applyBorder="1" applyAlignment="1">
      <alignment horizontal="center" vertical="center" wrapText="1" shrinkToFit="1"/>
    </xf>
    <xf numFmtId="0" fontId="2" fillId="0" borderId="6" xfId="2" applyFont="1" applyFill="1" applyBorder="1" applyAlignment="1">
      <alignment horizontal="center" vertical="center" wrapText="1" shrinkToFit="1"/>
    </xf>
    <xf numFmtId="0" fontId="2" fillId="0" borderId="18" xfId="2" applyFont="1" applyFill="1" applyBorder="1" applyAlignment="1">
      <alignment horizontal="center" vertical="center" wrapText="1" shrinkToFit="1"/>
    </xf>
    <xf numFmtId="0" fontId="62" fillId="4" borderId="20" xfId="2" applyFont="1" applyFill="1" applyBorder="1" applyAlignment="1">
      <alignment horizontal="left" vertical="center" shrinkToFit="1"/>
    </xf>
    <xf numFmtId="0" fontId="62" fillId="4" borderId="19" xfId="2" applyFont="1" applyFill="1" applyBorder="1" applyAlignment="1">
      <alignment horizontal="left" vertical="center" shrinkToFit="1"/>
    </xf>
    <xf numFmtId="0" fontId="62" fillId="4" borderId="17" xfId="3" applyFont="1" applyFill="1" applyBorder="1" applyAlignment="1">
      <alignment horizontal="left" vertical="center" shrinkToFit="1"/>
    </xf>
    <xf numFmtId="49" fontId="62" fillId="4" borderId="15" xfId="2" applyNumberFormat="1" applyFont="1" applyFill="1" applyBorder="1" applyAlignment="1">
      <alignment horizontal="left" vertical="center" shrinkToFit="1"/>
    </xf>
    <xf numFmtId="49" fontId="62" fillId="4" borderId="20" xfId="2" applyNumberFormat="1" applyFont="1" applyFill="1" applyBorder="1" applyAlignment="1">
      <alignment horizontal="left" vertical="center" shrinkToFit="1"/>
    </xf>
    <xf numFmtId="0" fontId="63" fillId="0" borderId="0" xfId="0" applyFont="1">
      <alignment vertical="center"/>
    </xf>
    <xf numFmtId="0" fontId="47" fillId="0" borderId="0" xfId="2" applyFont="1" applyFill="1" applyBorder="1" applyAlignment="1">
      <alignment horizontal="center" vertical="center"/>
    </xf>
    <xf numFmtId="0" fontId="47" fillId="0" borderId="0" xfId="0" applyFont="1" applyFill="1" applyBorder="1" applyAlignment="1">
      <alignment vertical="center"/>
    </xf>
    <xf numFmtId="38" fontId="47" fillId="0" borderId="0" xfId="1" applyFont="1" applyFill="1" applyBorder="1" applyAlignment="1" applyProtection="1">
      <alignment horizontal="right" vertical="center"/>
      <protection locked="0"/>
    </xf>
    <xf numFmtId="12" fontId="47" fillId="0" borderId="0" xfId="2" applyNumberFormat="1" applyFont="1" applyFill="1" applyBorder="1" applyAlignment="1">
      <alignment horizontal="center" vertical="center" wrapText="1"/>
    </xf>
    <xf numFmtId="38" fontId="47" fillId="0" borderId="0" xfId="1" applyFont="1" applyFill="1" applyBorder="1" applyAlignment="1">
      <alignment horizontal="right" vertical="center"/>
    </xf>
    <xf numFmtId="0" fontId="47" fillId="0" borderId="0" xfId="0" applyFont="1" applyFill="1">
      <alignment vertical="center"/>
    </xf>
    <xf numFmtId="38" fontId="47" fillId="0" borderId="0" xfId="1" applyFont="1" applyFill="1" applyBorder="1" applyAlignment="1" applyProtection="1">
      <alignment horizontal="right" vertical="center" shrinkToFit="1"/>
      <protection locked="0"/>
    </xf>
    <xf numFmtId="38" fontId="47" fillId="0" borderId="0" xfId="1" applyFont="1" applyFill="1" applyBorder="1" applyAlignment="1" applyProtection="1">
      <alignment vertical="center" shrinkToFit="1"/>
      <protection locked="0"/>
    </xf>
    <xf numFmtId="0" fontId="37" fillId="0" borderId="0" xfId="11" applyFont="1" applyAlignment="1">
      <alignment horizontal="center" vertical="center"/>
    </xf>
    <xf numFmtId="0" fontId="7" fillId="0" borderId="15" xfId="2" applyFont="1" applyFill="1" applyBorder="1" applyAlignment="1">
      <alignment horizontal="left" vertical="center" wrapText="1"/>
    </xf>
    <xf numFmtId="0" fontId="7" fillId="0" borderId="20" xfId="2" applyFont="1" applyFill="1" applyBorder="1" applyAlignment="1">
      <alignment horizontal="left" vertical="center"/>
    </xf>
    <xf numFmtId="0" fontId="7" fillId="0" borderId="17" xfId="2" applyFont="1" applyFill="1" applyBorder="1" applyAlignment="1">
      <alignment horizontal="left" vertical="center"/>
    </xf>
    <xf numFmtId="0" fontId="7" fillId="0" borderId="40" xfId="2" applyFont="1" applyFill="1" applyBorder="1" applyAlignment="1">
      <alignment horizontal="left" vertical="center" wrapText="1"/>
    </xf>
    <xf numFmtId="0" fontId="7" fillId="0" borderId="19" xfId="2" applyFont="1" applyFill="1" applyBorder="1" applyAlignment="1">
      <alignment horizontal="left" vertical="center" wrapText="1"/>
    </xf>
    <xf numFmtId="0" fontId="2" fillId="0" borderId="11" xfId="2" applyFont="1" applyFill="1" applyBorder="1" applyAlignment="1">
      <alignment horizontal="center" vertical="center" shrinkToFit="1"/>
    </xf>
    <xf numFmtId="0" fontId="2" fillId="0" borderId="12" xfId="2" applyFont="1" applyFill="1" applyBorder="1" applyAlignment="1">
      <alignment horizontal="center" vertical="center" shrinkToFit="1"/>
    </xf>
    <xf numFmtId="0" fontId="2" fillId="0" borderId="13" xfId="2" applyFont="1" applyFill="1" applyBorder="1" applyAlignment="1">
      <alignment horizontal="center" vertical="center" shrinkToFit="1"/>
    </xf>
    <xf numFmtId="0" fontId="2" fillId="0" borderId="43" xfId="2" applyFont="1" applyFill="1" applyBorder="1" applyAlignment="1">
      <alignment horizontal="center" vertical="center" shrinkToFit="1"/>
    </xf>
    <xf numFmtId="0" fontId="2" fillId="0" borderId="5" xfId="2" applyFont="1" applyFill="1" applyBorder="1" applyAlignment="1">
      <alignment horizontal="center" vertical="center" shrinkToFit="1"/>
    </xf>
    <xf numFmtId="0" fontId="2" fillId="0" borderId="44" xfId="2" applyFont="1" applyFill="1" applyBorder="1" applyAlignment="1">
      <alignment horizontal="center" vertical="center" shrinkToFit="1"/>
    </xf>
    <xf numFmtId="0" fontId="0" fillId="0" borderId="0" xfId="0" applyAlignment="1"/>
    <xf numFmtId="0" fontId="65" fillId="0" borderId="0" xfId="0" applyFont="1" applyFill="1" applyBorder="1" applyAlignment="1">
      <alignment vertical="center" shrinkToFit="1"/>
    </xf>
    <xf numFmtId="0" fontId="65" fillId="0" borderId="0" xfId="0" applyFont="1" applyBorder="1" applyAlignment="1">
      <alignment vertical="center" shrinkToFit="1"/>
    </xf>
    <xf numFmtId="0" fontId="65" fillId="0" borderId="0" xfId="0" applyFont="1" applyFill="1" applyBorder="1" applyAlignment="1">
      <alignment horizontal="left" vertical="center" shrinkToFit="1"/>
    </xf>
    <xf numFmtId="0" fontId="39" fillId="7" borderId="60" xfId="2" applyFont="1" applyFill="1" applyBorder="1" applyAlignment="1">
      <alignment horizontal="center" vertical="center" wrapText="1" shrinkToFit="1"/>
    </xf>
    <xf numFmtId="0" fontId="39" fillId="7" borderId="67" xfId="2" applyFont="1" applyFill="1" applyBorder="1" applyAlignment="1">
      <alignment horizontal="center" vertical="center" wrapText="1" shrinkToFit="1"/>
    </xf>
    <xf numFmtId="0" fontId="39" fillId="7" borderId="55" xfId="2" applyFont="1" applyFill="1" applyBorder="1" applyAlignment="1">
      <alignment horizontal="center" vertical="center" wrapText="1"/>
    </xf>
    <xf numFmtId="0" fontId="39" fillId="7" borderId="41" xfId="2" applyFont="1" applyFill="1" applyBorder="1" applyAlignment="1">
      <alignment horizontal="center" vertical="center" wrapText="1"/>
    </xf>
    <xf numFmtId="0" fontId="39" fillId="7" borderId="42" xfId="2" applyFont="1" applyFill="1" applyBorder="1" applyAlignment="1">
      <alignment horizontal="center" vertical="center" wrapText="1"/>
    </xf>
    <xf numFmtId="0" fontId="39" fillId="7" borderId="8" xfId="2" applyFont="1" applyFill="1" applyBorder="1" applyAlignment="1">
      <alignment horizontal="center" vertical="center" wrapText="1"/>
    </xf>
    <xf numFmtId="0" fontId="39" fillId="7" borderId="3" xfId="2" applyFont="1" applyFill="1" applyBorder="1" applyAlignment="1">
      <alignment horizontal="center" vertical="center" wrapText="1"/>
    </xf>
    <xf numFmtId="0" fontId="39" fillId="7" borderId="21" xfId="2" applyFont="1" applyFill="1" applyBorder="1" applyAlignment="1">
      <alignment horizontal="center" vertical="center"/>
    </xf>
    <xf numFmtId="0" fontId="39" fillId="7" borderId="60" xfId="2" applyFont="1" applyFill="1" applyBorder="1" applyAlignment="1">
      <alignment horizontal="center" vertical="center" wrapText="1"/>
    </xf>
    <xf numFmtId="0" fontId="39" fillId="7" borderId="67" xfId="2" applyFont="1" applyFill="1" applyBorder="1" applyAlignment="1">
      <alignment horizontal="center" vertical="center" wrapText="1"/>
    </xf>
    <xf numFmtId="0" fontId="60" fillId="7" borderId="42" xfId="2" applyFont="1" applyFill="1" applyBorder="1" applyAlignment="1">
      <alignment horizontal="center" vertical="center" wrapText="1"/>
    </xf>
    <xf numFmtId="0" fontId="39" fillId="7" borderId="67" xfId="2" applyFont="1" applyFill="1" applyBorder="1" applyAlignment="1">
      <alignment vertical="center" wrapText="1"/>
    </xf>
    <xf numFmtId="0" fontId="60" fillId="7" borderId="42" xfId="0" applyFont="1" applyFill="1" applyBorder="1" applyAlignment="1">
      <alignment horizontal="center" vertical="center" wrapText="1"/>
    </xf>
    <xf numFmtId="0" fontId="39" fillId="7" borderId="24" xfId="2" applyFont="1" applyFill="1" applyBorder="1" applyAlignment="1">
      <alignment vertical="center"/>
    </xf>
    <xf numFmtId="0" fontId="0" fillId="5" borderId="41" xfId="2" applyFont="1" applyFill="1" applyBorder="1" applyAlignment="1">
      <alignment horizontal="center" vertical="center"/>
    </xf>
    <xf numFmtId="12" fontId="0" fillId="0" borderId="0" xfId="0" applyNumberFormat="1" applyAlignment="1">
      <alignment horizontal="left" vertical="center"/>
    </xf>
    <xf numFmtId="0" fontId="7" fillId="0" borderId="17" xfId="2" applyFont="1" applyFill="1" applyBorder="1" applyAlignment="1">
      <alignment horizontal="left" vertical="center" wrapText="1"/>
    </xf>
    <xf numFmtId="0" fontId="62" fillId="4" borderId="15" xfId="2" applyFont="1" applyFill="1" applyBorder="1" applyAlignment="1">
      <alignment horizontal="left" vertical="center" shrinkToFit="1"/>
    </xf>
    <xf numFmtId="0" fontId="37" fillId="4" borderId="48" xfId="10" applyFont="1" applyFill="1" applyBorder="1" applyAlignment="1">
      <alignment vertical="center" wrapText="1"/>
    </xf>
    <xf numFmtId="0" fontId="37" fillId="4" borderId="49" xfId="10" applyFont="1" applyFill="1" applyBorder="1" applyAlignment="1">
      <alignment vertical="center" wrapText="1"/>
    </xf>
    <xf numFmtId="38" fontId="47" fillId="4" borderId="55" xfId="1" applyFont="1" applyFill="1" applyBorder="1" applyAlignment="1" applyProtection="1">
      <alignment vertical="center" shrinkToFit="1"/>
      <protection locked="0"/>
    </xf>
    <xf numFmtId="38" fontId="47" fillId="4" borderId="10" xfId="1" applyFont="1" applyFill="1" applyBorder="1" applyAlignment="1" applyProtection="1">
      <alignment vertical="center" shrinkToFit="1"/>
      <protection locked="0"/>
    </xf>
    <xf numFmtId="38" fontId="47" fillId="4" borderId="7" xfId="1" applyFont="1" applyFill="1" applyBorder="1" applyAlignment="1" applyProtection="1">
      <alignment vertical="center" shrinkToFit="1"/>
      <protection locked="0"/>
    </xf>
    <xf numFmtId="0" fontId="2" fillId="0" borderId="4" xfId="2" applyFont="1" applyFill="1" applyBorder="1" applyAlignment="1">
      <alignment horizontal="center" vertical="center" wrapText="1" shrinkToFit="1"/>
    </xf>
    <xf numFmtId="12" fontId="47" fillId="0" borderId="75" xfId="2" applyNumberFormat="1" applyFont="1" applyFill="1" applyBorder="1" applyAlignment="1">
      <alignment horizontal="center" vertical="center" shrinkToFit="1"/>
    </xf>
    <xf numFmtId="0" fontId="47" fillId="2" borderId="33" xfId="2" applyFont="1" applyFill="1" applyBorder="1" applyAlignment="1">
      <alignment vertical="center" wrapText="1"/>
    </xf>
    <xf numFmtId="38" fontId="47" fillId="4" borderId="56" xfId="1" applyFont="1" applyFill="1" applyBorder="1" applyAlignment="1" applyProtection="1">
      <alignment horizontal="right" vertical="center" shrinkToFit="1"/>
      <protection locked="0"/>
    </xf>
    <xf numFmtId="38" fontId="47" fillId="4" borderId="66" xfId="1" applyFont="1" applyFill="1" applyBorder="1" applyAlignment="1" applyProtection="1">
      <alignment horizontal="right" vertical="center" shrinkToFit="1"/>
      <protection locked="0"/>
    </xf>
    <xf numFmtId="38" fontId="68" fillId="0" borderId="22" xfId="1" applyFont="1" applyFill="1" applyBorder="1" applyAlignment="1" applyProtection="1">
      <alignment horizontal="right" vertical="center" shrinkToFit="1"/>
    </xf>
    <xf numFmtId="38" fontId="68" fillId="0" borderId="23" xfId="1" applyFont="1" applyFill="1" applyBorder="1" applyAlignment="1" applyProtection="1">
      <alignment horizontal="right" vertical="center" shrinkToFit="1"/>
    </xf>
    <xf numFmtId="0" fontId="15" fillId="4" borderId="19" xfId="3" applyFill="1" applyBorder="1" applyAlignment="1">
      <alignment horizontal="left" vertical="center" shrinkToFit="1"/>
    </xf>
    <xf numFmtId="38" fontId="47" fillId="0" borderId="46" xfId="1" applyFont="1" applyFill="1" applyBorder="1" applyAlignment="1" applyProtection="1">
      <alignment horizontal="right" vertical="center" shrinkToFit="1"/>
    </xf>
    <xf numFmtId="38" fontId="47" fillId="0" borderId="6" xfId="1" applyFont="1" applyFill="1" applyBorder="1" applyAlignment="1" applyProtection="1">
      <alignment horizontal="right" vertical="center" shrinkToFit="1"/>
    </xf>
    <xf numFmtId="38" fontId="68" fillId="0" borderId="3" xfId="1" applyFont="1" applyFill="1" applyBorder="1" applyAlignment="1">
      <alignment horizontal="right" vertical="center" shrinkToFit="1"/>
    </xf>
    <xf numFmtId="38" fontId="68" fillId="0" borderId="2" xfId="1" applyFont="1" applyFill="1" applyBorder="1" applyAlignment="1">
      <alignment horizontal="right" vertical="center" shrinkToFit="1"/>
    </xf>
    <xf numFmtId="0" fontId="0" fillId="0" borderId="12" xfId="2" applyFont="1" applyFill="1" applyBorder="1" applyAlignment="1">
      <alignment horizontal="center" vertical="center" shrinkToFit="1"/>
    </xf>
    <xf numFmtId="0" fontId="7" fillId="0" borderId="15" xfId="2" applyFont="1" applyFill="1" applyBorder="1" applyAlignment="1">
      <alignment vertical="center" wrapText="1"/>
    </xf>
    <xf numFmtId="0" fontId="7" fillId="0" borderId="20" xfId="2" applyFont="1" applyFill="1" applyBorder="1" applyAlignment="1">
      <alignment vertical="center" wrapText="1"/>
    </xf>
    <xf numFmtId="58" fontId="0" fillId="4" borderId="17" xfId="2" applyNumberFormat="1" applyFont="1" applyFill="1" applyBorder="1" applyAlignment="1">
      <alignment horizontal="left" vertical="center" shrinkToFit="1"/>
    </xf>
    <xf numFmtId="0" fontId="3" fillId="0" borderId="7" xfId="2" applyBorder="1" applyAlignment="1">
      <alignment shrinkToFit="1"/>
    </xf>
    <xf numFmtId="0" fontId="3" fillId="0" borderId="0" xfId="2" applyBorder="1" applyAlignment="1">
      <alignment shrinkToFit="1"/>
    </xf>
    <xf numFmtId="0" fontId="3" fillId="0" borderId="0" xfId="2" applyBorder="1"/>
    <xf numFmtId="49" fontId="0" fillId="0" borderId="68" xfId="2" applyNumberFormat="1" applyFont="1" applyFill="1" applyBorder="1" applyAlignment="1">
      <alignment horizontal="center" vertical="center" shrinkToFit="1"/>
    </xf>
    <xf numFmtId="0" fontId="0" fillId="0" borderId="5" xfId="2" applyFont="1" applyFill="1" applyBorder="1" applyAlignment="1">
      <alignment horizontal="center" vertical="center" shrinkToFit="1"/>
    </xf>
    <xf numFmtId="14" fontId="0" fillId="0" borderId="0" xfId="0" applyNumberFormat="1">
      <alignment vertical="center"/>
    </xf>
    <xf numFmtId="0" fontId="2" fillId="0" borderId="61" xfId="2" applyFont="1" applyFill="1" applyBorder="1" applyAlignment="1">
      <alignment horizontal="center" vertical="center" shrinkToFit="1"/>
    </xf>
    <xf numFmtId="0" fontId="0" fillId="0" borderId="61" xfId="2" applyFont="1" applyFill="1" applyBorder="1" applyAlignment="1">
      <alignment horizontal="center" vertical="center" shrinkToFit="1"/>
    </xf>
    <xf numFmtId="0" fontId="62" fillId="4" borderId="6" xfId="2" applyFont="1" applyFill="1" applyBorder="1" applyAlignment="1">
      <alignment horizontal="left" vertical="center" shrinkToFit="1"/>
    </xf>
    <xf numFmtId="0" fontId="62" fillId="4" borderId="6" xfId="3" applyFont="1" applyFill="1" applyBorder="1" applyAlignment="1">
      <alignment horizontal="left" vertical="center" shrinkToFit="1"/>
    </xf>
    <xf numFmtId="49" fontId="62" fillId="4" borderId="6" xfId="2" applyNumberFormat="1" applyFont="1" applyFill="1" applyBorder="1" applyAlignment="1">
      <alignment horizontal="left" vertical="center" shrinkToFit="1"/>
    </xf>
    <xf numFmtId="0" fontId="15" fillId="4" borderId="6" xfId="3" applyFill="1" applyBorder="1" applyAlignment="1">
      <alignment horizontal="left" vertical="center" shrinkToFit="1"/>
    </xf>
    <xf numFmtId="58" fontId="0" fillId="4" borderId="6" xfId="2" applyNumberFormat="1" applyFont="1" applyFill="1" applyBorder="1" applyAlignment="1">
      <alignment horizontal="left" vertical="center" shrinkToFit="1"/>
    </xf>
    <xf numFmtId="0" fontId="62" fillId="4" borderId="17" xfId="2" applyFont="1" applyFill="1" applyBorder="1" applyAlignment="1">
      <alignment horizontal="left" vertical="center" shrinkToFit="1"/>
    </xf>
    <xf numFmtId="0" fontId="0" fillId="0" borderId="4" xfId="2" applyFont="1" applyFill="1" applyBorder="1" applyAlignment="1">
      <alignment horizontal="center" vertical="center" wrapText="1" shrinkToFit="1"/>
    </xf>
    <xf numFmtId="0" fontId="58" fillId="0" borderId="0" xfId="0" applyFont="1" applyAlignment="1"/>
    <xf numFmtId="38" fontId="47" fillId="0" borderId="46" xfId="1" applyFont="1" applyFill="1" applyBorder="1" applyAlignment="1" applyProtection="1">
      <alignment vertical="center" shrinkToFit="1"/>
    </xf>
    <xf numFmtId="38" fontId="47" fillId="0" borderId="6" xfId="1" applyFont="1" applyFill="1" applyBorder="1" applyAlignment="1" applyProtection="1">
      <alignment vertical="center" shrinkToFit="1"/>
    </xf>
    <xf numFmtId="38" fontId="47" fillId="0" borderId="56" xfId="1" applyFont="1" applyFill="1" applyBorder="1" applyAlignment="1" applyProtection="1">
      <alignment horizontal="right" vertical="center" shrinkToFit="1"/>
    </xf>
    <xf numFmtId="38" fontId="47" fillId="0" borderId="42" xfId="1" applyFont="1" applyFill="1" applyBorder="1" applyAlignment="1" applyProtection="1">
      <alignment vertical="center" shrinkToFit="1"/>
    </xf>
    <xf numFmtId="38" fontId="47" fillId="0" borderId="42" xfId="1" applyFont="1" applyFill="1" applyBorder="1" applyAlignment="1" applyProtection="1">
      <alignment horizontal="right" vertical="center" shrinkToFit="1"/>
    </xf>
    <xf numFmtId="38" fontId="47" fillId="0" borderId="66" xfId="1" applyFont="1" applyFill="1" applyBorder="1" applyAlignment="1" applyProtection="1">
      <alignment horizontal="right" vertical="center" shrinkToFit="1"/>
    </xf>
    <xf numFmtId="38" fontId="47" fillId="0" borderId="3" xfId="1" applyFont="1" applyFill="1" applyBorder="1" applyAlignment="1" applyProtection="1">
      <alignment horizontal="right" vertical="center" shrinkToFit="1"/>
    </xf>
    <xf numFmtId="0" fontId="47" fillId="4" borderId="55" xfId="2" applyFont="1" applyFill="1" applyBorder="1" applyAlignment="1" applyProtection="1">
      <alignment horizontal="left" vertical="center" wrapText="1"/>
      <protection locked="0"/>
    </xf>
    <xf numFmtId="0" fontId="47" fillId="4" borderId="10" xfId="2" applyFont="1" applyFill="1" applyBorder="1" applyAlignment="1" applyProtection="1">
      <alignment horizontal="left" vertical="center" wrapText="1"/>
      <protection locked="0"/>
    </xf>
    <xf numFmtId="0" fontId="47" fillId="4" borderId="10" xfId="2" applyFont="1" applyFill="1" applyBorder="1" applyAlignment="1" applyProtection="1">
      <alignment vertical="center" wrapText="1"/>
      <protection locked="0"/>
    </xf>
    <xf numFmtId="0" fontId="47" fillId="4" borderId="11" xfId="2" applyFont="1" applyFill="1" applyBorder="1" applyAlignment="1" applyProtection="1">
      <alignment vertical="center" wrapText="1"/>
      <protection locked="0"/>
    </xf>
    <xf numFmtId="0" fontId="47" fillId="4" borderId="9" xfId="2" applyFont="1" applyFill="1" applyBorder="1" applyAlignment="1" applyProtection="1">
      <alignment horizontal="left" vertical="center" wrapText="1"/>
      <protection locked="0"/>
    </xf>
    <xf numFmtId="179" fontId="47" fillId="4" borderId="60" xfId="1" applyNumberFormat="1" applyFont="1" applyFill="1" applyBorder="1" applyAlignment="1" applyProtection="1">
      <alignment vertical="center" wrapText="1"/>
      <protection locked="0"/>
    </xf>
    <xf numFmtId="179" fontId="47" fillId="4" borderId="6" xfId="1" applyNumberFormat="1" applyFont="1" applyFill="1" applyBorder="1" applyAlignment="1" applyProtection="1">
      <alignment vertical="center" wrapText="1"/>
      <protection locked="0"/>
    </xf>
    <xf numFmtId="179" fontId="47" fillId="4" borderId="70" xfId="1" applyNumberFormat="1" applyFont="1" applyFill="1" applyBorder="1" applyAlignment="1" applyProtection="1">
      <alignment vertical="center" wrapText="1"/>
      <protection locked="0"/>
    </xf>
    <xf numFmtId="12" fontId="47" fillId="4" borderId="60" xfId="2" applyNumberFormat="1" applyFont="1" applyFill="1" applyBorder="1" applyAlignment="1" applyProtection="1">
      <alignment horizontal="center" vertical="center" shrinkToFit="1"/>
      <protection locked="0"/>
    </xf>
    <xf numFmtId="12" fontId="47" fillId="4" borderId="6" xfId="2" applyNumberFormat="1" applyFont="1" applyFill="1" applyBorder="1" applyAlignment="1" applyProtection="1">
      <alignment horizontal="center" vertical="center" shrinkToFit="1"/>
      <protection locked="0"/>
    </xf>
    <xf numFmtId="12" fontId="47" fillId="4" borderId="66" xfId="2" applyNumberFormat="1" applyFont="1" applyFill="1" applyBorder="1" applyAlignment="1" applyProtection="1">
      <alignment horizontal="center" vertical="center" shrinkToFit="1"/>
      <protection locked="0"/>
    </xf>
    <xf numFmtId="0" fontId="47" fillId="0" borderId="6" xfId="2" applyNumberFormat="1" applyFont="1" applyFill="1" applyBorder="1" applyAlignment="1" applyProtection="1">
      <alignment horizontal="left" vertical="center" wrapText="1"/>
    </xf>
    <xf numFmtId="0" fontId="47" fillId="4" borderId="56" xfId="2" applyFont="1" applyFill="1" applyBorder="1" applyAlignment="1" applyProtection="1">
      <alignment horizontal="left" vertical="center" wrapText="1"/>
      <protection locked="0"/>
    </xf>
    <xf numFmtId="0" fontId="11" fillId="0" borderId="0" xfId="0" applyFont="1">
      <alignment vertical="center"/>
    </xf>
    <xf numFmtId="0" fontId="73" fillId="0" borderId="0" xfId="10" applyFont="1" applyAlignment="1">
      <alignment vertical="center"/>
    </xf>
    <xf numFmtId="0" fontId="74" fillId="0" borderId="0" xfId="10" applyFont="1" applyAlignment="1">
      <alignment vertical="center"/>
    </xf>
    <xf numFmtId="38" fontId="7" fillId="0" borderId="0" xfId="6" applyFont="1" applyFill="1" applyBorder="1" applyAlignment="1"/>
    <xf numFmtId="38" fontId="75" fillId="0" borderId="0" xfId="6" applyFont="1" applyFill="1" applyAlignment="1">
      <alignment vertical="center"/>
    </xf>
    <xf numFmtId="38" fontId="75" fillId="0" borderId="0" xfId="6" applyFont="1" applyFill="1" applyAlignment="1"/>
    <xf numFmtId="38" fontId="7" fillId="0" borderId="0" xfId="6" applyFont="1" applyFill="1" applyAlignment="1"/>
    <xf numFmtId="38" fontId="7" fillId="0" borderId="0" xfId="6" applyFont="1" applyFill="1" applyBorder="1" applyAlignment="1">
      <alignment horizontal="center"/>
    </xf>
    <xf numFmtId="38" fontId="77" fillId="0" borderId="0" xfId="6" applyFont="1" applyFill="1" applyAlignment="1">
      <alignment vertical="top"/>
    </xf>
    <xf numFmtId="38" fontId="77" fillId="0" borderId="0" xfId="6" applyFont="1" applyFill="1" applyAlignment="1"/>
    <xf numFmtId="38" fontId="23" fillId="0" borderId="0" xfId="6" applyFont="1" applyFill="1" applyBorder="1" applyAlignment="1"/>
    <xf numFmtId="38" fontId="23" fillId="0" borderId="0" xfId="6" applyFont="1" applyFill="1" applyBorder="1" applyAlignment="1">
      <alignment horizontal="center"/>
    </xf>
    <xf numFmtId="38" fontId="23" fillId="0" borderId="0" xfId="6" applyFont="1" applyFill="1" applyAlignment="1"/>
    <xf numFmtId="38" fontId="23" fillId="0" borderId="0" xfId="6" applyFont="1" applyFill="1" applyAlignment="1">
      <alignment horizontal="center"/>
    </xf>
    <xf numFmtId="38" fontId="70" fillId="0" borderId="0" xfId="6" applyFont="1" applyFill="1" applyAlignment="1"/>
    <xf numFmtId="38" fontId="23" fillId="0" borderId="0" xfId="6" applyFont="1" applyFill="1" applyAlignment="1">
      <alignment horizontal="center" vertical="center"/>
    </xf>
    <xf numFmtId="38" fontId="78" fillId="0" borderId="0" xfId="6" applyFont="1" applyFill="1" applyAlignment="1" applyProtection="1">
      <alignment horizontal="left" vertical="center" wrapText="1"/>
    </xf>
    <xf numFmtId="38" fontId="70" fillId="0" borderId="0" xfId="6" applyFont="1" applyFill="1" applyAlignment="1">
      <alignment vertical="center"/>
    </xf>
    <xf numFmtId="38" fontId="24" fillId="0" borderId="0" xfId="6" applyFont="1" applyFill="1" applyAlignment="1">
      <alignment horizontal="distributed" vertical="center" indent="1"/>
    </xf>
    <xf numFmtId="38" fontId="20" fillId="0" borderId="0" xfId="6" applyFont="1" applyFill="1" applyAlignment="1">
      <alignment horizontal="distributed" vertical="center" indent="1"/>
    </xf>
    <xf numFmtId="38" fontId="24" fillId="0" borderId="0" xfId="6" applyFont="1" applyFill="1" applyAlignment="1"/>
    <xf numFmtId="38" fontId="24" fillId="0" borderId="0" xfId="6" applyFont="1" applyFill="1" applyBorder="1" applyAlignment="1"/>
    <xf numFmtId="0" fontId="18" fillId="0" borderId="0" xfId="0" applyFont="1">
      <alignment vertical="center"/>
    </xf>
    <xf numFmtId="0" fontId="18" fillId="0" borderId="0" xfId="0" applyFont="1" applyAlignment="1">
      <alignment horizontal="center" vertical="center"/>
    </xf>
    <xf numFmtId="0" fontId="18" fillId="0" borderId="0" xfId="0" applyFont="1" applyAlignment="1">
      <alignment horizontal="distributed" vertical="center"/>
    </xf>
    <xf numFmtId="38" fontId="24" fillId="0" borderId="0" xfId="6" applyFont="1" applyFill="1" applyAlignment="1">
      <alignment vertical="center" shrinkToFit="1"/>
    </xf>
    <xf numFmtId="0" fontId="7" fillId="0" borderId="2" xfId="2" applyFont="1" applyFill="1" applyBorder="1" applyAlignment="1">
      <alignment horizontal="left" vertical="center" wrapText="1"/>
    </xf>
    <xf numFmtId="0" fontId="7" fillId="0" borderId="2" xfId="2" applyFont="1" applyFill="1" applyBorder="1" applyAlignment="1">
      <alignment horizontal="left" vertical="center"/>
    </xf>
    <xf numFmtId="0" fontId="7" fillId="0" borderId="3" xfId="2" applyFont="1" applyFill="1" applyBorder="1" applyAlignment="1">
      <alignment horizontal="left" vertical="center"/>
    </xf>
    <xf numFmtId="0" fontId="70" fillId="0" borderId="2" xfId="2" applyFont="1" applyFill="1" applyBorder="1" applyAlignment="1">
      <alignment horizontal="left" vertical="center" wrapText="1"/>
    </xf>
    <xf numFmtId="0" fontId="70" fillId="0" borderId="3" xfId="2" applyFont="1" applyFill="1" applyBorder="1" applyAlignment="1">
      <alignment horizontal="left" vertical="center" wrapText="1"/>
    </xf>
    <xf numFmtId="0" fontId="0" fillId="0" borderId="69" xfId="2" applyFont="1" applyFill="1" applyBorder="1" applyAlignment="1">
      <alignment horizontal="center" vertical="center" wrapText="1"/>
    </xf>
    <xf numFmtId="0" fontId="0" fillId="0" borderId="63" xfId="2" applyFont="1" applyFill="1" applyBorder="1" applyAlignment="1">
      <alignment horizontal="center" vertical="center" wrapText="1"/>
    </xf>
    <xf numFmtId="0" fontId="38" fillId="0" borderId="0" xfId="2" applyFont="1" applyFill="1" applyAlignment="1">
      <alignment horizontal="center" vertical="center" shrinkToFit="1"/>
    </xf>
    <xf numFmtId="0" fontId="2" fillId="5" borderId="65" xfId="2" applyFont="1" applyFill="1" applyBorder="1" applyAlignment="1">
      <alignment horizontal="center" vertical="center"/>
    </xf>
    <xf numFmtId="0" fontId="2" fillId="5" borderId="66" xfId="2" applyFont="1" applyFill="1" applyBorder="1" applyAlignment="1">
      <alignment horizontal="center" vertical="center"/>
    </xf>
    <xf numFmtId="0" fontId="0" fillId="0" borderId="62" xfId="2" applyFont="1" applyFill="1" applyBorder="1" applyAlignment="1">
      <alignment horizontal="center" vertical="center" wrapText="1"/>
    </xf>
    <xf numFmtId="0" fontId="2" fillId="0" borderId="62" xfId="2" applyFont="1" applyFill="1" applyBorder="1" applyAlignment="1">
      <alignment horizontal="center" vertical="center" wrapText="1"/>
    </xf>
    <xf numFmtId="0" fontId="2" fillId="0" borderId="58" xfId="2" applyFont="1" applyFill="1" applyBorder="1" applyAlignment="1">
      <alignment horizontal="center" vertical="center" wrapText="1"/>
    </xf>
    <xf numFmtId="0" fontId="0" fillId="0" borderId="57" xfId="2" applyFont="1" applyFill="1" applyBorder="1" applyAlignment="1">
      <alignment horizontal="center" vertical="center" wrapText="1"/>
    </xf>
    <xf numFmtId="0" fontId="2" fillId="0" borderId="62" xfId="2" applyFont="1" applyFill="1" applyBorder="1" applyAlignment="1">
      <alignment horizontal="center" vertical="center"/>
    </xf>
    <xf numFmtId="0" fontId="2" fillId="0" borderId="58" xfId="2" applyFont="1" applyFill="1" applyBorder="1" applyAlignment="1">
      <alignment horizontal="center" vertical="center"/>
    </xf>
    <xf numFmtId="0" fontId="2" fillId="0" borderId="63" xfId="2" applyFont="1" applyFill="1" applyBorder="1" applyAlignment="1">
      <alignment horizontal="center" vertical="center" wrapText="1"/>
    </xf>
    <xf numFmtId="0" fontId="2" fillId="0" borderId="64" xfId="2" applyFont="1" applyFill="1" applyBorder="1" applyAlignment="1">
      <alignment horizontal="center" vertical="center" wrapText="1"/>
    </xf>
    <xf numFmtId="0" fontId="11" fillId="0" borderId="0" xfId="0" applyFont="1" applyAlignment="1">
      <alignment horizontal="center" vertical="center"/>
    </xf>
    <xf numFmtId="0" fontId="23" fillId="0" borderId="0" xfId="9" applyFont="1" applyAlignment="1">
      <alignment horizontal="center" vertical="center"/>
    </xf>
    <xf numFmtId="0" fontId="18" fillId="0" borderId="0" xfId="9" applyFont="1" applyFill="1" applyAlignment="1">
      <alignment horizontal="left" vertical="center" shrinkToFit="1"/>
    </xf>
    <xf numFmtId="58" fontId="23" fillId="0" borderId="0" xfId="9" applyNumberFormat="1" applyFont="1" applyFill="1" applyAlignment="1">
      <alignment horizontal="center"/>
    </xf>
    <xf numFmtId="0" fontId="23" fillId="0" borderId="0" xfId="9" applyFont="1" applyFill="1" applyAlignment="1">
      <alignment horizontal="center"/>
    </xf>
    <xf numFmtId="0" fontId="17" fillId="0" borderId="0" xfId="10" applyFont="1" applyAlignment="1">
      <alignment horizontal="center" vertical="center"/>
    </xf>
    <xf numFmtId="58" fontId="23" fillId="0" borderId="0" xfId="9" applyNumberFormat="1" applyFont="1" applyFill="1" applyAlignment="1">
      <alignment horizontal="left" vertical="center"/>
    </xf>
    <xf numFmtId="0" fontId="23" fillId="0" borderId="0" xfId="9" applyNumberFormat="1" applyFont="1" applyFill="1" applyAlignment="1">
      <alignment horizontal="left" vertical="center"/>
    </xf>
    <xf numFmtId="0" fontId="23" fillId="0" borderId="0" xfId="9" applyFont="1" applyAlignment="1">
      <alignment horizontal="left" vertical="center" wrapText="1"/>
    </xf>
    <xf numFmtId="0" fontId="22" fillId="0" borderId="0" xfId="9" applyFont="1" applyAlignment="1">
      <alignment horizontal="center" vertical="center"/>
    </xf>
    <xf numFmtId="0" fontId="23" fillId="0" borderId="0" xfId="9" applyFont="1" applyAlignment="1">
      <alignment horizontal="center" vertical="center" wrapText="1"/>
    </xf>
    <xf numFmtId="0" fontId="67" fillId="0" borderId="0" xfId="9" applyFont="1" applyAlignment="1">
      <alignment horizontal="center"/>
    </xf>
    <xf numFmtId="0" fontId="25" fillId="0" borderId="6" xfId="10" applyFont="1" applyBorder="1" applyAlignment="1">
      <alignment horizontal="center" vertical="center"/>
    </xf>
    <xf numFmtId="0" fontId="14" fillId="0" borderId="0" xfId="10" applyFont="1" applyAlignment="1">
      <alignment horizontal="center" vertical="center" wrapText="1"/>
    </xf>
    <xf numFmtId="178" fontId="25" fillId="0" borderId="6" xfId="10" applyNumberFormat="1" applyFont="1" applyFill="1" applyBorder="1" applyAlignment="1">
      <alignment horizontal="right" vertical="center"/>
    </xf>
    <xf numFmtId="0" fontId="26" fillId="0" borderId="10" xfId="10" applyFont="1" applyFill="1" applyBorder="1" applyAlignment="1" applyProtection="1">
      <alignment horizontal="left" vertical="center" wrapText="1"/>
      <protection locked="0"/>
    </xf>
    <xf numFmtId="0" fontId="26" fillId="0" borderId="14" xfId="10" applyFont="1" applyFill="1" applyBorder="1" applyAlignment="1" applyProtection="1">
      <alignment horizontal="left" vertical="center" wrapText="1"/>
      <protection locked="0"/>
    </xf>
    <xf numFmtId="0" fontId="26" fillId="0" borderId="11" xfId="10" applyFont="1" applyFill="1" applyBorder="1" applyAlignment="1" applyProtection="1">
      <alignment horizontal="left" vertical="center" wrapText="1"/>
      <protection locked="0"/>
    </xf>
    <xf numFmtId="0" fontId="25" fillId="0" borderId="6" xfId="10" applyFont="1" applyBorder="1" applyAlignment="1">
      <alignment horizontal="left" vertical="center"/>
    </xf>
    <xf numFmtId="0" fontId="25" fillId="0" borderId="6" xfId="10" applyFont="1" applyFill="1" applyBorder="1" applyAlignment="1" applyProtection="1">
      <alignment horizontal="center" vertical="center"/>
      <protection locked="0"/>
    </xf>
    <xf numFmtId="0" fontId="25" fillId="0" borderId="10" xfId="10" applyFont="1" applyBorder="1" applyAlignment="1">
      <alignment horizontal="left" vertical="center" wrapText="1"/>
    </xf>
    <xf numFmtId="0" fontId="25" fillId="0" borderId="14" xfId="10" applyFont="1" applyBorder="1" applyAlignment="1">
      <alignment horizontal="left" vertical="center" wrapText="1"/>
    </xf>
    <xf numFmtId="0" fontId="25" fillId="0" borderId="11" xfId="10" applyFont="1" applyBorder="1" applyAlignment="1">
      <alignment horizontal="left" vertical="center" wrapText="1"/>
    </xf>
    <xf numFmtId="176" fontId="25" fillId="0" borderId="6" xfId="10" applyNumberFormat="1" applyFont="1" applyFill="1" applyBorder="1" applyAlignment="1">
      <alignment horizontal="right" vertical="center"/>
    </xf>
    <xf numFmtId="0" fontId="25" fillId="0" borderId="10" xfId="10" applyFont="1" applyBorder="1" applyAlignment="1">
      <alignment horizontal="center" vertical="center" wrapText="1"/>
    </xf>
    <xf numFmtId="0" fontId="25" fillId="0" borderId="14" xfId="10" applyFont="1" applyBorder="1" applyAlignment="1">
      <alignment horizontal="center" vertical="center" wrapText="1"/>
    </xf>
    <xf numFmtId="0" fontId="25" fillId="0" borderId="11" xfId="10" applyFont="1" applyBorder="1" applyAlignment="1">
      <alignment horizontal="center" vertical="center" wrapText="1"/>
    </xf>
    <xf numFmtId="0" fontId="50" fillId="0" borderId="0" xfId="10" applyFont="1" applyAlignment="1">
      <alignment horizontal="left" vertical="center" wrapText="1"/>
    </xf>
    <xf numFmtId="0" fontId="25" fillId="0" borderId="10" xfId="10" applyFont="1" applyFill="1" applyBorder="1" applyAlignment="1" applyProtection="1">
      <alignment horizontal="center" vertical="center"/>
      <protection locked="0"/>
    </xf>
    <xf numFmtId="0" fontId="25" fillId="0" borderId="14" xfId="10" applyFont="1" applyFill="1" applyBorder="1" applyAlignment="1" applyProtection="1">
      <alignment horizontal="center" vertical="center"/>
      <protection locked="0"/>
    </xf>
    <xf numFmtId="0" fontId="25" fillId="0" borderId="11" xfId="10" applyFont="1" applyFill="1" applyBorder="1" applyAlignment="1" applyProtection="1">
      <alignment horizontal="center" vertical="center"/>
      <protection locked="0"/>
    </xf>
    <xf numFmtId="0" fontId="50" fillId="0" borderId="0" xfId="10" applyFont="1" applyAlignment="1">
      <alignment horizontal="left" vertical="center"/>
    </xf>
    <xf numFmtId="0" fontId="54" fillId="3" borderId="0" xfId="0" applyFont="1" applyFill="1" applyAlignment="1">
      <alignment horizontal="center" vertical="center"/>
    </xf>
    <xf numFmtId="0" fontId="54" fillId="0" borderId="0" xfId="0" applyFont="1" applyAlignment="1">
      <alignment horizontal="center" vertical="center"/>
    </xf>
    <xf numFmtId="0" fontId="0" fillId="0" borderId="0" xfId="0" applyAlignment="1">
      <alignment vertical="center"/>
    </xf>
    <xf numFmtId="0" fontId="47" fillId="4" borderId="72" xfId="2" applyFont="1" applyFill="1" applyBorder="1" applyAlignment="1" applyProtection="1">
      <alignment horizontal="left" vertical="center" wrapText="1"/>
      <protection locked="0"/>
    </xf>
    <xf numFmtId="0" fontId="0" fillId="4" borderId="44" xfId="0" applyFill="1" applyBorder="1" applyAlignment="1" applyProtection="1">
      <alignment horizontal="left" vertical="center" wrapText="1"/>
      <protection locked="0"/>
    </xf>
    <xf numFmtId="0" fontId="47" fillId="4" borderId="10" xfId="2" applyFont="1" applyFill="1" applyBorder="1" applyAlignment="1" applyProtection="1">
      <alignment horizontal="left" vertical="center" wrapText="1"/>
      <protection locked="0"/>
    </xf>
    <xf numFmtId="0" fontId="0" fillId="4" borderId="11" xfId="0" applyFill="1" applyBorder="1" applyAlignment="1" applyProtection="1">
      <alignment horizontal="left" vertical="center" wrapText="1"/>
      <protection locked="0"/>
    </xf>
    <xf numFmtId="0" fontId="47" fillId="4" borderId="10" xfId="2" applyFont="1" applyFill="1" applyBorder="1" applyAlignment="1" applyProtection="1">
      <alignment vertical="center" wrapText="1"/>
      <protection locked="0"/>
    </xf>
    <xf numFmtId="0" fontId="47" fillId="4" borderId="11" xfId="2" applyFont="1" applyFill="1" applyBorder="1" applyAlignment="1" applyProtection="1">
      <alignment vertical="center" wrapText="1"/>
      <protection locked="0"/>
    </xf>
    <xf numFmtId="0" fontId="52" fillId="3" borderId="0" xfId="0" applyFont="1" applyFill="1" applyAlignment="1">
      <alignment horizontal="center" vertical="center"/>
    </xf>
    <xf numFmtId="0" fontId="39" fillId="7" borderId="55" xfId="2" applyFont="1" applyFill="1" applyBorder="1" applyAlignment="1">
      <alignment horizontal="center" vertical="center" wrapText="1"/>
    </xf>
    <xf numFmtId="0" fontId="39" fillId="7" borderId="41" xfId="2" applyFont="1" applyFill="1" applyBorder="1" applyAlignment="1">
      <alignment horizontal="center" vertical="center" wrapText="1"/>
    </xf>
    <xf numFmtId="0" fontId="39" fillId="7" borderId="36" xfId="2" applyFont="1" applyFill="1" applyBorder="1" applyAlignment="1">
      <alignment horizontal="center" vertical="center" wrapText="1"/>
    </xf>
    <xf numFmtId="0" fontId="60" fillId="7" borderId="42" xfId="2" applyFont="1" applyFill="1" applyBorder="1" applyAlignment="1">
      <alignment horizontal="center" vertical="center" wrapText="1"/>
    </xf>
    <xf numFmtId="0" fontId="60" fillId="7" borderId="26" xfId="2" applyFont="1" applyFill="1" applyBorder="1" applyAlignment="1">
      <alignment horizontal="center" vertical="center" wrapText="1"/>
    </xf>
    <xf numFmtId="0" fontId="39" fillId="7" borderId="26" xfId="2" applyFont="1" applyFill="1" applyBorder="1" applyAlignment="1">
      <alignment horizontal="center" vertical="center" wrapText="1"/>
    </xf>
    <xf numFmtId="0" fontId="0" fillId="7" borderId="42" xfId="0" applyFill="1" applyBorder="1" applyAlignment="1">
      <alignment horizontal="left" vertical="center" wrapText="1"/>
    </xf>
    <xf numFmtId="0" fontId="0" fillId="7" borderId="71" xfId="0" applyFill="1" applyBorder="1" applyAlignment="1">
      <alignment horizontal="left" vertical="center" wrapText="1"/>
    </xf>
    <xf numFmtId="0" fontId="57" fillId="0" borderId="1" xfId="0" applyFont="1" applyFill="1" applyBorder="1" applyAlignment="1">
      <alignment horizontal="left" vertical="center" shrinkToFit="1"/>
    </xf>
    <xf numFmtId="0" fontId="58" fillId="0" borderId="1" xfId="0" applyFont="1" applyFill="1" applyBorder="1" applyAlignment="1">
      <alignment horizontal="left" vertical="center" shrinkToFit="1"/>
    </xf>
    <xf numFmtId="0" fontId="47" fillId="4" borderId="14" xfId="2" applyFont="1" applyFill="1" applyBorder="1" applyAlignment="1" applyProtection="1">
      <alignment horizontal="left" vertical="center" wrapText="1"/>
      <protection locked="0"/>
    </xf>
    <xf numFmtId="0" fontId="47" fillId="4" borderId="11" xfId="2" applyFont="1" applyFill="1" applyBorder="1" applyAlignment="1" applyProtection="1">
      <alignment horizontal="left" vertical="center" wrapText="1"/>
      <protection locked="0"/>
    </xf>
    <xf numFmtId="0" fontId="47" fillId="2" borderId="21" xfId="2" applyFont="1" applyFill="1" applyBorder="1" applyAlignment="1">
      <alignment horizontal="left" vertical="center" shrinkToFit="1"/>
    </xf>
    <xf numFmtId="0" fontId="47" fillId="2" borderId="16" xfId="2" applyFont="1" applyFill="1" applyBorder="1" applyAlignment="1">
      <alignment horizontal="left" vertical="center" shrinkToFit="1"/>
    </xf>
    <xf numFmtId="0" fontId="47" fillId="2" borderId="24" xfId="2" applyFont="1" applyFill="1" applyBorder="1" applyAlignment="1">
      <alignment horizontal="left" vertical="center" shrinkToFit="1"/>
    </xf>
    <xf numFmtId="0" fontId="47" fillId="2" borderId="24" xfId="2" applyFont="1" applyFill="1" applyBorder="1" applyAlignment="1">
      <alignment horizontal="center" vertical="center"/>
    </xf>
    <xf numFmtId="0" fontId="47" fillId="0" borderId="26" xfId="0" applyFont="1" applyBorder="1" applyAlignment="1">
      <alignment vertical="center"/>
    </xf>
    <xf numFmtId="0" fontId="47" fillId="4" borderId="79" xfId="2" applyFont="1" applyFill="1" applyBorder="1" applyAlignment="1" applyProtection="1">
      <alignment horizontal="left" vertical="center" wrapText="1"/>
      <protection locked="0"/>
    </xf>
    <xf numFmtId="0" fontId="47" fillId="4" borderId="44" xfId="2" applyFont="1" applyFill="1" applyBorder="1" applyAlignment="1" applyProtection="1">
      <alignment horizontal="left" vertical="center" wrapText="1"/>
      <protection locked="0"/>
    </xf>
    <xf numFmtId="0" fontId="47" fillId="4" borderId="56" xfId="2" applyFont="1" applyFill="1" applyBorder="1" applyAlignment="1" applyProtection="1">
      <alignment horizontal="left" vertical="center" wrapText="1"/>
      <protection locked="0"/>
    </xf>
    <xf numFmtId="0" fontId="47" fillId="4" borderId="34" xfId="2" applyFont="1" applyFill="1" applyBorder="1" applyAlignment="1" applyProtection="1">
      <alignment horizontal="left" vertical="center" wrapText="1"/>
      <protection locked="0"/>
    </xf>
    <xf numFmtId="0" fontId="47" fillId="6" borderId="56" xfId="2" applyFont="1" applyFill="1" applyBorder="1" applyAlignment="1">
      <alignment horizontal="center" vertical="center" wrapText="1"/>
    </xf>
    <xf numFmtId="0" fontId="47" fillId="6" borderId="71" xfId="2" applyFont="1" applyFill="1" applyBorder="1" applyAlignment="1">
      <alignment horizontal="center" vertical="center" wrapText="1"/>
    </xf>
    <xf numFmtId="0" fontId="0" fillId="4" borderId="76" xfId="0" applyFill="1" applyBorder="1" applyAlignment="1" applyProtection="1">
      <alignment horizontal="left" vertical="center" wrapText="1"/>
      <protection locked="0"/>
    </xf>
    <xf numFmtId="0" fontId="47" fillId="2" borderId="77" xfId="2" applyFont="1" applyFill="1" applyBorder="1" applyAlignment="1">
      <alignment horizontal="center" vertical="center" wrapText="1"/>
    </xf>
    <xf numFmtId="0" fontId="47" fillId="2" borderId="78" xfId="2" applyFont="1" applyFill="1" applyBorder="1" applyAlignment="1">
      <alignment horizontal="center" vertical="center" wrapText="1"/>
    </xf>
    <xf numFmtId="58" fontId="24" fillId="0" borderId="0" xfId="11" applyNumberFormat="1" applyFont="1" applyFill="1" applyAlignment="1">
      <alignment horizontal="center" vertical="center"/>
    </xf>
    <xf numFmtId="0" fontId="24" fillId="0" borderId="0" xfId="11" applyFont="1" applyFill="1" applyAlignment="1">
      <alignment horizontal="center" vertical="center"/>
    </xf>
    <xf numFmtId="0" fontId="29" fillId="0" borderId="0" xfId="11" applyFont="1" applyAlignment="1">
      <alignment horizontal="left" vertical="distributed" wrapText="1"/>
    </xf>
    <xf numFmtId="0" fontId="64" fillId="0" borderId="0" xfId="11" applyFont="1" applyAlignment="1">
      <alignment horizontal="center" vertical="center"/>
    </xf>
    <xf numFmtId="9" fontId="29" fillId="0" borderId="0" xfId="11" applyNumberFormat="1" applyFont="1" applyAlignment="1">
      <alignment horizontal="left" vertical="distributed" wrapText="1"/>
    </xf>
    <xf numFmtId="0" fontId="29" fillId="0" borderId="0" xfId="11" applyFont="1" applyAlignment="1">
      <alignment horizontal="center" vertical="center"/>
    </xf>
    <xf numFmtId="0" fontId="20" fillId="0" borderId="0" xfId="11" applyFont="1" applyAlignment="1">
      <alignment horizontal="left" vertical="distributed" wrapText="1"/>
    </xf>
    <xf numFmtId="0" fontId="24" fillId="0" borderId="0" xfId="11" applyFont="1" applyFill="1" applyAlignment="1">
      <alignment vertical="center" shrinkToFit="1"/>
    </xf>
    <xf numFmtId="0" fontId="23" fillId="0" borderId="0" xfId="11" applyFont="1" applyFill="1" applyAlignment="1">
      <alignment vertical="center" shrinkToFit="1"/>
    </xf>
    <xf numFmtId="0" fontId="46" fillId="0" borderId="0" xfId="10" applyFont="1" applyAlignment="1">
      <alignment vertical="center" wrapText="1"/>
    </xf>
    <xf numFmtId="0" fontId="36" fillId="0" borderId="0" xfId="10" applyFont="1" applyAlignment="1">
      <alignment horizontal="left" vertical="center" wrapText="1"/>
    </xf>
    <xf numFmtId="177" fontId="20" fillId="0" borderId="16" xfId="10" applyNumberFormat="1" applyFont="1" applyFill="1" applyBorder="1" applyAlignment="1">
      <alignment horizontal="center" vertical="center" wrapText="1"/>
    </xf>
    <xf numFmtId="177" fontId="20" fillId="0" borderId="0" xfId="10" applyNumberFormat="1" applyFont="1" applyFill="1" applyBorder="1" applyAlignment="1">
      <alignment horizontal="center" vertical="center" wrapText="1"/>
    </xf>
    <xf numFmtId="0" fontId="20" fillId="0" borderId="16" xfId="10" applyFont="1" applyBorder="1" applyAlignment="1">
      <alignment horizontal="justify" vertical="center" wrapText="1"/>
    </xf>
    <xf numFmtId="0" fontId="20" fillId="0" borderId="0" xfId="10" applyFont="1" applyBorder="1" applyAlignment="1">
      <alignment horizontal="justify" vertical="center" wrapText="1"/>
    </xf>
    <xf numFmtId="0" fontId="20" fillId="0" borderId="23" xfId="10" applyFont="1" applyBorder="1" applyAlignment="1">
      <alignment horizontal="justify" vertical="center" wrapText="1"/>
    </xf>
    <xf numFmtId="0" fontId="20" fillId="0" borderId="0" xfId="10" applyFont="1" applyBorder="1" applyAlignment="1">
      <alignment horizontal="left" vertical="center" wrapText="1"/>
    </xf>
    <xf numFmtId="0" fontId="18" fillId="0" borderId="0" xfId="10" applyFont="1" applyFill="1" applyBorder="1" applyAlignment="1">
      <alignment horizontal="left" vertical="center" shrinkToFit="1"/>
    </xf>
    <xf numFmtId="0" fontId="20" fillId="0" borderId="24" xfId="10" applyFont="1" applyBorder="1" applyAlignment="1">
      <alignment horizontal="justify" vertical="center" wrapText="1"/>
    </xf>
    <xf numFmtId="0" fontId="20" fillId="0" borderId="26" xfId="10" applyFont="1" applyBorder="1" applyAlignment="1">
      <alignment horizontal="justify" vertical="center" wrapText="1"/>
    </xf>
    <xf numFmtId="0" fontId="20" fillId="0" borderId="25" xfId="10" applyFont="1" applyBorder="1" applyAlignment="1">
      <alignment horizontal="justify" vertical="center" wrapText="1"/>
    </xf>
    <xf numFmtId="0" fontId="20" fillId="0" borderId="0" xfId="10" applyFont="1" applyAlignment="1">
      <alignment horizontal="left" vertical="center"/>
    </xf>
    <xf numFmtId="0" fontId="37" fillId="0" borderId="33" xfId="10" applyFont="1" applyBorder="1" applyAlignment="1">
      <alignment horizontal="center" vertical="center" wrapText="1"/>
    </xf>
    <xf numFmtId="0" fontId="37" fillId="0" borderId="34" xfId="10" applyFont="1" applyBorder="1" applyAlignment="1">
      <alignment horizontal="center" vertical="center" wrapText="1"/>
    </xf>
    <xf numFmtId="0" fontId="37" fillId="0" borderId="35" xfId="10" applyFont="1" applyBorder="1" applyAlignment="1">
      <alignment horizontal="center" vertical="center" wrapText="1"/>
    </xf>
    <xf numFmtId="0" fontId="20" fillId="0" borderId="27" xfId="10" applyFont="1" applyBorder="1" applyAlignment="1">
      <alignment horizontal="center" vertical="center" wrapText="1"/>
    </xf>
    <xf numFmtId="0" fontId="20" fillId="0" borderId="28" xfId="10" applyFont="1" applyBorder="1" applyAlignment="1">
      <alignment horizontal="center" vertical="center" wrapText="1"/>
    </xf>
    <xf numFmtId="0" fontId="20" fillId="0" borderId="32" xfId="10" applyFont="1" applyBorder="1" applyAlignment="1">
      <alignment horizontal="center" vertical="center" wrapText="1"/>
    </xf>
    <xf numFmtId="0" fontId="35" fillId="0" borderId="50" xfId="10" applyFont="1" applyBorder="1" applyAlignment="1">
      <alignment horizontal="justify" vertical="center" wrapText="1"/>
    </xf>
    <xf numFmtId="0" fontId="35" fillId="0" borderId="51" xfId="10" applyFont="1" applyBorder="1" applyAlignment="1">
      <alignment horizontal="justify" vertical="center" wrapText="1"/>
    </xf>
    <xf numFmtId="0" fontId="35" fillId="0" borderId="52" xfId="10" applyFont="1" applyBorder="1" applyAlignment="1">
      <alignment horizontal="justify" vertical="center" wrapText="1"/>
    </xf>
    <xf numFmtId="0" fontId="35" fillId="0" borderId="28" xfId="10" applyFont="1" applyBorder="1" applyAlignment="1">
      <alignment horizontal="justify" vertical="center" wrapText="1"/>
    </xf>
    <xf numFmtId="0" fontId="35" fillId="0" borderId="32" xfId="10" applyFont="1" applyBorder="1" applyAlignment="1">
      <alignment horizontal="justify" vertical="center" wrapText="1"/>
    </xf>
    <xf numFmtId="0" fontId="35" fillId="0" borderId="29" xfId="10" applyFont="1" applyBorder="1" applyAlignment="1">
      <alignment horizontal="center" vertical="center" wrapText="1"/>
    </xf>
    <xf numFmtId="0" fontId="35" fillId="0" borderId="30" xfId="10" applyFont="1" applyBorder="1" applyAlignment="1">
      <alignment horizontal="center" vertical="center" wrapText="1"/>
    </xf>
    <xf numFmtId="0" fontId="35" fillId="0" borderId="24" xfId="10" applyFont="1" applyBorder="1" applyAlignment="1">
      <alignment horizontal="center" vertical="center" wrapText="1"/>
    </xf>
    <xf numFmtId="0" fontId="35" fillId="0" borderId="26" xfId="10" applyFont="1" applyBorder="1" applyAlignment="1">
      <alignment horizontal="center" vertical="center" wrapText="1"/>
    </xf>
    <xf numFmtId="0" fontId="37" fillId="0" borderId="30" xfId="10" applyFont="1" applyBorder="1" applyAlignment="1">
      <alignment horizontal="left" vertical="center" wrapText="1"/>
    </xf>
    <xf numFmtId="0" fontId="37" fillId="0" borderId="31" xfId="10" applyFont="1" applyBorder="1" applyAlignment="1">
      <alignment horizontal="left" vertical="center" wrapText="1"/>
    </xf>
    <xf numFmtId="0" fontId="20" fillId="0" borderId="26" xfId="10" applyFont="1" applyBorder="1" applyAlignment="1">
      <alignment horizontal="left" vertical="center" wrapText="1"/>
    </xf>
    <xf numFmtId="0" fontId="20" fillId="0" borderId="25" xfId="10" applyFont="1" applyBorder="1" applyAlignment="1">
      <alignment horizontal="left" vertical="center" wrapText="1"/>
    </xf>
    <xf numFmtId="0" fontId="35" fillId="0" borderId="33" xfId="10" applyFont="1" applyBorder="1" applyAlignment="1">
      <alignment horizontal="center" vertical="center" wrapText="1"/>
    </xf>
    <xf numFmtId="0" fontId="35" fillId="0" borderId="34" xfId="10" applyFont="1" applyBorder="1" applyAlignment="1">
      <alignment horizontal="center" vertical="center" wrapText="1"/>
    </xf>
    <xf numFmtId="0" fontId="35" fillId="0" borderId="35" xfId="10" applyFont="1" applyBorder="1" applyAlignment="1">
      <alignment horizontal="center" vertical="center" wrapText="1"/>
    </xf>
    <xf numFmtId="0" fontId="36" fillId="0" borderId="33" xfId="10" applyFont="1" applyBorder="1" applyAlignment="1">
      <alignment horizontal="center" vertical="center" wrapText="1"/>
    </xf>
    <xf numFmtId="0" fontId="36" fillId="0" borderId="35" xfId="10" applyFont="1" applyBorder="1" applyAlignment="1">
      <alignment horizontal="center" vertical="center" wrapText="1"/>
    </xf>
    <xf numFmtId="49" fontId="20" fillId="0" borderId="33" xfId="10" applyNumberFormat="1" applyFont="1" applyBorder="1" applyAlignment="1">
      <alignment horizontal="left" vertical="center" wrapText="1"/>
    </xf>
    <xf numFmtId="49" fontId="20" fillId="0" borderId="34" xfId="10" applyNumberFormat="1" applyFont="1" applyBorder="1" applyAlignment="1">
      <alignment horizontal="left" vertical="center" wrapText="1"/>
    </xf>
    <xf numFmtId="49" fontId="20" fillId="0" borderId="35" xfId="10" applyNumberFormat="1" applyFont="1" applyBorder="1" applyAlignment="1">
      <alignment horizontal="left" vertical="center" wrapText="1"/>
    </xf>
    <xf numFmtId="0" fontId="35" fillId="0" borderId="37" xfId="10" applyFont="1" applyBorder="1" applyAlignment="1">
      <alignment horizontal="justify" vertical="center" wrapText="1"/>
    </xf>
    <xf numFmtId="0" fontId="35" fillId="0" borderId="38" xfId="10" applyFont="1" applyBorder="1" applyAlignment="1">
      <alignment horizontal="justify" vertical="center" wrapText="1"/>
    </xf>
    <xf numFmtId="0" fontId="35" fillId="0" borderId="39" xfId="10" applyFont="1" applyBorder="1" applyAlignment="1">
      <alignment horizontal="justify" vertical="center" wrapText="1"/>
    </xf>
    <xf numFmtId="0" fontId="20" fillId="0" borderId="21" xfId="10" applyFont="1" applyBorder="1" applyAlignment="1">
      <alignment horizontal="justify" vertical="center" wrapText="1"/>
    </xf>
    <xf numFmtId="0" fontId="20" fillId="0" borderId="36" xfId="10" applyFont="1" applyBorder="1" applyAlignment="1">
      <alignment horizontal="justify" vertical="center" wrapText="1"/>
    </xf>
    <xf numFmtId="0" fontId="20" fillId="0" borderId="22" xfId="10" applyFont="1" applyBorder="1" applyAlignment="1">
      <alignment horizontal="justify" vertical="center" wrapText="1"/>
    </xf>
    <xf numFmtId="0" fontId="37" fillId="0" borderId="50" xfId="10" applyFont="1" applyBorder="1" applyAlignment="1">
      <alignment horizontal="left" vertical="center" shrinkToFit="1"/>
    </xf>
    <xf numFmtId="0" fontId="37" fillId="0" borderId="51" xfId="10" applyFont="1" applyBorder="1" applyAlignment="1">
      <alignment horizontal="left" vertical="center" shrinkToFit="1"/>
    </xf>
    <xf numFmtId="0" fontId="37" fillId="0" borderId="52" xfId="10" applyFont="1" applyBorder="1" applyAlignment="1">
      <alignment horizontal="left" vertical="center" shrinkToFit="1"/>
    </xf>
    <xf numFmtId="0" fontId="37" fillId="0" borderId="29" xfId="10" applyFont="1" applyBorder="1" applyAlignment="1">
      <alignment horizontal="justify" vertical="center"/>
    </xf>
    <xf numFmtId="0" fontId="37" fillId="0" borderId="30" xfId="10" applyFont="1" applyBorder="1" applyAlignment="1">
      <alignment horizontal="justify" vertical="center"/>
    </xf>
    <xf numFmtId="0" fontId="37" fillId="0" borderId="31" xfId="10" applyFont="1" applyBorder="1" applyAlignment="1">
      <alignment horizontal="justify" vertical="center"/>
    </xf>
    <xf numFmtId="0" fontId="37" fillId="0" borderId="24" xfId="10" applyFont="1" applyBorder="1" applyAlignment="1">
      <alignment horizontal="justify" vertical="center"/>
    </xf>
    <xf numFmtId="0" fontId="37" fillId="0" borderId="26" xfId="10" applyFont="1" applyBorder="1" applyAlignment="1">
      <alignment horizontal="justify" vertical="center"/>
    </xf>
    <xf numFmtId="0" fontId="37" fillId="0" borderId="25" xfId="10" applyFont="1" applyBorder="1" applyAlignment="1">
      <alignment horizontal="justify" vertical="center"/>
    </xf>
    <xf numFmtId="0" fontId="20" fillId="4" borderId="16" xfId="10" applyFont="1" applyFill="1" applyBorder="1" applyAlignment="1">
      <alignment horizontal="center" vertical="center" wrapText="1"/>
    </xf>
    <xf numFmtId="0" fontId="20" fillId="4" borderId="0" xfId="10" applyFont="1" applyFill="1" applyBorder="1" applyAlignment="1">
      <alignment horizontal="center" vertical="center" wrapText="1"/>
    </xf>
    <xf numFmtId="0" fontId="20" fillId="4" borderId="23" xfId="10" applyFont="1" applyFill="1" applyBorder="1" applyAlignment="1">
      <alignment horizontal="center" vertical="center" wrapText="1"/>
    </xf>
    <xf numFmtId="0" fontId="20" fillId="4" borderId="24" xfId="10" applyFont="1" applyFill="1" applyBorder="1" applyAlignment="1">
      <alignment horizontal="center" vertical="center" wrapText="1"/>
    </xf>
    <xf numFmtId="0" fontId="20" fillId="4" borderId="26" xfId="10" applyFont="1" applyFill="1" applyBorder="1" applyAlignment="1">
      <alignment horizontal="center" vertical="center" wrapText="1"/>
    </xf>
    <xf numFmtId="0" fontId="20" fillId="4" borderId="25" xfId="10" applyFont="1" applyFill="1" applyBorder="1" applyAlignment="1">
      <alignment horizontal="center" vertical="center" wrapText="1"/>
    </xf>
    <xf numFmtId="0" fontId="37" fillId="0" borderId="27" xfId="10" applyFont="1" applyBorder="1" applyAlignment="1">
      <alignment horizontal="left" vertical="center" wrapText="1"/>
    </xf>
    <xf numFmtId="0" fontId="37" fillId="0" borderId="28" xfId="10" applyFont="1" applyBorder="1" applyAlignment="1">
      <alignment horizontal="left" vertical="center" wrapText="1"/>
    </xf>
    <xf numFmtId="49" fontId="22" fillId="0" borderId="16" xfId="10" applyNumberFormat="1" applyFont="1" applyFill="1" applyBorder="1" applyAlignment="1">
      <alignment horizontal="center" vertical="center" shrinkToFit="1"/>
    </xf>
    <xf numFmtId="0" fontId="22" fillId="0" borderId="0" xfId="10" applyNumberFormat="1" applyFont="1" applyFill="1" applyBorder="1" applyAlignment="1">
      <alignment horizontal="center" vertical="center" shrinkToFit="1"/>
    </xf>
    <xf numFmtId="0" fontId="22" fillId="0" borderId="24" xfId="10" applyNumberFormat="1" applyFont="1" applyFill="1" applyBorder="1" applyAlignment="1">
      <alignment horizontal="center" vertical="center" shrinkToFit="1"/>
    </xf>
    <xf numFmtId="0" fontId="22" fillId="0" borderId="26" xfId="10" applyNumberFormat="1" applyFont="1" applyFill="1" applyBorder="1" applyAlignment="1">
      <alignment horizontal="center" vertical="center" shrinkToFit="1"/>
    </xf>
    <xf numFmtId="49" fontId="37" fillId="0" borderId="0" xfId="10" applyNumberFormat="1" applyFont="1" applyFill="1" applyBorder="1" applyAlignment="1">
      <alignment horizontal="center" vertical="center" shrinkToFit="1"/>
    </xf>
    <xf numFmtId="0" fontId="37" fillId="0" borderId="0" xfId="10" applyFont="1" applyFill="1" applyBorder="1" applyAlignment="1">
      <alignment horizontal="center" vertical="center" shrinkToFit="1"/>
    </xf>
    <xf numFmtId="0" fontId="37" fillId="0" borderId="26" xfId="10" applyFont="1" applyFill="1" applyBorder="1" applyAlignment="1">
      <alignment horizontal="center" vertical="center" shrinkToFit="1"/>
    </xf>
    <xf numFmtId="0" fontId="37" fillId="0" borderId="0" xfId="10" applyFont="1" applyBorder="1" applyAlignment="1">
      <alignment horizontal="left" vertical="center" wrapText="1"/>
    </xf>
    <xf numFmtId="0" fontId="37" fillId="0" borderId="23" xfId="10" applyFont="1" applyBorder="1" applyAlignment="1">
      <alignment horizontal="left" vertical="center" wrapText="1"/>
    </xf>
    <xf numFmtId="0" fontId="18" fillId="4" borderId="21" xfId="10" applyFont="1" applyFill="1" applyBorder="1" applyAlignment="1">
      <alignment horizontal="center" vertical="center"/>
    </xf>
    <xf numFmtId="0" fontId="18" fillId="4" borderId="36" xfId="10" applyFont="1" applyFill="1" applyBorder="1" applyAlignment="1">
      <alignment horizontal="center" vertical="center"/>
    </xf>
    <xf numFmtId="0" fontId="18" fillId="4" borderId="22" xfId="10" applyFont="1" applyFill="1" applyBorder="1" applyAlignment="1">
      <alignment horizontal="center" vertical="center"/>
    </xf>
    <xf numFmtId="0" fontId="18" fillId="4" borderId="24" xfId="10" applyFont="1" applyFill="1" applyBorder="1" applyAlignment="1">
      <alignment horizontal="center" vertical="center"/>
    </xf>
    <xf numFmtId="0" fontId="18" fillId="4" borderId="26" xfId="10" applyFont="1" applyFill="1" applyBorder="1" applyAlignment="1">
      <alignment horizontal="center" vertical="center"/>
    </xf>
    <xf numFmtId="0" fontId="18" fillId="4" borderId="25" xfId="10" applyFont="1" applyFill="1" applyBorder="1" applyAlignment="1">
      <alignment horizontal="center" vertical="center"/>
    </xf>
    <xf numFmtId="0" fontId="37" fillId="0" borderId="32" xfId="10" applyFont="1" applyBorder="1" applyAlignment="1">
      <alignment horizontal="left" vertical="center" wrapText="1"/>
    </xf>
    <xf numFmtId="49" fontId="20" fillId="4" borderId="33" xfId="10" applyNumberFormat="1" applyFont="1" applyFill="1" applyBorder="1" applyAlignment="1">
      <alignment horizontal="center" vertical="center" wrapText="1"/>
    </xf>
    <xf numFmtId="49" fontId="20" fillId="4" borderId="34" xfId="10" applyNumberFormat="1" applyFont="1" applyFill="1" applyBorder="1" applyAlignment="1">
      <alignment horizontal="center" vertical="center" wrapText="1"/>
    </xf>
    <xf numFmtId="49" fontId="20" fillId="4" borderId="35" xfId="10" applyNumberFormat="1" applyFont="1" applyFill="1" applyBorder="1" applyAlignment="1">
      <alignment horizontal="center" vertical="center" wrapText="1"/>
    </xf>
    <xf numFmtId="49" fontId="20" fillId="0" borderId="33" xfId="10" applyNumberFormat="1" applyFont="1" applyBorder="1" applyAlignment="1">
      <alignment horizontal="center" vertical="center" wrapText="1"/>
    </xf>
    <xf numFmtId="49" fontId="20" fillId="0" borderId="34" xfId="10" applyNumberFormat="1" applyFont="1" applyBorder="1" applyAlignment="1">
      <alignment horizontal="center" vertical="center" wrapText="1"/>
    </xf>
    <xf numFmtId="49" fontId="20" fillId="0" borderId="35" xfId="10" applyNumberFormat="1" applyFont="1" applyBorder="1" applyAlignment="1">
      <alignment horizontal="center" vertical="center" wrapText="1"/>
    </xf>
    <xf numFmtId="0" fontId="37" fillId="4" borderId="47" xfId="10" applyFont="1" applyFill="1" applyBorder="1" applyAlignment="1">
      <alignment horizontal="center" vertical="center" shrinkToFit="1"/>
    </xf>
    <xf numFmtId="0" fontId="37" fillId="4" borderId="48" xfId="10" applyFont="1" applyFill="1" applyBorder="1" applyAlignment="1">
      <alignment horizontal="center" vertical="center" shrinkToFit="1"/>
    </xf>
    <xf numFmtId="0" fontId="20" fillId="4" borderId="34" xfId="10" applyFont="1" applyFill="1" applyBorder="1" applyAlignment="1">
      <alignment horizontal="center" vertical="center" shrinkToFit="1"/>
    </xf>
    <xf numFmtId="0" fontId="20" fillId="4" borderId="35" xfId="10" applyFont="1" applyFill="1" applyBorder="1" applyAlignment="1">
      <alignment horizontal="center" vertical="center" shrinkToFit="1"/>
    </xf>
    <xf numFmtId="0" fontId="20" fillId="4" borderId="21" xfId="10" applyFont="1" applyFill="1" applyBorder="1" applyAlignment="1">
      <alignment horizontal="left" vertical="center" shrinkToFit="1"/>
    </xf>
    <xf numFmtId="0" fontId="20" fillId="4" borderId="36" xfId="10" applyFont="1" applyFill="1" applyBorder="1" applyAlignment="1">
      <alignment horizontal="left" vertical="center" shrinkToFit="1"/>
    </xf>
    <xf numFmtId="0" fontId="20" fillId="4" borderId="24" xfId="10" applyFont="1" applyFill="1" applyBorder="1" applyAlignment="1">
      <alignment horizontal="left" vertical="center" shrinkToFit="1"/>
    </xf>
    <xf numFmtId="0" fontId="20" fillId="4" borderId="26" xfId="10" applyFont="1" applyFill="1" applyBorder="1" applyAlignment="1">
      <alignment horizontal="left" vertical="center" shrinkToFit="1"/>
    </xf>
    <xf numFmtId="0" fontId="20" fillId="6" borderId="36" xfId="10" applyFont="1" applyFill="1" applyBorder="1" applyAlignment="1">
      <alignment horizontal="center" vertical="center" shrinkToFit="1"/>
    </xf>
    <xf numFmtId="0" fontId="20" fillId="6" borderId="26" xfId="10" applyFont="1" applyFill="1" applyBorder="1" applyAlignment="1">
      <alignment horizontal="center" vertical="center" shrinkToFit="1"/>
    </xf>
    <xf numFmtId="0" fontId="20" fillId="4" borderId="53" xfId="10" applyFont="1" applyFill="1" applyBorder="1" applyAlignment="1">
      <alignment horizontal="left" vertical="center" wrapText="1"/>
    </xf>
    <xf numFmtId="0" fontId="20" fillId="4" borderId="54" xfId="10" applyFont="1" applyFill="1" applyBorder="1" applyAlignment="1">
      <alignment horizontal="left" vertical="center" wrapText="1"/>
    </xf>
    <xf numFmtId="0" fontId="20" fillId="4" borderId="73" xfId="10" applyFont="1" applyFill="1" applyBorder="1" applyAlignment="1">
      <alignment horizontal="left" vertical="center" wrapText="1"/>
    </xf>
    <xf numFmtId="0" fontId="20" fillId="4" borderId="74" xfId="10" applyFont="1" applyFill="1" applyBorder="1" applyAlignment="1">
      <alignment horizontal="left" vertical="center" wrapText="1"/>
    </xf>
    <xf numFmtId="0" fontId="20" fillId="0" borderId="10" xfId="10" applyFont="1" applyBorder="1" applyAlignment="1">
      <alignment horizontal="center" vertical="center"/>
    </xf>
    <xf numFmtId="0" fontId="20" fillId="0" borderId="14" xfId="10" applyFont="1" applyBorder="1" applyAlignment="1">
      <alignment horizontal="center" vertical="center"/>
    </xf>
    <xf numFmtId="0" fontId="20" fillId="0" borderId="11" xfId="10" applyFont="1" applyBorder="1" applyAlignment="1">
      <alignment horizontal="center" vertical="center"/>
    </xf>
    <xf numFmtId="0" fontId="44" fillId="0" borderId="0" xfId="10" applyFont="1" applyBorder="1" applyAlignment="1">
      <alignment horizontal="center" vertical="center"/>
    </xf>
    <xf numFmtId="0" fontId="37" fillId="0" borderId="0" xfId="10" applyFont="1" applyBorder="1" applyAlignment="1">
      <alignment horizontal="center" vertical="center"/>
    </xf>
    <xf numFmtId="0" fontId="20" fillId="6" borderId="27" xfId="10" applyFont="1" applyFill="1" applyBorder="1" applyAlignment="1">
      <alignment horizontal="center" vertical="center" wrapText="1"/>
    </xf>
    <xf numFmtId="0" fontId="20" fillId="6" borderId="28" xfId="10" applyFont="1" applyFill="1" applyBorder="1" applyAlignment="1">
      <alignment horizontal="center" vertical="center" wrapText="1"/>
    </xf>
    <xf numFmtId="0" fontId="20" fillId="6" borderId="32" xfId="10" applyFont="1" applyFill="1" applyBorder="1" applyAlignment="1">
      <alignment horizontal="center" vertical="center" wrapText="1"/>
    </xf>
    <xf numFmtId="0" fontId="37" fillId="4" borderId="47" xfId="10" applyFont="1" applyFill="1" applyBorder="1" applyAlignment="1">
      <alignment horizontal="justify" vertical="center" wrapText="1"/>
    </xf>
    <xf numFmtId="0" fontId="37" fillId="4" borderId="48" xfId="10" applyFont="1" applyFill="1" applyBorder="1" applyAlignment="1">
      <alignment horizontal="justify" vertical="center" wrapText="1"/>
    </xf>
    <xf numFmtId="0" fontId="37" fillId="4" borderId="49" xfId="10" applyFont="1" applyFill="1" applyBorder="1" applyAlignment="1">
      <alignment horizontal="justify" vertical="center" wrapText="1"/>
    </xf>
    <xf numFmtId="0" fontId="20" fillId="6" borderId="16" xfId="10" applyFont="1" applyFill="1" applyBorder="1" applyAlignment="1">
      <alignment horizontal="left" vertical="center" wrapText="1"/>
    </xf>
    <xf numFmtId="0" fontId="20" fillId="6" borderId="0" xfId="10" applyFont="1" applyFill="1" applyBorder="1" applyAlignment="1">
      <alignment horizontal="left" vertical="center" wrapText="1"/>
    </xf>
    <xf numFmtId="0" fontId="20" fillId="6" borderId="23" xfId="10" applyFont="1" applyFill="1" applyBorder="1" applyAlignment="1">
      <alignment horizontal="left" vertical="center" wrapText="1"/>
    </xf>
    <xf numFmtId="0" fontId="20" fillId="6" borderId="24" xfId="10" applyFont="1" applyFill="1" applyBorder="1" applyAlignment="1">
      <alignment horizontal="left" vertical="center" wrapText="1"/>
    </xf>
    <xf numFmtId="0" fontId="20" fillId="6" borderId="26" xfId="10" applyFont="1" applyFill="1" applyBorder="1" applyAlignment="1">
      <alignment horizontal="left" vertical="center" wrapText="1"/>
    </xf>
    <xf numFmtId="0" fontId="20" fillId="6" borderId="25" xfId="10" applyFont="1" applyFill="1" applyBorder="1" applyAlignment="1">
      <alignment horizontal="left" vertical="center" wrapText="1"/>
    </xf>
    <xf numFmtId="0" fontId="37" fillId="4" borderId="47" xfId="10" applyFont="1" applyFill="1" applyBorder="1" applyAlignment="1">
      <alignment horizontal="left" vertical="center" wrapText="1"/>
    </xf>
    <xf numFmtId="0" fontId="37" fillId="4" borderId="48" xfId="10" applyFont="1" applyFill="1" applyBorder="1" applyAlignment="1">
      <alignment horizontal="left" vertical="center" wrapText="1"/>
    </xf>
    <xf numFmtId="0" fontId="37" fillId="4" borderId="49" xfId="10" applyFont="1" applyFill="1" applyBorder="1" applyAlignment="1">
      <alignment horizontal="left" vertical="center" wrapText="1"/>
    </xf>
    <xf numFmtId="0" fontId="20" fillId="6" borderId="33" xfId="10" applyFont="1" applyFill="1" applyBorder="1" applyAlignment="1">
      <alignment horizontal="center" vertical="center" wrapText="1"/>
    </xf>
    <xf numFmtId="0" fontId="20" fillId="6" borderId="34" xfId="10" applyFont="1" applyFill="1" applyBorder="1" applyAlignment="1">
      <alignment horizontal="center" vertical="center" wrapText="1"/>
    </xf>
    <xf numFmtId="0" fontId="20" fillId="6" borderId="35" xfId="10" applyFont="1" applyFill="1" applyBorder="1" applyAlignment="1">
      <alignment horizontal="center" vertical="center" wrapText="1"/>
    </xf>
    <xf numFmtId="38" fontId="23" fillId="0" borderId="0" xfId="6" applyFont="1" applyFill="1" applyAlignment="1">
      <alignment horizontal="center"/>
    </xf>
    <xf numFmtId="38" fontId="24" fillId="0" borderId="0" xfId="6" applyFont="1" applyFill="1" applyAlignment="1">
      <alignment horizontal="left" vertical="center" shrinkToFit="1"/>
    </xf>
    <xf numFmtId="0" fontId="18" fillId="0" borderId="0" xfId="0" applyFont="1" applyAlignment="1">
      <alignment horizontal="center" vertical="center"/>
    </xf>
    <xf numFmtId="0" fontId="72" fillId="8" borderId="0" xfId="0" applyFont="1" applyFill="1" applyAlignment="1">
      <alignment horizontal="center" vertical="center"/>
    </xf>
    <xf numFmtId="38" fontId="7" fillId="0" borderId="0" xfId="6" applyFont="1" applyFill="1" applyBorder="1" applyAlignment="1">
      <alignment horizontal="right"/>
    </xf>
    <xf numFmtId="180" fontId="76" fillId="0" borderId="0" xfId="6" applyNumberFormat="1" applyFont="1" applyFill="1" applyAlignment="1">
      <alignment horizontal="left" vertical="center" wrapText="1"/>
    </xf>
    <xf numFmtId="180" fontId="77" fillId="0" borderId="0" xfId="6" applyNumberFormat="1" applyFont="1" applyFill="1" applyAlignment="1">
      <alignment vertical="center" wrapText="1"/>
    </xf>
    <xf numFmtId="38" fontId="17" fillId="0" borderId="0" xfId="6" applyFont="1" applyFill="1" applyBorder="1" applyAlignment="1">
      <alignment horizontal="center"/>
    </xf>
    <xf numFmtId="38" fontId="76" fillId="4" borderId="0" xfId="6" applyFont="1" applyFill="1" applyAlignment="1">
      <alignment horizontal="left" vertical="top" wrapText="1"/>
    </xf>
    <xf numFmtId="38" fontId="77" fillId="4" borderId="0" xfId="6" applyFont="1" applyFill="1" applyAlignment="1">
      <alignment horizontal="left" vertical="top" wrapText="1"/>
    </xf>
    <xf numFmtId="38" fontId="23" fillId="0" borderId="0" xfId="6" applyFont="1" applyFill="1" applyAlignment="1">
      <alignment horizontal="left" vertical="center" wrapText="1"/>
    </xf>
    <xf numFmtId="38" fontId="24" fillId="0" borderId="0" xfId="6" applyFont="1" applyFill="1" applyAlignment="1" applyProtection="1">
      <alignment horizontal="left" vertical="center" wrapText="1"/>
    </xf>
    <xf numFmtId="38" fontId="70" fillId="0" borderId="0" xfId="6" applyFont="1" applyFill="1" applyAlignment="1">
      <alignment horizontal="left" vertical="center" wrapText="1"/>
    </xf>
    <xf numFmtId="180" fontId="70" fillId="0" borderId="0" xfId="6" applyNumberFormat="1" applyFont="1" applyFill="1" applyAlignment="1">
      <alignment horizontal="left" vertical="center" wrapText="1"/>
    </xf>
    <xf numFmtId="180" fontId="70" fillId="0" borderId="0" xfId="6" applyNumberFormat="1" applyFont="1" applyFill="1" applyAlignment="1">
      <alignment horizontal="left" vertical="center"/>
    </xf>
    <xf numFmtId="177" fontId="24" fillId="0" borderId="0" xfId="6" applyNumberFormat="1" applyFont="1" applyFill="1" applyAlignment="1">
      <alignment horizontal="center" vertical="center" shrinkToFit="1"/>
    </xf>
    <xf numFmtId="38" fontId="23" fillId="0" borderId="0" xfId="6" applyFont="1" applyFill="1" applyAlignment="1">
      <alignment horizontal="center" vertical="center" shrinkToFit="1"/>
    </xf>
  </cellXfs>
  <cellStyles count="16">
    <cellStyle name="パーセント 2" xfId="4" xr:uid="{00000000-0005-0000-0000-000000000000}"/>
    <cellStyle name="ハイパーリンク" xfId="3" builtinId="8"/>
    <cellStyle name="桁区切り" xfId="1" builtinId="6"/>
    <cellStyle name="桁区切り 2" xfId="5" xr:uid="{00000000-0005-0000-0000-000003000000}"/>
    <cellStyle name="桁区切り 2 2" xfId="6" xr:uid="{00000000-0005-0000-0000-000004000000}"/>
    <cellStyle name="桁区切り 2 2 2" xfId="15" xr:uid="{479EEBA8-4B1E-4E4C-9DA6-6B61D063AEAA}"/>
    <cellStyle name="桁区切り 2 3" xfId="7" xr:uid="{00000000-0005-0000-0000-000005000000}"/>
    <cellStyle name="桁区切り 3" xfId="8" xr:uid="{00000000-0005-0000-0000-000006000000}"/>
    <cellStyle name="標準" xfId="0" builtinId="0"/>
    <cellStyle name="標準 2" xfId="2" xr:uid="{00000000-0005-0000-0000-000008000000}"/>
    <cellStyle name="標準 2 2" xfId="9" xr:uid="{00000000-0005-0000-0000-000009000000}"/>
    <cellStyle name="標準 2 3" xfId="14" xr:uid="{AD14A256-07E7-4153-B260-D14FD1E607FE}"/>
    <cellStyle name="標準 3" xfId="10" xr:uid="{00000000-0005-0000-0000-00000A000000}"/>
    <cellStyle name="標準 3 2" xfId="11" xr:uid="{00000000-0005-0000-0000-00000B000000}"/>
    <cellStyle name="標準 4" xfId="12" xr:uid="{00000000-0005-0000-0000-00000C000000}"/>
    <cellStyle name="未定義" xfId="13" xr:uid="{00000000-0005-0000-0000-00000D000000}"/>
  </cellStyles>
  <dxfs count="0"/>
  <tableStyles count="0" defaultTableStyle="TableStyleMedium2" defaultPivotStyle="PivotStyleLight16"/>
  <colors>
    <mruColors>
      <color rgb="FF66FF33"/>
      <color rgb="FFFFFFCC"/>
      <color rgb="FFFF5050"/>
      <color rgb="FFFFCCFF"/>
      <color rgb="FFFF00FF"/>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88605</xdr:colOff>
      <xdr:row>0</xdr:row>
      <xdr:rowOff>276890</xdr:rowOff>
    </xdr:from>
    <xdr:to>
      <xdr:col>5</xdr:col>
      <xdr:colOff>2124075</xdr:colOff>
      <xdr:row>0</xdr:row>
      <xdr:rowOff>2200275</xdr:rowOff>
    </xdr:to>
    <xdr:sp macro="" textlink="">
      <xdr:nvSpPr>
        <xdr:cNvPr id="3" name="吹き出し: 角を丸めた四角形 2">
          <a:extLst>
            <a:ext uri="{FF2B5EF4-FFF2-40B4-BE49-F238E27FC236}">
              <a16:creationId xmlns:a16="http://schemas.microsoft.com/office/drawing/2014/main" id="{00000000-0008-0000-0000-000003000000}"/>
            </a:ext>
          </a:extLst>
        </xdr:cNvPr>
        <xdr:cNvSpPr/>
      </xdr:nvSpPr>
      <xdr:spPr>
        <a:xfrm>
          <a:off x="88605" y="276890"/>
          <a:ext cx="11408070" cy="1923385"/>
        </a:xfrm>
        <a:prstGeom prst="wedgeRoundRectCallout">
          <a:avLst>
            <a:gd name="adj1" fmla="val -47800"/>
            <a:gd name="adj2" fmla="val 21428"/>
            <a:gd name="adj3" fmla="val 16667"/>
          </a:avLst>
        </a:prstGeom>
        <a:solidFill>
          <a:schemeClr val="tx1"/>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400" b="1">
              <a:solidFill>
                <a:srgbClr val="FF0000"/>
              </a:solidFill>
              <a:latin typeface="ＭＳ ゴシック" panose="020B0609070205080204" pitchFamily="49" charset="-128"/>
              <a:ea typeface="ＭＳ ゴシック" panose="020B0609070205080204" pitchFamily="49" charset="-128"/>
            </a:rPr>
            <a:t>クリーム色のセル</a:t>
          </a:r>
          <a:r>
            <a:rPr kumimoji="1" lang="ja-JP" altLang="en-US" sz="2400" b="1" u="sng">
              <a:solidFill>
                <a:srgbClr val="FF0000"/>
              </a:solidFill>
              <a:latin typeface="ＭＳ ゴシック" panose="020B0609070205080204" pitchFamily="49" charset="-128"/>
              <a:ea typeface="ＭＳ ゴシック" panose="020B0609070205080204" pitchFamily="49" charset="-128"/>
            </a:rPr>
            <a:t>全て</a:t>
          </a:r>
          <a:r>
            <a:rPr kumimoji="1" lang="ja-JP" altLang="en-US" sz="2400" b="1" u="none">
              <a:solidFill>
                <a:srgbClr val="FFFF00"/>
              </a:solidFill>
              <a:latin typeface="ＭＳ ゴシック" panose="020B0609070205080204" pitchFamily="49" charset="-128"/>
              <a:ea typeface="ＭＳ ゴシック" panose="020B0609070205080204" pitchFamily="49" charset="-128"/>
            </a:rPr>
            <a:t>に</a:t>
          </a:r>
          <a:r>
            <a:rPr kumimoji="1" lang="ja-JP" altLang="en-US" sz="2400" b="1">
              <a:solidFill>
                <a:srgbClr val="FFFF00"/>
              </a:solidFill>
              <a:latin typeface="ＭＳ ゴシック" panose="020B0609070205080204" pitchFamily="49" charset="-128"/>
              <a:ea typeface="ＭＳ ゴシック" panose="020B0609070205080204" pitchFamily="49" charset="-128"/>
            </a:rPr>
            <a:t>必要事項を入力してください。</a:t>
          </a:r>
          <a:endParaRPr kumimoji="1" lang="en-US" altLang="ja-JP" sz="2400" b="1">
            <a:solidFill>
              <a:srgbClr val="FFFF00"/>
            </a:solidFill>
            <a:latin typeface="ＭＳ ゴシック" panose="020B0609070205080204" pitchFamily="49" charset="-128"/>
            <a:ea typeface="ＭＳ ゴシック" panose="020B0609070205080204" pitchFamily="49"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400" b="1">
              <a:solidFill>
                <a:srgbClr val="FFFF00"/>
              </a:solidFill>
              <a:latin typeface="ＭＳ ゴシック" panose="020B0609070205080204" pitchFamily="49" charset="-128"/>
              <a:ea typeface="ＭＳ ゴシック" panose="020B0609070205080204" pitchFamily="49" charset="-128"/>
            </a:rPr>
            <a:t>入力した情報が別のシートに自動転記されるので、確認してください。</a:t>
          </a:r>
          <a:endParaRPr kumimoji="1" lang="en-US" altLang="ja-JP" sz="2400" b="1">
            <a:solidFill>
              <a:srgbClr val="FFFF00"/>
            </a:solidFill>
            <a:latin typeface="ＭＳ ゴシック" panose="020B0609070205080204" pitchFamily="49" charset="-128"/>
            <a:ea typeface="ＭＳ ゴシック" panose="020B0609070205080204" pitchFamily="49"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400" b="1">
              <a:solidFill>
                <a:srgbClr val="FF0000"/>
              </a:solidFill>
              <a:latin typeface="ＭＳ ゴシック" panose="020B0609070205080204" pitchFamily="49" charset="-128"/>
              <a:ea typeface="ＭＳ ゴシック" panose="020B0609070205080204" pitchFamily="49" charset="-128"/>
            </a:rPr>
            <a:t>※</a:t>
          </a:r>
          <a:r>
            <a:rPr kumimoji="1" lang="ja-JP" altLang="en-US" sz="1400" b="1">
              <a:solidFill>
                <a:srgbClr val="FF0000"/>
              </a:solidFill>
              <a:latin typeface="ＭＳ ゴシック" panose="020B0609070205080204" pitchFamily="49" charset="-128"/>
              <a:ea typeface="ＭＳ ゴシック" panose="020B0609070205080204" pitchFamily="49" charset="-128"/>
            </a:rPr>
            <a:t>　各シートには複雑な計算式が入っているので、誤って計算式を削除した場合は、未入力の状態から再度入力いただくのが確実です。</a:t>
          </a:r>
          <a:endParaRPr kumimoji="1" lang="en-US" altLang="ja-JP" sz="1400" b="1">
            <a:solidFill>
              <a:srgbClr val="FF0000"/>
            </a:solidFill>
            <a:latin typeface="ＭＳ ゴシック" panose="020B0609070205080204" pitchFamily="49" charset="-128"/>
            <a:ea typeface="ＭＳ ゴシック" panose="020B0609070205080204" pitchFamily="49"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1">
              <a:solidFill>
                <a:srgbClr val="FF0000"/>
              </a:solidFill>
              <a:latin typeface="ＭＳ ゴシック" panose="020B0609070205080204" pitchFamily="49" charset="-128"/>
              <a:ea typeface="ＭＳ ゴシック" panose="020B0609070205080204" pitchFamily="49" charset="-128"/>
            </a:rPr>
            <a:t>　　また、シートを追加したり削除したりしないでください。</a:t>
          </a:r>
          <a:endParaRPr kumimoji="1" lang="en-US" altLang="ja-JP" sz="1200" b="1">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7</xdr:col>
      <xdr:colOff>0</xdr:colOff>
      <xdr:row>0</xdr:row>
      <xdr:rowOff>1857375</xdr:rowOff>
    </xdr:from>
    <xdr:to>
      <xdr:col>10</xdr:col>
      <xdr:colOff>381000</xdr:colOff>
      <xdr:row>1</xdr:row>
      <xdr:rowOff>47626</xdr:rowOff>
    </xdr:to>
    <xdr:sp macro="" textlink="">
      <xdr:nvSpPr>
        <xdr:cNvPr id="4" name="吹き出し: 角を丸めた四角形 3">
          <a:extLst>
            <a:ext uri="{FF2B5EF4-FFF2-40B4-BE49-F238E27FC236}">
              <a16:creationId xmlns:a16="http://schemas.microsoft.com/office/drawing/2014/main" id="{00000000-0008-0000-0000-000004000000}"/>
            </a:ext>
          </a:extLst>
        </xdr:cNvPr>
        <xdr:cNvSpPr/>
      </xdr:nvSpPr>
      <xdr:spPr>
        <a:xfrm>
          <a:off x="17135475" y="1857375"/>
          <a:ext cx="3952875" cy="733426"/>
        </a:xfrm>
        <a:prstGeom prst="wedgeRoundRectCallout">
          <a:avLst>
            <a:gd name="adj1" fmla="val -35684"/>
            <a:gd name="adj2" fmla="val 100787"/>
            <a:gd name="adj3" fmla="val 16667"/>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集計に使用しますので、削除しないでください。</a:t>
          </a:r>
          <a:endParaRPr kumimoji="1" lang="en-US" altLang="ja-JP" sz="1100">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457200</xdr:colOff>
      <xdr:row>12</xdr:row>
      <xdr:rowOff>371475</xdr:rowOff>
    </xdr:from>
    <xdr:to>
      <xdr:col>21</xdr:col>
      <xdr:colOff>571500</xdr:colOff>
      <xdr:row>14</xdr:row>
      <xdr:rowOff>342901</xdr:rowOff>
    </xdr:to>
    <xdr:sp macro="" textlink="">
      <xdr:nvSpPr>
        <xdr:cNvPr id="8" name="吹き出し: 角を丸めた四角形 7">
          <a:extLst>
            <a:ext uri="{FF2B5EF4-FFF2-40B4-BE49-F238E27FC236}">
              <a16:creationId xmlns:a16="http://schemas.microsoft.com/office/drawing/2014/main" id="{00000000-0008-0000-0100-000008000000}"/>
            </a:ext>
          </a:extLst>
        </xdr:cNvPr>
        <xdr:cNvSpPr/>
      </xdr:nvSpPr>
      <xdr:spPr>
        <a:xfrm>
          <a:off x="7715250" y="4095750"/>
          <a:ext cx="3543300" cy="733426"/>
        </a:xfrm>
        <a:prstGeom prst="wedgeRoundRectCallout">
          <a:avLst>
            <a:gd name="adj1" fmla="val -61222"/>
            <a:gd name="adj2" fmla="val -10901"/>
            <a:gd name="adj3" fmla="val 16667"/>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自動で転記されるので入力不要です。</a:t>
          </a:r>
          <a:endParaRPr kumimoji="1" lang="en-US" altLang="ja-JP" sz="1100">
            <a:solidFill>
              <a:schemeClr val="tx1"/>
            </a:solidFill>
          </a:endParaRPr>
        </a:p>
      </xdr:txBody>
    </xdr:sp>
    <xdr:clientData/>
  </xdr:twoCellAnchor>
  <xdr:twoCellAnchor>
    <xdr:from>
      <xdr:col>15</xdr:col>
      <xdr:colOff>104776</xdr:colOff>
      <xdr:row>11</xdr:row>
      <xdr:rowOff>1</xdr:rowOff>
    </xdr:from>
    <xdr:to>
      <xdr:col>15</xdr:col>
      <xdr:colOff>228600</xdr:colOff>
      <xdr:row>16</xdr:row>
      <xdr:rowOff>476251</xdr:rowOff>
    </xdr:to>
    <xdr:sp macro="" textlink="">
      <xdr:nvSpPr>
        <xdr:cNvPr id="5" name="右大かっこ 4">
          <a:extLst>
            <a:ext uri="{FF2B5EF4-FFF2-40B4-BE49-F238E27FC236}">
              <a16:creationId xmlns:a16="http://schemas.microsoft.com/office/drawing/2014/main" id="{00000000-0008-0000-0100-000005000000}"/>
            </a:ext>
          </a:extLst>
        </xdr:cNvPr>
        <xdr:cNvSpPr/>
      </xdr:nvSpPr>
      <xdr:spPr>
        <a:xfrm>
          <a:off x="7029451" y="3419476"/>
          <a:ext cx="123824" cy="2381250"/>
        </a:xfrm>
        <a:prstGeom prst="rightBracket">
          <a:avLst/>
        </a:prstGeom>
        <a:ln w="38100">
          <a:solidFill>
            <a:srgbClr val="00B05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209549</xdr:colOff>
      <xdr:row>24</xdr:row>
      <xdr:rowOff>142875</xdr:rowOff>
    </xdr:from>
    <xdr:to>
      <xdr:col>22</xdr:col>
      <xdr:colOff>466725</xdr:colOff>
      <xdr:row>28</xdr:row>
      <xdr:rowOff>57150</xdr:rowOff>
    </xdr:to>
    <xdr:sp macro="" textlink="">
      <xdr:nvSpPr>
        <xdr:cNvPr id="10" name="吹き出し: 角を丸めた四角形 9">
          <a:extLst>
            <a:ext uri="{FF2B5EF4-FFF2-40B4-BE49-F238E27FC236}">
              <a16:creationId xmlns:a16="http://schemas.microsoft.com/office/drawing/2014/main" id="{00000000-0008-0000-0100-00000A000000}"/>
            </a:ext>
          </a:extLst>
        </xdr:cNvPr>
        <xdr:cNvSpPr/>
      </xdr:nvSpPr>
      <xdr:spPr>
        <a:xfrm>
          <a:off x="7467599" y="8448675"/>
          <a:ext cx="4371976" cy="1666875"/>
        </a:xfrm>
        <a:prstGeom prst="wedgeRoundRectCallout">
          <a:avLst>
            <a:gd name="adj1" fmla="val -57311"/>
            <a:gd name="adj2" fmla="val -3991"/>
            <a:gd name="adj3" fmla="val 16667"/>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en-US" altLang="ja-JP" sz="1200" b="0">
              <a:solidFill>
                <a:schemeClr val="tx1"/>
              </a:solidFill>
              <a:latin typeface="ＭＳ ゴシック" panose="020B0609070205080204" pitchFamily="49" charset="-128"/>
              <a:ea typeface="ＭＳ ゴシック" panose="020B0609070205080204" pitchFamily="49" charset="-128"/>
            </a:rPr>
            <a:t>【</a:t>
          </a:r>
          <a:r>
            <a:rPr kumimoji="1" lang="ja-JP" altLang="en-US" sz="1100" b="0">
              <a:solidFill>
                <a:schemeClr val="tx1"/>
              </a:solidFill>
              <a:latin typeface="ＭＳ ゴシック" panose="020B0609070205080204" pitchFamily="49" charset="-128"/>
              <a:ea typeface="ＭＳ ゴシック" panose="020B0609070205080204" pitchFamily="49" charset="-128"/>
            </a:rPr>
            <a:t>着手予定年月日</a:t>
          </a:r>
          <a:r>
            <a:rPr kumimoji="1" lang="en-US" altLang="ja-JP" sz="1100" b="0">
              <a:solidFill>
                <a:schemeClr val="tx1"/>
              </a:solidFill>
              <a:latin typeface="ＭＳ ゴシック" panose="020B0609070205080204" pitchFamily="49" charset="-128"/>
              <a:ea typeface="ＭＳ ゴシック" panose="020B0609070205080204" pitchFamily="49" charset="-128"/>
            </a:rPr>
            <a:t>】</a:t>
          </a:r>
        </a:p>
        <a:p>
          <a:r>
            <a:rPr kumimoji="1" lang="ja-JP" altLang="en-US" sz="1100" b="0">
              <a:solidFill>
                <a:schemeClr val="tx1"/>
              </a:solidFill>
              <a:latin typeface="ＭＳ ゴシック" panose="020B0609070205080204" pitchFamily="49" charset="-128"/>
              <a:ea typeface="ＭＳ ゴシック" panose="020B0609070205080204" pitchFamily="49" charset="-128"/>
            </a:rPr>
            <a:t>　</a:t>
          </a:r>
          <a:r>
            <a:rPr kumimoji="1" lang="ja-JP" altLang="en-US" sz="1100" b="0">
              <a:solidFill>
                <a:schemeClr val="tx1"/>
              </a:solidFill>
              <a:effectLst/>
              <a:latin typeface="+mn-lt"/>
              <a:ea typeface="+mn-ea"/>
              <a:cs typeface="+mn-cs"/>
            </a:rPr>
            <a:t>申請書類審査の都合上</a:t>
          </a:r>
          <a:r>
            <a:rPr kumimoji="1" lang="ja-JP" altLang="ja-JP" sz="1100" b="0">
              <a:solidFill>
                <a:schemeClr val="tx1"/>
              </a:solidFill>
              <a:effectLst/>
              <a:latin typeface="+mn-lt"/>
              <a:ea typeface="+mn-ea"/>
              <a:cs typeface="+mn-cs"/>
            </a:rPr>
            <a:t>、令和</a:t>
          </a:r>
          <a:r>
            <a:rPr kumimoji="1" lang="ja-JP" altLang="en-US" sz="1100" b="0">
              <a:solidFill>
                <a:schemeClr val="tx1"/>
              </a:solidFill>
              <a:effectLst/>
              <a:latin typeface="+mn-lt"/>
              <a:ea typeface="+mn-ea"/>
              <a:cs typeface="+mn-cs"/>
            </a:rPr>
            <a:t>５年</a:t>
          </a:r>
          <a:r>
            <a:rPr kumimoji="1" lang="en-US" altLang="ja-JP" sz="1100" b="0">
              <a:solidFill>
                <a:schemeClr val="tx1"/>
              </a:solidFill>
              <a:effectLst/>
              <a:latin typeface="+mn-lt"/>
              <a:ea typeface="+mn-ea"/>
              <a:cs typeface="+mn-cs"/>
            </a:rPr>
            <a:t>10</a:t>
          </a:r>
          <a:r>
            <a:rPr kumimoji="1" lang="ja-JP" altLang="ja-JP" sz="1100" b="0">
              <a:solidFill>
                <a:schemeClr val="tx1"/>
              </a:solidFill>
              <a:effectLst/>
              <a:latin typeface="+mn-lt"/>
              <a:ea typeface="+mn-ea"/>
              <a:cs typeface="+mn-cs"/>
            </a:rPr>
            <a:t>月</a:t>
          </a:r>
          <a:r>
            <a:rPr kumimoji="1" lang="ja-JP" altLang="en-US" sz="1100" b="0">
              <a:solidFill>
                <a:schemeClr val="tx1"/>
              </a:solidFill>
              <a:effectLst/>
              <a:latin typeface="+mn-lt"/>
              <a:ea typeface="+mn-ea"/>
              <a:cs typeface="+mn-cs"/>
            </a:rPr>
            <a:t>１</a:t>
          </a:r>
          <a:r>
            <a:rPr kumimoji="1" lang="ja-JP" altLang="ja-JP" sz="1100" b="0">
              <a:solidFill>
                <a:schemeClr val="tx1"/>
              </a:solidFill>
              <a:effectLst/>
              <a:latin typeface="+mn-lt"/>
              <a:ea typeface="+mn-ea"/>
              <a:cs typeface="+mn-cs"/>
            </a:rPr>
            <a:t>日に指定しています。</a:t>
          </a:r>
          <a:endParaRPr kumimoji="1" lang="en-US" altLang="ja-JP" sz="1100" b="0">
            <a:solidFill>
              <a:schemeClr val="tx1"/>
            </a:solidFill>
            <a:latin typeface="ＭＳ ゴシック" panose="020B0609070205080204" pitchFamily="49" charset="-128"/>
            <a:ea typeface="ＭＳ ゴシック" panose="020B0609070205080204" pitchFamily="49" charset="-128"/>
          </a:endParaRPr>
        </a:p>
        <a:p>
          <a:r>
            <a:rPr kumimoji="1" lang="ja-JP" altLang="en-US" sz="1100" b="0">
              <a:solidFill>
                <a:schemeClr val="tx1"/>
              </a:solidFill>
              <a:latin typeface="ＭＳ ゴシック" panose="020B0609070205080204" pitchFamily="49" charset="-128"/>
              <a:ea typeface="ＭＳ ゴシック" panose="020B0609070205080204" pitchFamily="49" charset="-128"/>
            </a:rPr>
            <a:t>　前後する場合は補助金交付決定通知時に連絡します。</a:t>
          </a:r>
          <a:endParaRPr kumimoji="1" lang="en-US" altLang="ja-JP" sz="1100" b="0">
            <a:solidFill>
              <a:schemeClr val="tx1"/>
            </a:solidFill>
            <a:latin typeface="ＭＳ ゴシック" panose="020B0609070205080204" pitchFamily="49" charset="-128"/>
            <a:ea typeface="ＭＳ ゴシック" panose="020B0609070205080204" pitchFamily="49" charset="-128"/>
          </a:endParaRPr>
        </a:p>
        <a:p>
          <a:endParaRPr kumimoji="1" lang="en-US" altLang="ja-JP" sz="1100" b="0">
            <a:solidFill>
              <a:schemeClr val="tx1"/>
            </a:solidFill>
            <a:latin typeface="ＭＳ ゴシック" panose="020B0609070205080204" pitchFamily="49" charset="-128"/>
            <a:ea typeface="ＭＳ ゴシック" panose="020B0609070205080204" pitchFamily="49" charset="-128"/>
          </a:endParaRPr>
        </a:p>
        <a:p>
          <a:r>
            <a:rPr kumimoji="1" lang="en-US" altLang="ja-JP" sz="1100" b="0">
              <a:solidFill>
                <a:schemeClr val="tx1"/>
              </a:solidFill>
              <a:latin typeface="ＭＳ ゴシック" panose="020B0609070205080204" pitchFamily="49" charset="-128"/>
              <a:ea typeface="ＭＳ ゴシック" panose="020B0609070205080204" pitchFamily="49" charset="-128"/>
            </a:rPr>
            <a:t>【</a:t>
          </a:r>
          <a:r>
            <a:rPr kumimoji="1" lang="ja-JP" altLang="en-US" sz="1100" b="0">
              <a:solidFill>
                <a:schemeClr val="tx1"/>
              </a:solidFill>
              <a:latin typeface="ＭＳ ゴシック" panose="020B0609070205080204" pitchFamily="49" charset="-128"/>
              <a:ea typeface="ＭＳ ゴシック" panose="020B0609070205080204" pitchFamily="49" charset="-128"/>
            </a:rPr>
            <a:t>完了予定年月日</a:t>
          </a:r>
          <a:r>
            <a:rPr kumimoji="1" lang="en-US" altLang="ja-JP" sz="1100" b="0">
              <a:solidFill>
                <a:schemeClr val="tx1"/>
              </a:solidFill>
              <a:latin typeface="ＭＳ ゴシック" panose="020B0609070205080204" pitchFamily="49" charset="-128"/>
              <a:ea typeface="ＭＳ ゴシック" panose="020B0609070205080204" pitchFamily="49" charset="-128"/>
            </a:rPr>
            <a:t>】</a:t>
          </a:r>
        </a:p>
        <a:p>
          <a:r>
            <a:rPr kumimoji="1" lang="ja-JP" altLang="en-US" sz="1100" b="0">
              <a:solidFill>
                <a:schemeClr val="tx1"/>
              </a:solidFill>
              <a:latin typeface="ＭＳ ゴシック" panose="020B0609070205080204" pitchFamily="49" charset="-128"/>
              <a:ea typeface="ＭＳ ゴシック" panose="020B0609070205080204" pitchFamily="49" charset="-128"/>
            </a:rPr>
            <a:t>　事務処理の都合上、令和６年１月</a:t>
          </a:r>
          <a:r>
            <a:rPr kumimoji="1" lang="en-US" altLang="ja-JP" sz="1100" b="0">
              <a:solidFill>
                <a:schemeClr val="tx1"/>
              </a:solidFill>
              <a:latin typeface="ＭＳ ゴシック" panose="020B0609070205080204" pitchFamily="49" charset="-128"/>
              <a:ea typeface="ＭＳ ゴシック" panose="020B0609070205080204" pitchFamily="49" charset="-128"/>
            </a:rPr>
            <a:t>31</a:t>
          </a:r>
          <a:r>
            <a:rPr kumimoji="1" lang="ja-JP" altLang="en-US" sz="1100" b="0">
              <a:solidFill>
                <a:schemeClr val="tx1"/>
              </a:solidFill>
              <a:latin typeface="ＭＳ ゴシック" panose="020B0609070205080204" pitchFamily="49" charset="-128"/>
              <a:ea typeface="ＭＳ ゴシック" panose="020B0609070205080204" pitchFamily="49" charset="-128"/>
            </a:rPr>
            <a:t>日に指定しています。</a:t>
          </a:r>
          <a:endParaRPr kumimoji="1" lang="en-US" altLang="ja-JP" sz="1100" b="0">
            <a:solidFill>
              <a:schemeClr val="tx1"/>
            </a:solidFill>
            <a:latin typeface="ＭＳ ゴシック" panose="020B0609070205080204" pitchFamily="49" charset="-128"/>
            <a:ea typeface="ＭＳ ゴシック" panose="020B0609070205080204" pitchFamily="49" charset="-128"/>
          </a:endParaRPr>
        </a:p>
        <a:p>
          <a:r>
            <a:rPr kumimoji="1" lang="ja-JP" altLang="en-US" sz="1100" b="0">
              <a:solidFill>
                <a:schemeClr val="tx1"/>
              </a:solidFill>
              <a:latin typeface="ＭＳ ゴシック" panose="020B0609070205080204" pitchFamily="49" charset="-128"/>
              <a:ea typeface="ＭＳ ゴシック" panose="020B0609070205080204" pitchFamily="49" charset="-128"/>
            </a:rPr>
            <a:t>　実績報告時に、実際の完了日を入力しています。</a:t>
          </a:r>
          <a:endParaRPr kumimoji="1" lang="en-US" altLang="ja-JP" sz="1100" b="0">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161925</xdr:colOff>
      <xdr:row>0</xdr:row>
      <xdr:rowOff>190499</xdr:rowOff>
    </xdr:from>
    <xdr:to>
      <xdr:col>21</xdr:col>
      <xdr:colOff>419100</xdr:colOff>
      <xdr:row>6</xdr:row>
      <xdr:rowOff>161925</xdr:rowOff>
    </xdr:to>
    <xdr:sp macro="" textlink="">
      <xdr:nvSpPr>
        <xdr:cNvPr id="6" name="吹き出し: 角を丸めた四角形 5">
          <a:extLst>
            <a:ext uri="{FF2B5EF4-FFF2-40B4-BE49-F238E27FC236}">
              <a16:creationId xmlns:a16="http://schemas.microsoft.com/office/drawing/2014/main" id="{00000000-0008-0000-0100-000006000000}"/>
            </a:ext>
          </a:extLst>
        </xdr:cNvPr>
        <xdr:cNvSpPr/>
      </xdr:nvSpPr>
      <xdr:spPr>
        <a:xfrm>
          <a:off x="7086600" y="190499"/>
          <a:ext cx="4019550" cy="1857376"/>
        </a:xfrm>
        <a:prstGeom prst="wedgeRoundRectCallout">
          <a:avLst>
            <a:gd name="adj1" fmla="val -47800"/>
            <a:gd name="adj2" fmla="val 21428"/>
            <a:gd name="adj3" fmla="val 16667"/>
          </a:avLst>
        </a:prstGeom>
        <a:solidFill>
          <a:schemeClr val="tx1"/>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400" b="1">
              <a:solidFill>
                <a:srgbClr val="FFFF00"/>
              </a:solidFill>
              <a:effectLst/>
              <a:latin typeface="ＭＳ ゴシック" panose="020B0609070205080204" pitchFamily="49" charset="-128"/>
              <a:ea typeface="ＭＳ ゴシック" panose="020B0609070205080204" pitchFamily="49" charset="-128"/>
              <a:cs typeface="+mn-cs"/>
            </a:rPr>
            <a:t>このシートは自動転記されるので入力不要です。</a:t>
          </a:r>
          <a:endParaRPr kumimoji="1" lang="en-US" altLang="ja-JP" sz="2400" b="1">
            <a:solidFill>
              <a:srgbClr val="FFFF00"/>
            </a:solidFill>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400" b="1">
              <a:solidFill>
                <a:srgbClr val="FFFF00"/>
              </a:solidFill>
              <a:effectLst/>
              <a:latin typeface="ＭＳ ゴシック" panose="020B0609070205080204" pitchFamily="49" charset="-128"/>
              <a:ea typeface="ＭＳ ゴシック" panose="020B0609070205080204" pitchFamily="49" charset="-128"/>
              <a:cs typeface="+mn-cs"/>
            </a:rPr>
            <a:t>内容を確認してください。</a:t>
          </a:r>
          <a:endParaRPr kumimoji="1" lang="ja-JP" altLang="en-US" sz="2400" b="1">
            <a:solidFill>
              <a:srgbClr val="FFFF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505238</xdr:colOff>
      <xdr:row>9</xdr:row>
      <xdr:rowOff>364435</xdr:rowOff>
    </xdr:from>
    <xdr:to>
      <xdr:col>15</xdr:col>
      <xdr:colOff>327162</xdr:colOff>
      <xdr:row>11</xdr:row>
      <xdr:rowOff>124654</xdr:rowOff>
    </xdr:to>
    <xdr:sp macro="" textlink="">
      <xdr:nvSpPr>
        <xdr:cNvPr id="2" name="吹き出し: 角を丸めた四角形 1">
          <a:extLst>
            <a:ext uri="{FF2B5EF4-FFF2-40B4-BE49-F238E27FC236}">
              <a16:creationId xmlns:a16="http://schemas.microsoft.com/office/drawing/2014/main" id="{00000000-0008-0000-0200-000002000000}"/>
            </a:ext>
          </a:extLst>
        </xdr:cNvPr>
        <xdr:cNvSpPr/>
      </xdr:nvSpPr>
      <xdr:spPr>
        <a:xfrm>
          <a:off x="7123042" y="2559326"/>
          <a:ext cx="2571750" cy="638176"/>
        </a:xfrm>
        <a:prstGeom prst="wedgeRoundRectCallout">
          <a:avLst>
            <a:gd name="adj1" fmla="val -66100"/>
            <a:gd name="adj2" fmla="val -9430"/>
            <a:gd name="adj3" fmla="val 16667"/>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effectLst/>
              <a:latin typeface="+mn-lt"/>
              <a:ea typeface="+mn-ea"/>
              <a:cs typeface="+mn-cs"/>
            </a:rPr>
            <a:t>「摘要」欄は何も入力しないでください。</a:t>
          </a:r>
          <a:endParaRPr kumimoji="1" lang="ja-JP" altLang="en-US" sz="1100"/>
        </a:p>
      </xdr:txBody>
    </xdr:sp>
    <xdr:clientData/>
  </xdr:twoCellAnchor>
  <xdr:twoCellAnchor>
    <xdr:from>
      <xdr:col>11</xdr:col>
      <xdr:colOff>165652</xdr:colOff>
      <xdr:row>0</xdr:row>
      <xdr:rowOff>173935</xdr:rowOff>
    </xdr:from>
    <xdr:to>
      <xdr:col>17</xdr:col>
      <xdr:colOff>60463</xdr:colOff>
      <xdr:row>8</xdr:row>
      <xdr:rowOff>275398</xdr:rowOff>
    </xdr:to>
    <xdr:sp macro="" textlink="">
      <xdr:nvSpPr>
        <xdr:cNvPr id="3" name="吹き出し: 角を丸めた四角形 2">
          <a:extLst>
            <a:ext uri="{FF2B5EF4-FFF2-40B4-BE49-F238E27FC236}">
              <a16:creationId xmlns:a16="http://schemas.microsoft.com/office/drawing/2014/main" id="{00000000-0008-0000-0200-000003000000}"/>
            </a:ext>
          </a:extLst>
        </xdr:cNvPr>
        <xdr:cNvSpPr/>
      </xdr:nvSpPr>
      <xdr:spPr>
        <a:xfrm>
          <a:off x="6776002" y="173935"/>
          <a:ext cx="4009611" cy="1854063"/>
        </a:xfrm>
        <a:prstGeom prst="wedgeRoundRectCallout">
          <a:avLst>
            <a:gd name="adj1" fmla="val -47800"/>
            <a:gd name="adj2" fmla="val 21428"/>
            <a:gd name="adj3" fmla="val 16667"/>
          </a:avLst>
        </a:prstGeom>
        <a:solidFill>
          <a:schemeClr val="tx1"/>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400" b="1">
              <a:solidFill>
                <a:srgbClr val="FFFF00"/>
              </a:solidFill>
              <a:effectLst/>
              <a:latin typeface="ＭＳ ゴシック" panose="020B0609070205080204" pitchFamily="49" charset="-128"/>
              <a:ea typeface="ＭＳ ゴシック" panose="020B0609070205080204" pitchFamily="49" charset="-128"/>
              <a:cs typeface="+mn-cs"/>
            </a:rPr>
            <a:t>このシートは自動転記されるので入力不要です。</a:t>
          </a:r>
          <a:endParaRPr kumimoji="1" lang="en-US" altLang="ja-JP" sz="2400" b="1">
            <a:solidFill>
              <a:srgbClr val="FFFF00"/>
            </a:solidFill>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400" b="1">
              <a:solidFill>
                <a:srgbClr val="FFFF00"/>
              </a:solidFill>
              <a:effectLst/>
              <a:latin typeface="ＭＳ ゴシック" panose="020B0609070205080204" pitchFamily="49" charset="-128"/>
              <a:ea typeface="ＭＳ ゴシック" panose="020B0609070205080204" pitchFamily="49" charset="-128"/>
              <a:cs typeface="+mn-cs"/>
            </a:rPr>
            <a:t>内容を確認してください。</a:t>
          </a:r>
          <a:endParaRPr kumimoji="1" lang="ja-JP" altLang="en-US" sz="2400" b="1">
            <a:solidFill>
              <a:srgbClr val="FFFF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209550</xdr:colOff>
      <xdr:row>1</xdr:row>
      <xdr:rowOff>228600</xdr:rowOff>
    </xdr:from>
    <xdr:to>
      <xdr:col>2</xdr:col>
      <xdr:colOff>114300</xdr:colOff>
      <xdr:row>2</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419100" y="228600"/>
          <a:ext cx="1866900" cy="800100"/>
        </a:xfrm>
        <a:prstGeom prst="rect">
          <a:avLst/>
        </a:prstGeom>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3200" b="1">
              <a:latin typeface="ＭＳ ゴシック" panose="020B0609070205080204" pitchFamily="49" charset="-128"/>
              <a:ea typeface="ＭＳ ゴシック" panose="020B0609070205080204" pitchFamily="49" charset="-128"/>
            </a:rPr>
            <a:t>別紙１</a:t>
          </a:r>
        </a:p>
      </xdr:txBody>
    </xdr:sp>
    <xdr:clientData/>
  </xdr:twoCellAnchor>
  <xdr:twoCellAnchor>
    <xdr:from>
      <xdr:col>0</xdr:col>
      <xdr:colOff>190500</xdr:colOff>
      <xdr:row>0</xdr:row>
      <xdr:rowOff>342900</xdr:rowOff>
    </xdr:from>
    <xdr:to>
      <xdr:col>22</xdr:col>
      <xdr:colOff>0</xdr:colOff>
      <xdr:row>0</xdr:row>
      <xdr:rowOff>1771650</xdr:rowOff>
    </xdr:to>
    <xdr:sp macro="" textlink="">
      <xdr:nvSpPr>
        <xdr:cNvPr id="5" name="吹き出し: 角を丸めた四角形 4">
          <a:extLst>
            <a:ext uri="{FF2B5EF4-FFF2-40B4-BE49-F238E27FC236}">
              <a16:creationId xmlns:a16="http://schemas.microsoft.com/office/drawing/2014/main" id="{00000000-0008-0000-0300-000005000000}"/>
            </a:ext>
          </a:extLst>
        </xdr:cNvPr>
        <xdr:cNvSpPr/>
      </xdr:nvSpPr>
      <xdr:spPr>
        <a:xfrm>
          <a:off x="190500" y="342900"/>
          <a:ext cx="35090100" cy="1428750"/>
        </a:xfrm>
        <a:prstGeom prst="wedgeRoundRectCallout">
          <a:avLst>
            <a:gd name="adj1" fmla="val -47800"/>
            <a:gd name="adj2" fmla="val 21428"/>
            <a:gd name="adj3" fmla="val 16667"/>
          </a:avLst>
        </a:prstGeom>
        <a:solidFill>
          <a:schemeClr val="tx1"/>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3600" b="1">
              <a:solidFill>
                <a:srgbClr val="FFFF00"/>
              </a:solidFill>
              <a:effectLst/>
              <a:latin typeface="ＭＳ ゴシック" panose="020B0609070205080204" pitchFamily="49" charset="-128"/>
              <a:ea typeface="ＭＳ ゴシック" panose="020B0609070205080204" pitchFamily="49" charset="-128"/>
              <a:cs typeface="+mn-cs"/>
            </a:rPr>
            <a:t>ドロップダウンリストの字が小さく見づらい場合は、表示設定を大幅に拡大してください。ツールバー「表示」→「ズーム」で倍率を指定できます。</a:t>
          </a:r>
          <a:endParaRPr kumimoji="1" lang="en-US" altLang="ja-JP" sz="3600" b="1">
            <a:solidFill>
              <a:srgbClr val="FFFF00"/>
            </a:solidFill>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3600" b="1" u="sng">
              <a:solidFill>
                <a:srgbClr val="FF0000"/>
              </a:solidFill>
              <a:effectLst/>
              <a:latin typeface="ＭＳ ゴシック" panose="020B0609070205080204" pitchFamily="49" charset="-128"/>
              <a:ea typeface="ＭＳ ゴシック" panose="020B0609070205080204" pitchFamily="49" charset="-128"/>
              <a:cs typeface="+mn-cs"/>
            </a:rPr>
            <a:t>クリーム色のセルのみ</a:t>
          </a:r>
          <a:r>
            <a:rPr kumimoji="1" lang="ja-JP" altLang="en-US" sz="3600" b="1">
              <a:solidFill>
                <a:srgbClr val="FFFF00"/>
              </a:solidFill>
              <a:effectLst/>
              <a:latin typeface="ＭＳ ゴシック" panose="020B0609070205080204" pitchFamily="49" charset="-128"/>
              <a:ea typeface="ＭＳ ゴシック" panose="020B0609070205080204" pitchFamily="49" charset="-128"/>
              <a:cs typeface="+mn-cs"/>
            </a:rPr>
            <a:t>に数字入力又はドロップダウンリストから該当する事項を入力してください。</a:t>
          </a:r>
          <a:endParaRPr kumimoji="1" lang="en-US" altLang="ja-JP" sz="3600" b="1">
            <a:solidFill>
              <a:srgbClr val="FFFF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17</xdr:col>
      <xdr:colOff>0</xdr:colOff>
      <xdr:row>7</xdr:row>
      <xdr:rowOff>952500</xdr:rowOff>
    </xdr:from>
    <xdr:to>
      <xdr:col>17</xdr:col>
      <xdr:colOff>1933575</xdr:colOff>
      <xdr:row>17</xdr:row>
      <xdr:rowOff>0</xdr:rowOff>
    </xdr:to>
    <xdr:cxnSp macro="">
      <xdr:nvCxnSpPr>
        <xdr:cNvPr id="4" name="直線コネクタ 3">
          <a:extLst>
            <a:ext uri="{FF2B5EF4-FFF2-40B4-BE49-F238E27FC236}">
              <a16:creationId xmlns:a16="http://schemas.microsoft.com/office/drawing/2014/main" id="{00000000-0008-0000-0300-000004000000}"/>
            </a:ext>
          </a:extLst>
        </xdr:cNvPr>
        <xdr:cNvCxnSpPr/>
      </xdr:nvCxnSpPr>
      <xdr:spPr>
        <a:xfrm flipV="1">
          <a:off x="28536900" y="8610600"/>
          <a:ext cx="3857625" cy="876300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11</xdr:col>
      <xdr:colOff>666750</xdr:colOff>
      <xdr:row>25</xdr:row>
      <xdr:rowOff>76200</xdr:rowOff>
    </xdr:from>
    <xdr:to>
      <xdr:col>16</xdr:col>
      <xdr:colOff>371475</xdr:colOff>
      <xdr:row>27</xdr:row>
      <xdr:rowOff>123825</xdr:rowOff>
    </xdr:to>
    <xdr:sp macro="" textlink="">
      <xdr:nvSpPr>
        <xdr:cNvPr id="4" name="吹き出し: 角を丸めた四角形 3">
          <a:extLst>
            <a:ext uri="{FF2B5EF4-FFF2-40B4-BE49-F238E27FC236}">
              <a16:creationId xmlns:a16="http://schemas.microsoft.com/office/drawing/2014/main" id="{00000000-0008-0000-0400-000004000000}"/>
            </a:ext>
          </a:extLst>
        </xdr:cNvPr>
        <xdr:cNvSpPr/>
      </xdr:nvSpPr>
      <xdr:spPr>
        <a:xfrm>
          <a:off x="7524750" y="7105650"/>
          <a:ext cx="3133725" cy="609600"/>
        </a:xfrm>
        <a:prstGeom prst="wedgeRoundRectCallout">
          <a:avLst>
            <a:gd name="adj1" fmla="val -64123"/>
            <a:gd name="adj2" fmla="val -4551"/>
            <a:gd name="adj3" fmla="val 16667"/>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en-US" sz="1100">
              <a:solidFill>
                <a:schemeClr val="tx1"/>
              </a:solidFill>
              <a:effectLst/>
              <a:latin typeface="+mn-lt"/>
              <a:ea typeface="+mn-ea"/>
              <a:cs typeface="+mn-cs"/>
            </a:rPr>
            <a:t>日付は自動で転記されるので入力不要です。</a:t>
          </a:r>
          <a:endParaRPr kumimoji="1" lang="en-US" altLang="ja-JP" sz="1100">
            <a:solidFill>
              <a:schemeClr val="tx1"/>
            </a:solidFill>
            <a:effectLst/>
            <a:latin typeface="+mn-lt"/>
            <a:ea typeface="+mn-ea"/>
            <a:cs typeface="+mn-cs"/>
          </a:endParaRPr>
        </a:p>
      </xdr:txBody>
    </xdr:sp>
    <xdr:clientData/>
  </xdr:twoCellAnchor>
  <xdr:twoCellAnchor>
    <xdr:from>
      <xdr:col>11</xdr:col>
      <xdr:colOff>685798</xdr:colOff>
      <xdr:row>31</xdr:row>
      <xdr:rowOff>200025</xdr:rowOff>
    </xdr:from>
    <xdr:to>
      <xdr:col>16</xdr:col>
      <xdr:colOff>457200</xdr:colOff>
      <xdr:row>33</xdr:row>
      <xdr:rowOff>104776</xdr:rowOff>
    </xdr:to>
    <xdr:sp macro="" textlink="">
      <xdr:nvSpPr>
        <xdr:cNvPr id="5" name="吹き出し: 角を丸めた四角形 4">
          <a:extLst>
            <a:ext uri="{FF2B5EF4-FFF2-40B4-BE49-F238E27FC236}">
              <a16:creationId xmlns:a16="http://schemas.microsoft.com/office/drawing/2014/main" id="{00000000-0008-0000-0400-000005000000}"/>
            </a:ext>
          </a:extLst>
        </xdr:cNvPr>
        <xdr:cNvSpPr/>
      </xdr:nvSpPr>
      <xdr:spPr>
        <a:xfrm>
          <a:off x="7543798" y="9105900"/>
          <a:ext cx="3200402" cy="590551"/>
        </a:xfrm>
        <a:prstGeom prst="wedgeRoundRectCallout">
          <a:avLst>
            <a:gd name="adj1" fmla="val -62287"/>
            <a:gd name="adj2" fmla="val -6336"/>
            <a:gd name="adj3" fmla="val 16667"/>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en-US" sz="1100">
              <a:solidFill>
                <a:schemeClr val="tx1"/>
              </a:solidFill>
              <a:effectLst/>
              <a:latin typeface="+mn-lt"/>
              <a:ea typeface="+mn-ea"/>
              <a:cs typeface="+mn-cs"/>
            </a:rPr>
            <a:t>自動で転記されるので入力不要です。</a:t>
          </a:r>
          <a:endParaRPr lang="ja-JP" altLang="ja-JP">
            <a:solidFill>
              <a:schemeClr val="tx1"/>
            </a:solidFill>
            <a:effectLst/>
          </a:endParaRPr>
        </a:p>
      </xdr:txBody>
    </xdr:sp>
    <xdr:clientData/>
  </xdr:twoCellAnchor>
  <xdr:twoCellAnchor>
    <xdr:from>
      <xdr:col>11</xdr:col>
      <xdr:colOff>152400</xdr:colOff>
      <xdr:row>30</xdr:row>
      <xdr:rowOff>47624</xdr:rowOff>
    </xdr:from>
    <xdr:to>
      <xdr:col>11</xdr:col>
      <xdr:colOff>228600</xdr:colOff>
      <xdr:row>34</xdr:row>
      <xdr:rowOff>323849</xdr:rowOff>
    </xdr:to>
    <xdr:sp macro="" textlink="">
      <xdr:nvSpPr>
        <xdr:cNvPr id="6" name="右大かっこ 5">
          <a:extLst>
            <a:ext uri="{FF2B5EF4-FFF2-40B4-BE49-F238E27FC236}">
              <a16:creationId xmlns:a16="http://schemas.microsoft.com/office/drawing/2014/main" id="{00000000-0008-0000-0400-000006000000}"/>
            </a:ext>
          </a:extLst>
        </xdr:cNvPr>
        <xdr:cNvSpPr/>
      </xdr:nvSpPr>
      <xdr:spPr>
        <a:xfrm>
          <a:off x="7010400" y="8610599"/>
          <a:ext cx="76200" cy="1647825"/>
        </a:xfrm>
        <a:prstGeom prst="rightBracket">
          <a:avLst/>
        </a:prstGeom>
        <a:ln w="38100">
          <a:solidFill>
            <a:srgbClr val="00B05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295275</xdr:colOff>
      <xdr:row>1</xdr:row>
      <xdr:rowOff>0</xdr:rowOff>
    </xdr:from>
    <xdr:to>
      <xdr:col>17</xdr:col>
      <xdr:colOff>200025</xdr:colOff>
      <xdr:row>7</xdr:row>
      <xdr:rowOff>66676</xdr:rowOff>
    </xdr:to>
    <xdr:sp macro="" textlink="">
      <xdr:nvSpPr>
        <xdr:cNvPr id="7" name="吹き出し: 角を丸めた四角形 6">
          <a:extLst>
            <a:ext uri="{FF2B5EF4-FFF2-40B4-BE49-F238E27FC236}">
              <a16:creationId xmlns:a16="http://schemas.microsoft.com/office/drawing/2014/main" id="{00000000-0008-0000-0400-000007000000}"/>
            </a:ext>
          </a:extLst>
        </xdr:cNvPr>
        <xdr:cNvSpPr/>
      </xdr:nvSpPr>
      <xdr:spPr>
        <a:xfrm>
          <a:off x="7153275" y="504825"/>
          <a:ext cx="4019550" cy="1857376"/>
        </a:xfrm>
        <a:prstGeom prst="wedgeRoundRectCallout">
          <a:avLst>
            <a:gd name="adj1" fmla="val -47800"/>
            <a:gd name="adj2" fmla="val 21428"/>
            <a:gd name="adj3" fmla="val 16667"/>
          </a:avLst>
        </a:prstGeom>
        <a:solidFill>
          <a:schemeClr val="tx1"/>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400" b="1">
              <a:solidFill>
                <a:srgbClr val="FFFF00"/>
              </a:solidFill>
              <a:effectLst/>
              <a:latin typeface="ＭＳ ゴシック" panose="020B0609070205080204" pitchFamily="49" charset="-128"/>
              <a:ea typeface="ＭＳ ゴシック" panose="020B0609070205080204" pitchFamily="49" charset="-128"/>
              <a:cs typeface="+mn-cs"/>
            </a:rPr>
            <a:t>このシートは自動転記されるので入力不要です。</a:t>
          </a:r>
          <a:endParaRPr kumimoji="1" lang="en-US" altLang="ja-JP" sz="2400" b="1">
            <a:solidFill>
              <a:srgbClr val="FFFF00"/>
            </a:solidFill>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400" b="1">
              <a:solidFill>
                <a:srgbClr val="FFFF00"/>
              </a:solidFill>
              <a:effectLst/>
              <a:latin typeface="ＭＳ ゴシック" panose="020B0609070205080204" pitchFamily="49" charset="-128"/>
              <a:ea typeface="ＭＳ ゴシック" panose="020B0609070205080204" pitchFamily="49" charset="-128"/>
              <a:cs typeface="+mn-cs"/>
            </a:rPr>
            <a:t>内容を確認してください。</a:t>
          </a:r>
          <a:endParaRPr kumimoji="1" lang="ja-JP" altLang="en-US" sz="2400" b="1">
            <a:solidFill>
              <a:srgbClr val="FFFF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219982</xdr:colOff>
      <xdr:row>25</xdr:row>
      <xdr:rowOff>63046</xdr:rowOff>
    </xdr:from>
    <xdr:to>
      <xdr:col>3</xdr:col>
      <xdr:colOff>200932</xdr:colOff>
      <xdr:row>26</xdr:row>
      <xdr:rowOff>101146</xdr:rowOff>
    </xdr:to>
    <xdr:sp macro="" textlink="">
      <xdr:nvSpPr>
        <xdr:cNvPr id="2" name="円/楕円 4">
          <a:extLst>
            <a:ext uri="{FF2B5EF4-FFF2-40B4-BE49-F238E27FC236}">
              <a16:creationId xmlns:a16="http://schemas.microsoft.com/office/drawing/2014/main" id="{00000000-0008-0000-0500-000002000000}"/>
            </a:ext>
          </a:extLst>
        </xdr:cNvPr>
        <xdr:cNvSpPr/>
      </xdr:nvSpPr>
      <xdr:spPr>
        <a:xfrm>
          <a:off x="2448832" y="6854371"/>
          <a:ext cx="238125" cy="238125"/>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xdr:col>
      <xdr:colOff>553810</xdr:colOff>
      <xdr:row>20</xdr:row>
      <xdr:rowOff>154214</xdr:rowOff>
    </xdr:from>
    <xdr:to>
      <xdr:col>2</xdr:col>
      <xdr:colOff>72117</xdr:colOff>
      <xdr:row>21</xdr:row>
      <xdr:rowOff>97064</xdr:rowOff>
    </xdr:to>
    <xdr:sp macro="" textlink="">
      <xdr:nvSpPr>
        <xdr:cNvPr id="3" name="円/楕円 5">
          <a:extLst>
            <a:ext uri="{FF2B5EF4-FFF2-40B4-BE49-F238E27FC236}">
              <a16:creationId xmlns:a16="http://schemas.microsoft.com/office/drawing/2014/main" id="{00000000-0008-0000-0500-000003000000}"/>
            </a:ext>
          </a:extLst>
        </xdr:cNvPr>
        <xdr:cNvSpPr/>
      </xdr:nvSpPr>
      <xdr:spPr>
        <a:xfrm>
          <a:off x="2096860" y="5650139"/>
          <a:ext cx="204107" cy="219075"/>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0</xdr:col>
      <xdr:colOff>161925</xdr:colOff>
      <xdr:row>47</xdr:row>
      <xdr:rowOff>76200</xdr:rowOff>
    </xdr:from>
    <xdr:to>
      <xdr:col>11</xdr:col>
      <xdr:colOff>933450</xdr:colOff>
      <xdr:row>51</xdr:row>
      <xdr:rowOff>9525</xdr:rowOff>
    </xdr:to>
    <xdr:sp macro="" textlink="">
      <xdr:nvSpPr>
        <xdr:cNvPr id="5" name="テキスト ボックス 4">
          <a:extLst>
            <a:ext uri="{FF2B5EF4-FFF2-40B4-BE49-F238E27FC236}">
              <a16:creationId xmlns:a16="http://schemas.microsoft.com/office/drawing/2014/main" id="{00000000-0008-0000-0500-000005000000}"/>
            </a:ext>
          </a:extLst>
        </xdr:cNvPr>
        <xdr:cNvSpPr txBox="1"/>
      </xdr:nvSpPr>
      <xdr:spPr>
        <a:xfrm>
          <a:off x="161925" y="12049125"/>
          <a:ext cx="8124825" cy="885825"/>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１　登録する債権者の本人確認書類の写しを添付してください。詳細は下記注意事項６を参照。</a:t>
          </a:r>
          <a:endParaRPr kumimoji="1" lang="en-US" altLang="ja-JP" sz="1100">
            <a:latin typeface="ＭＳ ゴシック" panose="020B0609070205080204" pitchFamily="49" charset="-128"/>
            <a:ea typeface="ＭＳ ゴシック" panose="020B0609070205080204" pitchFamily="49" charset="-128"/>
          </a:endParaRPr>
        </a:p>
        <a:p>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２　本人確認書類の写しとは、概ね以下のとおりです（いずれか一つ）。</a:t>
          </a:r>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　　</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登録者が法人等の場合</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・登記事項証明書　・印鑑登録証明書　等</a:t>
          </a:r>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　　</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登録者が個人の場合</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・マイナンバーカード　・運転免許証　・パスポート　・各種健康保険証　等</a:t>
          </a:r>
        </a:p>
      </xdr:txBody>
    </xdr:sp>
    <xdr:clientData/>
  </xdr:twoCellAnchor>
  <mc:AlternateContent xmlns:mc="http://schemas.openxmlformats.org/markup-compatibility/2006">
    <mc:Choice xmlns:a14="http://schemas.microsoft.com/office/drawing/2010/main" Requires="a14">
      <xdr:twoCellAnchor editAs="oneCell">
        <xdr:from>
          <xdr:col>1</xdr:col>
          <xdr:colOff>47625</xdr:colOff>
          <xdr:row>6</xdr:row>
          <xdr:rowOff>190500</xdr:rowOff>
        </xdr:from>
        <xdr:to>
          <xdr:col>1</xdr:col>
          <xdr:colOff>333375</xdr:colOff>
          <xdr:row>8</xdr:row>
          <xdr:rowOff>85725</xdr:rowOff>
        </xdr:to>
        <xdr:sp macro="" textlink="">
          <xdr:nvSpPr>
            <xdr:cNvPr id="10241" name="Check Box 1" hidden="1">
              <a:extLst>
                <a:ext uri="{63B3BB69-23CF-44E3-9099-C40C66FF867C}">
                  <a14:compatExt spid="_x0000_s10241"/>
                </a:ext>
                <a:ext uri="{FF2B5EF4-FFF2-40B4-BE49-F238E27FC236}">
                  <a16:creationId xmlns:a16="http://schemas.microsoft.com/office/drawing/2014/main" id="{00000000-0008-0000-05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5</xdr:row>
          <xdr:rowOff>190500</xdr:rowOff>
        </xdr:from>
        <xdr:to>
          <xdr:col>1</xdr:col>
          <xdr:colOff>333375</xdr:colOff>
          <xdr:row>7</xdr:row>
          <xdr:rowOff>85725</xdr:rowOff>
        </xdr:to>
        <xdr:sp macro="" textlink="">
          <xdr:nvSpPr>
            <xdr:cNvPr id="10242" name="Check Box 2" hidden="1">
              <a:extLst>
                <a:ext uri="{63B3BB69-23CF-44E3-9099-C40C66FF867C}">
                  <a14:compatExt spid="_x0000_s10242"/>
                </a:ext>
                <a:ext uri="{FF2B5EF4-FFF2-40B4-BE49-F238E27FC236}">
                  <a16:creationId xmlns:a16="http://schemas.microsoft.com/office/drawing/2014/main" id="{00000000-0008-0000-05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457200</xdr:colOff>
          <xdr:row>5</xdr:row>
          <xdr:rowOff>180975</xdr:rowOff>
        </xdr:from>
        <xdr:to>
          <xdr:col>0</xdr:col>
          <xdr:colOff>742950</xdr:colOff>
          <xdr:row>7</xdr:row>
          <xdr:rowOff>76200</xdr:rowOff>
        </xdr:to>
        <xdr:sp macro="" textlink="">
          <xdr:nvSpPr>
            <xdr:cNvPr id="10243" name="Check Box 3" hidden="1">
              <a:extLst>
                <a:ext uri="{63B3BB69-23CF-44E3-9099-C40C66FF867C}">
                  <a14:compatExt spid="_x0000_s10243"/>
                </a:ext>
                <a:ext uri="{FF2B5EF4-FFF2-40B4-BE49-F238E27FC236}">
                  <a16:creationId xmlns:a16="http://schemas.microsoft.com/office/drawing/2014/main" id="{00000000-0008-0000-05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457200</xdr:colOff>
          <xdr:row>6</xdr:row>
          <xdr:rowOff>180975</xdr:rowOff>
        </xdr:from>
        <xdr:to>
          <xdr:col>0</xdr:col>
          <xdr:colOff>742950</xdr:colOff>
          <xdr:row>8</xdr:row>
          <xdr:rowOff>76200</xdr:rowOff>
        </xdr:to>
        <xdr:sp macro="" textlink="">
          <xdr:nvSpPr>
            <xdr:cNvPr id="10244" name="Check Box 4" hidden="1">
              <a:extLst>
                <a:ext uri="{63B3BB69-23CF-44E3-9099-C40C66FF867C}">
                  <a14:compatExt spid="_x0000_s10244"/>
                </a:ext>
                <a:ext uri="{FF2B5EF4-FFF2-40B4-BE49-F238E27FC236}">
                  <a16:creationId xmlns:a16="http://schemas.microsoft.com/office/drawing/2014/main" id="{00000000-0008-0000-05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5</xdr:row>
          <xdr:rowOff>171450</xdr:rowOff>
        </xdr:from>
        <xdr:to>
          <xdr:col>4</xdr:col>
          <xdr:colOff>342900</xdr:colOff>
          <xdr:row>7</xdr:row>
          <xdr:rowOff>66675</xdr:rowOff>
        </xdr:to>
        <xdr:sp macro="" textlink="">
          <xdr:nvSpPr>
            <xdr:cNvPr id="10245" name="Check Box 5" hidden="1">
              <a:extLst>
                <a:ext uri="{63B3BB69-23CF-44E3-9099-C40C66FF867C}">
                  <a14:compatExt spid="_x0000_s10245"/>
                </a:ext>
                <a:ext uri="{FF2B5EF4-FFF2-40B4-BE49-F238E27FC236}">
                  <a16:creationId xmlns:a16="http://schemas.microsoft.com/office/drawing/2014/main" id="{00000000-0008-0000-0500-00000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6</xdr:row>
          <xdr:rowOff>190500</xdr:rowOff>
        </xdr:from>
        <xdr:to>
          <xdr:col>4</xdr:col>
          <xdr:colOff>342900</xdr:colOff>
          <xdr:row>8</xdr:row>
          <xdr:rowOff>85725</xdr:rowOff>
        </xdr:to>
        <xdr:sp macro="" textlink="">
          <xdr:nvSpPr>
            <xdr:cNvPr id="10246" name="Check Box 6" hidden="1">
              <a:extLst>
                <a:ext uri="{63B3BB69-23CF-44E3-9099-C40C66FF867C}">
                  <a14:compatExt spid="_x0000_s10246"/>
                </a:ext>
                <a:ext uri="{FF2B5EF4-FFF2-40B4-BE49-F238E27FC236}">
                  <a16:creationId xmlns:a16="http://schemas.microsoft.com/office/drawing/2014/main" id="{00000000-0008-0000-0500-00000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5</xdr:row>
          <xdr:rowOff>180975</xdr:rowOff>
        </xdr:from>
        <xdr:to>
          <xdr:col>7</xdr:col>
          <xdr:colOff>342900</xdr:colOff>
          <xdr:row>7</xdr:row>
          <xdr:rowOff>76200</xdr:rowOff>
        </xdr:to>
        <xdr:sp macro="" textlink="">
          <xdr:nvSpPr>
            <xdr:cNvPr id="10247" name="Check Box 7" hidden="1">
              <a:extLst>
                <a:ext uri="{63B3BB69-23CF-44E3-9099-C40C66FF867C}">
                  <a14:compatExt spid="_x0000_s10247"/>
                </a:ext>
                <a:ext uri="{FF2B5EF4-FFF2-40B4-BE49-F238E27FC236}">
                  <a16:creationId xmlns:a16="http://schemas.microsoft.com/office/drawing/2014/main" id="{00000000-0008-0000-0500-00000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xdr:col>
      <xdr:colOff>119743</xdr:colOff>
      <xdr:row>22</xdr:row>
      <xdr:rowOff>217261</xdr:rowOff>
    </xdr:from>
    <xdr:to>
      <xdr:col>5</xdr:col>
      <xdr:colOff>533400</xdr:colOff>
      <xdr:row>23</xdr:row>
      <xdr:rowOff>215447</xdr:rowOff>
    </xdr:to>
    <xdr:sp macro="" textlink="">
      <xdr:nvSpPr>
        <xdr:cNvPr id="17" name="円/楕円 5">
          <a:extLst>
            <a:ext uri="{FF2B5EF4-FFF2-40B4-BE49-F238E27FC236}">
              <a16:creationId xmlns:a16="http://schemas.microsoft.com/office/drawing/2014/main" id="{00000000-0008-0000-0500-000011000000}"/>
            </a:ext>
          </a:extLst>
        </xdr:cNvPr>
        <xdr:cNvSpPr/>
      </xdr:nvSpPr>
      <xdr:spPr>
        <a:xfrm>
          <a:off x="3952422" y="6317797"/>
          <a:ext cx="413657" cy="247650"/>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12</xdr:col>
      <xdr:colOff>38101</xdr:colOff>
      <xdr:row>31</xdr:row>
      <xdr:rowOff>19050</xdr:rowOff>
    </xdr:from>
    <xdr:to>
      <xdr:col>13</xdr:col>
      <xdr:colOff>38101</xdr:colOff>
      <xdr:row>37</xdr:row>
      <xdr:rowOff>400050</xdr:rowOff>
    </xdr:to>
    <xdr:sp macro="" textlink="">
      <xdr:nvSpPr>
        <xdr:cNvPr id="19" name="右中かっこ 18">
          <a:extLst>
            <a:ext uri="{FF2B5EF4-FFF2-40B4-BE49-F238E27FC236}">
              <a16:creationId xmlns:a16="http://schemas.microsoft.com/office/drawing/2014/main" id="{00000000-0008-0000-0500-000013000000}"/>
            </a:ext>
          </a:extLst>
        </xdr:cNvPr>
        <xdr:cNvSpPr/>
      </xdr:nvSpPr>
      <xdr:spPr>
        <a:xfrm>
          <a:off x="8477251" y="8105775"/>
          <a:ext cx="152400" cy="1933575"/>
        </a:xfrm>
        <a:prstGeom prst="rightBrace">
          <a:avLst>
            <a:gd name="adj1" fmla="val 8333"/>
            <a:gd name="adj2" fmla="val 49015"/>
          </a:avLst>
        </a:prstGeom>
        <a:ln w="28575">
          <a:solidFill>
            <a:srgbClr val="00B05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38100</xdr:colOff>
      <xdr:row>20</xdr:row>
      <xdr:rowOff>142875</xdr:rowOff>
    </xdr:from>
    <xdr:to>
      <xdr:col>13</xdr:col>
      <xdr:colOff>171449</xdr:colOff>
      <xdr:row>28</xdr:row>
      <xdr:rowOff>76200</xdr:rowOff>
    </xdr:to>
    <xdr:sp macro="" textlink="">
      <xdr:nvSpPr>
        <xdr:cNvPr id="21" name="右中かっこ 20">
          <a:extLst>
            <a:ext uri="{FF2B5EF4-FFF2-40B4-BE49-F238E27FC236}">
              <a16:creationId xmlns:a16="http://schemas.microsoft.com/office/drawing/2014/main" id="{00000000-0008-0000-0500-000015000000}"/>
            </a:ext>
          </a:extLst>
        </xdr:cNvPr>
        <xdr:cNvSpPr/>
      </xdr:nvSpPr>
      <xdr:spPr>
        <a:xfrm>
          <a:off x="8477250" y="5638800"/>
          <a:ext cx="285749" cy="1895475"/>
        </a:xfrm>
        <a:prstGeom prst="rightBrace">
          <a:avLst>
            <a:gd name="adj1" fmla="val 8333"/>
            <a:gd name="adj2" fmla="val 49015"/>
          </a:avLst>
        </a:prstGeom>
        <a:ln w="28575">
          <a:solidFill>
            <a:srgbClr val="00B05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0</xdr:colOff>
      <xdr:row>31</xdr:row>
      <xdr:rowOff>9525</xdr:rowOff>
    </xdr:from>
    <xdr:to>
      <xdr:col>11</xdr:col>
      <xdr:colOff>1057275</xdr:colOff>
      <xdr:row>37</xdr:row>
      <xdr:rowOff>428625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a:xfrm>
          <a:off x="0" y="8020050"/>
          <a:ext cx="8410575" cy="1971675"/>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5</xdr:row>
      <xdr:rowOff>19050</xdr:rowOff>
    </xdr:from>
    <xdr:to>
      <xdr:col>11</xdr:col>
      <xdr:colOff>1057275</xdr:colOff>
      <xdr:row>8</xdr:row>
      <xdr:rowOff>219075</xdr:rowOff>
    </xdr:to>
    <xdr:cxnSp macro="">
      <xdr:nvCxnSpPr>
        <xdr:cNvPr id="26" name="直線コネクタ 25">
          <a:extLst>
            <a:ext uri="{FF2B5EF4-FFF2-40B4-BE49-F238E27FC236}">
              <a16:creationId xmlns:a16="http://schemas.microsoft.com/office/drawing/2014/main" id="{00000000-0008-0000-0500-00001A000000}"/>
            </a:ext>
          </a:extLst>
        </xdr:cNvPr>
        <xdr:cNvCxnSpPr/>
      </xdr:nvCxnSpPr>
      <xdr:spPr>
        <a:xfrm>
          <a:off x="0" y="1924050"/>
          <a:ext cx="8410575" cy="942975"/>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19049</xdr:colOff>
      <xdr:row>6</xdr:row>
      <xdr:rowOff>19050</xdr:rowOff>
    </xdr:from>
    <xdr:to>
      <xdr:col>14</xdr:col>
      <xdr:colOff>561974</xdr:colOff>
      <xdr:row>8</xdr:row>
      <xdr:rowOff>57150</xdr:rowOff>
    </xdr:to>
    <xdr:sp macro="" textlink="">
      <xdr:nvSpPr>
        <xdr:cNvPr id="6" name="吹き出し: 角を丸めた四角形 5">
          <a:extLst>
            <a:ext uri="{FF2B5EF4-FFF2-40B4-BE49-F238E27FC236}">
              <a16:creationId xmlns:a16="http://schemas.microsoft.com/office/drawing/2014/main" id="{00000000-0008-0000-0500-000006000000}"/>
            </a:ext>
          </a:extLst>
        </xdr:cNvPr>
        <xdr:cNvSpPr/>
      </xdr:nvSpPr>
      <xdr:spPr>
        <a:xfrm>
          <a:off x="8610599" y="2171700"/>
          <a:ext cx="1228725" cy="533400"/>
        </a:xfrm>
        <a:prstGeom prst="wedgeRoundRectCallout">
          <a:avLst>
            <a:gd name="adj1" fmla="val -47800"/>
            <a:gd name="adj2" fmla="val 21428"/>
            <a:gd name="adj3" fmla="val 16667"/>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入力不要です。</a:t>
          </a:r>
          <a:endParaRPr kumimoji="1" lang="ja-JP" altLang="en-US" sz="1100"/>
        </a:p>
      </xdr:txBody>
    </xdr:sp>
    <xdr:clientData/>
  </xdr:twoCellAnchor>
  <xdr:twoCellAnchor>
    <xdr:from>
      <xdr:col>13</xdr:col>
      <xdr:colOff>171448</xdr:colOff>
      <xdr:row>10</xdr:row>
      <xdr:rowOff>76199</xdr:rowOff>
    </xdr:from>
    <xdr:to>
      <xdr:col>18</xdr:col>
      <xdr:colOff>419100</xdr:colOff>
      <xdr:row>14</xdr:row>
      <xdr:rowOff>200025</xdr:rowOff>
    </xdr:to>
    <xdr:sp macro="" textlink="">
      <xdr:nvSpPr>
        <xdr:cNvPr id="28" name="吹き出し: 角を丸めた四角形 27">
          <a:extLst>
            <a:ext uri="{FF2B5EF4-FFF2-40B4-BE49-F238E27FC236}">
              <a16:creationId xmlns:a16="http://schemas.microsoft.com/office/drawing/2014/main" id="{00000000-0008-0000-0500-00001C000000}"/>
            </a:ext>
          </a:extLst>
        </xdr:cNvPr>
        <xdr:cNvSpPr/>
      </xdr:nvSpPr>
      <xdr:spPr>
        <a:xfrm>
          <a:off x="8762998" y="3219449"/>
          <a:ext cx="3676652" cy="914401"/>
        </a:xfrm>
        <a:prstGeom prst="wedgeRoundRectCallout">
          <a:avLst>
            <a:gd name="adj1" fmla="val -50093"/>
            <a:gd name="adj2" fmla="val 24075"/>
            <a:gd name="adj3" fmla="val 16667"/>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ja-JP" sz="1100">
              <a:solidFill>
                <a:schemeClr val="tx1"/>
              </a:solidFill>
              <a:effectLst/>
              <a:latin typeface="+mn-lt"/>
              <a:ea typeface="+mn-ea"/>
              <a:cs typeface="+mn-cs"/>
            </a:rPr>
            <a:t>「住所（所在地）」「屋号・氏名又は法人名」欄は、法人本部の情報が別シートから転記されます。</a:t>
          </a:r>
          <a:endParaRPr lang="ja-JP" altLang="ja-JP" sz="1100">
            <a:solidFill>
              <a:schemeClr val="tx1"/>
            </a:solidFill>
            <a:effectLst/>
          </a:endParaRPr>
        </a:p>
        <a:p>
          <a:r>
            <a:rPr kumimoji="1" lang="ja-JP" altLang="ja-JP" sz="1100">
              <a:solidFill>
                <a:schemeClr val="tx1"/>
              </a:solidFill>
              <a:effectLst/>
              <a:latin typeface="+mn-lt"/>
              <a:ea typeface="+mn-ea"/>
              <a:cs typeface="+mn-cs"/>
            </a:rPr>
            <a:t>フリガナのみ入力してください。</a:t>
          </a:r>
          <a:endParaRPr kumimoji="1" lang="ja-JP" altLang="en-US" sz="1000">
            <a:solidFill>
              <a:schemeClr val="tx1"/>
            </a:solidFill>
          </a:endParaRPr>
        </a:p>
      </xdr:txBody>
    </xdr:sp>
    <xdr:clientData/>
  </xdr:twoCellAnchor>
  <xdr:twoCellAnchor>
    <xdr:from>
      <xdr:col>12</xdr:col>
      <xdr:colOff>66674</xdr:colOff>
      <xdr:row>9</xdr:row>
      <xdr:rowOff>28575</xdr:rowOff>
    </xdr:from>
    <xdr:to>
      <xdr:col>13</xdr:col>
      <xdr:colOff>114299</xdr:colOff>
      <xdr:row>15</xdr:row>
      <xdr:rowOff>95250</xdr:rowOff>
    </xdr:to>
    <xdr:sp macro="" textlink="">
      <xdr:nvSpPr>
        <xdr:cNvPr id="29" name="右中かっこ 28">
          <a:extLst>
            <a:ext uri="{FF2B5EF4-FFF2-40B4-BE49-F238E27FC236}">
              <a16:creationId xmlns:a16="http://schemas.microsoft.com/office/drawing/2014/main" id="{00000000-0008-0000-0500-00001D000000}"/>
            </a:ext>
          </a:extLst>
        </xdr:cNvPr>
        <xdr:cNvSpPr/>
      </xdr:nvSpPr>
      <xdr:spPr>
        <a:xfrm>
          <a:off x="8505824" y="2257425"/>
          <a:ext cx="200025" cy="1343025"/>
        </a:xfrm>
        <a:prstGeom prst="rightBrace">
          <a:avLst>
            <a:gd name="adj1" fmla="val 8333"/>
            <a:gd name="adj2" fmla="val 49015"/>
          </a:avLst>
        </a:prstGeom>
        <a:ln w="28575">
          <a:solidFill>
            <a:srgbClr val="00B05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209549</xdr:colOff>
      <xdr:row>17</xdr:row>
      <xdr:rowOff>19049</xdr:rowOff>
    </xdr:from>
    <xdr:to>
      <xdr:col>18</xdr:col>
      <xdr:colOff>419100</xdr:colOff>
      <xdr:row>20</xdr:row>
      <xdr:rowOff>26306</xdr:rowOff>
    </xdr:to>
    <xdr:sp macro="" textlink="">
      <xdr:nvSpPr>
        <xdr:cNvPr id="30" name="吹き出し: 角を丸めた四角形 29">
          <a:extLst>
            <a:ext uri="{FF2B5EF4-FFF2-40B4-BE49-F238E27FC236}">
              <a16:creationId xmlns:a16="http://schemas.microsoft.com/office/drawing/2014/main" id="{00000000-0008-0000-0500-00001E000000}"/>
            </a:ext>
          </a:extLst>
        </xdr:cNvPr>
        <xdr:cNvSpPr/>
      </xdr:nvSpPr>
      <xdr:spPr>
        <a:xfrm>
          <a:off x="8801099" y="4743449"/>
          <a:ext cx="3638551" cy="778782"/>
        </a:xfrm>
        <a:prstGeom prst="wedgeRoundRectCallout">
          <a:avLst>
            <a:gd name="adj1" fmla="val -50093"/>
            <a:gd name="adj2" fmla="val 24075"/>
            <a:gd name="adj3" fmla="val 16667"/>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ja-JP" sz="1100">
              <a:solidFill>
                <a:schemeClr val="tx1"/>
              </a:solidFill>
              <a:effectLst/>
              <a:latin typeface="+mn-lt"/>
              <a:ea typeface="+mn-ea"/>
              <a:cs typeface="+mn-cs"/>
            </a:rPr>
            <a:t>経理担当者氏名、記入者氏名の欄を入力してください。</a:t>
          </a:r>
          <a:endParaRPr kumimoji="1" lang="ja-JP" altLang="en-US" sz="1100">
            <a:solidFill>
              <a:schemeClr val="tx1"/>
            </a:solidFill>
          </a:endParaRPr>
        </a:p>
      </xdr:txBody>
    </xdr:sp>
    <xdr:clientData/>
  </xdr:twoCellAnchor>
  <xdr:twoCellAnchor>
    <xdr:from>
      <xdr:col>13</xdr:col>
      <xdr:colOff>200025</xdr:colOff>
      <xdr:row>21</xdr:row>
      <xdr:rowOff>161924</xdr:rowOff>
    </xdr:from>
    <xdr:to>
      <xdr:col>18</xdr:col>
      <xdr:colOff>457200</xdr:colOff>
      <xdr:row>26</xdr:row>
      <xdr:rowOff>0</xdr:rowOff>
    </xdr:to>
    <xdr:sp macro="" textlink="">
      <xdr:nvSpPr>
        <xdr:cNvPr id="31" name="吹き出し: 角を丸めた四角形 30">
          <a:extLst>
            <a:ext uri="{FF2B5EF4-FFF2-40B4-BE49-F238E27FC236}">
              <a16:creationId xmlns:a16="http://schemas.microsoft.com/office/drawing/2014/main" id="{00000000-0008-0000-0500-00001F000000}"/>
            </a:ext>
          </a:extLst>
        </xdr:cNvPr>
        <xdr:cNvSpPr/>
      </xdr:nvSpPr>
      <xdr:spPr>
        <a:xfrm>
          <a:off x="8791575" y="5934074"/>
          <a:ext cx="3686175" cy="1057276"/>
        </a:xfrm>
        <a:prstGeom prst="wedgeRoundRectCallout">
          <a:avLst>
            <a:gd name="adj1" fmla="val -50093"/>
            <a:gd name="adj2" fmla="val 24075"/>
            <a:gd name="adj3" fmla="val 16667"/>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a:solidFill>
                <a:schemeClr val="tx1"/>
              </a:solidFill>
              <a:effectLst/>
              <a:latin typeface="+mn-lt"/>
              <a:ea typeface="+mn-ea"/>
              <a:cs typeface="+mn-cs"/>
            </a:rPr>
            <a:t>金融機関名・支店名とフリガナを入力</a:t>
          </a:r>
          <a:r>
            <a:rPr kumimoji="1" lang="ja-JP" altLang="en-US" sz="1100">
              <a:solidFill>
                <a:schemeClr val="tx1"/>
              </a:solidFill>
              <a:effectLst/>
              <a:latin typeface="+mn-lt"/>
              <a:ea typeface="+mn-ea"/>
              <a:cs typeface="+mn-cs"/>
            </a:rPr>
            <a:t>してください。</a:t>
          </a:r>
          <a:endParaRPr lang="ja-JP" altLang="ja-JP" sz="1100">
            <a:solidFill>
              <a:schemeClr val="tx1"/>
            </a:solidFill>
            <a:effectLst/>
          </a:endParaRPr>
        </a:p>
        <a:p>
          <a:r>
            <a:rPr kumimoji="1" lang="ja-JP" altLang="ja-JP" sz="1100">
              <a:solidFill>
                <a:schemeClr val="tx1"/>
              </a:solidFill>
              <a:effectLst/>
              <a:latin typeface="+mn-lt"/>
              <a:ea typeface="+mn-ea"/>
              <a:cs typeface="+mn-cs"/>
            </a:rPr>
            <a:t>該当の項目に○を移動させて囲んでください。</a:t>
          </a:r>
          <a:endParaRPr kumimoji="0" lang="en-US" altLang="ja-JP" sz="1100" b="0" i="0" u="none" strike="noStrike">
            <a:solidFill>
              <a:schemeClr val="lt1"/>
            </a:solidFill>
            <a:effectLst/>
            <a:latin typeface="+mn-lt"/>
            <a:ea typeface="+mn-ea"/>
            <a:cs typeface="+mn-cs"/>
          </a:endParaRPr>
        </a:p>
        <a:p>
          <a:endParaRPr kumimoji="1" lang="en-US" altLang="ja-JP" sz="1100">
            <a:solidFill>
              <a:schemeClr val="tx1"/>
            </a:solidFill>
            <a:effectLst/>
            <a:latin typeface="+mn-lt"/>
            <a:ea typeface="+mn-ea"/>
            <a:cs typeface="+mn-cs"/>
          </a:endParaRPr>
        </a:p>
        <a:p>
          <a:r>
            <a:rPr lang="ja-JP" altLang="en-US" sz="1100">
              <a:solidFill>
                <a:schemeClr val="tx1"/>
              </a:solidFill>
              <a:effectLst/>
            </a:rPr>
            <a:t>金融機関・支店番号には銀行コードを入力してください。</a:t>
          </a:r>
          <a:endParaRPr lang="ja-JP" altLang="ja-JP" sz="1100">
            <a:solidFill>
              <a:schemeClr val="tx1"/>
            </a:solidFill>
            <a:effectLst/>
          </a:endParaRPr>
        </a:p>
        <a:p>
          <a:pPr algn="l"/>
          <a:endParaRPr kumimoji="1" lang="ja-JP" altLang="en-US" sz="1100">
            <a:solidFill>
              <a:schemeClr val="tx1"/>
            </a:solidFill>
          </a:endParaRPr>
        </a:p>
      </xdr:txBody>
    </xdr:sp>
    <xdr:clientData/>
  </xdr:twoCellAnchor>
  <xdr:twoCellAnchor>
    <xdr:from>
      <xdr:col>13</xdr:col>
      <xdr:colOff>95249</xdr:colOff>
      <xdr:row>33</xdr:row>
      <xdr:rowOff>152400</xdr:rowOff>
    </xdr:from>
    <xdr:to>
      <xdr:col>17</xdr:col>
      <xdr:colOff>276224</xdr:colOff>
      <xdr:row>35</xdr:row>
      <xdr:rowOff>238125</xdr:rowOff>
    </xdr:to>
    <xdr:sp macro="" textlink="">
      <xdr:nvSpPr>
        <xdr:cNvPr id="32" name="吹き出し: 角を丸めた四角形 31">
          <a:extLst>
            <a:ext uri="{FF2B5EF4-FFF2-40B4-BE49-F238E27FC236}">
              <a16:creationId xmlns:a16="http://schemas.microsoft.com/office/drawing/2014/main" id="{00000000-0008-0000-0500-000020000000}"/>
            </a:ext>
          </a:extLst>
        </xdr:cNvPr>
        <xdr:cNvSpPr/>
      </xdr:nvSpPr>
      <xdr:spPr>
        <a:xfrm>
          <a:off x="8686799" y="8791575"/>
          <a:ext cx="2924175" cy="542925"/>
        </a:xfrm>
        <a:prstGeom prst="wedgeRoundRectCallout">
          <a:avLst>
            <a:gd name="adj1" fmla="val -47800"/>
            <a:gd name="adj2" fmla="val 21428"/>
            <a:gd name="adj3" fmla="val 16667"/>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入力不要です。</a:t>
          </a:r>
          <a:endParaRPr kumimoji="1" lang="ja-JP" altLang="en-US" sz="1100"/>
        </a:p>
      </xdr:txBody>
    </xdr:sp>
    <xdr:clientData/>
  </xdr:twoCellAnchor>
  <xdr:twoCellAnchor>
    <xdr:from>
      <xdr:col>13</xdr:col>
      <xdr:colOff>66674</xdr:colOff>
      <xdr:row>39</xdr:row>
      <xdr:rowOff>76200</xdr:rowOff>
    </xdr:from>
    <xdr:to>
      <xdr:col>17</xdr:col>
      <xdr:colOff>285750</xdr:colOff>
      <xdr:row>41</xdr:row>
      <xdr:rowOff>95250</xdr:rowOff>
    </xdr:to>
    <xdr:sp macro="" textlink="">
      <xdr:nvSpPr>
        <xdr:cNvPr id="34" name="吹き出し: 角を丸めた四角形 33">
          <a:extLst>
            <a:ext uri="{FF2B5EF4-FFF2-40B4-BE49-F238E27FC236}">
              <a16:creationId xmlns:a16="http://schemas.microsoft.com/office/drawing/2014/main" id="{00000000-0008-0000-0500-000022000000}"/>
            </a:ext>
          </a:extLst>
        </xdr:cNvPr>
        <xdr:cNvSpPr/>
      </xdr:nvSpPr>
      <xdr:spPr>
        <a:xfrm>
          <a:off x="8658224" y="10325100"/>
          <a:ext cx="2962276" cy="533400"/>
        </a:xfrm>
        <a:prstGeom prst="wedgeRoundRectCallout">
          <a:avLst>
            <a:gd name="adj1" fmla="val -47800"/>
            <a:gd name="adj2" fmla="val 21428"/>
            <a:gd name="adj3" fmla="val 16667"/>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ja-JP" sz="1100">
              <a:solidFill>
                <a:schemeClr val="tx1"/>
              </a:solidFill>
              <a:effectLst/>
              <a:latin typeface="+mn-lt"/>
              <a:ea typeface="+mn-ea"/>
              <a:cs typeface="+mn-cs"/>
            </a:rPr>
            <a:t>日付は</a:t>
          </a:r>
          <a:r>
            <a:rPr kumimoji="1" lang="ja-JP" altLang="en-US" sz="1100">
              <a:solidFill>
                <a:schemeClr val="tx1"/>
              </a:solidFill>
              <a:effectLst/>
              <a:latin typeface="+mn-lt"/>
              <a:ea typeface="+mn-ea"/>
              <a:cs typeface="+mn-cs"/>
            </a:rPr>
            <a:t>自動転記されるので入力不要です。</a:t>
          </a:r>
          <a:endParaRPr lang="ja-JP" altLang="ja-JP">
            <a:solidFill>
              <a:schemeClr val="tx1"/>
            </a:solidFill>
            <a:effectLst/>
          </a:endParaRPr>
        </a:p>
      </xdr:txBody>
    </xdr:sp>
    <xdr:clientData/>
  </xdr:twoCellAnchor>
  <xdr:twoCellAnchor>
    <xdr:from>
      <xdr:col>13</xdr:col>
      <xdr:colOff>57149</xdr:colOff>
      <xdr:row>43</xdr:row>
      <xdr:rowOff>114300</xdr:rowOff>
    </xdr:from>
    <xdr:to>
      <xdr:col>17</xdr:col>
      <xdr:colOff>304800</xdr:colOff>
      <xdr:row>45</xdr:row>
      <xdr:rowOff>171450</xdr:rowOff>
    </xdr:to>
    <xdr:sp macro="" textlink="">
      <xdr:nvSpPr>
        <xdr:cNvPr id="35" name="吹き出し: 角を丸めた四角形 34">
          <a:extLst>
            <a:ext uri="{FF2B5EF4-FFF2-40B4-BE49-F238E27FC236}">
              <a16:creationId xmlns:a16="http://schemas.microsoft.com/office/drawing/2014/main" id="{00000000-0008-0000-0500-000023000000}"/>
            </a:ext>
          </a:extLst>
        </xdr:cNvPr>
        <xdr:cNvSpPr/>
      </xdr:nvSpPr>
      <xdr:spPr>
        <a:xfrm>
          <a:off x="8648699" y="11210925"/>
          <a:ext cx="2990851" cy="533400"/>
        </a:xfrm>
        <a:prstGeom prst="wedgeRoundRectCallout">
          <a:avLst>
            <a:gd name="adj1" fmla="val -47800"/>
            <a:gd name="adj2" fmla="val 21428"/>
            <a:gd name="adj3" fmla="val 16667"/>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en-US" sz="1100">
              <a:solidFill>
                <a:schemeClr val="tx1"/>
              </a:solidFill>
              <a:effectLst/>
              <a:latin typeface="+mn-lt"/>
              <a:ea typeface="+mn-ea"/>
              <a:cs typeface="+mn-cs"/>
            </a:rPr>
            <a:t>押印不要です。</a:t>
          </a:r>
          <a:endParaRPr lang="ja-JP" altLang="ja-JP">
            <a:solidFill>
              <a:schemeClr val="tx1"/>
            </a:solidFill>
            <a:effectLst/>
          </a:endParaRPr>
        </a:p>
      </xdr:txBody>
    </xdr:sp>
    <xdr:clientData/>
  </xdr:twoCellAnchor>
  <xdr:twoCellAnchor>
    <xdr:from>
      <xdr:col>13</xdr:col>
      <xdr:colOff>38098</xdr:colOff>
      <xdr:row>48</xdr:row>
      <xdr:rowOff>9525</xdr:rowOff>
    </xdr:from>
    <xdr:to>
      <xdr:col>17</xdr:col>
      <xdr:colOff>342899</xdr:colOff>
      <xdr:row>50</xdr:row>
      <xdr:rowOff>66675</xdr:rowOff>
    </xdr:to>
    <xdr:sp macro="" textlink="">
      <xdr:nvSpPr>
        <xdr:cNvPr id="36" name="吹き出し: 角を丸めた四角形 35">
          <a:extLst>
            <a:ext uri="{FF2B5EF4-FFF2-40B4-BE49-F238E27FC236}">
              <a16:creationId xmlns:a16="http://schemas.microsoft.com/office/drawing/2014/main" id="{00000000-0008-0000-0500-000024000000}"/>
            </a:ext>
          </a:extLst>
        </xdr:cNvPr>
        <xdr:cNvSpPr/>
      </xdr:nvSpPr>
      <xdr:spPr>
        <a:xfrm>
          <a:off x="8629648" y="12296775"/>
          <a:ext cx="3048001" cy="533400"/>
        </a:xfrm>
        <a:prstGeom prst="wedgeRoundRectCallout">
          <a:avLst>
            <a:gd name="adj1" fmla="val -47800"/>
            <a:gd name="adj2" fmla="val 21428"/>
            <a:gd name="adj3" fmla="val 16667"/>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ja-JP" sz="1100">
              <a:solidFill>
                <a:schemeClr val="tx1"/>
              </a:solidFill>
              <a:effectLst/>
              <a:latin typeface="+mn-lt"/>
              <a:ea typeface="+mn-ea"/>
              <a:cs typeface="+mn-cs"/>
            </a:rPr>
            <a:t>本人確認書類の提出は不要です。</a:t>
          </a:r>
          <a:endParaRPr lang="ja-JP" altLang="ja-JP">
            <a:solidFill>
              <a:schemeClr val="tx1"/>
            </a:solidFill>
            <a:effectLst/>
          </a:endParaRPr>
        </a:p>
      </xdr:txBody>
    </xdr:sp>
    <xdr:clientData/>
  </xdr:twoCellAnchor>
  <xdr:twoCellAnchor>
    <xdr:from>
      <xdr:col>0</xdr:col>
      <xdr:colOff>158750</xdr:colOff>
      <xdr:row>47</xdr:row>
      <xdr:rowOff>90714</xdr:rowOff>
    </xdr:from>
    <xdr:to>
      <xdr:col>11</xdr:col>
      <xdr:colOff>941161</xdr:colOff>
      <xdr:row>51</xdr:row>
      <xdr:rowOff>0</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a:xfrm>
          <a:off x="158750" y="12133035"/>
          <a:ext cx="8118929" cy="861786"/>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152399</xdr:colOff>
      <xdr:row>0</xdr:row>
      <xdr:rowOff>276225</xdr:rowOff>
    </xdr:from>
    <xdr:to>
      <xdr:col>19</xdr:col>
      <xdr:colOff>409574</xdr:colOff>
      <xdr:row>5</xdr:row>
      <xdr:rowOff>95250</xdr:rowOff>
    </xdr:to>
    <xdr:sp macro="" textlink="">
      <xdr:nvSpPr>
        <xdr:cNvPr id="38" name="吹き出し: 角を丸めた四角形 37">
          <a:extLst>
            <a:ext uri="{FF2B5EF4-FFF2-40B4-BE49-F238E27FC236}">
              <a16:creationId xmlns:a16="http://schemas.microsoft.com/office/drawing/2014/main" id="{00000000-0008-0000-0500-000026000000}"/>
            </a:ext>
          </a:extLst>
        </xdr:cNvPr>
        <xdr:cNvSpPr/>
      </xdr:nvSpPr>
      <xdr:spPr>
        <a:xfrm>
          <a:off x="8591549" y="276225"/>
          <a:ext cx="4524375" cy="1724025"/>
        </a:xfrm>
        <a:prstGeom prst="wedgeRoundRectCallout">
          <a:avLst>
            <a:gd name="adj1" fmla="val -47800"/>
            <a:gd name="adj2" fmla="val 21428"/>
            <a:gd name="adj3" fmla="val 16667"/>
          </a:avLst>
        </a:prstGeom>
        <a:solidFill>
          <a:schemeClr val="tx1"/>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800" b="1">
              <a:solidFill>
                <a:srgbClr val="FFFF00"/>
              </a:solidFill>
              <a:effectLst/>
              <a:latin typeface="ＭＳ ゴシック" panose="020B0609070205080204" pitchFamily="49" charset="-128"/>
              <a:ea typeface="ＭＳ ゴシック" panose="020B0609070205080204" pitchFamily="49" charset="-128"/>
              <a:cs typeface="+mn-cs"/>
            </a:rPr>
            <a:t>このシートは自動転記されるので入力不要です。</a:t>
          </a:r>
          <a:endParaRPr kumimoji="1" lang="en-US" altLang="ja-JP" sz="1800" b="1">
            <a:solidFill>
              <a:srgbClr val="FFFF00"/>
            </a:solidFill>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800" b="1">
              <a:solidFill>
                <a:srgbClr val="FFFF00"/>
              </a:solidFill>
              <a:effectLst/>
              <a:latin typeface="ＭＳ ゴシック" panose="020B0609070205080204" pitchFamily="49" charset="-128"/>
              <a:ea typeface="ＭＳ ゴシック" panose="020B0609070205080204" pitchFamily="49" charset="-128"/>
              <a:cs typeface="+mn-cs"/>
            </a:rPr>
            <a:t>クリーム色は必要事項を直接入力してください。</a:t>
          </a:r>
          <a:endParaRPr lang="ja-JP" altLang="ja-JP" sz="1800">
            <a:solidFill>
              <a:srgbClr val="FFFF00"/>
            </a:solidFill>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47625</xdr:colOff>
      <xdr:row>0</xdr:row>
      <xdr:rowOff>47625</xdr:rowOff>
    </xdr:from>
    <xdr:to>
      <xdr:col>9</xdr:col>
      <xdr:colOff>171450</xdr:colOff>
      <xdr:row>516</xdr:row>
      <xdr:rowOff>142875</xdr:rowOff>
    </xdr:to>
    <xdr:sp macro="" textlink="">
      <xdr:nvSpPr>
        <xdr:cNvPr id="2" name="テキスト ボックス 1">
          <a:extLst>
            <a:ext uri="{FF2B5EF4-FFF2-40B4-BE49-F238E27FC236}">
              <a16:creationId xmlns:a16="http://schemas.microsoft.com/office/drawing/2014/main" id="{00000000-0008-0000-0700-000002000000}"/>
            </a:ext>
          </a:extLst>
        </xdr:cNvPr>
        <xdr:cNvSpPr txBox="1"/>
      </xdr:nvSpPr>
      <xdr:spPr>
        <a:xfrm>
          <a:off x="47625" y="47625"/>
          <a:ext cx="10772775" cy="8856345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endParaRPr kumimoji="1" lang="en-US" altLang="ja-JP" sz="4400" b="1">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4400" b="1">
              <a:solidFill>
                <a:schemeClr val="tx1"/>
              </a:solidFill>
              <a:latin typeface="ＭＳ ゴシック" panose="020B0609070205080204" pitchFamily="49" charset="-128"/>
              <a:ea typeface="ＭＳ ゴシック" panose="020B0609070205080204" pitchFamily="49" charset="-128"/>
            </a:rPr>
            <a:t>このシートの入力内容は、絶対に追加・修正・削除し１ないでください。</a:t>
          </a:r>
          <a:endParaRPr kumimoji="1" lang="en-US" altLang="ja-JP" sz="4400" b="1">
            <a:solidFill>
              <a:schemeClr val="tx1"/>
            </a:solidFill>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939\&#21307;&#30274;&#20154;&#26448;&#35506;\Documents%20and%20Settings\T06F06507\&#12487;&#12473;&#12463;&#12488;&#12483;&#12503;\&#24179;&#25104;20&#24180;&#24230;&#65281;&#65288;&#32207;&#21512;&#65289;\&#35036;&#21161;&#37329;\&#24179;&#25104;20&#24180;%20&#36939;&#21942;&#36027;&#12398;&#35036;&#21161;&#37329;&#38306;&#20418;&#65281;&#65286;&#20013;&#26519;&#12398;&#38283;&#26657;&#20419;&#36914;&#20107;&#26989;\&#36215;&#26696;\&#23455;&#26045;&#65286;&#35201;&#32177;&#25913;&#27491;&#65286;&#20132;&#20184;&#30003;&#35531;&#25552;&#20986;&#20381;&#38972;\&#12392;&#12426;&#12354;&#12360;&#12378;&#20107;&#21209;&#36899;&#32097;&#12398;&#29992;&#24847;\&#20013;&#26519;&#29992;\&#21029;&#32025;&#65301;&#65374;&#65301;&#12398;&#65288;&#6530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
      <sheetName val="様式5-2"/>
      <sheetName val="様式5-3"/>
      <sheetName val="様式5-4"/>
      <sheetName val="武庫川"/>
    </sheetNames>
    <sheetDataSet>
      <sheetData sheetId="0"/>
      <sheetData sheetId="1"/>
      <sheetData sheetId="2"/>
      <sheetData sheetId="3"/>
      <sheetData sheetId="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pageSetUpPr fitToPage="1"/>
  </sheetPr>
  <dimension ref="A1:Y40"/>
  <sheetViews>
    <sheetView tabSelected="1" view="pageBreakPreview" zoomScaleNormal="100" zoomScaleSheetLayoutView="100" workbookViewId="0">
      <selection activeCell="D27" sqref="D27"/>
    </sheetView>
  </sheetViews>
  <sheetFormatPr defaultColWidth="9" defaultRowHeight="13.5"/>
  <cols>
    <col min="1" max="1" width="1.625" style="8" customWidth="1"/>
    <col min="2" max="2" width="4.875" style="8" customWidth="1"/>
    <col min="3" max="3" width="30.625" style="8" customWidth="1"/>
    <col min="4" max="4" width="60.625" style="8" customWidth="1"/>
    <col min="5" max="5" width="28.125" style="81" customWidth="1"/>
    <col min="6" max="6" width="95.375" style="8" customWidth="1"/>
    <col min="7" max="7" width="3.625" style="8" customWidth="1"/>
    <col min="8" max="25" width="15.625" style="8" customWidth="1"/>
    <col min="26" max="16384" width="9" style="8"/>
  </cols>
  <sheetData>
    <row r="1" spans="1:25" ht="200.25" customHeight="1"/>
    <row r="2" spans="1:25" ht="25.5" customHeight="1">
      <c r="A2" s="111"/>
      <c r="B2" s="282" t="s">
        <v>219</v>
      </c>
      <c r="C2" s="282"/>
      <c r="D2" s="282"/>
      <c r="E2" s="79"/>
      <c r="F2" s="49"/>
    </row>
    <row r="3" spans="1:25" ht="25.5" customHeight="1" thickBot="1">
      <c r="A3" s="111"/>
      <c r="B3" s="130"/>
      <c r="C3" s="130"/>
      <c r="D3" s="130"/>
      <c r="E3" s="79"/>
      <c r="F3" s="49"/>
    </row>
    <row r="4" spans="1:25" ht="30" customHeight="1" thickBot="1">
      <c r="B4" s="283" t="s">
        <v>1</v>
      </c>
      <c r="C4" s="284"/>
      <c r="D4" s="131" t="s">
        <v>2</v>
      </c>
      <c r="E4" s="188" t="s">
        <v>197</v>
      </c>
      <c r="F4" s="82" t="s">
        <v>3</v>
      </c>
      <c r="H4" s="219" t="s">
        <v>4</v>
      </c>
      <c r="I4" s="220" t="s">
        <v>122</v>
      </c>
      <c r="J4" s="220" t="s">
        <v>123</v>
      </c>
      <c r="K4" s="220" t="s">
        <v>52</v>
      </c>
      <c r="L4" s="220" t="s">
        <v>169</v>
      </c>
      <c r="M4" s="220" t="s">
        <v>127</v>
      </c>
      <c r="N4" s="220" t="s">
        <v>128</v>
      </c>
      <c r="O4" s="220" t="s">
        <v>124</v>
      </c>
      <c r="P4" s="220" t="s">
        <v>131</v>
      </c>
      <c r="Q4" s="220" t="s">
        <v>126</v>
      </c>
      <c r="R4" s="220" t="s">
        <v>58</v>
      </c>
      <c r="S4" s="220" t="s">
        <v>59</v>
      </c>
      <c r="T4" s="219" t="s">
        <v>199</v>
      </c>
      <c r="U4" s="219" t="s">
        <v>182</v>
      </c>
      <c r="V4" s="213"/>
      <c r="W4" s="214"/>
      <c r="X4" s="214"/>
      <c r="Y4" s="214"/>
    </row>
    <row r="5" spans="1:25" ht="30" customHeight="1">
      <c r="B5" s="285" t="s">
        <v>179</v>
      </c>
      <c r="C5" s="137" t="s">
        <v>4</v>
      </c>
      <c r="D5" s="144"/>
      <c r="E5" s="164" t="s">
        <v>152</v>
      </c>
      <c r="F5" s="160" t="s">
        <v>130</v>
      </c>
      <c r="G5" s="59"/>
      <c r="H5" s="221">
        <f>$D$5</f>
        <v>0</v>
      </c>
      <c r="I5" s="221">
        <f>$D$6</f>
        <v>0</v>
      </c>
      <c r="J5" s="221">
        <f>$D$7</f>
        <v>0</v>
      </c>
      <c r="K5" s="221">
        <f>$D$8</f>
        <v>0</v>
      </c>
      <c r="L5" s="221">
        <f>$D$9</f>
        <v>0</v>
      </c>
      <c r="M5" s="222">
        <f>$D$10</f>
        <v>0</v>
      </c>
      <c r="N5" s="221">
        <f>$D$11</f>
        <v>0</v>
      </c>
      <c r="O5" s="221">
        <f>$D$12</f>
        <v>0</v>
      </c>
      <c r="P5" s="221">
        <f>$D$13</f>
        <v>0</v>
      </c>
      <c r="Q5" s="221">
        <f>$D$14</f>
        <v>0</v>
      </c>
      <c r="R5" s="223">
        <f>$D$15</f>
        <v>0</v>
      </c>
      <c r="S5" s="224">
        <f>$D$16</f>
        <v>0</v>
      </c>
      <c r="T5" s="221">
        <f>$D$24</f>
        <v>0</v>
      </c>
      <c r="U5" s="225">
        <f>$D$27</f>
        <v>0</v>
      </c>
      <c r="V5" s="215"/>
      <c r="W5" s="215"/>
      <c r="X5" s="215"/>
      <c r="Y5" s="215"/>
    </row>
    <row r="6" spans="1:25" ht="30" customHeight="1">
      <c r="B6" s="286"/>
      <c r="C6" s="136" t="s">
        <v>122</v>
      </c>
      <c r="D6" s="144"/>
      <c r="E6" s="165" t="s">
        <v>105</v>
      </c>
      <c r="F6" s="161" t="s">
        <v>206</v>
      </c>
      <c r="S6" s="7"/>
      <c r="T6" s="7"/>
    </row>
    <row r="7" spans="1:25" ht="30" customHeight="1">
      <c r="B7" s="286"/>
      <c r="C7" s="136" t="s">
        <v>123</v>
      </c>
      <c r="D7" s="148"/>
      <c r="E7" s="209" t="s">
        <v>209</v>
      </c>
      <c r="F7" s="161" t="s">
        <v>129</v>
      </c>
      <c r="S7" s="7"/>
      <c r="T7" s="7"/>
    </row>
    <row r="8" spans="1:25" ht="30" customHeight="1">
      <c r="B8" s="286"/>
      <c r="C8" s="136" t="s">
        <v>52</v>
      </c>
      <c r="D8" s="144"/>
      <c r="E8" s="166" t="s">
        <v>61</v>
      </c>
      <c r="F8" s="162" t="s">
        <v>207</v>
      </c>
      <c r="S8" s="7"/>
      <c r="T8" s="7"/>
    </row>
    <row r="9" spans="1:25" ht="30" customHeight="1" thickBot="1">
      <c r="B9" s="287"/>
      <c r="C9" s="139" t="s">
        <v>169</v>
      </c>
      <c r="D9" s="145"/>
      <c r="E9" s="167" t="s">
        <v>168</v>
      </c>
      <c r="F9" s="163" t="s">
        <v>170</v>
      </c>
      <c r="S9" s="7"/>
      <c r="T9" s="7"/>
    </row>
    <row r="10" spans="1:25" ht="30" customHeight="1">
      <c r="B10" s="281" t="s">
        <v>180</v>
      </c>
      <c r="C10" s="138" t="s">
        <v>127</v>
      </c>
      <c r="D10" s="146"/>
      <c r="E10" s="165" t="s">
        <v>106</v>
      </c>
      <c r="F10" s="275" t="s">
        <v>177</v>
      </c>
      <c r="S10" s="7"/>
      <c r="T10" s="7"/>
    </row>
    <row r="11" spans="1:25" ht="30" customHeight="1">
      <c r="B11" s="291"/>
      <c r="C11" s="136" t="s">
        <v>128</v>
      </c>
      <c r="D11" s="144"/>
      <c r="E11" s="209" t="s">
        <v>209</v>
      </c>
      <c r="F11" s="276"/>
      <c r="S11" s="7"/>
      <c r="T11" s="7"/>
    </row>
    <row r="12" spans="1:25" ht="30" customHeight="1">
      <c r="B12" s="291"/>
      <c r="C12" s="136" t="s">
        <v>124</v>
      </c>
      <c r="D12" s="144"/>
      <c r="E12" s="164" t="s">
        <v>125</v>
      </c>
      <c r="F12" s="276"/>
      <c r="S12" s="7"/>
      <c r="T12" s="7"/>
    </row>
    <row r="13" spans="1:25" ht="30" customHeight="1">
      <c r="B13" s="291"/>
      <c r="C13" s="136" t="s">
        <v>131</v>
      </c>
      <c r="D13" s="144"/>
      <c r="E13" s="164" t="s">
        <v>132</v>
      </c>
      <c r="F13" s="276"/>
      <c r="S13" s="7"/>
      <c r="T13" s="7"/>
    </row>
    <row r="14" spans="1:25" ht="30" customHeight="1">
      <c r="B14" s="291"/>
      <c r="C14" s="136" t="s">
        <v>126</v>
      </c>
      <c r="D14" s="144"/>
      <c r="E14" s="217" t="s">
        <v>212</v>
      </c>
      <c r="F14" s="276"/>
      <c r="S14" s="7"/>
      <c r="T14" s="7"/>
    </row>
    <row r="15" spans="1:25" ht="30" customHeight="1">
      <c r="B15" s="291"/>
      <c r="C15" s="136" t="s">
        <v>58</v>
      </c>
      <c r="D15" s="148"/>
      <c r="E15" s="166" t="s">
        <v>61</v>
      </c>
      <c r="F15" s="276"/>
      <c r="G15" s="7"/>
      <c r="H15" s="7"/>
      <c r="I15" s="7"/>
      <c r="J15" s="7"/>
      <c r="K15" s="7"/>
      <c r="L15" s="7"/>
      <c r="M15" s="7"/>
      <c r="N15" s="7"/>
      <c r="O15" s="7"/>
      <c r="P15" s="7"/>
      <c r="Q15" s="7"/>
      <c r="R15" s="7"/>
      <c r="S15" s="7"/>
      <c r="T15" s="7"/>
    </row>
    <row r="16" spans="1:25" ht="30" customHeight="1" thickBot="1">
      <c r="B16" s="292"/>
      <c r="C16" s="139" t="s">
        <v>59</v>
      </c>
      <c r="D16" s="204"/>
      <c r="E16" s="167" t="s">
        <v>5</v>
      </c>
      <c r="F16" s="277"/>
    </row>
    <row r="17" spans="2:20" ht="30" customHeight="1">
      <c r="B17" s="288" t="s">
        <v>181</v>
      </c>
      <c r="C17" s="140" t="s">
        <v>108</v>
      </c>
      <c r="D17" s="147"/>
      <c r="E17" s="169" t="s">
        <v>172</v>
      </c>
      <c r="F17" s="210" t="s">
        <v>204</v>
      </c>
      <c r="S17" s="7"/>
      <c r="T17" s="7"/>
    </row>
    <row r="18" spans="2:20" ht="30" customHeight="1">
      <c r="B18" s="286"/>
      <c r="C18" s="141" t="s">
        <v>107</v>
      </c>
      <c r="D18" s="148"/>
      <c r="E18" s="209" t="s">
        <v>203</v>
      </c>
      <c r="F18" s="211" t="s">
        <v>205</v>
      </c>
      <c r="S18" s="7"/>
      <c r="T18" s="7"/>
    </row>
    <row r="19" spans="2:20" ht="30" customHeight="1">
      <c r="B19" s="289"/>
      <c r="C19" s="142" t="s">
        <v>53</v>
      </c>
      <c r="D19" s="148"/>
      <c r="E19" s="165" t="s">
        <v>54</v>
      </c>
      <c r="F19" s="278" t="s">
        <v>208</v>
      </c>
      <c r="S19" s="7"/>
      <c r="T19" s="7"/>
    </row>
    <row r="20" spans="2:20" ht="30" customHeight="1">
      <c r="B20" s="289"/>
      <c r="C20" s="142" t="s">
        <v>55</v>
      </c>
      <c r="D20" s="144"/>
      <c r="E20" s="165" t="s">
        <v>56</v>
      </c>
      <c r="F20" s="278"/>
      <c r="S20" s="7"/>
      <c r="T20" s="7"/>
    </row>
    <row r="21" spans="2:20" ht="30" customHeight="1">
      <c r="B21" s="289"/>
      <c r="C21" s="142" t="s">
        <v>57</v>
      </c>
      <c r="D21" s="148"/>
      <c r="E21" s="164" t="s">
        <v>60</v>
      </c>
      <c r="F21" s="278"/>
      <c r="S21" s="7"/>
      <c r="T21" s="7"/>
    </row>
    <row r="22" spans="2:20" ht="30" customHeight="1">
      <c r="B22" s="289"/>
      <c r="C22" s="142" t="s">
        <v>40</v>
      </c>
      <c r="D22" s="144"/>
      <c r="E22" s="168" t="s">
        <v>152</v>
      </c>
      <c r="F22" s="278"/>
      <c r="S22" s="7"/>
      <c r="T22" s="7"/>
    </row>
    <row r="23" spans="2:20" ht="30" customHeight="1" thickBot="1">
      <c r="B23" s="290"/>
      <c r="C23" s="143" t="s">
        <v>41</v>
      </c>
      <c r="D23" s="145"/>
      <c r="E23" s="167" t="s">
        <v>153</v>
      </c>
      <c r="F23" s="279"/>
      <c r="S23" s="7"/>
      <c r="T23" s="7"/>
    </row>
    <row r="24" spans="2:20" ht="30" customHeight="1">
      <c r="B24" s="280" t="s">
        <v>210</v>
      </c>
      <c r="C24" s="140" t="s">
        <v>199</v>
      </c>
      <c r="D24" s="191"/>
      <c r="E24" s="169" t="s">
        <v>200</v>
      </c>
      <c r="F24" s="159" t="s">
        <v>211</v>
      </c>
      <c r="S24" s="7"/>
      <c r="T24" s="7"/>
    </row>
    <row r="25" spans="2:20" ht="30" customHeight="1">
      <c r="B25" s="281"/>
      <c r="C25" s="227" t="s">
        <v>227</v>
      </c>
      <c r="D25" s="226"/>
      <c r="E25" s="209" t="s">
        <v>221</v>
      </c>
      <c r="F25" s="190"/>
      <c r="S25" s="7"/>
      <c r="T25" s="7"/>
    </row>
    <row r="26" spans="2:20" ht="30" customHeight="1">
      <c r="B26" s="281"/>
      <c r="C26" s="227" t="s">
        <v>228</v>
      </c>
      <c r="D26" s="226"/>
      <c r="E26" s="209" t="s">
        <v>230</v>
      </c>
      <c r="F26" s="190" t="s">
        <v>229</v>
      </c>
      <c r="S26" s="7"/>
      <c r="T26" s="7"/>
    </row>
    <row r="27" spans="2:20" ht="30" customHeight="1">
      <c r="B27" s="281"/>
      <c r="C27" s="197" t="s">
        <v>182</v>
      </c>
      <c r="D27" s="212"/>
      <c r="E27" s="216" t="s">
        <v>222</v>
      </c>
      <c r="F27" s="190" t="s">
        <v>218</v>
      </c>
      <c r="S27" s="7"/>
      <c r="T27" s="7"/>
    </row>
    <row r="28" spans="2:20" ht="14.25">
      <c r="C28" s="7"/>
      <c r="D28" s="7"/>
      <c r="E28" s="80"/>
      <c r="F28" s="10"/>
    </row>
    <row r="29" spans="2:20" ht="14.25">
      <c r="C29" s="7"/>
      <c r="D29" s="7"/>
      <c r="E29" s="80"/>
      <c r="F29" s="11"/>
    </row>
    <row r="30" spans="2:20" ht="14.25">
      <c r="F30" s="10"/>
    </row>
    <row r="31" spans="2:20" ht="14.25">
      <c r="F31" s="10"/>
    </row>
    <row r="32" spans="2:20">
      <c r="F32" s="48"/>
    </row>
    <row r="33" spans="6:6">
      <c r="F33" s="12"/>
    </row>
    <row r="34" spans="6:6">
      <c r="F34" s="9"/>
    </row>
    <row r="35" spans="6:6">
      <c r="F35" s="7"/>
    </row>
    <row r="36" spans="6:6">
      <c r="F36" s="7"/>
    </row>
    <row r="37" spans="6:6">
      <c r="F37" s="7"/>
    </row>
    <row r="38" spans="6:6">
      <c r="F38" s="7"/>
    </row>
    <row r="39" spans="6:6">
      <c r="F39" s="7"/>
    </row>
    <row r="40" spans="6:6">
      <c r="F40" s="7"/>
    </row>
  </sheetData>
  <mergeCells count="8">
    <mergeCell ref="F10:F16"/>
    <mergeCell ref="F19:F23"/>
    <mergeCell ref="B24:B27"/>
    <mergeCell ref="B2:D2"/>
    <mergeCell ref="B4:C4"/>
    <mergeCell ref="B5:B9"/>
    <mergeCell ref="B17:B23"/>
    <mergeCell ref="B10:B16"/>
  </mergeCells>
  <phoneticPr fontId="4"/>
  <dataValidations count="1">
    <dataValidation type="list" allowBlank="1" showInputMessage="1" showErrorMessage="1" sqref="U5" xr:uid="{6F09EDDD-0DA9-42A1-A1CA-5FF75D9AB64E}">
      <formula1>$A$175:$A$380</formula1>
    </dataValidation>
  </dataValidations>
  <printOptions horizontalCentered="1"/>
  <pageMargins left="0" right="0" top="0.35433070866141736" bottom="0.39370078740157483" header="0.51181102362204722" footer="0.51181102362204722"/>
  <pageSetup paperSize="9" orientation="portrait"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88F13222-83DE-449B-B437-E9DE7D52D588}">
          <x14:formula1>
            <xm:f>県確認用!$A$305:$A$517</xm:f>
          </x14:formula1>
          <xm:sqref>D27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66FF33"/>
    <pageSetUpPr fitToPage="1"/>
  </sheetPr>
  <dimension ref="A1:P32"/>
  <sheetViews>
    <sheetView view="pageBreakPreview" topLeftCell="A4" zoomScaleNormal="100" zoomScaleSheetLayoutView="100" workbookViewId="0">
      <selection activeCell="G27" sqref="G27:L27"/>
    </sheetView>
  </sheetViews>
  <sheetFormatPr defaultColWidth="9" defaultRowHeight="13.5"/>
  <cols>
    <col min="1" max="2" width="4.375" style="13" customWidth="1"/>
    <col min="3" max="3" width="16.625" style="13" customWidth="1"/>
    <col min="4" max="4" width="5" style="13" customWidth="1"/>
    <col min="5" max="5" width="7.375" style="13" customWidth="1"/>
    <col min="6" max="6" width="11.625" style="13" customWidth="1"/>
    <col min="7" max="7" width="2.75" style="13" customWidth="1"/>
    <col min="8" max="8" width="6.375" style="13" customWidth="1"/>
    <col min="9" max="9" width="6.125" style="13" customWidth="1"/>
    <col min="10" max="16" width="4.375" style="13" customWidth="1"/>
    <col min="17" max="16384" width="9" style="13"/>
  </cols>
  <sheetData>
    <row r="1" spans="1:16" s="5" customFormat="1" ht="17.25" customHeight="1">
      <c r="B1" s="293"/>
      <c r="C1" s="293"/>
      <c r="D1" s="293"/>
      <c r="E1" s="293"/>
      <c r="F1" s="293"/>
      <c r="G1" s="293"/>
      <c r="H1" s="293"/>
      <c r="I1" s="293"/>
      <c r="J1" s="293"/>
      <c r="K1" s="293"/>
      <c r="L1" s="293"/>
      <c r="M1" s="293"/>
      <c r="N1" s="69"/>
      <c r="O1" s="69"/>
      <c r="P1" s="6"/>
    </row>
    <row r="3" spans="1:16" ht="21" customHeight="1">
      <c r="B3" s="14" t="s">
        <v>42</v>
      </c>
      <c r="C3" s="14"/>
      <c r="D3" s="14"/>
      <c r="E3" s="14"/>
      <c r="F3" s="14"/>
      <c r="G3" s="14"/>
      <c r="H3" s="14"/>
      <c r="I3" s="14"/>
      <c r="J3" s="14"/>
      <c r="K3" s="14"/>
      <c r="L3" s="14"/>
      <c r="M3" s="14"/>
      <c r="N3" s="14"/>
      <c r="O3" s="14"/>
    </row>
    <row r="4" spans="1:16" ht="36.75" customHeight="1">
      <c r="B4" s="74"/>
      <c r="C4" s="74"/>
      <c r="D4" s="74"/>
      <c r="E4" s="74"/>
      <c r="F4" s="74"/>
      <c r="G4" s="74"/>
      <c r="H4" s="74"/>
      <c r="I4" s="74"/>
      <c r="J4" s="74"/>
      <c r="K4" s="74"/>
      <c r="L4" s="74"/>
      <c r="M4" s="74"/>
      <c r="N4" s="53"/>
      <c r="O4" s="53"/>
    </row>
    <row r="5" spans="1:16" ht="31.5" customHeight="1">
      <c r="A5" s="298" t="s">
        <v>171</v>
      </c>
      <c r="B5" s="298"/>
      <c r="C5" s="298"/>
      <c r="D5" s="298"/>
      <c r="E5" s="298"/>
      <c r="F5" s="298"/>
      <c r="G5" s="298"/>
      <c r="H5" s="298"/>
      <c r="I5" s="298"/>
      <c r="J5" s="298"/>
      <c r="K5" s="298"/>
      <c r="L5" s="298"/>
      <c r="M5" s="298"/>
      <c r="N5" s="298"/>
      <c r="O5" s="298"/>
    </row>
    <row r="6" spans="1:16" ht="28.5" customHeight="1">
      <c r="B6" s="74"/>
      <c r="C6" s="74"/>
      <c r="D6" s="74"/>
      <c r="E6" s="74"/>
      <c r="F6" s="74"/>
      <c r="G6" s="74"/>
      <c r="H6" s="74"/>
      <c r="I6" s="74"/>
      <c r="J6" s="74"/>
      <c r="K6" s="74"/>
      <c r="L6" s="74"/>
      <c r="M6" s="74"/>
      <c r="N6" s="53"/>
      <c r="O6" s="53"/>
    </row>
    <row r="7" spans="1:16" ht="25.5" customHeight="1">
      <c r="B7" s="14"/>
      <c r="C7" s="14"/>
      <c r="D7" s="14"/>
      <c r="E7" s="14"/>
      <c r="F7" s="14"/>
      <c r="G7" s="14"/>
      <c r="H7" s="14"/>
      <c r="I7" s="296" t="str">
        <f>TEXT(交付申請基本情報!D27,"ggge年m月d日")</f>
        <v>明治33年1月0日</v>
      </c>
      <c r="J7" s="297"/>
      <c r="K7" s="297"/>
      <c r="L7" s="297"/>
      <c r="M7" s="297"/>
      <c r="N7" s="297"/>
      <c r="O7" s="71"/>
    </row>
    <row r="8" spans="1:16" ht="19.5" customHeight="1">
      <c r="B8" s="14"/>
      <c r="C8" s="14"/>
      <c r="D8" s="14"/>
      <c r="E8" s="14"/>
      <c r="F8" s="16"/>
      <c r="G8" s="51"/>
      <c r="H8" s="72"/>
      <c r="I8" s="72"/>
      <c r="J8" s="72"/>
      <c r="K8" s="72"/>
      <c r="L8" s="72"/>
      <c r="M8" s="72"/>
      <c r="N8" s="72"/>
      <c r="O8" s="72"/>
    </row>
    <row r="9" spans="1:16">
      <c r="B9" s="14"/>
      <c r="C9" s="14"/>
      <c r="D9" s="14"/>
      <c r="E9" s="14" t="s">
        <v>6</v>
      </c>
      <c r="F9" s="17" t="s">
        <v>6</v>
      </c>
      <c r="G9" s="17"/>
      <c r="H9" s="17"/>
      <c r="I9" s="17"/>
      <c r="J9" s="17"/>
      <c r="K9" s="18"/>
      <c r="L9" s="18"/>
      <c r="M9" s="18"/>
      <c r="N9" s="18"/>
      <c r="O9" s="18"/>
    </row>
    <row r="10" spans="1:16" ht="27.75" customHeight="1">
      <c r="B10" s="70" t="s">
        <v>62</v>
      </c>
      <c r="C10" s="55" t="s">
        <v>151</v>
      </c>
      <c r="D10" s="113"/>
      <c r="E10" s="14"/>
      <c r="F10" s="14"/>
      <c r="G10" s="14"/>
      <c r="H10" s="14"/>
      <c r="I10" s="14"/>
      <c r="J10" s="14"/>
      <c r="K10" s="14"/>
      <c r="L10" s="14"/>
      <c r="M10" s="14"/>
      <c r="N10" s="14"/>
      <c r="O10" s="14"/>
    </row>
    <row r="11" spans="1:16" ht="28.5" customHeight="1">
      <c r="B11" s="14"/>
      <c r="C11" s="14"/>
      <c r="D11" s="14"/>
      <c r="E11" s="14"/>
      <c r="F11" s="14"/>
      <c r="G11" s="14"/>
      <c r="H11" s="14"/>
      <c r="I11" s="14"/>
      <c r="J11" s="14"/>
      <c r="K11" s="14"/>
      <c r="L11" s="14"/>
      <c r="M11" s="14"/>
      <c r="N11" s="14"/>
      <c r="O11" s="14"/>
    </row>
    <row r="12" spans="1:16" ht="30" customHeight="1">
      <c r="B12" s="14"/>
      <c r="C12" s="14"/>
      <c r="D12" s="14"/>
      <c r="E12" s="15"/>
      <c r="F12" s="294" t="s">
        <v>50</v>
      </c>
      <c r="G12" s="294"/>
      <c r="H12" s="295">
        <f>交付申請基本情報!D7</f>
        <v>0</v>
      </c>
      <c r="I12" s="295"/>
      <c r="J12" s="295"/>
      <c r="K12" s="295"/>
      <c r="L12" s="295"/>
      <c r="M12" s="295"/>
      <c r="N12" s="295"/>
      <c r="O12" s="295"/>
    </row>
    <row r="13" spans="1:16" ht="30" customHeight="1">
      <c r="B13" s="14"/>
      <c r="C13" s="14"/>
      <c r="D13" s="14"/>
      <c r="E13" s="15"/>
      <c r="F13" s="294" t="s">
        <v>51</v>
      </c>
      <c r="G13" s="294"/>
      <c r="H13" s="295">
        <f>交付申請基本情報!D5</f>
        <v>0</v>
      </c>
      <c r="I13" s="295"/>
      <c r="J13" s="295"/>
      <c r="K13" s="295"/>
      <c r="L13" s="295"/>
      <c r="M13" s="295"/>
      <c r="N13" s="295"/>
      <c r="O13" s="295"/>
    </row>
    <row r="14" spans="1:16" ht="30" customHeight="1">
      <c r="B14" s="14"/>
      <c r="C14" s="14" t="s">
        <v>0</v>
      </c>
      <c r="D14" s="14"/>
      <c r="E14" s="15"/>
      <c r="F14" s="294" t="s">
        <v>7</v>
      </c>
      <c r="G14" s="294"/>
      <c r="H14" s="295">
        <f>交付申請基本情報!$D$9</f>
        <v>0</v>
      </c>
      <c r="I14" s="295"/>
      <c r="J14" s="295"/>
      <c r="K14" s="295"/>
      <c r="L14" s="295"/>
      <c r="M14" s="295"/>
      <c r="N14" s="295"/>
      <c r="O14" s="295"/>
    </row>
    <row r="15" spans="1:16" ht="30" customHeight="1">
      <c r="B15" s="14"/>
      <c r="C15" s="14"/>
      <c r="D15" s="14"/>
      <c r="E15" s="15"/>
      <c r="F15" s="294" t="s">
        <v>175</v>
      </c>
      <c r="G15" s="294"/>
      <c r="H15" s="295">
        <f>交付申請基本情報!$D$8</f>
        <v>0</v>
      </c>
      <c r="I15" s="295"/>
      <c r="J15" s="295"/>
      <c r="K15" s="295"/>
      <c r="L15" s="295"/>
      <c r="M15" s="295"/>
      <c r="N15" s="295"/>
      <c r="O15" s="295"/>
    </row>
    <row r="16" spans="1:16" ht="30" customHeight="1">
      <c r="B16" s="14"/>
      <c r="C16" s="14"/>
      <c r="D16" s="14"/>
      <c r="E16" s="15"/>
      <c r="F16" s="302" t="s">
        <v>176</v>
      </c>
      <c r="G16" s="302"/>
      <c r="H16" s="295">
        <f>交付申請基本情報!$D$16</f>
        <v>0</v>
      </c>
      <c r="I16" s="295"/>
      <c r="J16" s="295"/>
      <c r="K16" s="295"/>
      <c r="L16" s="295"/>
      <c r="M16" s="295"/>
      <c r="N16" s="295"/>
      <c r="O16" s="295"/>
    </row>
    <row r="17" spans="2:15" ht="30" customHeight="1">
      <c r="B17" s="14"/>
      <c r="C17" s="14"/>
      <c r="D17" s="14"/>
      <c r="E17" s="15"/>
      <c r="F17" s="294" t="s">
        <v>173</v>
      </c>
      <c r="G17" s="294"/>
      <c r="H17" s="295">
        <f>交付申請基本情報!$D$24</f>
        <v>0</v>
      </c>
      <c r="I17" s="295"/>
      <c r="J17" s="295"/>
      <c r="K17" s="295"/>
      <c r="L17" s="295"/>
      <c r="M17" s="295"/>
      <c r="N17" s="295"/>
      <c r="O17" s="295"/>
    </row>
    <row r="18" spans="2:15" ht="30.75" customHeight="1">
      <c r="B18" s="14"/>
      <c r="C18" s="14"/>
      <c r="D18" s="14"/>
      <c r="E18" s="14"/>
      <c r="F18" s="14"/>
      <c r="G18" s="14"/>
      <c r="H18" s="14"/>
      <c r="I18" s="14"/>
      <c r="J18" s="14"/>
      <c r="K18" s="14"/>
      <c r="L18" s="14"/>
      <c r="M18" s="14"/>
      <c r="N18" s="14"/>
      <c r="O18" s="14"/>
    </row>
    <row r="19" spans="2:15" ht="30" customHeight="1">
      <c r="B19" s="301" t="str">
        <f>"令和５年度において、介護業務における労働環境改善支援事業を下記のとおり実施したいので、補助金 "&amp;FIXED('3.所要額調書'!R20,0)&amp;" 円を交付願いたく、補助金交付要綱第３条の規定により、関係書類を添えて申請します。"</f>
        <v>令和５年度において、介護業務における労働環境改善支援事業を下記のとおり実施したいので、補助金 0 円を交付願いたく、補助金交付要綱第３条の規定により、関係書類を添えて申請します。</v>
      </c>
      <c r="C19" s="301"/>
      <c r="D19" s="301"/>
      <c r="E19" s="301"/>
      <c r="F19" s="301"/>
      <c r="G19" s="301"/>
      <c r="H19" s="301"/>
      <c r="I19" s="301"/>
      <c r="J19" s="301"/>
      <c r="K19" s="301"/>
      <c r="L19" s="301"/>
      <c r="M19" s="301"/>
      <c r="N19" s="301"/>
      <c r="O19" s="73"/>
    </row>
    <row r="20" spans="2:15" ht="30" customHeight="1">
      <c r="B20" s="301"/>
      <c r="C20" s="301"/>
      <c r="D20" s="301"/>
      <c r="E20" s="301"/>
      <c r="F20" s="301"/>
      <c r="G20" s="301"/>
      <c r="H20" s="301"/>
      <c r="I20" s="301"/>
      <c r="J20" s="301"/>
      <c r="K20" s="301"/>
      <c r="L20" s="301"/>
      <c r="M20" s="301"/>
      <c r="N20" s="301"/>
      <c r="O20" s="73"/>
    </row>
    <row r="21" spans="2:15" ht="30" customHeight="1">
      <c r="B21" s="301"/>
      <c r="C21" s="301"/>
      <c r="D21" s="301"/>
      <c r="E21" s="301"/>
      <c r="F21" s="301"/>
      <c r="G21" s="301"/>
      <c r="H21" s="301"/>
      <c r="I21" s="301"/>
      <c r="J21" s="301"/>
      <c r="K21" s="301"/>
      <c r="L21" s="301"/>
      <c r="M21" s="301"/>
      <c r="N21" s="301"/>
      <c r="O21" s="73"/>
    </row>
    <row r="22" spans="2:15" ht="30" customHeight="1">
      <c r="B22" s="58"/>
      <c r="C22" s="75"/>
      <c r="D22" s="75"/>
      <c r="E22" s="75"/>
      <c r="F22" s="75"/>
      <c r="G22" s="75"/>
      <c r="H22" s="75"/>
      <c r="I22" s="75"/>
      <c r="J22" s="75"/>
      <c r="K22" s="75"/>
      <c r="L22" s="75"/>
      <c r="M22" s="75"/>
      <c r="N22" s="75"/>
      <c r="O22" s="58"/>
    </row>
    <row r="23" spans="2:15" ht="30" customHeight="1">
      <c r="B23" s="303" t="s">
        <v>174</v>
      </c>
      <c r="C23" s="303"/>
      <c r="D23" s="303"/>
      <c r="E23" s="303"/>
      <c r="F23" s="303"/>
      <c r="G23" s="303"/>
      <c r="H23" s="303"/>
      <c r="I23" s="303"/>
      <c r="J23" s="303"/>
      <c r="K23" s="303"/>
      <c r="L23" s="303"/>
      <c r="M23" s="303"/>
      <c r="N23" s="303"/>
      <c r="O23" s="58"/>
    </row>
    <row r="24" spans="2:15" ht="30" customHeight="1">
      <c r="B24" s="15"/>
      <c r="C24" s="15"/>
      <c r="D24" s="14"/>
      <c r="E24" s="19"/>
      <c r="F24" s="14"/>
      <c r="G24" s="14"/>
      <c r="H24" s="14"/>
      <c r="I24" s="14"/>
      <c r="J24" s="14"/>
      <c r="K24" s="14"/>
      <c r="L24" s="14"/>
      <c r="M24" s="14"/>
      <c r="N24" s="14"/>
      <c r="O24" s="14"/>
    </row>
    <row r="25" spans="2:15" ht="35.1" customHeight="1">
      <c r="B25" s="55" t="s">
        <v>43</v>
      </c>
      <c r="C25" s="76" t="s">
        <v>45</v>
      </c>
      <c r="D25" s="55"/>
      <c r="E25" s="55"/>
      <c r="F25" s="55"/>
      <c r="G25" s="55"/>
      <c r="H25" s="55"/>
      <c r="I25" s="55"/>
      <c r="J25" s="55"/>
      <c r="K25" s="55"/>
      <c r="L25" s="55"/>
      <c r="M25" s="55"/>
      <c r="N25" s="55"/>
      <c r="O25" s="55"/>
    </row>
    <row r="26" spans="2:15" ht="35.1" customHeight="1">
      <c r="B26" s="55" t="s">
        <v>43</v>
      </c>
      <c r="C26" s="54" t="s">
        <v>46</v>
      </c>
      <c r="D26" s="54"/>
      <c r="E26" s="56"/>
      <c r="F26" s="77"/>
      <c r="G26" s="299">
        <v>45200</v>
      </c>
      <c r="H26" s="300"/>
      <c r="I26" s="300"/>
      <c r="J26" s="300"/>
      <c r="K26" s="300"/>
      <c r="L26" s="300"/>
      <c r="N26" s="56"/>
      <c r="O26" s="56"/>
    </row>
    <row r="27" spans="2:15" ht="35.1" customHeight="1">
      <c r="B27" s="55" t="s">
        <v>44</v>
      </c>
      <c r="C27" s="54" t="s">
        <v>47</v>
      </c>
      <c r="D27" s="54"/>
      <c r="E27" s="57"/>
      <c r="F27" s="77"/>
      <c r="G27" s="299">
        <v>45322</v>
      </c>
      <c r="H27" s="300"/>
      <c r="I27" s="300"/>
      <c r="J27" s="300"/>
      <c r="K27" s="300"/>
      <c r="L27" s="300"/>
      <c r="N27" s="56"/>
      <c r="O27" s="56"/>
    </row>
    <row r="28" spans="2:15" ht="35.1" customHeight="1">
      <c r="B28" s="55" t="s">
        <v>48</v>
      </c>
      <c r="C28" s="54" t="s">
        <v>49</v>
      </c>
      <c r="D28" s="55"/>
      <c r="E28" s="55"/>
      <c r="F28" s="55"/>
      <c r="G28" s="55"/>
      <c r="H28" s="55"/>
      <c r="I28" s="55"/>
      <c r="J28" s="55"/>
      <c r="K28" s="55"/>
      <c r="L28" s="55"/>
      <c r="M28" s="55"/>
      <c r="N28" s="55"/>
      <c r="O28" s="55"/>
    </row>
    <row r="29" spans="2:15" ht="30" customHeight="1">
      <c r="B29" s="78" t="s">
        <v>8</v>
      </c>
      <c r="C29" s="78"/>
      <c r="D29" s="78"/>
      <c r="E29" s="78"/>
      <c r="F29" s="78"/>
      <c r="G29" s="78"/>
      <c r="H29" s="78"/>
      <c r="I29" s="78"/>
      <c r="J29" s="78"/>
      <c r="K29" s="78"/>
      <c r="L29" s="78"/>
      <c r="M29" s="78"/>
      <c r="N29" s="52"/>
      <c r="O29" s="52"/>
    </row>
    <row r="30" spans="2:15" ht="30" customHeight="1"/>
    <row r="31" spans="2:15" ht="30" customHeight="1"/>
    <row r="32" spans="2:15" ht="30" customHeight="1"/>
  </sheetData>
  <mergeCells count="19">
    <mergeCell ref="G27:L27"/>
    <mergeCell ref="B19:N21"/>
    <mergeCell ref="F15:G15"/>
    <mergeCell ref="H15:O15"/>
    <mergeCell ref="F16:G16"/>
    <mergeCell ref="H16:O16"/>
    <mergeCell ref="G26:L26"/>
    <mergeCell ref="F17:G17"/>
    <mergeCell ref="H17:O17"/>
    <mergeCell ref="B23:N23"/>
    <mergeCell ref="B1:M1"/>
    <mergeCell ref="F12:G12"/>
    <mergeCell ref="F13:G13"/>
    <mergeCell ref="F14:G14"/>
    <mergeCell ref="H12:O12"/>
    <mergeCell ref="H13:O13"/>
    <mergeCell ref="I7:N7"/>
    <mergeCell ref="H14:O14"/>
    <mergeCell ref="A5:O5"/>
  </mergeCells>
  <phoneticPr fontId="4"/>
  <pageMargins left="0.9055118110236221" right="0.70866141732283472" top="0.74803149606299213" bottom="0.74803149606299213" header="0.31496062992125984" footer="0.31496062992125984"/>
  <pageSetup paperSize="9" scale="9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F6D85A-1988-463B-9003-44793CD40A90}">
  <sheetPr>
    <tabColor rgb="FF66FF33"/>
  </sheetPr>
  <dimension ref="A1:R24"/>
  <sheetViews>
    <sheetView view="pageBreakPreview" topLeftCell="A19" zoomScale="115" zoomScaleNormal="100" zoomScaleSheetLayoutView="115" workbookViewId="0">
      <selection activeCell="B26" sqref="B26:L31"/>
    </sheetView>
  </sheetViews>
  <sheetFormatPr defaultColWidth="9" defaultRowHeight="13.5"/>
  <cols>
    <col min="1" max="1" width="4" style="20" customWidth="1"/>
    <col min="2" max="7" width="8.375" style="20" customWidth="1"/>
    <col min="8" max="10" width="9.75" style="20" customWidth="1"/>
    <col min="11" max="11" width="3.25" style="20" customWidth="1"/>
    <col min="12" max="16384" width="9" style="20"/>
  </cols>
  <sheetData>
    <row r="1" spans="1:17" s="5" customFormat="1" ht="16.5" customHeight="1">
      <c r="A1" s="149"/>
      <c r="K1" s="6"/>
    </row>
    <row r="2" spans="1:17" ht="14.25">
      <c r="A2" s="112" t="s">
        <v>109</v>
      </c>
      <c r="B2" s="22"/>
      <c r="C2" s="22"/>
      <c r="D2" s="22"/>
      <c r="E2" s="22"/>
      <c r="F2" s="22"/>
      <c r="G2" s="22"/>
      <c r="H2" s="22"/>
      <c r="I2" s="22"/>
      <c r="J2" s="21"/>
      <c r="K2" s="21"/>
    </row>
    <row r="3" spans="1:17" ht="14.25">
      <c r="A3" s="21"/>
      <c r="B3" s="21"/>
      <c r="C3" s="21"/>
      <c r="D3" s="21"/>
      <c r="E3" s="21"/>
      <c r="F3" s="21"/>
      <c r="G3" s="21"/>
      <c r="H3" s="21"/>
      <c r="I3" s="21"/>
      <c r="J3" s="21"/>
      <c r="K3" s="21"/>
    </row>
    <row r="4" spans="1:17" ht="14.25">
      <c r="A4" s="21"/>
      <c r="B4" s="21"/>
      <c r="C4" s="21"/>
      <c r="D4" s="21"/>
      <c r="E4" s="21"/>
      <c r="F4" s="21"/>
      <c r="G4" s="21"/>
      <c r="H4" s="21"/>
      <c r="I4" s="21"/>
      <c r="J4" s="21"/>
      <c r="K4" s="21"/>
    </row>
    <row r="5" spans="1:17" ht="17.25">
      <c r="A5" s="304" t="s">
        <v>156</v>
      </c>
      <c r="B5" s="304"/>
      <c r="C5" s="304"/>
      <c r="D5" s="304"/>
      <c r="E5" s="304"/>
      <c r="F5" s="304"/>
      <c r="G5" s="304"/>
      <c r="H5" s="304"/>
      <c r="I5" s="304"/>
      <c r="J5" s="304"/>
      <c r="K5" s="304"/>
      <c r="L5" s="110"/>
    </row>
    <row r="6" spans="1:17" ht="14.25">
      <c r="A6" s="21"/>
      <c r="B6" s="21"/>
      <c r="C6" s="21"/>
      <c r="D6" s="21"/>
      <c r="E6" s="21"/>
      <c r="F6" s="21"/>
      <c r="G6" s="21"/>
      <c r="H6" s="21"/>
      <c r="I6" s="21"/>
      <c r="J6" s="21"/>
      <c r="K6" s="21"/>
    </row>
    <row r="7" spans="1:17" ht="14.25">
      <c r="A7" s="21"/>
      <c r="B7" s="21"/>
      <c r="C7" s="21"/>
      <c r="D7" s="21"/>
      <c r="E7" s="21"/>
      <c r="F7" s="21"/>
      <c r="G7" s="21"/>
      <c r="H7" s="21"/>
      <c r="I7" s="21"/>
      <c r="J7" s="21"/>
      <c r="K7" s="21"/>
    </row>
    <row r="8" spans="1:17" ht="33" customHeight="1">
      <c r="A8" s="21">
        <v>1</v>
      </c>
      <c r="B8" s="21" t="s">
        <v>9</v>
      </c>
      <c r="C8" s="21"/>
      <c r="D8" s="21"/>
      <c r="E8" s="21"/>
      <c r="F8" s="21"/>
      <c r="G8" s="21"/>
      <c r="H8" s="21"/>
      <c r="I8" s="21"/>
      <c r="J8" s="23" t="s">
        <v>10</v>
      </c>
      <c r="K8" s="21"/>
    </row>
    <row r="9" spans="1:17" ht="35.1" customHeight="1">
      <c r="A9" s="21"/>
      <c r="B9" s="305" t="s">
        <v>11</v>
      </c>
      <c r="C9" s="305"/>
      <c r="D9" s="305"/>
      <c r="E9" s="305" t="s">
        <v>12</v>
      </c>
      <c r="F9" s="305"/>
      <c r="G9" s="305"/>
      <c r="H9" s="305" t="s">
        <v>13</v>
      </c>
      <c r="I9" s="305"/>
      <c r="J9" s="305"/>
      <c r="K9" s="21"/>
      <c r="L9" s="306"/>
      <c r="M9" s="306"/>
      <c r="N9" s="306"/>
      <c r="O9" s="306"/>
    </row>
    <row r="10" spans="1:17" ht="35.1" customHeight="1">
      <c r="A10" s="21"/>
      <c r="B10" s="305" t="s">
        <v>14</v>
      </c>
      <c r="C10" s="305"/>
      <c r="D10" s="305"/>
      <c r="E10" s="307">
        <f>'3.所要額調書'!$R$20</f>
        <v>0</v>
      </c>
      <c r="F10" s="307"/>
      <c r="G10" s="307"/>
      <c r="H10" s="308"/>
      <c r="I10" s="309"/>
      <c r="J10" s="310"/>
      <c r="K10" s="21"/>
      <c r="L10" s="114"/>
      <c r="M10" s="115"/>
      <c r="N10" s="115"/>
      <c r="O10" s="115"/>
      <c r="P10" s="115"/>
      <c r="Q10" s="115"/>
    </row>
    <row r="11" spans="1:17" ht="35.1" customHeight="1">
      <c r="A11" s="21"/>
      <c r="B11" s="305" t="s">
        <v>15</v>
      </c>
      <c r="C11" s="305"/>
      <c r="D11" s="305"/>
      <c r="E11" s="307">
        <f>E14-E10</f>
        <v>0</v>
      </c>
      <c r="F11" s="307"/>
      <c r="G11" s="307"/>
      <c r="H11" s="312"/>
      <c r="I11" s="312"/>
      <c r="J11" s="312"/>
      <c r="K11" s="21"/>
      <c r="L11" s="114"/>
      <c r="M11" s="115"/>
      <c r="N11" s="115"/>
      <c r="O11" s="115"/>
      <c r="P11" s="115"/>
      <c r="Q11" s="115"/>
    </row>
    <row r="12" spans="1:17" ht="35.1" customHeight="1">
      <c r="A12" s="21"/>
      <c r="B12" s="311"/>
      <c r="C12" s="311"/>
      <c r="D12" s="311"/>
      <c r="E12" s="307"/>
      <c r="F12" s="307"/>
      <c r="G12" s="307"/>
      <c r="H12" s="312"/>
      <c r="I12" s="312"/>
      <c r="J12" s="312"/>
      <c r="K12" s="21"/>
    </row>
    <row r="13" spans="1:17" ht="35.1" customHeight="1">
      <c r="A13" s="21"/>
      <c r="B13" s="311"/>
      <c r="C13" s="311"/>
      <c r="D13" s="311"/>
      <c r="E13" s="307"/>
      <c r="F13" s="307"/>
      <c r="G13" s="307"/>
      <c r="H13" s="312"/>
      <c r="I13" s="312"/>
      <c r="J13" s="312"/>
      <c r="K13" s="21"/>
    </row>
    <row r="14" spans="1:17" ht="35.1" customHeight="1">
      <c r="A14" s="21"/>
      <c r="B14" s="305" t="s">
        <v>16</v>
      </c>
      <c r="C14" s="305"/>
      <c r="D14" s="305"/>
      <c r="E14" s="307">
        <f>E22</f>
        <v>0</v>
      </c>
      <c r="F14" s="307"/>
      <c r="G14" s="307"/>
      <c r="H14" s="312"/>
      <c r="I14" s="312"/>
      <c r="J14" s="312"/>
      <c r="K14" s="21"/>
      <c r="L14" s="24"/>
    </row>
    <row r="15" spans="1:17" ht="33" customHeight="1">
      <c r="A15" s="21"/>
      <c r="B15" s="21"/>
      <c r="C15" s="21"/>
      <c r="D15" s="21"/>
      <c r="E15" s="21"/>
      <c r="F15" s="21"/>
      <c r="G15" s="21"/>
      <c r="H15" s="21"/>
      <c r="I15" s="21"/>
      <c r="J15" s="21"/>
      <c r="K15" s="21"/>
    </row>
    <row r="16" spans="1:17" ht="33" customHeight="1">
      <c r="A16" s="21">
        <v>2</v>
      </c>
      <c r="B16" s="21" t="s">
        <v>17</v>
      </c>
      <c r="C16" s="21"/>
      <c r="D16" s="21"/>
      <c r="E16" s="21"/>
      <c r="F16" s="21"/>
      <c r="G16" s="21"/>
      <c r="H16" s="21"/>
      <c r="I16" s="21"/>
      <c r="J16" s="23" t="s">
        <v>10</v>
      </c>
      <c r="K16" s="21"/>
    </row>
    <row r="17" spans="1:18" ht="35.1" customHeight="1">
      <c r="A17" s="21"/>
      <c r="B17" s="305" t="s">
        <v>11</v>
      </c>
      <c r="C17" s="305"/>
      <c r="D17" s="305"/>
      <c r="E17" s="305" t="s">
        <v>12</v>
      </c>
      <c r="F17" s="305"/>
      <c r="G17" s="305"/>
      <c r="H17" s="305" t="s">
        <v>13</v>
      </c>
      <c r="I17" s="305"/>
      <c r="J17" s="305"/>
      <c r="K17" s="21"/>
    </row>
    <row r="18" spans="1:18" ht="35.1" customHeight="1">
      <c r="A18" s="21"/>
      <c r="B18" s="317" t="str">
        <f>'3.所要額調書'!B9</f>
        <v>介護ロボットの導入</v>
      </c>
      <c r="C18" s="318"/>
      <c r="D18" s="319"/>
      <c r="E18" s="316">
        <f>'3.所要額調書'!$L$18</f>
        <v>0</v>
      </c>
      <c r="F18" s="316"/>
      <c r="G18" s="316"/>
      <c r="H18" s="312"/>
      <c r="I18" s="312"/>
      <c r="J18" s="312"/>
      <c r="K18" s="21"/>
      <c r="L18" s="320"/>
      <c r="M18" s="320"/>
      <c r="N18" s="320"/>
      <c r="O18" s="320"/>
      <c r="P18" s="320"/>
      <c r="Q18" s="116"/>
      <c r="R18" s="116"/>
    </row>
    <row r="19" spans="1:18" ht="35.1" customHeight="1">
      <c r="A19" s="21"/>
      <c r="B19" s="317" t="str">
        <f>'3.所要額調書'!B19</f>
        <v>見守りセンサーの導入に伴う通信環境整備</v>
      </c>
      <c r="C19" s="318"/>
      <c r="D19" s="319"/>
      <c r="E19" s="316">
        <f>'3.所要額調書'!$L$19</f>
        <v>0</v>
      </c>
      <c r="F19" s="316"/>
      <c r="G19" s="316"/>
      <c r="H19" s="321"/>
      <c r="I19" s="322"/>
      <c r="J19" s="323"/>
      <c r="K19" s="21"/>
      <c r="L19" s="324"/>
      <c r="M19" s="324"/>
      <c r="N19" s="324"/>
      <c r="O19" s="324"/>
      <c r="P19" s="324"/>
      <c r="Q19" s="324"/>
      <c r="R19" s="116"/>
    </row>
    <row r="20" spans="1:18" ht="35.1" customHeight="1">
      <c r="A20" s="21"/>
      <c r="B20" s="313"/>
      <c r="C20" s="314"/>
      <c r="D20" s="315"/>
      <c r="E20" s="316"/>
      <c r="F20" s="316"/>
      <c r="G20" s="316"/>
      <c r="H20" s="312"/>
      <c r="I20" s="312"/>
      <c r="J20" s="312"/>
      <c r="K20" s="21"/>
      <c r="L20" s="114"/>
      <c r="M20" s="115"/>
      <c r="N20" s="115"/>
      <c r="O20" s="115"/>
      <c r="P20" s="115"/>
      <c r="Q20" s="116"/>
      <c r="R20" s="116"/>
    </row>
    <row r="21" spans="1:18" ht="35.1" customHeight="1">
      <c r="A21" s="21"/>
      <c r="B21" s="311"/>
      <c r="C21" s="311"/>
      <c r="D21" s="311"/>
      <c r="E21" s="316"/>
      <c r="F21" s="316"/>
      <c r="G21" s="316"/>
      <c r="H21" s="312"/>
      <c r="I21" s="312"/>
      <c r="J21" s="312"/>
      <c r="K21" s="21"/>
      <c r="L21" s="114"/>
      <c r="M21" s="115"/>
      <c r="N21" s="115"/>
      <c r="O21" s="115"/>
      <c r="P21" s="115"/>
      <c r="Q21" s="116"/>
      <c r="R21" s="116"/>
    </row>
    <row r="22" spans="1:18" ht="35.1" customHeight="1">
      <c r="A22" s="21"/>
      <c r="B22" s="305" t="s">
        <v>16</v>
      </c>
      <c r="C22" s="305"/>
      <c r="D22" s="305"/>
      <c r="E22" s="316">
        <f>'3.所要額調書'!$L$20</f>
        <v>0</v>
      </c>
      <c r="F22" s="316"/>
      <c r="G22" s="316"/>
      <c r="H22" s="312"/>
      <c r="I22" s="312"/>
      <c r="J22" s="312"/>
      <c r="K22" s="21"/>
      <c r="L22" s="320"/>
      <c r="M22" s="324"/>
      <c r="N22" s="324"/>
      <c r="O22" s="324"/>
      <c r="P22" s="324"/>
      <c r="Q22" s="324"/>
      <c r="R22" s="324"/>
    </row>
    <row r="23" spans="1:18" ht="33" customHeight="1">
      <c r="A23" s="21"/>
      <c r="B23" s="21" t="s">
        <v>198</v>
      </c>
      <c r="C23" s="21"/>
      <c r="D23" s="21"/>
      <c r="E23" s="21"/>
      <c r="F23" s="21"/>
      <c r="G23" s="21"/>
      <c r="H23" s="21"/>
      <c r="I23" s="21"/>
      <c r="J23" s="21"/>
      <c r="K23" s="21"/>
    </row>
    <row r="24" spans="1:18" ht="14.25">
      <c r="A24" s="21"/>
      <c r="B24" s="21"/>
      <c r="C24" s="21"/>
      <c r="D24" s="21"/>
      <c r="E24" s="21"/>
      <c r="F24" s="21"/>
      <c r="G24" s="21"/>
      <c r="H24" s="21"/>
      <c r="I24" s="21"/>
      <c r="J24" s="21"/>
      <c r="K24" s="21"/>
    </row>
  </sheetData>
  <sheetProtection algorithmName="SHA-512" hashValue="jHaDKWnezJq2GKmB8y5ajzLLwFQTOTMkvtV1c+piS0I2P6zwgimDMoGXhAhjcBqyV0Q9gIDAeisz056eOaOe+g==" saltValue="ITBcnR1/dM4OasH3u6NKjg==" spinCount="100000" sheet="1" objects="1" scenarios="1" selectLockedCells="1"/>
  <mergeCells count="41">
    <mergeCell ref="L22:R22"/>
    <mergeCell ref="B21:D21"/>
    <mergeCell ref="E21:G21"/>
    <mergeCell ref="H21:J21"/>
    <mergeCell ref="B22:D22"/>
    <mergeCell ref="E22:G22"/>
    <mergeCell ref="H22:J22"/>
    <mergeCell ref="L18:P18"/>
    <mergeCell ref="B19:D19"/>
    <mergeCell ref="E19:G19"/>
    <mergeCell ref="H19:J19"/>
    <mergeCell ref="L19:Q19"/>
    <mergeCell ref="B14:D14"/>
    <mergeCell ref="E14:G14"/>
    <mergeCell ref="H14:J14"/>
    <mergeCell ref="B20:D20"/>
    <mergeCell ref="E20:G20"/>
    <mergeCell ref="H20:J20"/>
    <mergeCell ref="B17:D17"/>
    <mergeCell ref="E17:G17"/>
    <mergeCell ref="H17:J17"/>
    <mergeCell ref="B18:D18"/>
    <mergeCell ref="E18:G18"/>
    <mergeCell ref="H18:J18"/>
    <mergeCell ref="B10:D10"/>
    <mergeCell ref="E10:G10"/>
    <mergeCell ref="H10:J10"/>
    <mergeCell ref="B13:D13"/>
    <mergeCell ref="E13:G13"/>
    <mergeCell ref="H13:J13"/>
    <mergeCell ref="B11:D11"/>
    <mergeCell ref="E11:G11"/>
    <mergeCell ref="H11:J11"/>
    <mergeCell ref="B12:D12"/>
    <mergeCell ref="E12:G12"/>
    <mergeCell ref="H12:J12"/>
    <mergeCell ref="A5:K5"/>
    <mergeCell ref="B9:D9"/>
    <mergeCell ref="E9:G9"/>
    <mergeCell ref="H9:J9"/>
    <mergeCell ref="L9:O9"/>
  </mergeCells>
  <phoneticPr fontId="4"/>
  <pageMargins left="0.70866141732283472" right="0.70866141732283472" top="0.74803149606299213" bottom="0.74803149606299213"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9F7791-AD6A-4313-9CC1-BAD0E8A549BF}">
  <sheetPr>
    <tabColor rgb="FF66FF33"/>
    <pageSetUpPr fitToPage="1"/>
  </sheetPr>
  <dimension ref="B1:W47"/>
  <sheetViews>
    <sheetView view="pageBreakPreview" zoomScale="40" zoomScaleNormal="53" zoomScaleSheetLayoutView="40" workbookViewId="0">
      <selection activeCell="C9" sqref="C9"/>
    </sheetView>
  </sheetViews>
  <sheetFormatPr defaultColWidth="9" defaultRowHeight="13.5"/>
  <cols>
    <col min="1" max="1" width="2.75" style="1" customWidth="1"/>
    <col min="2" max="2" width="31.625" style="1" customWidth="1"/>
    <col min="3" max="3" width="36.5" style="1" customWidth="1"/>
    <col min="4" max="5" width="27.5" style="1" customWidth="1"/>
    <col min="6" max="7" width="19.25" style="1" customWidth="1"/>
    <col min="8" max="8" width="16.25" style="1" customWidth="1"/>
    <col min="9" max="9" width="12.75" style="1" customWidth="1"/>
    <col min="10" max="10" width="25.75" style="1" customWidth="1"/>
    <col min="11" max="11" width="14.625" style="1" customWidth="1"/>
    <col min="12" max="14" width="25.625" style="1" customWidth="1"/>
    <col min="15" max="15" width="21.375" style="1" customWidth="1"/>
    <col min="16" max="18" width="25.625" style="1" customWidth="1"/>
    <col min="19" max="19" width="2.375" style="1" customWidth="1"/>
    <col min="20" max="20" width="5.5" style="1" customWidth="1"/>
    <col min="21" max="21" width="2.375" style="1" customWidth="1"/>
    <col min="22" max="44" width="27.5" style="1" customWidth="1"/>
    <col min="45" max="16384" width="9" style="1"/>
  </cols>
  <sheetData>
    <row r="1" spans="2:23" ht="166.5" customHeight="1"/>
    <row r="2" spans="2:23" ht="75.75" customHeight="1">
      <c r="B2" s="325" t="s">
        <v>220</v>
      </c>
      <c r="C2" s="326"/>
      <c r="D2" s="326"/>
      <c r="E2" s="326"/>
      <c r="F2" s="326"/>
      <c r="G2" s="326"/>
      <c r="H2" s="326"/>
      <c r="I2" s="326"/>
      <c r="J2" s="326"/>
      <c r="K2" s="326"/>
      <c r="L2" s="326"/>
      <c r="M2" s="326"/>
      <c r="N2" s="326"/>
      <c r="O2" s="326"/>
      <c r="P2" s="326"/>
      <c r="Q2" s="327"/>
      <c r="R2" s="327"/>
    </row>
    <row r="3" spans="2:23" ht="70.5" customHeight="1">
      <c r="C3" s="334"/>
      <c r="D3" s="334"/>
      <c r="E3" s="334"/>
      <c r="F3" s="334"/>
      <c r="G3" s="334"/>
      <c r="H3" s="334"/>
      <c r="I3" s="334"/>
      <c r="J3" s="334"/>
      <c r="K3" s="334"/>
      <c r="L3" s="334"/>
      <c r="M3" s="334"/>
      <c r="N3" s="334"/>
      <c r="O3" s="334"/>
      <c r="P3" s="334"/>
      <c r="Q3" s="334"/>
      <c r="R3" s="334"/>
    </row>
    <row r="4" spans="2:23" ht="42.75" customHeight="1">
      <c r="C4" s="118"/>
      <c r="D4" s="118"/>
      <c r="E4" s="118"/>
      <c r="F4" s="117"/>
      <c r="G4" s="118"/>
      <c r="H4" s="117"/>
      <c r="I4" s="117"/>
      <c r="J4" s="118"/>
      <c r="K4" s="117"/>
      <c r="L4" s="117"/>
      <c r="M4" s="117"/>
      <c r="N4" s="117"/>
      <c r="O4" s="133" t="s">
        <v>160</v>
      </c>
      <c r="P4" s="343">
        <f>交付申請基本情報!$D$5</f>
        <v>0</v>
      </c>
      <c r="Q4" s="344"/>
      <c r="R4" s="344"/>
    </row>
    <row r="5" spans="2:23" ht="136.5" customHeight="1">
      <c r="M5" s="2"/>
      <c r="P5" s="126"/>
      <c r="Q5" s="123"/>
      <c r="R5" s="121"/>
    </row>
    <row r="6" spans="2:23" ht="32.25" customHeight="1" thickBot="1">
      <c r="B6" s="128"/>
      <c r="C6" s="2"/>
      <c r="D6" s="2"/>
      <c r="E6" s="2"/>
      <c r="F6" s="2"/>
      <c r="G6" s="2"/>
      <c r="H6" s="2"/>
      <c r="I6" s="50"/>
      <c r="J6" s="50"/>
      <c r="K6" s="122"/>
      <c r="L6" s="122"/>
      <c r="M6" s="50"/>
      <c r="P6" s="103"/>
      <c r="Q6" s="127"/>
      <c r="R6" s="132" t="s">
        <v>118</v>
      </c>
      <c r="S6" s="83"/>
      <c r="U6" s="83"/>
      <c r="V6" s="83"/>
    </row>
    <row r="7" spans="2:23" ht="75.75" customHeight="1">
      <c r="B7" s="181" t="s">
        <v>185</v>
      </c>
      <c r="C7" s="176" t="s">
        <v>196</v>
      </c>
      <c r="D7" s="335" t="s">
        <v>154</v>
      </c>
      <c r="E7" s="336"/>
      <c r="F7" s="335" t="s">
        <v>194</v>
      </c>
      <c r="G7" s="337"/>
      <c r="H7" s="337"/>
      <c r="I7" s="337"/>
      <c r="J7" s="176" t="s">
        <v>195</v>
      </c>
      <c r="K7" s="174" t="s">
        <v>184</v>
      </c>
      <c r="L7" s="182" t="s">
        <v>186</v>
      </c>
      <c r="M7" s="177" t="s">
        <v>159</v>
      </c>
      <c r="N7" s="176" t="s">
        <v>193</v>
      </c>
      <c r="O7" s="176" t="s">
        <v>191</v>
      </c>
      <c r="P7" s="176" t="s">
        <v>188</v>
      </c>
      <c r="Q7" s="176" t="s">
        <v>157</v>
      </c>
      <c r="R7" s="179" t="s">
        <v>202</v>
      </c>
      <c r="S7" s="108"/>
      <c r="U7" s="108"/>
      <c r="V7" s="108"/>
    </row>
    <row r="8" spans="2:23" ht="75.75" customHeight="1" thickBot="1">
      <c r="B8" s="187"/>
      <c r="C8" s="186" t="s">
        <v>189</v>
      </c>
      <c r="D8" s="341"/>
      <c r="E8" s="342"/>
      <c r="F8" s="338" t="s">
        <v>189</v>
      </c>
      <c r="G8" s="339"/>
      <c r="H8" s="340"/>
      <c r="I8" s="340"/>
      <c r="J8" s="186"/>
      <c r="K8" s="175"/>
      <c r="L8" s="185"/>
      <c r="M8" s="183"/>
      <c r="N8" s="178" t="s">
        <v>192</v>
      </c>
      <c r="O8" s="184" t="s">
        <v>190</v>
      </c>
      <c r="P8" s="178" t="s">
        <v>187</v>
      </c>
      <c r="Q8" s="178"/>
      <c r="R8" s="180" t="s">
        <v>216</v>
      </c>
      <c r="S8" s="108"/>
      <c r="U8" s="108"/>
      <c r="V8" s="108"/>
    </row>
    <row r="9" spans="2:23" ht="75.75" customHeight="1">
      <c r="B9" s="347" t="s">
        <v>155</v>
      </c>
      <c r="C9" s="236"/>
      <c r="D9" s="328"/>
      <c r="E9" s="329"/>
      <c r="F9" s="328"/>
      <c r="G9" s="352"/>
      <c r="H9" s="352"/>
      <c r="I9" s="353"/>
      <c r="J9" s="247" t="str">
        <f>IF(F9="","",VLOOKUP(F9,県確認用!$D$36:$E$169,2,FALSE))</f>
        <v/>
      </c>
      <c r="K9" s="241"/>
      <c r="L9" s="194"/>
      <c r="M9" s="194"/>
      <c r="N9" s="229" t="str">
        <f>IF(L9-M9=0,"",L9-M9)</f>
        <v/>
      </c>
      <c r="O9" s="244"/>
      <c r="P9" s="205" t="str">
        <f>IFERROR(ROUNDDOWN((N9*O9),-3),"")</f>
        <v/>
      </c>
      <c r="Q9" s="205" t="str">
        <f>IF(J9="","",VLOOKUP(J9,県確認用!$A$27:$D$33,2,FALSE)*K9)</f>
        <v/>
      </c>
      <c r="R9" s="202" t="str">
        <f>IF(MIN(P9:Q9)=0,"",MIN(P9:Q9))</f>
        <v/>
      </c>
      <c r="S9" s="83"/>
      <c r="T9" s="3"/>
      <c r="U9" s="83"/>
      <c r="V9" s="83"/>
      <c r="W9" s="3"/>
    </row>
    <row r="10" spans="2:23" ht="75.75" customHeight="1">
      <c r="B10" s="348"/>
      <c r="C10" s="237"/>
      <c r="D10" s="330"/>
      <c r="E10" s="331"/>
      <c r="F10" s="330"/>
      <c r="G10" s="345"/>
      <c r="H10" s="345"/>
      <c r="I10" s="346"/>
      <c r="J10" s="247" t="str">
        <f>IF(F10="","",VLOOKUP(F10,県確認用!$D$36:$E$169,2,FALSE))</f>
        <v/>
      </c>
      <c r="K10" s="242"/>
      <c r="L10" s="195"/>
      <c r="M10" s="195"/>
      <c r="N10" s="230" t="str">
        <f t="shared" ref="N10:N17" si="0">IF(L10-M10=0,"",L10-M10)</f>
        <v/>
      </c>
      <c r="O10" s="245"/>
      <c r="P10" s="206" t="str">
        <f t="shared" ref="P10:P17" si="1">IFERROR(ROUNDDOWN((N10*O10),-3),"")</f>
        <v/>
      </c>
      <c r="Q10" s="206" t="str">
        <f>IF(J10="","",VLOOKUP(J10,県確認用!$A$27:$D$33,2,FALSE)*K10)</f>
        <v/>
      </c>
      <c r="R10" s="203" t="str">
        <f t="shared" ref="R10:R17" si="2">IF(MIN(P10:Q10)=0,"",MIN(P10:Q10))</f>
        <v/>
      </c>
      <c r="S10" s="83"/>
      <c r="T10" s="3"/>
      <c r="U10" s="83"/>
      <c r="V10" s="83"/>
      <c r="W10" s="3"/>
    </row>
    <row r="11" spans="2:23" ht="75.75" customHeight="1">
      <c r="B11" s="348"/>
      <c r="C11" s="237"/>
      <c r="D11" s="330"/>
      <c r="E11" s="331"/>
      <c r="F11" s="330"/>
      <c r="G11" s="345"/>
      <c r="H11" s="345"/>
      <c r="I11" s="346"/>
      <c r="J11" s="247" t="str">
        <f>IF(F11="","",VLOOKUP(F11,県確認用!$D$36:$E$169,2,FALSE))</f>
        <v/>
      </c>
      <c r="K11" s="242"/>
      <c r="L11" s="195"/>
      <c r="M11" s="195"/>
      <c r="N11" s="230" t="str">
        <f t="shared" si="0"/>
        <v/>
      </c>
      <c r="O11" s="245"/>
      <c r="P11" s="206" t="str">
        <f t="shared" si="1"/>
        <v/>
      </c>
      <c r="Q11" s="206" t="str">
        <f>IF(J11="","",VLOOKUP(J11,県確認用!$A$27:$D$33,2,FALSE)*K11)</f>
        <v/>
      </c>
      <c r="R11" s="203" t="str">
        <f t="shared" si="2"/>
        <v/>
      </c>
      <c r="S11" s="83"/>
      <c r="T11" s="3"/>
      <c r="U11" s="83"/>
      <c r="V11" s="83"/>
      <c r="W11" s="3"/>
    </row>
    <row r="12" spans="2:23" ht="75.75" customHeight="1">
      <c r="B12" s="348"/>
      <c r="C12" s="237"/>
      <c r="D12" s="332"/>
      <c r="E12" s="333"/>
      <c r="F12" s="330"/>
      <c r="G12" s="345"/>
      <c r="H12" s="345"/>
      <c r="I12" s="346"/>
      <c r="J12" s="247" t="str">
        <f>IF(F12="","",VLOOKUP(F12,県確認用!$D$36:$E$169,2,FALSE))</f>
        <v/>
      </c>
      <c r="K12" s="242"/>
      <c r="L12" s="195"/>
      <c r="M12" s="195"/>
      <c r="N12" s="230" t="str">
        <f t="shared" si="0"/>
        <v/>
      </c>
      <c r="O12" s="245"/>
      <c r="P12" s="206" t="str">
        <f t="shared" si="1"/>
        <v/>
      </c>
      <c r="Q12" s="206" t="str">
        <f>IF(J12="","",VLOOKUP(J12,県確認用!$A$27:$D$33,2,FALSE)*K12)</f>
        <v/>
      </c>
      <c r="R12" s="203" t="str">
        <f t="shared" si="2"/>
        <v/>
      </c>
      <c r="S12" s="83"/>
      <c r="T12" s="3"/>
      <c r="U12" s="83"/>
      <c r="V12" s="83"/>
      <c r="W12" s="3"/>
    </row>
    <row r="13" spans="2:23" ht="75.75" customHeight="1">
      <c r="B13" s="348"/>
      <c r="C13" s="237"/>
      <c r="D13" s="238"/>
      <c r="E13" s="239"/>
      <c r="F13" s="330"/>
      <c r="G13" s="345"/>
      <c r="H13" s="345"/>
      <c r="I13" s="346"/>
      <c r="J13" s="247" t="str">
        <f>IF(F13="","",VLOOKUP(F13,県確認用!$D$36:$E$169,2,FALSE))</f>
        <v/>
      </c>
      <c r="K13" s="242"/>
      <c r="L13" s="195"/>
      <c r="M13" s="195"/>
      <c r="N13" s="230" t="str">
        <f t="shared" si="0"/>
        <v/>
      </c>
      <c r="O13" s="245"/>
      <c r="P13" s="206" t="str">
        <f t="shared" si="1"/>
        <v/>
      </c>
      <c r="Q13" s="206" t="str">
        <f>IF(J13="","",VLOOKUP(J13,県確認用!$A$27:$D$33,2,FALSE)*K13)</f>
        <v/>
      </c>
      <c r="R13" s="203" t="str">
        <f t="shared" si="2"/>
        <v/>
      </c>
      <c r="S13" s="83"/>
      <c r="T13" s="3"/>
      <c r="U13" s="83"/>
      <c r="V13" s="83"/>
      <c r="W13" s="3"/>
    </row>
    <row r="14" spans="2:23" ht="75.75" customHeight="1">
      <c r="B14" s="348"/>
      <c r="C14" s="237"/>
      <c r="D14" s="332"/>
      <c r="E14" s="333"/>
      <c r="F14" s="330"/>
      <c r="G14" s="345"/>
      <c r="H14" s="345"/>
      <c r="I14" s="346"/>
      <c r="J14" s="247" t="str">
        <f>IF(F14="","",VLOOKUP(F14,県確認用!$D$36:$E$169,2,FALSE))</f>
        <v/>
      </c>
      <c r="K14" s="242"/>
      <c r="L14" s="195"/>
      <c r="M14" s="195"/>
      <c r="N14" s="230" t="str">
        <f t="shared" si="0"/>
        <v/>
      </c>
      <c r="O14" s="245"/>
      <c r="P14" s="206" t="str">
        <f t="shared" si="1"/>
        <v/>
      </c>
      <c r="Q14" s="206" t="str">
        <f>IF(J14="","",VLOOKUP(J14,県確認用!$A$27:$D$33,2,FALSE)*K14)</f>
        <v/>
      </c>
      <c r="R14" s="203" t="str">
        <f t="shared" si="2"/>
        <v/>
      </c>
      <c r="S14" s="83"/>
      <c r="T14" s="3"/>
      <c r="U14" s="83"/>
      <c r="V14" s="83"/>
      <c r="W14" s="3"/>
    </row>
    <row r="15" spans="2:23" ht="75.75" customHeight="1">
      <c r="B15" s="348"/>
      <c r="C15" s="237"/>
      <c r="D15" s="332"/>
      <c r="E15" s="333"/>
      <c r="F15" s="330"/>
      <c r="G15" s="345"/>
      <c r="H15" s="345"/>
      <c r="I15" s="346"/>
      <c r="J15" s="247" t="str">
        <f>IF(F15="","",VLOOKUP(F15,県確認用!$D$36:$E$169,2,FALSE))</f>
        <v/>
      </c>
      <c r="K15" s="242"/>
      <c r="L15" s="195"/>
      <c r="M15" s="195"/>
      <c r="N15" s="230" t="str">
        <f t="shared" si="0"/>
        <v/>
      </c>
      <c r="O15" s="245"/>
      <c r="P15" s="206" t="str">
        <f t="shared" si="1"/>
        <v/>
      </c>
      <c r="Q15" s="206" t="str">
        <f>IF(J15="","",VLOOKUP(J15,県確認用!$A$27:$D$33,2,FALSE)*K15)</f>
        <v/>
      </c>
      <c r="R15" s="203" t="str">
        <f t="shared" si="2"/>
        <v/>
      </c>
      <c r="S15" s="83"/>
      <c r="T15" s="3"/>
      <c r="U15" s="83"/>
      <c r="V15" s="83"/>
      <c r="W15" s="3"/>
    </row>
    <row r="16" spans="2:23" ht="75.75" customHeight="1">
      <c r="B16" s="348"/>
      <c r="C16" s="240"/>
      <c r="D16" s="332"/>
      <c r="E16" s="333"/>
      <c r="F16" s="330"/>
      <c r="G16" s="345"/>
      <c r="H16" s="345"/>
      <c r="I16" s="346"/>
      <c r="J16" s="247" t="str">
        <f>IF(F16="","",VLOOKUP(F16,県確認用!$D$36:$E$169,2,FALSE))</f>
        <v/>
      </c>
      <c r="K16" s="243"/>
      <c r="L16" s="196"/>
      <c r="M16" s="196"/>
      <c r="N16" s="230" t="str">
        <f t="shared" si="0"/>
        <v/>
      </c>
      <c r="O16" s="245"/>
      <c r="P16" s="206" t="str">
        <f t="shared" si="1"/>
        <v/>
      </c>
      <c r="Q16" s="206" t="str">
        <f>IF(J16="","",VLOOKUP(J16,県確認用!$A$27:$D$33,2,FALSE)*K16)</f>
        <v/>
      </c>
      <c r="R16" s="203" t="str">
        <f t="shared" si="2"/>
        <v/>
      </c>
      <c r="S16" s="83"/>
      <c r="T16" s="3"/>
      <c r="U16" s="83"/>
      <c r="V16" s="83"/>
      <c r="W16" s="3"/>
    </row>
    <row r="17" spans="2:23" ht="75.75" customHeight="1">
      <c r="B17" s="348"/>
      <c r="C17" s="237"/>
      <c r="D17" s="332"/>
      <c r="E17" s="333"/>
      <c r="F17" s="330"/>
      <c r="G17" s="345"/>
      <c r="H17" s="345"/>
      <c r="I17" s="346"/>
      <c r="J17" s="247" t="str">
        <f>IF(F17="","",VLOOKUP(F17,県確認用!$D$36:$E$169,2,FALSE))</f>
        <v/>
      </c>
      <c r="K17" s="242"/>
      <c r="L17" s="195"/>
      <c r="M17" s="195"/>
      <c r="N17" s="230" t="str">
        <f t="shared" si="0"/>
        <v/>
      </c>
      <c r="O17" s="245"/>
      <c r="P17" s="206" t="str">
        <f t="shared" si="1"/>
        <v/>
      </c>
      <c r="Q17" s="206" t="str">
        <f>IF(J17="","",VLOOKUP(J17,県確認用!$A$27:$D$33,2,FALSE)*K17)</f>
        <v/>
      </c>
      <c r="R17" s="203" t="str">
        <f t="shared" si="2"/>
        <v/>
      </c>
      <c r="S17" s="83"/>
      <c r="T17" s="3"/>
      <c r="U17" s="83"/>
      <c r="V17" s="83"/>
      <c r="W17" s="3"/>
    </row>
    <row r="18" spans="2:23" s="3" customFormat="1" ht="75.75" customHeight="1" thickBot="1">
      <c r="B18" s="349"/>
      <c r="C18" s="359" t="s">
        <v>119</v>
      </c>
      <c r="D18" s="360"/>
      <c r="E18" s="360"/>
      <c r="F18" s="360"/>
      <c r="G18" s="360"/>
      <c r="H18" s="360"/>
      <c r="I18" s="360"/>
      <c r="J18" s="360"/>
      <c r="K18" s="232">
        <f>SUM(K9:K17)</f>
        <v>0</v>
      </c>
      <c r="L18" s="232">
        <f>SUM(L9:L17)</f>
        <v>0</v>
      </c>
      <c r="M18" s="232">
        <f>SUM(M9:M17)</f>
        <v>0</v>
      </c>
      <c r="N18" s="232">
        <f>SUM(N9:N17)</f>
        <v>0</v>
      </c>
      <c r="O18" s="198"/>
      <c r="P18" s="233">
        <f>MIN(P9:Q9)+MIN(P10:Q10)+MIN(P11:Q11)+MIN(P12:Q12)+MIN(P13:Q13)+MIN(P14:Q14)+MIN(P15:Q15)+MIN(P16:Q16)+MIN(P17:Q17)</f>
        <v>0</v>
      </c>
      <c r="Q18" s="233">
        <f>SUM(Q9:Q17)</f>
        <v>0</v>
      </c>
      <c r="R18" s="208">
        <f>MIN(P18:Q18)</f>
        <v>0</v>
      </c>
      <c r="S18" s="83"/>
      <c r="U18" s="83"/>
      <c r="V18" s="83"/>
    </row>
    <row r="19" spans="2:23" s="3" customFormat="1" ht="110.1" customHeight="1" thickBot="1">
      <c r="B19" s="199" t="s">
        <v>111</v>
      </c>
      <c r="C19" s="248"/>
      <c r="D19" s="354"/>
      <c r="E19" s="358"/>
      <c r="F19" s="354"/>
      <c r="G19" s="355"/>
      <c r="H19" s="355"/>
      <c r="I19" s="355"/>
      <c r="J19" s="356" t="s">
        <v>201</v>
      </c>
      <c r="K19" s="357"/>
      <c r="L19" s="200"/>
      <c r="M19" s="201"/>
      <c r="N19" s="231" t="str">
        <f>IF(L19-M19=0,"",L19-M19)</f>
        <v/>
      </c>
      <c r="O19" s="246"/>
      <c r="P19" s="231" t="str">
        <f>IFERROR(ROUNDDOWN((N19*O19),-3),"")</f>
        <v/>
      </c>
      <c r="Q19" s="234" t="str">
        <f>IF(F19="","",VLOOKUP(F19,県確認用!$A$296:$D$302,4,FALSE))</f>
        <v/>
      </c>
      <c r="R19" s="207" t="str">
        <f>IF(MIN(P19:Q19)=0,"",MIN(P19:Q19))</f>
        <v/>
      </c>
      <c r="S19" s="83"/>
      <c r="U19" s="83"/>
      <c r="V19" s="83"/>
    </row>
    <row r="20" spans="2:23" s="4" customFormat="1" ht="75.75" customHeight="1" thickBot="1">
      <c r="B20" s="350" t="s">
        <v>158</v>
      </c>
      <c r="C20" s="351"/>
      <c r="D20" s="351"/>
      <c r="E20" s="351"/>
      <c r="F20" s="351"/>
      <c r="G20" s="351"/>
      <c r="H20" s="351"/>
      <c r="I20" s="351"/>
      <c r="J20" s="351"/>
      <c r="K20" s="351"/>
      <c r="L20" s="232">
        <f>SUM(L18:L19)</f>
        <v>0</v>
      </c>
      <c r="M20" s="232">
        <f>SUM(M18:M19)</f>
        <v>0</v>
      </c>
      <c r="N20" s="232">
        <f>SUM(N18:N19)</f>
        <v>0</v>
      </c>
      <c r="O20" s="198"/>
      <c r="P20" s="233">
        <f>MIN(P18:Q18)+MIN(P19:Q19)</f>
        <v>0</v>
      </c>
      <c r="Q20" s="233">
        <f>SUM(Q18:Q19)</f>
        <v>0</v>
      </c>
      <c r="R20" s="235">
        <f>MIN(P20:Q20)</f>
        <v>0</v>
      </c>
      <c r="S20" s="83"/>
      <c r="T20" s="3"/>
      <c r="U20" s="83"/>
      <c r="V20" s="83"/>
      <c r="W20" s="3"/>
    </row>
    <row r="21" spans="2:23" s="4" customFormat="1" ht="27.75" customHeight="1">
      <c r="B21" s="150"/>
      <c r="C21" s="151"/>
      <c r="D21" s="151"/>
      <c r="E21" s="151"/>
      <c r="F21" s="151"/>
      <c r="G21" s="151"/>
      <c r="H21" s="151"/>
      <c r="I21" s="151"/>
      <c r="J21" s="151"/>
      <c r="K21" s="151"/>
      <c r="L21" s="156"/>
      <c r="M21" s="157"/>
      <c r="N21" s="152"/>
      <c r="O21" s="153"/>
      <c r="P21" s="154"/>
      <c r="Q21" s="154"/>
      <c r="R21" s="154"/>
      <c r="S21" s="83"/>
      <c r="T21" s="3"/>
      <c r="U21" s="83"/>
      <c r="V21" s="83"/>
      <c r="W21" s="3"/>
    </row>
    <row r="22" spans="2:23" ht="39" customHeight="1">
      <c r="B22" s="155"/>
      <c r="C22" s="155"/>
      <c r="D22" s="155"/>
      <c r="E22" s="155"/>
      <c r="F22" s="155"/>
      <c r="G22" s="155"/>
      <c r="H22" s="155"/>
      <c r="I22" s="155"/>
      <c r="J22" s="155"/>
      <c r="K22" s="155"/>
      <c r="L22" s="155"/>
      <c r="M22" s="155"/>
      <c r="N22" s="155"/>
      <c r="O22" s="155"/>
      <c r="P22" s="155"/>
      <c r="Q22" s="155"/>
      <c r="R22" s="155"/>
      <c r="S22" s="107"/>
      <c r="U22" s="104"/>
      <c r="V22" s="104"/>
    </row>
    <row r="23" spans="2:23" ht="39" customHeight="1">
      <c r="B23" s="107"/>
      <c r="C23" s="107"/>
      <c r="D23" s="107"/>
      <c r="E23" s="107"/>
      <c r="F23" s="107"/>
      <c r="G23" s="107"/>
      <c r="H23" s="107"/>
      <c r="I23" s="107"/>
      <c r="J23" s="107"/>
      <c r="K23" s="107"/>
      <c r="L23" s="107"/>
      <c r="M23" s="107"/>
      <c r="N23" s="107"/>
      <c r="O23" s="107"/>
      <c r="P23" s="107"/>
      <c r="Q23" s="107"/>
      <c r="R23" s="107"/>
      <c r="S23" s="107"/>
      <c r="U23" s="107"/>
      <c r="V23" s="104"/>
    </row>
    <row r="24" spans="2:23" ht="39" customHeight="1">
      <c r="B24" s="107"/>
      <c r="C24" s="107"/>
      <c r="D24" s="107"/>
      <c r="E24" s="107"/>
      <c r="F24" s="107"/>
      <c r="G24" s="107"/>
      <c r="H24" s="107"/>
      <c r="I24" s="107"/>
      <c r="J24" s="107"/>
      <c r="K24" s="107"/>
      <c r="L24" s="107"/>
      <c r="M24" s="107"/>
      <c r="N24" s="107"/>
      <c r="O24" s="107"/>
      <c r="P24" s="107"/>
      <c r="Q24" s="107"/>
      <c r="R24" s="107"/>
      <c r="S24" s="107"/>
      <c r="U24" s="107"/>
      <c r="V24" s="107"/>
      <c r="W24" s="104"/>
    </row>
    <row r="25" spans="2:23" s="104" customFormat="1" ht="39" customHeight="1">
      <c r="B25" s="107"/>
      <c r="C25" s="107"/>
      <c r="D25" s="107"/>
      <c r="E25" s="107"/>
      <c r="F25" s="107"/>
      <c r="G25" s="107"/>
      <c r="H25" s="107"/>
      <c r="I25" s="107"/>
      <c r="J25" s="107"/>
      <c r="K25" s="107"/>
      <c r="L25" s="107"/>
      <c r="M25" s="107"/>
      <c r="N25" s="107"/>
      <c r="O25" s="107"/>
      <c r="P25" s="107"/>
      <c r="Q25" s="107"/>
      <c r="R25" s="107"/>
      <c r="S25" s="107"/>
      <c r="U25" s="107"/>
      <c r="V25" s="107"/>
      <c r="W25" s="107"/>
    </row>
    <row r="26" spans="2:23" s="107" customFormat="1" ht="39" customHeight="1"/>
    <row r="27" spans="2:23" s="107" customFormat="1" ht="39" customHeight="1"/>
    <row r="28" spans="2:23" s="107" customFormat="1" ht="39" customHeight="1"/>
    <row r="29" spans="2:23" s="107" customFormat="1" ht="39" customHeight="1"/>
    <row r="30" spans="2:23" s="107" customFormat="1" ht="39" customHeight="1"/>
    <row r="31" spans="2:23" s="107" customFormat="1" ht="39" customHeight="1"/>
    <row r="32" spans="2:23" s="107" customFormat="1" ht="39" customHeight="1"/>
    <row r="33" spans="2:23" s="107" customFormat="1" ht="39" customHeight="1"/>
    <row r="34" spans="2:23" s="107" customFormat="1" ht="39" customHeight="1"/>
    <row r="35" spans="2:23" s="107" customFormat="1" ht="30" customHeight="1"/>
    <row r="36" spans="2:23" s="107" customFormat="1" ht="30" customHeight="1"/>
    <row r="37" spans="2:23" s="107" customFormat="1" ht="30" customHeight="1">
      <c r="C37" s="1"/>
      <c r="D37" s="1"/>
      <c r="E37" s="1"/>
      <c r="F37" s="1"/>
      <c r="G37" s="1"/>
      <c r="H37" s="1"/>
    </row>
    <row r="38" spans="2:23" s="107" customFormat="1" ht="36.75" customHeight="1">
      <c r="C38" s="1"/>
      <c r="D38" s="1"/>
      <c r="E38" s="1"/>
      <c r="F38" s="1"/>
      <c r="G38" s="1"/>
      <c r="H38" s="1"/>
    </row>
    <row r="39" spans="2:23" s="107" customFormat="1" ht="24">
      <c r="C39" s="1"/>
      <c r="D39" s="1"/>
      <c r="E39" s="1"/>
      <c r="F39" s="1"/>
      <c r="G39" s="1"/>
      <c r="H39" s="1"/>
    </row>
    <row r="40" spans="2:23" s="107" customFormat="1" ht="24">
      <c r="C40" s="1"/>
      <c r="D40" s="1"/>
      <c r="E40" s="1"/>
      <c r="F40" s="1"/>
      <c r="G40" s="1"/>
      <c r="H40" s="1"/>
    </row>
    <row r="41" spans="2:23" s="107" customFormat="1" ht="20.100000000000001" customHeight="1">
      <c r="C41" s="1"/>
      <c r="D41" s="1"/>
      <c r="E41" s="1"/>
      <c r="F41" s="1"/>
      <c r="G41" s="1"/>
      <c r="H41" s="1"/>
      <c r="I41" s="1"/>
      <c r="J41" s="1"/>
      <c r="K41" s="1"/>
    </row>
    <row r="42" spans="2:23" s="107" customFormat="1" ht="20.100000000000001" customHeight="1">
      <c r="B42" s="1"/>
      <c r="C42" s="1"/>
      <c r="D42" s="1"/>
      <c r="E42" s="1"/>
      <c r="F42" s="1"/>
      <c r="G42" s="1"/>
      <c r="H42" s="1"/>
      <c r="I42" s="1"/>
      <c r="J42" s="1"/>
      <c r="K42" s="1"/>
      <c r="L42" s="1"/>
      <c r="M42" s="1"/>
      <c r="N42" s="1"/>
      <c r="O42" s="1"/>
      <c r="P42" s="1"/>
      <c r="Q42" s="1"/>
      <c r="R42" s="1"/>
      <c r="S42" s="1"/>
    </row>
    <row r="43" spans="2:23" s="107" customFormat="1" ht="20.100000000000001" customHeight="1">
      <c r="B43" s="1"/>
      <c r="C43" s="1"/>
      <c r="D43" s="1"/>
      <c r="E43" s="1"/>
      <c r="F43" s="1"/>
      <c r="G43" s="1"/>
      <c r="H43" s="1"/>
      <c r="I43" s="1"/>
      <c r="J43" s="1"/>
      <c r="K43" s="1"/>
      <c r="L43" s="1"/>
      <c r="M43" s="1"/>
      <c r="N43" s="1"/>
      <c r="O43" s="1"/>
      <c r="P43" s="1"/>
      <c r="Q43" s="1"/>
      <c r="R43" s="1"/>
      <c r="S43" s="1"/>
    </row>
    <row r="44" spans="2:23" s="107" customFormat="1" ht="24">
      <c r="B44" s="1"/>
      <c r="C44" s="1"/>
      <c r="D44" s="1"/>
      <c r="E44" s="1"/>
      <c r="F44" s="1"/>
      <c r="G44" s="1"/>
      <c r="H44" s="1"/>
      <c r="I44" s="1"/>
      <c r="J44" s="1"/>
      <c r="K44" s="1"/>
      <c r="L44" s="1"/>
      <c r="M44" s="1"/>
      <c r="N44" s="1"/>
      <c r="O44" s="1"/>
      <c r="P44" s="1"/>
      <c r="Q44" s="1"/>
      <c r="R44" s="1"/>
      <c r="S44" s="1"/>
      <c r="U44" s="1"/>
    </row>
    <row r="45" spans="2:23" s="107" customFormat="1" ht="24">
      <c r="B45" s="1"/>
      <c r="C45" s="1"/>
      <c r="D45" s="1"/>
      <c r="E45" s="1"/>
      <c r="F45" s="1"/>
      <c r="G45" s="1"/>
      <c r="H45" s="1"/>
      <c r="I45" s="1"/>
      <c r="J45" s="1"/>
      <c r="K45" s="1"/>
      <c r="L45" s="1"/>
      <c r="M45" s="1"/>
      <c r="N45" s="1"/>
      <c r="O45" s="1"/>
      <c r="P45" s="1"/>
      <c r="Q45" s="1"/>
      <c r="R45" s="1"/>
      <c r="S45" s="1"/>
      <c r="U45" s="1"/>
    </row>
    <row r="46" spans="2:23" s="107" customFormat="1" ht="16.5" customHeight="1">
      <c r="B46" s="1"/>
      <c r="C46" s="1"/>
      <c r="D46" s="1"/>
      <c r="E46" s="1"/>
      <c r="F46" s="1"/>
      <c r="G46" s="1"/>
      <c r="H46" s="1"/>
      <c r="I46" s="1"/>
      <c r="J46" s="1"/>
      <c r="K46" s="1"/>
      <c r="L46" s="1"/>
      <c r="M46" s="1"/>
      <c r="N46" s="1"/>
      <c r="O46" s="1"/>
      <c r="P46" s="1"/>
      <c r="Q46" s="1"/>
      <c r="R46" s="1"/>
      <c r="S46" s="1"/>
      <c r="U46" s="1"/>
      <c r="V46" s="1"/>
    </row>
    <row r="47" spans="2:23" s="107" customFormat="1" ht="24">
      <c r="B47" s="1"/>
      <c r="C47" s="1"/>
      <c r="D47" s="1"/>
      <c r="E47" s="1"/>
      <c r="F47" s="1"/>
      <c r="G47" s="1"/>
      <c r="H47" s="1"/>
      <c r="I47" s="1"/>
      <c r="J47" s="1"/>
      <c r="K47" s="1"/>
      <c r="L47" s="1"/>
      <c r="M47" s="1"/>
      <c r="N47" s="1"/>
      <c r="O47" s="1"/>
      <c r="P47" s="1"/>
      <c r="Q47" s="1"/>
      <c r="R47" s="1"/>
      <c r="S47" s="1"/>
      <c r="U47" s="1"/>
      <c r="V47" s="1"/>
      <c r="W47" s="1"/>
    </row>
  </sheetData>
  <sheetProtection algorithmName="SHA-512" hashValue="2x3Nf76Lth3ZtwPyeHSZqMNeEthno4aSTQryRebyQogvs089pgmjbgSjabthTKisrKR22OUm+6WrziHDG2O9JQ==" saltValue="nVFVCrVbu6z+pRKdwmHw8w==" spinCount="100000" sheet="1" selectLockedCells="1"/>
  <mergeCells count="30">
    <mergeCell ref="B20:K20"/>
    <mergeCell ref="F9:I9"/>
    <mergeCell ref="F16:I16"/>
    <mergeCell ref="F17:I17"/>
    <mergeCell ref="D11:E11"/>
    <mergeCell ref="F19:I19"/>
    <mergeCell ref="D12:E12"/>
    <mergeCell ref="D14:E14"/>
    <mergeCell ref="F12:I12"/>
    <mergeCell ref="F14:I14"/>
    <mergeCell ref="F13:I13"/>
    <mergeCell ref="J19:K19"/>
    <mergeCell ref="D19:E19"/>
    <mergeCell ref="F11:I11"/>
    <mergeCell ref="C18:J18"/>
    <mergeCell ref="D17:E17"/>
    <mergeCell ref="B2:R2"/>
    <mergeCell ref="D9:E9"/>
    <mergeCell ref="D10:E10"/>
    <mergeCell ref="D15:E15"/>
    <mergeCell ref="D16:E16"/>
    <mergeCell ref="C3:R3"/>
    <mergeCell ref="D7:E7"/>
    <mergeCell ref="F7:I7"/>
    <mergeCell ref="F8:I8"/>
    <mergeCell ref="D8:E8"/>
    <mergeCell ref="P4:R4"/>
    <mergeCell ref="F10:I10"/>
    <mergeCell ref="F15:I15"/>
    <mergeCell ref="B9:B18"/>
  </mergeCells>
  <phoneticPr fontId="4"/>
  <printOptions horizontalCentered="1"/>
  <pageMargins left="0" right="0" top="0.39370078740157483" bottom="0.19685039370078741" header="0.51181102362204722" footer="0.51181102362204722"/>
  <pageSetup paperSize="9" scale="35" orientation="landscape" r:id="rId1"/>
  <headerFooter alignWithMargins="0"/>
  <colBreaks count="1" manualBreakCount="1">
    <brk id="15" min="1" max="18" man="1"/>
  </colBreaks>
  <drawing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r:uid="{0137AFB9-83BB-4491-A874-19A205392811}">
          <x14:formula1>
            <xm:f>県確認用!$A$2:$A$3</xm:f>
          </x14:formula1>
          <xm:sqref>O9:O17 O19</xm:sqref>
        </x14:dataValidation>
        <x14:dataValidation type="list" allowBlank="1" showInputMessage="1" showErrorMessage="1" xr:uid="{AAA9CD16-69B9-4076-BAC8-B177527C03A5}">
          <x14:formula1>
            <xm:f>県確認用!$A$296:$A$302</xm:f>
          </x14:formula1>
          <xm:sqref>F19:G19</xm:sqref>
        </x14:dataValidation>
        <x14:dataValidation type="list" allowBlank="1" showInputMessage="1" showErrorMessage="1" xr:uid="{64F36861-E8D1-468E-B803-984E6EF31C52}">
          <x14:formula1>
            <xm:f>県確認用!$A$6:$A$24</xm:f>
          </x14:formula1>
          <xm:sqref>C9:C17</xm:sqref>
        </x14:dataValidation>
        <x14:dataValidation type="list" allowBlank="1" showInputMessage="1" showErrorMessage="1" xr:uid="{693A9CB1-48CF-4E05-9E27-1D2C4176BC29}">
          <x14:formula1>
            <xm:f>県確認用!$A$6:$A$9</xm:f>
          </x14:formula1>
          <xm:sqref>C19</xm:sqref>
        </x14:dataValidation>
        <x14:dataValidation type="list" allowBlank="1" showInputMessage="1" showErrorMessage="1" xr:uid="{4E581999-D036-42FD-9D52-F84BE7BEF825}">
          <x14:formula1>
            <xm:f>県確認用!$D$36:$D$169</xm:f>
          </x14:formula1>
          <xm:sqref>F9:I17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66FF33"/>
  </sheetPr>
  <dimension ref="A1:L38"/>
  <sheetViews>
    <sheetView view="pageBreakPreview" zoomScaleNormal="100" zoomScaleSheetLayoutView="115" workbookViewId="0">
      <selection activeCell="B26" sqref="B26:L31"/>
    </sheetView>
  </sheetViews>
  <sheetFormatPr defaultColWidth="9" defaultRowHeight="13.5"/>
  <cols>
    <col min="1" max="1" width="2.875" style="25" customWidth="1"/>
    <col min="2" max="5" width="9" style="25"/>
    <col min="6" max="6" width="10.625" style="25" customWidth="1"/>
    <col min="7" max="7" width="5" style="25" customWidth="1"/>
    <col min="8" max="10" width="9" style="25"/>
    <col min="11" max="11" width="8.5" style="25" customWidth="1"/>
    <col min="12" max="16384" width="9" style="25"/>
  </cols>
  <sheetData>
    <row r="1" spans="1:12" s="5" customFormat="1" ht="23.25" customHeight="1">
      <c r="A1" s="135"/>
      <c r="L1" s="6"/>
    </row>
    <row r="2" spans="1:12" ht="23.25" customHeight="1">
      <c r="A2" s="26" t="s">
        <v>213</v>
      </c>
    </row>
    <row r="3" spans="1:12" ht="30" customHeight="1">
      <c r="A3" s="364" t="s">
        <v>18</v>
      </c>
      <c r="B3" s="364"/>
      <c r="C3" s="364"/>
      <c r="D3" s="364"/>
      <c r="E3" s="364"/>
      <c r="F3" s="364"/>
      <c r="G3" s="364"/>
      <c r="H3" s="364"/>
      <c r="I3" s="364"/>
      <c r="J3" s="364"/>
      <c r="K3" s="364"/>
    </row>
    <row r="4" spans="1:12" ht="30" customHeight="1">
      <c r="A4" s="27"/>
    </row>
    <row r="5" spans="1:12" ht="30" customHeight="1">
      <c r="B5" s="365" t="s">
        <v>19</v>
      </c>
      <c r="C5" s="365"/>
      <c r="D5" s="365"/>
      <c r="E5" s="365"/>
      <c r="F5" s="365"/>
      <c r="G5" s="365"/>
      <c r="H5" s="365"/>
      <c r="I5" s="365"/>
      <c r="J5" s="365"/>
      <c r="K5" s="365"/>
    </row>
    <row r="6" spans="1:12" ht="6" customHeight="1">
      <c r="B6" s="365"/>
      <c r="C6" s="365"/>
      <c r="D6" s="365"/>
      <c r="E6" s="365"/>
      <c r="F6" s="365"/>
      <c r="G6" s="365"/>
      <c r="H6" s="365"/>
      <c r="I6" s="365"/>
      <c r="J6" s="365"/>
      <c r="K6" s="365"/>
    </row>
    <row r="7" spans="1:12" ht="30" customHeight="1">
      <c r="A7" s="28"/>
      <c r="B7" s="25" t="s">
        <v>20</v>
      </c>
    </row>
    <row r="8" spans="1:12" ht="16.5" customHeight="1"/>
    <row r="9" spans="1:12" ht="30" customHeight="1">
      <c r="A9" s="366" t="s">
        <v>21</v>
      </c>
      <c r="B9" s="366"/>
      <c r="C9" s="366"/>
      <c r="D9" s="366"/>
      <c r="E9" s="366"/>
      <c r="F9" s="366"/>
      <c r="G9" s="366"/>
      <c r="H9" s="366"/>
      <c r="I9" s="366"/>
      <c r="J9" s="366"/>
      <c r="K9" s="366"/>
    </row>
    <row r="10" spans="1:12" ht="17.25" customHeight="1"/>
    <row r="11" spans="1:12" ht="30" customHeight="1">
      <c r="A11" s="29">
        <v>1</v>
      </c>
      <c r="B11" s="25" t="s">
        <v>22</v>
      </c>
    </row>
    <row r="12" spans="1:12" ht="30" customHeight="1">
      <c r="A12" s="29"/>
    </row>
    <row r="13" spans="1:12" ht="17.25" customHeight="1">
      <c r="A13" s="30">
        <v>2</v>
      </c>
      <c r="B13" s="367" t="s">
        <v>23</v>
      </c>
      <c r="C13" s="367"/>
      <c r="D13" s="367"/>
      <c r="E13" s="367"/>
      <c r="F13" s="367"/>
      <c r="G13" s="367"/>
      <c r="H13" s="367"/>
      <c r="I13" s="367"/>
      <c r="J13" s="367"/>
      <c r="K13" s="367"/>
    </row>
    <row r="14" spans="1:12" ht="15.75" customHeight="1">
      <c r="A14" s="31"/>
      <c r="B14" s="367"/>
      <c r="C14" s="367"/>
      <c r="D14" s="367"/>
      <c r="E14" s="367"/>
      <c r="F14" s="367"/>
      <c r="G14" s="367"/>
      <c r="H14" s="367"/>
      <c r="I14" s="367"/>
      <c r="J14" s="367"/>
      <c r="K14" s="367"/>
    </row>
    <row r="15" spans="1:12" ht="30" customHeight="1">
      <c r="A15" s="31"/>
    </row>
    <row r="16" spans="1:12" ht="30" customHeight="1">
      <c r="A16" s="30">
        <v>3</v>
      </c>
      <c r="B16" s="367" t="s">
        <v>24</v>
      </c>
      <c r="C16" s="367"/>
      <c r="D16" s="367"/>
      <c r="E16" s="367"/>
      <c r="F16" s="367"/>
      <c r="G16" s="367"/>
      <c r="H16" s="367"/>
      <c r="I16" s="367"/>
      <c r="J16" s="367"/>
      <c r="K16" s="367"/>
    </row>
    <row r="17" spans="1:12" ht="12" customHeight="1">
      <c r="B17" s="367"/>
      <c r="C17" s="367"/>
      <c r="D17" s="367"/>
      <c r="E17" s="367"/>
      <c r="F17" s="367"/>
      <c r="G17" s="367"/>
      <c r="H17" s="367"/>
      <c r="I17" s="367"/>
      <c r="J17" s="367"/>
      <c r="K17" s="367"/>
    </row>
    <row r="18" spans="1:12" ht="11.25" customHeight="1">
      <c r="A18" s="26"/>
      <c r="B18" s="367"/>
      <c r="C18" s="367"/>
      <c r="D18" s="367"/>
      <c r="E18" s="367"/>
      <c r="F18" s="367"/>
      <c r="G18" s="367"/>
      <c r="H18" s="367"/>
      <c r="I18" s="367"/>
      <c r="J18" s="367"/>
      <c r="K18" s="367"/>
    </row>
    <row r="19" spans="1:12" ht="30" customHeight="1"/>
    <row r="20" spans="1:12" ht="30" customHeight="1">
      <c r="A20" s="32">
        <v>4</v>
      </c>
      <c r="B20" s="363" t="s">
        <v>25</v>
      </c>
      <c r="C20" s="363"/>
      <c r="D20" s="363"/>
      <c r="E20" s="363"/>
      <c r="F20" s="363"/>
      <c r="G20" s="363"/>
      <c r="H20" s="363"/>
      <c r="I20" s="363"/>
      <c r="J20" s="363"/>
      <c r="K20" s="363"/>
    </row>
    <row r="21" spans="1:12" ht="13.5" customHeight="1">
      <c r="B21" s="363"/>
      <c r="C21" s="363"/>
      <c r="D21" s="363"/>
      <c r="E21" s="363"/>
      <c r="F21" s="363"/>
      <c r="G21" s="363"/>
      <c r="H21" s="363"/>
      <c r="I21" s="363"/>
      <c r="J21" s="363"/>
      <c r="K21" s="363"/>
    </row>
    <row r="22" spans="1:12" ht="12" customHeight="1">
      <c r="B22" s="363"/>
      <c r="C22" s="363"/>
      <c r="D22" s="363"/>
      <c r="E22" s="363"/>
      <c r="F22" s="363"/>
      <c r="G22" s="363"/>
      <c r="H22" s="363"/>
      <c r="I22" s="363"/>
      <c r="J22" s="363"/>
      <c r="K22" s="363"/>
    </row>
    <row r="23" spans="1:12" ht="23.25" customHeight="1">
      <c r="B23" s="363"/>
      <c r="C23" s="363"/>
      <c r="D23" s="363"/>
      <c r="E23" s="363"/>
      <c r="F23" s="363"/>
      <c r="G23" s="363"/>
      <c r="H23" s="363"/>
      <c r="I23" s="363"/>
      <c r="J23" s="363"/>
      <c r="K23" s="363"/>
    </row>
    <row r="24" spans="1:12" ht="30" customHeight="1"/>
    <row r="25" spans="1:12" ht="11.25" customHeight="1"/>
    <row r="26" spans="1:12" ht="14.25" customHeight="1">
      <c r="A26" s="33"/>
    </row>
    <row r="27" spans="1:12" ht="30" customHeight="1">
      <c r="A27" s="28"/>
      <c r="B27" s="361" t="str">
        <f>TEXT(交付申請基本情報!D27,"ggge年m月d日")</f>
        <v>明治33年1月0日</v>
      </c>
      <c r="C27" s="362"/>
      <c r="D27" s="362"/>
      <c r="E27" s="98"/>
      <c r="F27" s="98"/>
      <c r="G27" s="98"/>
      <c r="H27" s="98"/>
      <c r="I27" s="98"/>
      <c r="J27" s="98"/>
      <c r="K27" s="98"/>
    </row>
    <row r="28" spans="1:12" ht="22.5" customHeight="1">
      <c r="A28" s="28"/>
      <c r="B28" s="98"/>
      <c r="C28" s="98"/>
      <c r="D28" s="98"/>
      <c r="E28" s="98"/>
      <c r="F28" s="98"/>
      <c r="G28" s="98"/>
      <c r="H28" s="98"/>
      <c r="I28" s="98"/>
      <c r="J28" s="98"/>
      <c r="K28" s="98"/>
    </row>
    <row r="29" spans="1:12" ht="24" customHeight="1">
      <c r="A29" s="28" t="s">
        <v>150</v>
      </c>
      <c r="B29" s="98"/>
      <c r="C29" s="98"/>
      <c r="D29" s="98"/>
      <c r="E29" s="98"/>
      <c r="F29" s="98"/>
      <c r="G29" s="98"/>
      <c r="H29" s="98"/>
      <c r="I29" s="98"/>
      <c r="J29" s="98"/>
      <c r="K29" s="98"/>
    </row>
    <row r="30" spans="1:12" ht="30" customHeight="1">
      <c r="A30" s="34"/>
      <c r="B30" s="98"/>
      <c r="C30" s="98"/>
      <c r="D30" s="98"/>
      <c r="E30" s="98"/>
      <c r="F30" s="98"/>
      <c r="G30" s="98"/>
      <c r="H30" s="98"/>
      <c r="I30" s="98"/>
      <c r="J30" s="98"/>
      <c r="K30" s="98"/>
    </row>
    <row r="31" spans="1:12" ht="27" customHeight="1">
      <c r="A31" s="35"/>
      <c r="B31" s="98"/>
      <c r="C31" s="98"/>
      <c r="D31" s="98"/>
      <c r="E31" s="99"/>
      <c r="F31" s="99" t="s">
        <v>103</v>
      </c>
      <c r="G31" s="98"/>
      <c r="H31" s="369">
        <f>交付申請基本情報!D7</f>
        <v>0</v>
      </c>
      <c r="I31" s="369"/>
      <c r="J31" s="369"/>
      <c r="K31" s="369"/>
      <c r="L31" s="102"/>
    </row>
    <row r="32" spans="1:12" ht="27" customHeight="1">
      <c r="A32" s="35"/>
      <c r="B32" s="98"/>
      <c r="C32" s="98"/>
      <c r="D32" s="98"/>
      <c r="E32" s="99"/>
      <c r="F32" s="99" t="s">
        <v>104</v>
      </c>
      <c r="G32" s="98"/>
      <c r="H32" s="369">
        <f>交付申請基本情報!D5</f>
        <v>0</v>
      </c>
      <c r="I32" s="369"/>
      <c r="J32" s="369"/>
      <c r="K32" s="369"/>
      <c r="L32" s="100"/>
    </row>
    <row r="33" spans="2:12" ht="27" customHeight="1">
      <c r="B33" s="98"/>
      <c r="C33" s="98"/>
      <c r="D33" s="98"/>
      <c r="E33" s="98"/>
      <c r="F33" s="99" t="s">
        <v>26</v>
      </c>
      <c r="G33" s="98"/>
      <c r="H33" s="369">
        <f>交付申請基本情報!$D$9</f>
        <v>0</v>
      </c>
      <c r="I33" s="369"/>
      <c r="J33" s="369"/>
      <c r="K33" s="369"/>
      <c r="L33" s="101"/>
    </row>
    <row r="34" spans="2:12" ht="27" customHeight="1">
      <c r="F34" s="99" t="s">
        <v>178</v>
      </c>
      <c r="G34" s="98"/>
      <c r="H34" s="368">
        <f>交付申請基本情報!$D$8</f>
        <v>0</v>
      </c>
      <c r="I34" s="368"/>
      <c r="J34" s="368"/>
      <c r="K34" s="368"/>
    </row>
    <row r="35" spans="2:12" ht="27" customHeight="1">
      <c r="F35" s="158" t="s">
        <v>176</v>
      </c>
      <c r="G35" s="98"/>
      <c r="H35" s="368">
        <f>交付申請基本情報!$D$16</f>
        <v>0</v>
      </c>
      <c r="I35" s="368"/>
      <c r="J35" s="368"/>
      <c r="K35" s="368"/>
    </row>
    <row r="36" spans="2:12" ht="30" customHeight="1"/>
    <row r="37" spans="2:12" ht="30" customHeight="1"/>
    <row r="38" spans="2:12" ht="30" customHeight="1"/>
  </sheetData>
  <mergeCells count="12">
    <mergeCell ref="H34:K34"/>
    <mergeCell ref="H35:K35"/>
    <mergeCell ref="H33:K33"/>
    <mergeCell ref="H31:K31"/>
    <mergeCell ref="H32:K32"/>
    <mergeCell ref="B27:D27"/>
    <mergeCell ref="B20:K23"/>
    <mergeCell ref="A3:K3"/>
    <mergeCell ref="B5:K6"/>
    <mergeCell ref="A9:K9"/>
    <mergeCell ref="B13:K14"/>
    <mergeCell ref="B16:K18"/>
  </mergeCells>
  <phoneticPr fontId="4"/>
  <pageMargins left="0.70866141732283472" right="0.70866141732283472" top="0.74803149606299213" bottom="0.74803149606299213" header="0.31496062992125984" footer="0.31496062992125984"/>
  <pageSetup paperSize="9" scale="98" orientation="portrait" blackAndWhite="1"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9F4104-AD01-4A3A-8BFB-D7F8CCA6AB36}">
  <sheetPr>
    <tabColor rgb="FF66FF33"/>
    <pageSetUpPr fitToPage="1"/>
  </sheetPr>
  <dimension ref="A1:L66"/>
  <sheetViews>
    <sheetView view="pageBreakPreview" zoomScaleNormal="100" zoomScaleSheetLayoutView="100" workbookViewId="0">
      <selection activeCell="A18" sqref="A18"/>
    </sheetView>
  </sheetViews>
  <sheetFormatPr defaultRowHeight="13.5"/>
  <cols>
    <col min="1" max="1" width="20.25" style="13" customWidth="1"/>
    <col min="2" max="2" width="9" style="13"/>
    <col min="3" max="3" width="3.375" style="13" customWidth="1"/>
    <col min="4" max="4" width="9" style="13"/>
    <col min="5" max="5" width="8.75" style="13" customWidth="1"/>
    <col min="6" max="6" width="9" style="13"/>
    <col min="7" max="7" width="9.75" style="13" customWidth="1"/>
    <col min="8" max="8" width="4.625" style="13" customWidth="1"/>
    <col min="9" max="9" width="9" style="13"/>
    <col min="10" max="10" width="4.75" style="13" customWidth="1"/>
    <col min="11" max="11" width="9" style="13"/>
    <col min="12" max="12" width="14.25" style="13" customWidth="1"/>
    <col min="13" max="13" width="2" style="13" customWidth="1"/>
    <col min="14" max="16384" width="9" style="13"/>
  </cols>
  <sheetData>
    <row r="1" spans="1:12" ht="9" customHeight="1"/>
    <row r="3" spans="1:12" ht="19.5" customHeight="1">
      <c r="A3" s="62"/>
      <c r="B3" s="469" t="s">
        <v>63</v>
      </c>
      <c r="C3" s="470"/>
      <c r="D3" s="470"/>
      <c r="E3" s="470"/>
      <c r="F3" s="470"/>
      <c r="G3" s="470"/>
      <c r="H3" s="470"/>
      <c r="I3" s="470"/>
      <c r="J3" s="471"/>
    </row>
    <row r="4" spans="1:12" ht="27.75" customHeight="1">
      <c r="A4" s="472" t="s">
        <v>64</v>
      </c>
      <c r="B4" s="472"/>
      <c r="C4" s="472"/>
      <c r="D4" s="472"/>
      <c r="E4" s="472"/>
      <c r="F4" s="472"/>
      <c r="G4" s="472"/>
      <c r="H4" s="472"/>
      <c r="I4" s="472"/>
      <c r="J4" s="472"/>
      <c r="K4" s="472"/>
      <c r="L4" s="472"/>
    </row>
    <row r="5" spans="1:12" ht="27.75" customHeight="1" thickBot="1">
      <c r="A5" s="36"/>
      <c r="B5" s="84"/>
      <c r="C5" s="84"/>
      <c r="D5" s="84"/>
      <c r="E5" s="84"/>
      <c r="F5" s="84"/>
      <c r="G5" s="84"/>
      <c r="H5" s="84"/>
      <c r="I5" s="84"/>
      <c r="J5" s="473" t="s">
        <v>65</v>
      </c>
      <c r="K5" s="473"/>
      <c r="L5" s="473"/>
    </row>
    <row r="6" spans="1:12" ht="20.100000000000001" customHeight="1">
      <c r="A6" s="85"/>
      <c r="B6" s="86" t="s">
        <v>66</v>
      </c>
      <c r="C6" s="87"/>
      <c r="D6" s="87"/>
      <c r="E6" s="87"/>
      <c r="F6" s="87"/>
      <c r="G6" s="87"/>
      <c r="H6" s="87"/>
      <c r="I6" s="87"/>
      <c r="J6" s="88"/>
      <c r="K6" s="88"/>
      <c r="L6" s="89"/>
    </row>
    <row r="7" spans="1:12" ht="20.100000000000001" customHeight="1">
      <c r="A7" s="90" t="s">
        <v>67</v>
      </c>
      <c r="B7" s="91" t="s">
        <v>68</v>
      </c>
      <c r="C7" s="91"/>
      <c r="D7" s="91"/>
      <c r="E7" s="91" t="s">
        <v>69</v>
      </c>
      <c r="F7" s="91"/>
      <c r="G7" s="91"/>
      <c r="H7" s="91" t="s">
        <v>70</v>
      </c>
      <c r="I7" s="91"/>
      <c r="J7" s="91"/>
      <c r="K7" s="91"/>
      <c r="L7" s="92"/>
    </row>
    <row r="8" spans="1:12" ht="20.100000000000001" customHeight="1">
      <c r="A8" s="90" t="s">
        <v>71</v>
      </c>
      <c r="B8" s="91" t="s">
        <v>72</v>
      </c>
      <c r="C8" s="91"/>
      <c r="D8" s="91"/>
      <c r="E8" s="91" t="s">
        <v>73</v>
      </c>
      <c r="F8" s="91"/>
      <c r="G8" s="91"/>
      <c r="H8" s="91"/>
      <c r="I8" s="91"/>
      <c r="J8" s="91"/>
      <c r="K8" s="91"/>
      <c r="L8" s="92"/>
    </row>
    <row r="9" spans="1:12" ht="20.100000000000001" customHeight="1" thickBot="1">
      <c r="A9" s="93"/>
      <c r="B9" s="94" t="s">
        <v>74</v>
      </c>
      <c r="C9" s="94"/>
      <c r="D9" s="94"/>
      <c r="E9" s="94"/>
      <c r="F9" s="94"/>
      <c r="G9" s="94"/>
      <c r="H9" s="94"/>
      <c r="I9" s="94"/>
      <c r="J9" s="94"/>
      <c r="K9" s="94"/>
      <c r="L9" s="95"/>
    </row>
    <row r="10" spans="1:12" ht="19.5" customHeight="1">
      <c r="A10" s="474" t="s">
        <v>75</v>
      </c>
      <c r="B10" s="477"/>
      <c r="C10" s="478"/>
      <c r="D10" s="478"/>
      <c r="E10" s="478"/>
      <c r="F10" s="478"/>
      <c r="G10" s="478"/>
      <c r="H10" s="478"/>
      <c r="I10" s="478"/>
      <c r="J10" s="478"/>
      <c r="K10" s="478"/>
      <c r="L10" s="479"/>
    </row>
    <row r="11" spans="1:12" ht="14.25" customHeight="1">
      <c r="A11" s="475"/>
      <c r="B11" s="480">
        <f>交付申請基本情報!D7</f>
        <v>0</v>
      </c>
      <c r="C11" s="481"/>
      <c r="D11" s="481"/>
      <c r="E11" s="481"/>
      <c r="F11" s="481"/>
      <c r="G11" s="481"/>
      <c r="H11" s="481"/>
      <c r="I11" s="481"/>
      <c r="J11" s="481"/>
      <c r="K11" s="481"/>
      <c r="L11" s="482"/>
    </row>
    <row r="12" spans="1:12" ht="14.25" customHeight="1">
      <c r="A12" s="475"/>
      <c r="B12" s="480"/>
      <c r="C12" s="481"/>
      <c r="D12" s="481"/>
      <c r="E12" s="481"/>
      <c r="F12" s="481"/>
      <c r="G12" s="481"/>
      <c r="H12" s="481"/>
      <c r="I12" s="481"/>
      <c r="J12" s="481"/>
      <c r="K12" s="481"/>
      <c r="L12" s="482"/>
    </row>
    <row r="13" spans="1:12" ht="15" customHeight="1" thickBot="1">
      <c r="A13" s="476"/>
      <c r="B13" s="483"/>
      <c r="C13" s="484"/>
      <c r="D13" s="484"/>
      <c r="E13" s="484"/>
      <c r="F13" s="484"/>
      <c r="G13" s="484"/>
      <c r="H13" s="484"/>
      <c r="I13" s="484"/>
      <c r="J13" s="484"/>
      <c r="K13" s="484"/>
      <c r="L13" s="485"/>
    </row>
    <row r="14" spans="1:12" ht="18.75" customHeight="1">
      <c r="A14" s="386" t="s">
        <v>76</v>
      </c>
      <c r="B14" s="486"/>
      <c r="C14" s="487"/>
      <c r="D14" s="487"/>
      <c r="E14" s="487"/>
      <c r="F14" s="487"/>
      <c r="G14" s="487"/>
      <c r="H14" s="487"/>
      <c r="I14" s="487"/>
      <c r="J14" s="487"/>
      <c r="K14" s="487"/>
      <c r="L14" s="488"/>
    </row>
    <row r="15" spans="1:12" ht="18.75" customHeight="1">
      <c r="A15" s="387"/>
      <c r="B15" s="374">
        <f>交付申請基本情報!D5</f>
        <v>0</v>
      </c>
      <c r="C15" s="375"/>
      <c r="D15" s="375"/>
      <c r="E15" s="375"/>
      <c r="F15" s="375"/>
      <c r="G15" s="375"/>
      <c r="H15" s="375"/>
      <c r="I15" s="375"/>
      <c r="J15" s="375"/>
      <c r="K15" s="375"/>
      <c r="L15" s="376"/>
    </row>
    <row r="16" spans="1:12" ht="18.75" customHeight="1" thickBot="1">
      <c r="A16" s="388"/>
      <c r="B16" s="374"/>
      <c r="C16" s="375"/>
      <c r="D16" s="375"/>
      <c r="E16" s="375"/>
      <c r="F16" s="375"/>
      <c r="G16" s="375"/>
      <c r="H16" s="375"/>
      <c r="I16" s="375"/>
      <c r="J16" s="375"/>
      <c r="K16" s="375"/>
      <c r="L16" s="376"/>
    </row>
    <row r="17" spans="1:12" ht="24.75" customHeight="1" thickBot="1">
      <c r="A17" s="67" t="s">
        <v>28</v>
      </c>
      <c r="B17" s="489">
        <f>交付申請基本情報!D6</f>
        <v>0</v>
      </c>
      <c r="C17" s="490"/>
      <c r="D17" s="491"/>
      <c r="E17" s="489" t="s">
        <v>29</v>
      </c>
      <c r="F17" s="491"/>
      <c r="G17" s="489">
        <f>交付申請基本情報!D8</f>
        <v>0</v>
      </c>
      <c r="H17" s="490"/>
      <c r="I17" s="490"/>
      <c r="J17" s="490"/>
      <c r="K17" s="490"/>
      <c r="L17" s="491"/>
    </row>
    <row r="18" spans="1:12" ht="24.75" customHeight="1" thickBot="1">
      <c r="A18" s="66" t="s">
        <v>77</v>
      </c>
      <c r="B18" s="459"/>
      <c r="C18" s="460"/>
      <c r="D18" s="460"/>
      <c r="E18" s="463" t="s">
        <v>78</v>
      </c>
      <c r="F18" s="463"/>
      <c r="G18" s="457"/>
      <c r="H18" s="457"/>
      <c r="I18" s="457"/>
      <c r="J18" s="457"/>
      <c r="K18" s="457"/>
      <c r="L18" s="458"/>
    </row>
    <row r="19" spans="1:12" ht="18" customHeight="1">
      <c r="A19" s="386" t="s">
        <v>79</v>
      </c>
      <c r="B19" s="459"/>
      <c r="C19" s="460"/>
      <c r="D19" s="460"/>
      <c r="E19" s="463" t="s">
        <v>78</v>
      </c>
      <c r="F19" s="463"/>
      <c r="G19" s="465"/>
      <c r="H19" s="465"/>
      <c r="I19" s="465"/>
      <c r="J19" s="465"/>
      <c r="K19" s="465"/>
      <c r="L19" s="466"/>
    </row>
    <row r="20" spans="1:12" ht="18" customHeight="1" thickBot="1">
      <c r="A20" s="388"/>
      <c r="B20" s="461"/>
      <c r="C20" s="462"/>
      <c r="D20" s="462"/>
      <c r="E20" s="464" t="s">
        <v>80</v>
      </c>
      <c r="F20" s="464"/>
      <c r="G20" s="467"/>
      <c r="H20" s="467"/>
      <c r="I20" s="467"/>
      <c r="J20" s="467"/>
      <c r="K20" s="467"/>
      <c r="L20" s="468"/>
    </row>
    <row r="21" spans="1:12" ht="21.75" customHeight="1">
      <c r="A21" s="38" t="s">
        <v>30</v>
      </c>
      <c r="B21" s="425" t="s">
        <v>31</v>
      </c>
      <c r="C21" s="426"/>
      <c r="D21" s="426"/>
      <c r="E21" s="426"/>
      <c r="F21" s="426"/>
      <c r="G21" s="426"/>
      <c r="H21" s="426"/>
      <c r="I21" s="426"/>
      <c r="J21" s="426"/>
      <c r="K21" s="426"/>
      <c r="L21" s="427"/>
    </row>
    <row r="22" spans="1:12" ht="24.75" customHeight="1" thickBot="1">
      <c r="A22" s="39" t="s">
        <v>32</v>
      </c>
      <c r="B22" s="428"/>
      <c r="C22" s="429"/>
      <c r="D22" s="429"/>
      <c r="E22" s="429"/>
      <c r="F22" s="429"/>
      <c r="G22" s="429"/>
      <c r="H22" s="429"/>
      <c r="I22" s="429"/>
      <c r="J22" s="429"/>
      <c r="K22" s="429"/>
      <c r="L22" s="430"/>
    </row>
    <row r="23" spans="1:12" ht="19.5" customHeight="1">
      <c r="A23" s="386" t="s">
        <v>81</v>
      </c>
      <c r="B23" s="455"/>
      <c r="C23" s="456"/>
      <c r="D23" s="456"/>
      <c r="E23" s="456"/>
      <c r="F23" s="192"/>
      <c r="G23" s="456"/>
      <c r="H23" s="456"/>
      <c r="I23" s="456"/>
      <c r="J23" s="192"/>
      <c r="K23" s="193"/>
      <c r="L23" s="431" t="s">
        <v>82</v>
      </c>
    </row>
    <row r="24" spans="1:12" ht="18" customHeight="1">
      <c r="A24" s="387"/>
      <c r="B24" s="433">
        <f>交付申請基本情報!$D$17</f>
        <v>0</v>
      </c>
      <c r="C24" s="434"/>
      <c r="D24" s="434"/>
      <c r="E24" s="434"/>
      <c r="F24" s="41" t="s">
        <v>33</v>
      </c>
      <c r="G24" s="437">
        <f>交付申請基本情報!$D$18</f>
        <v>0</v>
      </c>
      <c r="H24" s="438"/>
      <c r="I24" s="438"/>
      <c r="J24" s="440" t="s">
        <v>83</v>
      </c>
      <c r="K24" s="441"/>
      <c r="L24" s="432"/>
    </row>
    <row r="25" spans="1:12" ht="18" customHeight="1" thickBot="1">
      <c r="A25" s="388"/>
      <c r="B25" s="435"/>
      <c r="C25" s="436"/>
      <c r="D25" s="436"/>
      <c r="E25" s="436"/>
      <c r="F25" s="68" t="s">
        <v>34</v>
      </c>
      <c r="G25" s="439"/>
      <c r="H25" s="439"/>
      <c r="I25" s="439"/>
      <c r="J25" s="40"/>
      <c r="K25" s="40"/>
      <c r="L25" s="432"/>
    </row>
    <row r="26" spans="1:12" ht="15.75" customHeight="1">
      <c r="A26" s="37" t="s">
        <v>35</v>
      </c>
      <c r="B26" s="442" t="s">
        <v>36</v>
      </c>
      <c r="C26" s="443"/>
      <c r="D26" s="443"/>
      <c r="E26" s="443"/>
      <c r="F26" s="443"/>
      <c r="G26" s="443"/>
      <c r="H26" s="443"/>
      <c r="I26" s="443"/>
      <c r="J26" s="443"/>
      <c r="K26" s="444"/>
      <c r="L26" s="431" t="s">
        <v>84</v>
      </c>
    </row>
    <row r="27" spans="1:12" ht="14.25" thickBot="1">
      <c r="A27" s="39" t="s">
        <v>32</v>
      </c>
      <c r="B27" s="445"/>
      <c r="C27" s="446"/>
      <c r="D27" s="446"/>
      <c r="E27" s="446"/>
      <c r="F27" s="446"/>
      <c r="G27" s="446"/>
      <c r="H27" s="446"/>
      <c r="I27" s="446"/>
      <c r="J27" s="446"/>
      <c r="K27" s="447"/>
      <c r="L27" s="432"/>
    </row>
    <row r="28" spans="1:12" ht="22.5" customHeight="1" thickBot="1">
      <c r="A28" s="96" t="s">
        <v>37</v>
      </c>
      <c r="B28" s="449"/>
      <c r="C28" s="450"/>
      <c r="D28" s="450"/>
      <c r="E28" s="451"/>
      <c r="F28" s="405" t="s">
        <v>38</v>
      </c>
      <c r="G28" s="406"/>
      <c r="H28" s="452">
        <f>交付申請基本情報!D21</f>
        <v>0</v>
      </c>
      <c r="I28" s="453"/>
      <c r="J28" s="453"/>
      <c r="K28" s="454"/>
      <c r="L28" s="432"/>
    </row>
    <row r="29" spans="1:12" ht="16.5" customHeight="1" thickBot="1">
      <c r="A29" s="386" t="s">
        <v>85</v>
      </c>
      <c r="B29" s="416">
        <f>交付申請基本情報!D23</f>
        <v>0</v>
      </c>
      <c r="C29" s="417"/>
      <c r="D29" s="417"/>
      <c r="E29" s="417"/>
      <c r="F29" s="417"/>
      <c r="G29" s="417"/>
      <c r="H29" s="417"/>
      <c r="I29" s="417"/>
      <c r="J29" s="417"/>
      <c r="K29" s="418"/>
      <c r="L29" s="432"/>
    </row>
    <row r="30" spans="1:12" ht="16.5" customHeight="1">
      <c r="A30" s="387"/>
      <c r="B30" s="419">
        <f>交付申請基本情報!D22</f>
        <v>0</v>
      </c>
      <c r="C30" s="420"/>
      <c r="D30" s="420"/>
      <c r="E30" s="420"/>
      <c r="F30" s="420"/>
      <c r="G30" s="420"/>
      <c r="H30" s="420"/>
      <c r="I30" s="420"/>
      <c r="J30" s="420"/>
      <c r="K30" s="421"/>
      <c r="L30" s="432"/>
    </row>
    <row r="31" spans="1:12" ht="16.5" customHeight="1" thickBot="1">
      <c r="A31" s="388"/>
      <c r="B31" s="422"/>
      <c r="C31" s="423"/>
      <c r="D31" s="423"/>
      <c r="E31" s="423"/>
      <c r="F31" s="423"/>
      <c r="G31" s="423"/>
      <c r="H31" s="423"/>
      <c r="I31" s="423"/>
      <c r="J31" s="423"/>
      <c r="K31" s="424"/>
      <c r="L31" s="448"/>
    </row>
    <row r="32" spans="1:12" s="43" customFormat="1" ht="23.25" customHeight="1" thickBot="1">
      <c r="A32" s="383" t="s">
        <v>86</v>
      </c>
      <c r="B32" s="384"/>
      <c r="C32" s="384"/>
      <c r="D32" s="384"/>
      <c r="E32" s="384"/>
      <c r="F32" s="384"/>
      <c r="G32" s="384"/>
      <c r="H32" s="384"/>
      <c r="I32" s="384"/>
      <c r="J32" s="384"/>
      <c r="K32" s="384"/>
      <c r="L32" s="385"/>
    </row>
    <row r="33" spans="1:12" ht="20.25" customHeight="1" thickBot="1">
      <c r="A33" s="386" t="s">
        <v>87</v>
      </c>
      <c r="B33" s="389"/>
      <c r="C33" s="390"/>
      <c r="D33" s="390"/>
      <c r="E33" s="390"/>
      <c r="F33" s="390"/>
      <c r="G33" s="390"/>
      <c r="H33" s="390"/>
      <c r="I33" s="390"/>
      <c r="J33" s="390"/>
      <c r="K33" s="391"/>
      <c r="L33" s="392" t="s">
        <v>88</v>
      </c>
    </row>
    <row r="34" spans="1:12" ht="18" customHeight="1">
      <c r="A34" s="387"/>
      <c r="B34" s="394"/>
      <c r="C34" s="395"/>
      <c r="D34" s="395"/>
      <c r="E34" s="395"/>
      <c r="F34" s="41" t="s">
        <v>33</v>
      </c>
      <c r="G34" s="395"/>
      <c r="H34" s="395"/>
      <c r="I34" s="395"/>
      <c r="J34" s="398" t="s">
        <v>83</v>
      </c>
      <c r="K34" s="399"/>
      <c r="L34" s="392"/>
    </row>
    <row r="35" spans="1:12" ht="18" customHeight="1" thickBot="1">
      <c r="A35" s="388"/>
      <c r="B35" s="396"/>
      <c r="C35" s="397"/>
      <c r="D35" s="397"/>
      <c r="E35" s="397"/>
      <c r="F35" s="68" t="s">
        <v>34</v>
      </c>
      <c r="G35" s="397"/>
      <c r="H35" s="397"/>
      <c r="I35" s="397"/>
      <c r="J35" s="400"/>
      <c r="K35" s="401"/>
      <c r="L35" s="392"/>
    </row>
    <row r="36" spans="1:12" ht="22.5" customHeight="1" thickBot="1">
      <c r="A36" s="96" t="s">
        <v>37</v>
      </c>
      <c r="B36" s="402"/>
      <c r="C36" s="403"/>
      <c r="D36" s="403"/>
      <c r="E36" s="404"/>
      <c r="F36" s="405" t="s">
        <v>38</v>
      </c>
      <c r="G36" s="406"/>
      <c r="H36" s="407" t="s">
        <v>89</v>
      </c>
      <c r="I36" s="408"/>
      <c r="J36" s="408"/>
      <c r="K36" s="409"/>
      <c r="L36" s="392"/>
    </row>
    <row r="37" spans="1:12" ht="20.25" customHeight="1" thickBot="1">
      <c r="A37" s="386" t="s">
        <v>90</v>
      </c>
      <c r="B37" s="389"/>
      <c r="C37" s="390"/>
      <c r="D37" s="390"/>
      <c r="E37" s="390"/>
      <c r="F37" s="390"/>
      <c r="G37" s="390"/>
      <c r="H37" s="390"/>
      <c r="I37" s="390"/>
      <c r="J37" s="390"/>
      <c r="K37" s="391"/>
      <c r="L37" s="392"/>
    </row>
    <row r="38" spans="1:12" ht="34.5" customHeight="1" thickBot="1">
      <c r="A38" s="388"/>
      <c r="B38" s="410"/>
      <c r="C38" s="411"/>
      <c r="D38" s="411"/>
      <c r="E38" s="411"/>
      <c r="F38" s="411"/>
      <c r="G38" s="411"/>
      <c r="H38" s="411"/>
      <c r="I38" s="411"/>
      <c r="J38" s="411"/>
      <c r="K38" s="412"/>
      <c r="L38" s="393"/>
    </row>
    <row r="39" spans="1:12">
      <c r="A39" s="413" t="s">
        <v>91</v>
      </c>
      <c r="B39" s="414"/>
      <c r="C39" s="414"/>
      <c r="D39" s="414"/>
      <c r="E39" s="414"/>
      <c r="F39" s="414"/>
      <c r="G39" s="414"/>
      <c r="H39" s="414"/>
      <c r="I39" s="414"/>
      <c r="J39" s="414"/>
      <c r="K39" s="414"/>
      <c r="L39" s="415"/>
    </row>
    <row r="40" spans="1:12">
      <c r="A40" s="374"/>
      <c r="B40" s="375"/>
      <c r="C40" s="375"/>
      <c r="D40" s="375"/>
      <c r="E40" s="375"/>
      <c r="F40" s="375"/>
      <c r="G40" s="375"/>
      <c r="H40" s="375"/>
      <c r="I40" s="375"/>
      <c r="J40" s="375"/>
      <c r="K40" s="375"/>
      <c r="L40" s="376"/>
    </row>
    <row r="41" spans="1:12" ht="27" customHeight="1">
      <c r="A41" s="372" t="str">
        <f>TEXT(交付申請基本情報!$D$27,"ggge年m月d日")</f>
        <v>明治33年1月0日</v>
      </c>
      <c r="B41" s="373"/>
      <c r="C41" s="42"/>
      <c r="D41" s="42"/>
      <c r="E41" s="42"/>
      <c r="F41" s="42"/>
      <c r="G41" s="42"/>
      <c r="H41" s="42"/>
      <c r="I41" s="42"/>
      <c r="J41" s="42"/>
      <c r="K41" s="42"/>
      <c r="L41" s="44"/>
    </row>
    <row r="42" spans="1:12" ht="12.75" customHeight="1">
      <c r="A42" s="64"/>
      <c r="B42" s="65"/>
      <c r="C42" s="42"/>
      <c r="D42" s="42"/>
      <c r="E42" s="42"/>
      <c r="F42" s="42"/>
      <c r="G42" s="42"/>
      <c r="H42" s="42"/>
      <c r="I42" s="42"/>
      <c r="J42" s="42"/>
      <c r="K42" s="42"/>
      <c r="L42" s="44"/>
    </row>
    <row r="43" spans="1:12">
      <c r="A43" s="374" t="s">
        <v>92</v>
      </c>
      <c r="B43" s="375"/>
      <c r="C43" s="375"/>
      <c r="D43" s="375"/>
      <c r="E43" s="375"/>
      <c r="F43" s="375"/>
      <c r="G43" s="375"/>
      <c r="H43" s="375"/>
      <c r="I43" s="375"/>
      <c r="J43" s="375"/>
      <c r="K43" s="375"/>
      <c r="L43" s="376"/>
    </row>
    <row r="44" spans="1:12" ht="18.75" customHeight="1">
      <c r="A44" s="45"/>
      <c r="B44" s="377" t="s">
        <v>27</v>
      </c>
      <c r="C44" s="377"/>
      <c r="D44" s="377"/>
      <c r="E44" s="378">
        <f>交付申請基本情報!D7</f>
        <v>0</v>
      </c>
      <c r="F44" s="378"/>
      <c r="G44" s="378"/>
      <c r="H44" s="378"/>
      <c r="I44" s="378"/>
      <c r="J44" s="378"/>
      <c r="K44" s="378"/>
      <c r="L44" s="44"/>
    </row>
    <row r="45" spans="1:12" ht="18.75" customHeight="1">
      <c r="A45" s="45"/>
      <c r="B45" s="377" t="s">
        <v>39</v>
      </c>
      <c r="C45" s="377"/>
      <c r="D45" s="377"/>
      <c r="E45" s="378">
        <f>交付申請基本情報!D5</f>
        <v>0</v>
      </c>
      <c r="F45" s="378"/>
      <c r="G45" s="378"/>
      <c r="H45" s="378"/>
      <c r="I45" s="378"/>
      <c r="J45" s="378"/>
      <c r="K45" s="378"/>
      <c r="L45" s="44"/>
    </row>
    <row r="46" spans="1:12" ht="18.75" customHeight="1">
      <c r="A46" s="45"/>
      <c r="B46" s="377" t="s">
        <v>93</v>
      </c>
      <c r="C46" s="377"/>
      <c r="D46" s="377"/>
      <c r="E46" s="378">
        <f>交付申請基本情報!D9</f>
        <v>0</v>
      </c>
      <c r="F46" s="378"/>
      <c r="G46" s="378"/>
      <c r="H46" s="378"/>
      <c r="I46" s="378"/>
      <c r="J46" s="378"/>
      <c r="K46" s="378"/>
      <c r="L46" s="44"/>
    </row>
    <row r="47" spans="1:12" ht="18.75" customHeight="1">
      <c r="A47" s="45"/>
      <c r="B47" s="60"/>
      <c r="C47" s="60"/>
      <c r="D47" s="60"/>
      <c r="E47" s="61"/>
      <c r="F47" s="61"/>
      <c r="G47" s="61"/>
      <c r="H47" s="61"/>
      <c r="I47" s="61"/>
      <c r="J47" s="46"/>
      <c r="K47" s="42"/>
      <c r="L47" s="44"/>
    </row>
    <row r="48" spans="1:12" ht="18.75" customHeight="1">
      <c r="A48" s="45"/>
      <c r="B48" s="60"/>
      <c r="C48" s="60"/>
      <c r="D48" s="60"/>
      <c r="E48" s="61"/>
      <c r="F48" s="61"/>
      <c r="G48" s="61"/>
      <c r="H48" s="61"/>
      <c r="I48" s="61"/>
      <c r="J48" s="46"/>
      <c r="K48" s="42"/>
      <c r="L48" s="44"/>
    </row>
    <row r="49" spans="1:12" ht="18.75" customHeight="1">
      <c r="A49" s="45"/>
      <c r="B49" s="60"/>
      <c r="C49" s="60"/>
      <c r="D49" s="60"/>
      <c r="E49" s="61"/>
      <c r="F49" s="61"/>
      <c r="G49" s="61"/>
      <c r="H49" s="61"/>
      <c r="I49" s="61"/>
      <c r="J49" s="46"/>
      <c r="K49" s="42"/>
      <c r="L49" s="44"/>
    </row>
    <row r="50" spans="1:12" ht="18.75" customHeight="1">
      <c r="A50" s="45"/>
      <c r="B50" s="60"/>
      <c r="C50" s="60"/>
      <c r="D50" s="60"/>
      <c r="E50" s="61"/>
      <c r="F50" s="61"/>
      <c r="G50" s="61"/>
      <c r="H50" s="61"/>
      <c r="I50" s="61"/>
      <c r="J50" s="46"/>
      <c r="K50" s="42"/>
      <c r="L50" s="44"/>
    </row>
    <row r="51" spans="1:12" ht="18.75" customHeight="1">
      <c r="A51" s="45"/>
      <c r="B51" s="60"/>
      <c r="C51" s="60"/>
      <c r="D51" s="60"/>
      <c r="E51" s="61"/>
      <c r="F51" s="61"/>
      <c r="G51" s="61"/>
      <c r="H51" s="61"/>
      <c r="I51" s="61"/>
      <c r="J51" s="46"/>
      <c r="K51" s="42"/>
      <c r="L51" s="44"/>
    </row>
    <row r="52" spans="1:12" ht="10.5" customHeight="1" thickBot="1">
      <c r="A52" s="379"/>
      <c r="B52" s="380"/>
      <c r="C52" s="380"/>
      <c r="D52" s="380"/>
      <c r="E52" s="380"/>
      <c r="F52" s="380"/>
      <c r="G52" s="380"/>
      <c r="H52" s="380"/>
      <c r="I52" s="380"/>
      <c r="J52" s="380"/>
      <c r="K52" s="380"/>
      <c r="L52" s="381"/>
    </row>
    <row r="53" spans="1:12">
      <c r="A53" s="63"/>
      <c r="B53" s="63"/>
      <c r="C53" s="63"/>
      <c r="D53" s="63"/>
      <c r="E53" s="63"/>
      <c r="F53" s="63"/>
      <c r="G53" s="63"/>
      <c r="H53" s="63"/>
      <c r="I53" s="63"/>
      <c r="J53" s="63"/>
      <c r="K53" s="63"/>
      <c r="L53" s="63"/>
    </row>
    <row r="54" spans="1:12">
      <c r="A54" s="47"/>
      <c r="B54" s="47"/>
      <c r="C54" s="47"/>
      <c r="D54" s="47"/>
      <c r="E54" s="47"/>
      <c r="F54" s="47"/>
      <c r="G54" s="47"/>
      <c r="H54" s="47"/>
      <c r="I54" s="47"/>
      <c r="J54" s="47"/>
      <c r="K54" s="47"/>
      <c r="L54" s="47"/>
    </row>
    <row r="55" spans="1:12">
      <c r="A55" s="382" t="s">
        <v>94</v>
      </c>
      <c r="B55" s="382"/>
      <c r="C55" s="382"/>
      <c r="D55" s="382"/>
      <c r="E55" s="382"/>
      <c r="F55" s="382"/>
      <c r="G55" s="382"/>
      <c r="H55" s="382"/>
      <c r="I55" s="382"/>
      <c r="J55" s="382"/>
      <c r="K55" s="382"/>
      <c r="L55" s="382"/>
    </row>
    <row r="56" spans="1:12" ht="26.25" customHeight="1">
      <c r="A56" s="371" t="s">
        <v>95</v>
      </c>
      <c r="B56" s="371"/>
      <c r="C56" s="371"/>
      <c r="D56" s="371"/>
      <c r="E56" s="371"/>
      <c r="F56" s="371"/>
      <c r="G56" s="371"/>
      <c r="H56" s="371"/>
      <c r="I56" s="371"/>
      <c r="J56" s="371"/>
      <c r="K56" s="371"/>
      <c r="L56" s="371"/>
    </row>
    <row r="57" spans="1:12">
      <c r="A57" s="371" t="s">
        <v>96</v>
      </c>
      <c r="B57" s="371"/>
      <c r="C57" s="371"/>
      <c r="D57" s="371"/>
      <c r="E57" s="371"/>
      <c r="F57" s="371"/>
      <c r="G57" s="371"/>
      <c r="H57" s="371"/>
      <c r="I57" s="371"/>
      <c r="J57" s="371"/>
      <c r="K57" s="371"/>
      <c r="L57" s="371"/>
    </row>
    <row r="58" spans="1:12" ht="26.25" customHeight="1">
      <c r="A58" s="371" t="s">
        <v>97</v>
      </c>
      <c r="B58" s="371"/>
      <c r="C58" s="371"/>
      <c r="D58" s="371"/>
      <c r="E58" s="371"/>
      <c r="F58" s="371"/>
      <c r="G58" s="371"/>
      <c r="H58" s="371"/>
      <c r="I58" s="371"/>
      <c r="J58" s="371"/>
      <c r="K58" s="371"/>
      <c r="L58" s="371"/>
    </row>
    <row r="59" spans="1:12" ht="21.75" customHeight="1">
      <c r="A59" s="371" t="s">
        <v>98</v>
      </c>
      <c r="B59" s="371"/>
      <c r="C59" s="371"/>
      <c r="D59" s="371"/>
      <c r="E59" s="371"/>
      <c r="F59" s="371"/>
      <c r="G59" s="371"/>
      <c r="H59" s="371"/>
      <c r="I59" s="371"/>
      <c r="J59" s="371"/>
      <c r="K59" s="371"/>
      <c r="L59" s="371"/>
    </row>
    <row r="60" spans="1:12" ht="16.5" customHeight="1">
      <c r="A60" s="371" t="s">
        <v>99</v>
      </c>
      <c r="B60" s="371"/>
      <c r="C60" s="371"/>
      <c r="D60" s="371"/>
      <c r="E60" s="371"/>
      <c r="F60" s="371"/>
      <c r="G60" s="371"/>
      <c r="H60" s="371"/>
      <c r="I60" s="371"/>
      <c r="J60" s="371"/>
      <c r="K60" s="371"/>
      <c r="L60" s="371"/>
    </row>
    <row r="61" spans="1:12" ht="30" customHeight="1">
      <c r="A61" s="371" t="s">
        <v>100</v>
      </c>
      <c r="B61" s="371"/>
      <c r="C61" s="371"/>
      <c r="D61" s="371"/>
      <c r="E61" s="371"/>
      <c r="F61" s="371"/>
      <c r="G61" s="371"/>
      <c r="H61" s="371"/>
      <c r="I61" s="371"/>
      <c r="J61" s="371"/>
      <c r="K61" s="371"/>
      <c r="L61" s="371"/>
    </row>
    <row r="62" spans="1:12" s="97" customFormat="1" ht="24" customHeight="1">
      <c r="A62" s="370" t="s">
        <v>101</v>
      </c>
      <c r="B62" s="370"/>
      <c r="C62" s="370"/>
      <c r="D62" s="370"/>
      <c r="E62" s="370"/>
      <c r="F62" s="370"/>
      <c r="G62" s="370"/>
      <c r="H62" s="370"/>
      <c r="I62" s="370"/>
      <c r="J62" s="370"/>
      <c r="K62" s="370"/>
      <c r="L62" s="370"/>
    </row>
    <row r="63" spans="1:12" s="97" customFormat="1" ht="44.25" customHeight="1">
      <c r="A63" s="370" t="s">
        <v>102</v>
      </c>
      <c r="B63" s="370"/>
      <c r="C63" s="370"/>
      <c r="D63" s="370"/>
      <c r="E63" s="370"/>
      <c r="F63" s="370"/>
      <c r="G63" s="370"/>
      <c r="H63" s="370"/>
      <c r="I63" s="370"/>
      <c r="J63" s="370"/>
      <c r="K63" s="370"/>
      <c r="L63" s="370"/>
    </row>
    <row r="64" spans="1:12" s="97" customFormat="1" ht="11.25">
      <c r="A64" s="370"/>
      <c r="B64" s="370"/>
      <c r="C64" s="370"/>
      <c r="D64" s="370"/>
      <c r="E64" s="370"/>
      <c r="F64" s="370"/>
      <c r="G64" s="370"/>
      <c r="H64" s="370"/>
      <c r="I64" s="370"/>
      <c r="J64" s="370"/>
      <c r="K64" s="370"/>
      <c r="L64" s="370"/>
    </row>
    <row r="65" spans="1:12" s="97" customFormat="1" ht="11.25">
      <c r="A65" s="370"/>
      <c r="B65" s="370"/>
      <c r="C65" s="370"/>
      <c r="D65" s="370"/>
      <c r="E65" s="370"/>
      <c r="F65" s="370"/>
      <c r="G65" s="370"/>
      <c r="H65" s="370"/>
      <c r="I65" s="370"/>
      <c r="J65" s="370"/>
      <c r="K65" s="370"/>
      <c r="L65" s="370"/>
    </row>
    <row r="66" spans="1:12" s="97" customFormat="1" ht="11.25">
      <c r="A66" s="370"/>
      <c r="B66" s="370"/>
      <c r="C66" s="370"/>
      <c r="D66" s="370"/>
      <c r="E66" s="370"/>
      <c r="F66" s="370"/>
      <c r="G66" s="370"/>
      <c r="H66" s="370"/>
      <c r="I66" s="370"/>
      <c r="J66" s="370"/>
      <c r="K66" s="370"/>
      <c r="L66" s="370"/>
    </row>
  </sheetData>
  <protectedRanges>
    <protectedRange sqref="B10:L16 K17:L20 I17:I20 G17:G20 D17:D20 B17:B20 B21:L22 B23:K23 G36:K36 B29:K31 D28 B33:K35 G28:K28 B26:K27 F24:F25" name="範囲1_3"/>
  </protectedRanges>
  <mergeCells count="72">
    <mergeCell ref="A14:A16"/>
    <mergeCell ref="B14:L14"/>
    <mergeCell ref="B15:L16"/>
    <mergeCell ref="B17:D17"/>
    <mergeCell ref="E17:F17"/>
    <mergeCell ref="G17:L17"/>
    <mergeCell ref="B3:J3"/>
    <mergeCell ref="A4:L4"/>
    <mergeCell ref="J5:L5"/>
    <mergeCell ref="A10:A13"/>
    <mergeCell ref="B10:L10"/>
    <mergeCell ref="B11:L13"/>
    <mergeCell ref="G18:L18"/>
    <mergeCell ref="A19:A20"/>
    <mergeCell ref="B19:D20"/>
    <mergeCell ref="E19:F19"/>
    <mergeCell ref="E20:F20"/>
    <mergeCell ref="G19:L19"/>
    <mergeCell ref="G20:L20"/>
    <mergeCell ref="B18:D18"/>
    <mergeCell ref="E18:F18"/>
    <mergeCell ref="A29:A31"/>
    <mergeCell ref="B29:K29"/>
    <mergeCell ref="B30:K31"/>
    <mergeCell ref="B21:L22"/>
    <mergeCell ref="A23:A25"/>
    <mergeCell ref="L23:L25"/>
    <mergeCell ref="B24:E25"/>
    <mergeCell ref="G24:I25"/>
    <mergeCell ref="J24:K24"/>
    <mergeCell ref="B26:K27"/>
    <mergeCell ref="L26:L31"/>
    <mergeCell ref="B28:E28"/>
    <mergeCell ref="F28:G28"/>
    <mergeCell ref="H28:K28"/>
    <mergeCell ref="B23:E23"/>
    <mergeCell ref="G23:I23"/>
    <mergeCell ref="A40:L40"/>
    <mergeCell ref="A32:L32"/>
    <mergeCell ref="A33:A35"/>
    <mergeCell ref="B33:K33"/>
    <mergeCell ref="L33:L38"/>
    <mergeCell ref="B34:E35"/>
    <mergeCell ref="G34:I35"/>
    <mergeCell ref="J34:K34"/>
    <mergeCell ref="J35:K35"/>
    <mergeCell ref="B36:E36"/>
    <mergeCell ref="F36:G36"/>
    <mergeCell ref="H36:K36"/>
    <mergeCell ref="A37:A38"/>
    <mergeCell ref="B37:K37"/>
    <mergeCell ref="B38:K38"/>
    <mergeCell ref="A39:L39"/>
    <mergeCell ref="A56:L56"/>
    <mergeCell ref="A41:B41"/>
    <mergeCell ref="A43:L43"/>
    <mergeCell ref="B44:D44"/>
    <mergeCell ref="E44:K44"/>
    <mergeCell ref="B45:D45"/>
    <mergeCell ref="E45:K45"/>
    <mergeCell ref="B46:D46"/>
    <mergeCell ref="A52:L52"/>
    <mergeCell ref="A55:L55"/>
    <mergeCell ref="E46:K46"/>
    <mergeCell ref="A63:L63"/>
    <mergeCell ref="A64:L66"/>
    <mergeCell ref="A57:L57"/>
    <mergeCell ref="A58:L58"/>
    <mergeCell ref="A59:L59"/>
    <mergeCell ref="A60:L60"/>
    <mergeCell ref="A61:L61"/>
    <mergeCell ref="A62:L62"/>
  </mergeCells>
  <phoneticPr fontId="4"/>
  <pageMargins left="0.7" right="0.7" top="0.75" bottom="0.75" header="0.3" footer="0.3"/>
  <pageSetup paperSize="9" scale="81" orientation="portrait" r:id="rId1"/>
  <rowBreaks count="1" manualBreakCount="1">
    <brk id="52" max="11" man="1"/>
  </rowBreaks>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1</xdr:col>
                    <xdr:colOff>47625</xdr:colOff>
                    <xdr:row>6</xdr:row>
                    <xdr:rowOff>190500</xdr:rowOff>
                  </from>
                  <to>
                    <xdr:col>1</xdr:col>
                    <xdr:colOff>333375</xdr:colOff>
                    <xdr:row>8</xdr:row>
                    <xdr:rowOff>85725</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1</xdr:col>
                    <xdr:colOff>47625</xdr:colOff>
                    <xdr:row>5</xdr:row>
                    <xdr:rowOff>190500</xdr:rowOff>
                  </from>
                  <to>
                    <xdr:col>1</xdr:col>
                    <xdr:colOff>333375</xdr:colOff>
                    <xdr:row>7</xdr:row>
                    <xdr:rowOff>85725</xdr:rowOff>
                  </to>
                </anchor>
              </controlPr>
            </control>
          </mc:Choice>
        </mc:AlternateContent>
        <mc:AlternateContent xmlns:mc="http://schemas.openxmlformats.org/markup-compatibility/2006">
          <mc:Choice Requires="x14">
            <control shapeId="10243" r:id="rId6" name="Check Box 3">
              <controlPr defaultSize="0" autoFill="0" autoLine="0" autoPict="0">
                <anchor moveWithCells="1">
                  <from>
                    <xdr:col>0</xdr:col>
                    <xdr:colOff>457200</xdr:colOff>
                    <xdr:row>5</xdr:row>
                    <xdr:rowOff>180975</xdr:rowOff>
                  </from>
                  <to>
                    <xdr:col>0</xdr:col>
                    <xdr:colOff>742950</xdr:colOff>
                    <xdr:row>7</xdr:row>
                    <xdr:rowOff>76200</xdr:rowOff>
                  </to>
                </anchor>
              </controlPr>
            </control>
          </mc:Choice>
        </mc:AlternateContent>
        <mc:AlternateContent xmlns:mc="http://schemas.openxmlformats.org/markup-compatibility/2006">
          <mc:Choice Requires="x14">
            <control shapeId="10244" r:id="rId7" name="Check Box 4">
              <controlPr defaultSize="0" autoFill="0" autoLine="0" autoPict="0">
                <anchor moveWithCells="1">
                  <from>
                    <xdr:col>0</xdr:col>
                    <xdr:colOff>457200</xdr:colOff>
                    <xdr:row>6</xdr:row>
                    <xdr:rowOff>180975</xdr:rowOff>
                  </from>
                  <to>
                    <xdr:col>0</xdr:col>
                    <xdr:colOff>742950</xdr:colOff>
                    <xdr:row>8</xdr:row>
                    <xdr:rowOff>76200</xdr:rowOff>
                  </to>
                </anchor>
              </controlPr>
            </control>
          </mc:Choice>
        </mc:AlternateContent>
        <mc:AlternateContent xmlns:mc="http://schemas.openxmlformats.org/markup-compatibility/2006">
          <mc:Choice Requires="x14">
            <control shapeId="10245" r:id="rId8" name="Check Box 5">
              <controlPr defaultSize="0" autoFill="0" autoLine="0" autoPict="0">
                <anchor moveWithCells="1">
                  <from>
                    <xdr:col>4</xdr:col>
                    <xdr:colOff>57150</xdr:colOff>
                    <xdr:row>5</xdr:row>
                    <xdr:rowOff>171450</xdr:rowOff>
                  </from>
                  <to>
                    <xdr:col>4</xdr:col>
                    <xdr:colOff>342900</xdr:colOff>
                    <xdr:row>7</xdr:row>
                    <xdr:rowOff>66675</xdr:rowOff>
                  </to>
                </anchor>
              </controlPr>
            </control>
          </mc:Choice>
        </mc:AlternateContent>
        <mc:AlternateContent xmlns:mc="http://schemas.openxmlformats.org/markup-compatibility/2006">
          <mc:Choice Requires="x14">
            <control shapeId="10246" r:id="rId9" name="Check Box 6">
              <controlPr defaultSize="0" autoFill="0" autoLine="0" autoPict="0">
                <anchor moveWithCells="1">
                  <from>
                    <xdr:col>4</xdr:col>
                    <xdr:colOff>57150</xdr:colOff>
                    <xdr:row>6</xdr:row>
                    <xdr:rowOff>190500</xdr:rowOff>
                  </from>
                  <to>
                    <xdr:col>4</xdr:col>
                    <xdr:colOff>342900</xdr:colOff>
                    <xdr:row>8</xdr:row>
                    <xdr:rowOff>85725</xdr:rowOff>
                  </to>
                </anchor>
              </controlPr>
            </control>
          </mc:Choice>
        </mc:AlternateContent>
        <mc:AlternateContent xmlns:mc="http://schemas.openxmlformats.org/markup-compatibility/2006">
          <mc:Choice Requires="x14">
            <control shapeId="10247" r:id="rId10" name="Check Box 7">
              <controlPr defaultSize="0" autoFill="0" autoLine="0" autoPict="0">
                <anchor moveWithCells="1">
                  <from>
                    <xdr:col>7</xdr:col>
                    <xdr:colOff>57150</xdr:colOff>
                    <xdr:row>5</xdr:row>
                    <xdr:rowOff>180975</xdr:rowOff>
                  </from>
                  <to>
                    <xdr:col>7</xdr:col>
                    <xdr:colOff>342900</xdr:colOff>
                    <xdr:row>7</xdr:row>
                    <xdr:rowOff>76200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643998-32C7-4DCF-AEA7-6C119F5235B9}">
  <sheetPr>
    <tabColor rgb="FF66FF33"/>
    <pageSetUpPr fitToPage="1"/>
  </sheetPr>
  <dimension ref="A1:V28"/>
  <sheetViews>
    <sheetView view="pageBreakPreview" zoomScale="93" zoomScaleNormal="100" zoomScaleSheetLayoutView="93" workbookViewId="0">
      <selection activeCell="J4" sqref="J4:O5"/>
    </sheetView>
  </sheetViews>
  <sheetFormatPr defaultRowHeight="13.5"/>
  <cols>
    <col min="4" max="4" width="17.125" customWidth="1"/>
    <col min="5" max="5" width="10" customWidth="1"/>
  </cols>
  <sheetData>
    <row r="1" spans="1:22" s="5" customFormat="1" ht="23.25" customHeight="1">
      <c r="A1" s="249" t="s">
        <v>231</v>
      </c>
      <c r="K1" s="6"/>
      <c r="M1" s="495"/>
      <c r="N1" s="495"/>
      <c r="O1" s="495"/>
      <c r="Q1" s="6"/>
    </row>
    <row r="2" spans="1:22" s="251" customFormat="1" ht="17.25">
      <c r="A2" s="250" t="s">
        <v>232</v>
      </c>
      <c r="B2" s="250"/>
      <c r="C2" s="250"/>
      <c r="D2" s="250"/>
      <c r="E2" s="250"/>
      <c r="F2" s="250"/>
      <c r="G2" s="250"/>
      <c r="H2" s="250"/>
      <c r="I2" s="250"/>
      <c r="M2" s="495"/>
      <c r="N2" s="495"/>
      <c r="O2" s="495"/>
    </row>
    <row r="3" spans="1:22" s="255" customFormat="1" ht="21" customHeight="1">
      <c r="A3" s="252"/>
      <c r="B3" s="252"/>
      <c r="C3" s="252"/>
      <c r="D3" s="252"/>
      <c r="E3" s="252"/>
      <c r="F3" s="252"/>
      <c r="G3" s="496"/>
      <c r="H3" s="496"/>
      <c r="I3" s="496"/>
      <c r="J3" s="253" t="s">
        <v>233</v>
      </c>
      <c r="K3" s="254"/>
      <c r="L3" s="254"/>
      <c r="M3" s="254"/>
      <c r="N3" s="254"/>
      <c r="O3" s="254"/>
      <c r="P3" s="253"/>
      <c r="Q3" s="254"/>
      <c r="R3" s="254"/>
      <c r="S3" s="254"/>
      <c r="T3" s="254"/>
      <c r="U3" s="254"/>
    </row>
    <row r="4" spans="1:22" s="255" customFormat="1" ht="38.1" customHeight="1">
      <c r="A4" s="252"/>
      <c r="B4" s="252"/>
      <c r="C4" s="252"/>
      <c r="D4" s="252"/>
      <c r="E4" s="252"/>
      <c r="F4" s="252"/>
      <c r="G4" s="256"/>
      <c r="H4" s="256"/>
      <c r="I4" s="256"/>
      <c r="J4" s="497" t="s">
        <v>234</v>
      </c>
      <c r="K4" s="497"/>
      <c r="L4" s="497"/>
      <c r="M4" s="497"/>
      <c r="N4" s="497"/>
      <c r="O4" s="497"/>
      <c r="P4" s="498"/>
      <c r="Q4" s="498"/>
      <c r="R4" s="498"/>
      <c r="S4" s="498"/>
      <c r="T4" s="498"/>
      <c r="U4" s="498"/>
      <c r="V4" s="498"/>
    </row>
    <row r="5" spans="1:22" s="255" customFormat="1" ht="22.5" customHeight="1">
      <c r="A5" s="499" t="s">
        <v>235</v>
      </c>
      <c r="B5" s="499"/>
      <c r="C5" s="499"/>
      <c r="D5" s="499"/>
      <c r="E5" s="499"/>
      <c r="F5" s="499"/>
      <c r="G5" s="499"/>
      <c r="H5" s="499"/>
      <c r="I5" s="499"/>
      <c r="J5" s="497"/>
      <c r="K5" s="497"/>
      <c r="L5" s="497"/>
      <c r="M5" s="497"/>
      <c r="N5" s="497"/>
      <c r="O5" s="497"/>
      <c r="P5" s="257"/>
      <c r="Q5" s="258"/>
      <c r="R5" s="258"/>
      <c r="S5" s="258"/>
      <c r="T5" s="258"/>
      <c r="U5" s="258"/>
      <c r="V5" s="258"/>
    </row>
    <row r="6" spans="1:22" s="255" customFormat="1" ht="38.1" customHeight="1">
      <c r="A6" s="259"/>
      <c r="B6" s="259"/>
      <c r="C6" s="259"/>
      <c r="D6" s="260"/>
      <c r="E6" s="260"/>
      <c r="F6" s="259"/>
      <c r="G6" s="259"/>
      <c r="H6" s="259"/>
      <c r="I6" s="259"/>
      <c r="J6" s="500" t="s">
        <v>236</v>
      </c>
      <c r="K6" s="500"/>
      <c r="L6" s="500"/>
      <c r="M6" s="500"/>
      <c r="N6" s="500"/>
      <c r="O6" s="500"/>
      <c r="P6" s="501"/>
      <c r="Q6" s="501"/>
      <c r="R6" s="501"/>
      <c r="S6" s="501"/>
      <c r="T6" s="501"/>
      <c r="U6" s="501"/>
      <c r="V6" s="501"/>
    </row>
    <row r="7" spans="1:22" s="255" customFormat="1" ht="38.1" customHeight="1">
      <c r="A7" s="502" t="s">
        <v>384</v>
      </c>
      <c r="B7" s="502"/>
      <c r="C7" s="502"/>
      <c r="D7" s="502"/>
      <c r="E7" s="502"/>
      <c r="F7" s="502"/>
      <c r="G7" s="502"/>
      <c r="H7" s="502"/>
      <c r="I7" s="502"/>
      <c r="J7" s="500"/>
      <c r="K7" s="500"/>
      <c r="L7" s="500"/>
      <c r="M7" s="500"/>
      <c r="N7" s="500"/>
      <c r="O7" s="500"/>
      <c r="P7" s="501"/>
      <c r="Q7" s="501"/>
      <c r="R7" s="501"/>
      <c r="S7" s="501"/>
      <c r="T7" s="501"/>
      <c r="U7" s="501"/>
      <c r="V7" s="501"/>
    </row>
    <row r="8" spans="1:22" s="255" customFormat="1" ht="38.1" customHeight="1">
      <c r="A8" s="261"/>
      <c r="B8" s="261"/>
      <c r="C8" s="261"/>
      <c r="D8" s="261"/>
      <c r="E8" s="261"/>
      <c r="F8" s="261"/>
      <c r="G8" s="261"/>
      <c r="H8" s="261"/>
      <c r="I8" s="261"/>
      <c r="J8" s="500"/>
      <c r="K8" s="500"/>
      <c r="L8" s="500"/>
      <c r="M8" s="500"/>
      <c r="N8" s="500"/>
      <c r="O8" s="500"/>
      <c r="P8" s="501"/>
      <c r="Q8" s="501"/>
      <c r="R8" s="501"/>
      <c r="S8" s="501"/>
      <c r="T8" s="501"/>
      <c r="U8" s="501"/>
      <c r="V8" s="501"/>
    </row>
    <row r="9" spans="1:22" s="255" customFormat="1" ht="38.1" customHeight="1">
      <c r="A9" s="492" t="s">
        <v>174</v>
      </c>
      <c r="B9" s="492"/>
      <c r="C9" s="492"/>
      <c r="D9" s="492"/>
      <c r="E9" s="492"/>
      <c r="F9" s="492"/>
      <c r="G9" s="492"/>
      <c r="H9" s="492"/>
      <c r="I9" s="492"/>
      <c r="J9" s="500"/>
      <c r="K9" s="500"/>
      <c r="L9" s="500"/>
      <c r="M9" s="500"/>
      <c r="N9" s="500"/>
      <c r="O9" s="500"/>
      <c r="P9" s="501"/>
      <c r="Q9" s="501"/>
      <c r="R9" s="501"/>
      <c r="S9" s="501"/>
      <c r="T9" s="501"/>
      <c r="U9" s="501"/>
      <c r="V9" s="501"/>
    </row>
    <row r="10" spans="1:22" s="255" customFormat="1" ht="38.1" customHeight="1">
      <c r="A10" s="261"/>
      <c r="B10" s="261"/>
      <c r="C10" s="261"/>
      <c r="D10" s="262"/>
      <c r="E10" s="262"/>
      <c r="F10" s="261"/>
      <c r="G10" s="261"/>
      <c r="H10" s="261"/>
      <c r="I10" s="261"/>
      <c r="J10" s="500"/>
      <c r="K10" s="500"/>
      <c r="L10" s="500"/>
      <c r="M10" s="500"/>
      <c r="N10" s="500"/>
      <c r="O10" s="500"/>
      <c r="P10" s="263"/>
      <c r="Q10" s="263"/>
      <c r="R10" s="263"/>
      <c r="S10" s="263"/>
      <c r="T10" s="263"/>
      <c r="U10" s="263"/>
      <c r="V10" s="263"/>
    </row>
    <row r="11" spans="1:22" s="255" customFormat="1" ht="57.75" customHeight="1">
      <c r="A11" s="264" t="s">
        <v>237</v>
      </c>
      <c r="B11" s="503">
        <f>交付申請基本情報!D22</f>
        <v>0</v>
      </c>
      <c r="C11" s="503"/>
      <c r="D11" s="503"/>
      <c r="E11" s="503"/>
      <c r="F11" s="503"/>
      <c r="G11" s="503"/>
      <c r="H11" s="503"/>
      <c r="I11" s="503"/>
      <c r="J11" s="504"/>
      <c r="K11" s="504"/>
      <c r="L11" s="504"/>
      <c r="M11" s="504"/>
      <c r="N11" s="504"/>
      <c r="O11" s="504"/>
      <c r="P11" s="505"/>
      <c r="Q11" s="506"/>
      <c r="R11" s="506"/>
      <c r="S11" s="506"/>
      <c r="T11" s="506"/>
      <c r="U11" s="506"/>
      <c r="V11" s="506"/>
    </row>
    <row r="12" spans="1:22" s="255" customFormat="1" ht="57.75" customHeight="1">
      <c r="A12" s="264"/>
      <c r="B12" s="265"/>
      <c r="C12" s="265"/>
      <c r="D12" s="265"/>
      <c r="E12" s="265"/>
      <c r="F12" s="265"/>
      <c r="G12" s="265"/>
      <c r="H12" s="265"/>
      <c r="I12" s="265"/>
      <c r="J12" s="263"/>
      <c r="K12" s="263"/>
      <c r="L12" s="263"/>
      <c r="M12" s="263"/>
      <c r="N12" s="263"/>
      <c r="O12" s="263"/>
      <c r="P12" s="263"/>
      <c r="Q12" s="263"/>
      <c r="R12" s="263"/>
      <c r="S12" s="263"/>
      <c r="T12" s="263"/>
      <c r="U12" s="263"/>
      <c r="V12" s="263"/>
    </row>
    <row r="13" spans="1:22" s="255" customFormat="1" ht="38.1" customHeight="1">
      <c r="A13" s="261"/>
      <c r="B13" s="261"/>
      <c r="C13" s="261"/>
      <c r="D13" s="261"/>
      <c r="E13" s="261"/>
      <c r="F13" s="261"/>
      <c r="G13" s="507" t="s">
        <v>238</v>
      </c>
      <c r="H13" s="507"/>
      <c r="I13" s="507"/>
      <c r="J13" s="266" t="s">
        <v>239</v>
      </c>
      <c r="K13" s="263"/>
      <c r="L13" s="263"/>
      <c r="M13" s="263"/>
      <c r="N13" s="263"/>
      <c r="O13" s="263"/>
      <c r="P13" s="266"/>
      <c r="Q13" s="263"/>
      <c r="R13" s="263"/>
      <c r="S13" s="263"/>
      <c r="T13" s="263"/>
      <c r="U13" s="263"/>
      <c r="V13" s="263"/>
    </row>
    <row r="14" spans="1:22" s="255" customFormat="1" ht="38.1" customHeight="1">
      <c r="A14" s="508" t="s">
        <v>240</v>
      </c>
      <c r="B14" s="508"/>
      <c r="C14" s="508"/>
      <c r="D14" s="261"/>
      <c r="E14" s="261"/>
      <c r="F14" s="261"/>
      <c r="G14" s="261"/>
      <c r="H14" s="261"/>
      <c r="I14" s="261"/>
      <c r="J14" s="263"/>
      <c r="K14" s="263"/>
      <c r="L14" s="263"/>
      <c r="M14" s="263"/>
      <c r="N14" s="263"/>
      <c r="O14" s="263"/>
      <c r="P14" s="263"/>
      <c r="Q14" s="263"/>
      <c r="R14" s="263"/>
      <c r="S14" s="263"/>
      <c r="T14" s="263"/>
      <c r="U14" s="263"/>
      <c r="V14" s="263"/>
    </row>
    <row r="15" spans="1:22" s="255" customFormat="1" ht="38.1" customHeight="1">
      <c r="A15" s="261"/>
      <c r="B15" s="261"/>
      <c r="C15" s="261"/>
      <c r="D15" s="261"/>
      <c r="E15" s="261"/>
      <c r="F15" s="261"/>
      <c r="G15" s="261"/>
      <c r="H15" s="261"/>
      <c r="I15" s="261"/>
      <c r="J15" s="263"/>
      <c r="K15" s="263"/>
      <c r="L15" s="263"/>
      <c r="M15" s="263"/>
      <c r="N15" s="263"/>
      <c r="O15" s="263"/>
      <c r="P15" s="263"/>
      <c r="Q15" s="263"/>
      <c r="R15" s="263"/>
      <c r="S15" s="263"/>
      <c r="T15" s="263"/>
      <c r="U15" s="263"/>
      <c r="V15" s="263"/>
    </row>
    <row r="16" spans="1:22" s="255" customFormat="1" ht="38.1" customHeight="1">
      <c r="A16" s="261"/>
      <c r="B16" s="261"/>
      <c r="C16" s="261"/>
      <c r="D16" s="267" t="s">
        <v>241</v>
      </c>
      <c r="E16" s="493">
        <f>交付申請基本情報!D7</f>
        <v>0</v>
      </c>
      <c r="F16" s="493"/>
      <c r="G16" s="493"/>
      <c r="H16" s="493"/>
      <c r="I16" s="493"/>
      <c r="J16" s="254"/>
      <c r="K16" s="263"/>
      <c r="L16" s="263"/>
      <c r="M16" s="263"/>
      <c r="N16" s="263"/>
      <c r="O16" s="263"/>
      <c r="P16" s="263"/>
      <c r="Q16" s="263"/>
      <c r="R16" s="263"/>
      <c r="S16" s="263"/>
      <c r="T16" s="263"/>
      <c r="U16" s="263"/>
      <c r="V16" s="263"/>
    </row>
    <row r="17" spans="1:22" s="255" customFormat="1" ht="38.1" customHeight="1">
      <c r="A17" s="492"/>
      <c r="B17" s="492"/>
      <c r="C17" s="261"/>
      <c r="D17" s="267" t="s">
        <v>242</v>
      </c>
      <c r="E17" s="493">
        <f>交付申請基本情報!D5</f>
        <v>0</v>
      </c>
      <c r="F17" s="493"/>
      <c r="G17" s="493"/>
      <c r="H17" s="493"/>
      <c r="I17" s="493"/>
      <c r="J17" s="254"/>
      <c r="K17" s="263"/>
      <c r="L17" s="263"/>
      <c r="M17" s="263"/>
      <c r="N17" s="263"/>
      <c r="O17" s="263"/>
      <c r="P17" s="263"/>
      <c r="Q17" s="263"/>
      <c r="R17" s="263"/>
      <c r="S17" s="263"/>
      <c r="T17" s="263"/>
      <c r="U17" s="263"/>
      <c r="V17" s="263"/>
    </row>
    <row r="18" spans="1:22" s="255" customFormat="1" ht="38.1" customHeight="1">
      <c r="A18" s="261"/>
      <c r="B18" s="261"/>
      <c r="C18" s="261"/>
      <c r="D18" s="268" t="s">
        <v>243</v>
      </c>
      <c r="E18" s="493">
        <f>交付申請基本情報!D9</f>
        <v>0</v>
      </c>
      <c r="F18" s="493"/>
      <c r="G18" s="493"/>
      <c r="H18" s="493"/>
      <c r="I18" s="274" t="s">
        <v>245</v>
      </c>
      <c r="J18" s="253" t="s">
        <v>244</v>
      </c>
      <c r="K18" s="263"/>
      <c r="L18" s="263"/>
      <c r="M18" s="263"/>
      <c r="N18" s="263"/>
      <c r="O18" s="263"/>
      <c r="P18" s="266"/>
      <c r="Q18" s="263"/>
      <c r="R18" s="263"/>
      <c r="S18" s="263"/>
      <c r="T18" s="263"/>
      <c r="U18" s="263"/>
      <c r="V18" s="263"/>
    </row>
    <row r="19" spans="1:22" s="255" customFormat="1" ht="38.1" customHeight="1">
      <c r="A19" s="261"/>
      <c r="B19" s="261"/>
      <c r="C19" s="261"/>
      <c r="D19" s="269"/>
      <c r="E19" s="269"/>
      <c r="F19" s="270"/>
      <c r="G19" s="270"/>
      <c r="H19" s="270"/>
      <c r="I19" s="270"/>
      <c r="J19" s="254"/>
      <c r="K19" s="263"/>
      <c r="L19" s="263"/>
      <c r="M19" s="263"/>
      <c r="N19" s="263"/>
      <c r="O19" s="263"/>
      <c r="P19" s="263"/>
      <c r="Q19" s="263"/>
      <c r="R19" s="263"/>
      <c r="S19" s="263"/>
      <c r="T19" s="263"/>
      <c r="U19" s="263"/>
      <c r="V19" s="263"/>
    </row>
    <row r="20" spans="1:22">
      <c r="A20" s="271"/>
      <c r="B20" s="271"/>
      <c r="C20" s="271"/>
      <c r="D20" s="271"/>
      <c r="E20" s="271"/>
      <c r="F20" s="271"/>
      <c r="G20" s="271"/>
      <c r="H20" s="271"/>
      <c r="I20" s="271"/>
    </row>
    <row r="21" spans="1:22">
      <c r="A21" s="271"/>
      <c r="B21" s="271"/>
      <c r="C21" s="271"/>
      <c r="D21" s="271"/>
      <c r="E21" s="271"/>
      <c r="F21" s="271"/>
      <c r="G21" s="271"/>
      <c r="H21" s="271"/>
      <c r="I21" s="271"/>
    </row>
    <row r="22" spans="1:22">
      <c r="A22" s="271"/>
      <c r="B22" s="271"/>
      <c r="C22" s="271"/>
      <c r="D22" s="271"/>
      <c r="E22" s="271"/>
      <c r="F22" s="271"/>
      <c r="G22" s="271"/>
      <c r="H22" s="271"/>
      <c r="I22" s="271"/>
    </row>
    <row r="23" spans="1:22">
      <c r="A23" s="271"/>
      <c r="B23" s="271"/>
      <c r="C23" s="271"/>
      <c r="D23" s="271"/>
      <c r="E23" s="272"/>
      <c r="F23" s="494"/>
      <c r="G23" s="494"/>
      <c r="H23" s="494"/>
      <c r="I23" s="494"/>
    </row>
    <row r="24" spans="1:22">
      <c r="A24" s="271"/>
      <c r="B24" s="271"/>
      <c r="C24" s="271"/>
      <c r="D24" s="271"/>
      <c r="E24" s="273"/>
      <c r="F24" s="494"/>
      <c r="G24" s="494"/>
      <c r="H24" s="494"/>
      <c r="I24" s="494"/>
    </row>
    <row r="25" spans="1:22">
      <c r="A25" s="271"/>
      <c r="B25" s="271"/>
      <c r="C25" s="271"/>
      <c r="D25" s="271"/>
      <c r="E25" s="271"/>
      <c r="F25" s="271"/>
      <c r="G25" s="271"/>
      <c r="H25" s="271"/>
      <c r="I25" s="271"/>
    </row>
    <row r="26" spans="1:22">
      <c r="A26" s="271"/>
      <c r="B26" s="271"/>
      <c r="C26" s="271"/>
      <c r="D26" s="271"/>
      <c r="E26" s="271"/>
      <c r="F26" s="271"/>
      <c r="G26" s="271"/>
      <c r="H26" s="271"/>
      <c r="I26" s="271"/>
    </row>
    <row r="27" spans="1:22">
      <c r="A27" s="271"/>
      <c r="B27" s="271"/>
      <c r="C27" s="271"/>
      <c r="D27" s="271"/>
      <c r="E27" s="271"/>
      <c r="F27" s="271"/>
      <c r="G27" s="271"/>
      <c r="H27" s="271"/>
      <c r="I27" s="271"/>
    </row>
    <row r="28" spans="1:22">
      <c r="A28" s="271"/>
      <c r="B28" s="271"/>
      <c r="C28" s="271"/>
      <c r="D28" s="271"/>
      <c r="E28" s="271"/>
      <c r="F28" s="271"/>
      <c r="G28" s="271"/>
      <c r="H28" s="271"/>
      <c r="I28" s="271"/>
    </row>
  </sheetData>
  <protectedRanges>
    <protectedRange sqref="D11:H12 B11:B12" name="範囲1_1"/>
  </protectedRanges>
  <mergeCells count="20">
    <mergeCell ref="E16:I16"/>
    <mergeCell ref="M1:O2"/>
    <mergeCell ref="G3:I3"/>
    <mergeCell ref="J4:O5"/>
    <mergeCell ref="P4:V4"/>
    <mergeCell ref="A5:I5"/>
    <mergeCell ref="J6:O10"/>
    <mergeCell ref="P6:V9"/>
    <mergeCell ref="A7:I7"/>
    <mergeCell ref="A9:I9"/>
    <mergeCell ref="B11:I11"/>
    <mergeCell ref="J11:O11"/>
    <mergeCell ref="P11:V11"/>
    <mergeCell ref="G13:I13"/>
    <mergeCell ref="A14:C14"/>
    <mergeCell ref="A17:B17"/>
    <mergeCell ref="E17:I17"/>
    <mergeCell ref="F23:I23"/>
    <mergeCell ref="F24:I24"/>
    <mergeCell ref="E18:H18"/>
  </mergeCells>
  <phoneticPr fontId="4"/>
  <pageMargins left="0.7" right="0.7" top="0.75" bottom="0.75" header="0.3" footer="0.3"/>
  <pageSetup paperSize="9" scale="98"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818B3E-5293-4DF3-A482-719B3820CF57}">
  <sheetPr>
    <tabColor theme="1"/>
  </sheetPr>
  <dimension ref="A1:L523"/>
  <sheetViews>
    <sheetView topLeftCell="A499" zoomScaleNormal="100" workbookViewId="0">
      <selection sqref="A1:XFD1048576"/>
    </sheetView>
  </sheetViews>
  <sheetFormatPr defaultRowHeight="13.5"/>
  <cols>
    <col min="1" max="1" width="22.125" customWidth="1"/>
    <col min="2" max="2" width="11" customWidth="1"/>
    <col min="3" max="3" width="21.75" customWidth="1"/>
    <col min="4" max="4" width="39.875" customWidth="1"/>
  </cols>
  <sheetData>
    <row r="1" spans="1:12">
      <c r="A1" s="124" t="s">
        <v>110</v>
      </c>
      <c r="B1" s="124"/>
      <c r="C1" s="124"/>
    </row>
    <row r="2" spans="1:12">
      <c r="A2" s="189">
        <v>0.75</v>
      </c>
      <c r="B2" s="189"/>
      <c r="C2" s="189"/>
    </row>
    <row r="3" spans="1:12">
      <c r="A3" s="189">
        <v>0.5</v>
      </c>
      <c r="B3" s="189"/>
      <c r="C3" s="189"/>
      <c r="L3" s="105"/>
    </row>
    <row r="4" spans="1:12">
      <c r="A4" s="106"/>
      <c r="B4" s="106"/>
      <c r="C4" s="106"/>
      <c r="L4" s="105"/>
    </row>
    <row r="5" spans="1:12">
      <c r="A5" s="124" t="s">
        <v>117</v>
      </c>
      <c r="B5" s="124"/>
      <c r="C5" s="124"/>
    </row>
    <row r="6" spans="1:12">
      <c r="A6" t="s">
        <v>214</v>
      </c>
    </row>
    <row r="7" spans="1:12">
      <c r="A7" t="s">
        <v>133</v>
      </c>
    </row>
    <row r="8" spans="1:12">
      <c r="A8" t="s">
        <v>134</v>
      </c>
    </row>
    <row r="9" spans="1:12">
      <c r="A9" t="s">
        <v>135</v>
      </c>
    </row>
    <row r="10" spans="1:12">
      <c r="A10" t="s">
        <v>136</v>
      </c>
    </row>
    <row r="11" spans="1:12">
      <c r="A11" t="s">
        <v>137</v>
      </c>
    </row>
    <row r="12" spans="1:12">
      <c r="A12" t="s">
        <v>138</v>
      </c>
    </row>
    <row r="13" spans="1:12">
      <c r="A13" t="s">
        <v>139</v>
      </c>
    </row>
    <row r="14" spans="1:12">
      <c r="A14" t="s">
        <v>140</v>
      </c>
    </row>
    <row r="15" spans="1:12">
      <c r="A15" t="s">
        <v>141</v>
      </c>
    </row>
    <row r="16" spans="1:12">
      <c r="A16" t="s">
        <v>142</v>
      </c>
    </row>
    <row r="17" spans="1:8">
      <c r="A17" t="s">
        <v>143</v>
      </c>
    </row>
    <row r="18" spans="1:8">
      <c r="A18" t="s">
        <v>144</v>
      </c>
    </row>
    <row r="19" spans="1:8">
      <c r="A19" t="s">
        <v>246</v>
      </c>
    </row>
    <row r="20" spans="1:8">
      <c r="A20" t="s">
        <v>145</v>
      </c>
    </row>
    <row r="21" spans="1:8">
      <c r="A21" t="s">
        <v>146</v>
      </c>
    </row>
    <row r="22" spans="1:8">
      <c r="A22" t="s">
        <v>147</v>
      </c>
    </row>
    <row r="23" spans="1:8">
      <c r="A23" t="s">
        <v>148</v>
      </c>
    </row>
    <row r="24" spans="1:8">
      <c r="A24" t="s">
        <v>149</v>
      </c>
    </row>
    <row r="26" spans="1:8">
      <c r="A26" s="125" t="s">
        <v>116</v>
      </c>
      <c r="B26" s="125"/>
      <c r="C26" s="125"/>
      <c r="D26" s="109"/>
    </row>
    <row r="27" spans="1:8">
      <c r="A27" t="s">
        <v>121</v>
      </c>
      <c r="B27" s="109">
        <v>1000000</v>
      </c>
    </row>
    <row r="28" spans="1:8">
      <c r="A28" s="120" t="s">
        <v>114</v>
      </c>
      <c r="B28" s="129">
        <v>1000000</v>
      </c>
      <c r="C28" s="120"/>
      <c r="E28" s="119"/>
      <c r="F28" s="119"/>
      <c r="G28" s="119"/>
      <c r="H28" s="119"/>
    </row>
    <row r="29" spans="1:8">
      <c r="A29" t="s">
        <v>112</v>
      </c>
      <c r="B29" s="109">
        <v>300000</v>
      </c>
    </row>
    <row r="30" spans="1:8">
      <c r="A30" t="s">
        <v>113</v>
      </c>
      <c r="B30" s="109">
        <v>300000</v>
      </c>
    </row>
    <row r="31" spans="1:8">
      <c r="A31" s="120" t="s">
        <v>120</v>
      </c>
      <c r="B31" s="129">
        <v>300000</v>
      </c>
      <c r="C31" s="120"/>
      <c r="E31" s="119"/>
      <c r="F31" s="119"/>
      <c r="G31" s="119"/>
      <c r="H31" s="119"/>
    </row>
    <row r="32" spans="1:8">
      <c r="A32" s="120" t="s">
        <v>115</v>
      </c>
      <c r="B32" s="129">
        <v>300000</v>
      </c>
      <c r="C32" s="120"/>
      <c r="E32" s="119"/>
      <c r="F32" s="119"/>
      <c r="G32" s="119"/>
      <c r="H32" s="119"/>
    </row>
    <row r="33" spans="1:8">
      <c r="A33" s="120"/>
      <c r="B33" s="120"/>
      <c r="C33" s="120"/>
      <c r="D33" s="129"/>
      <c r="E33" s="119"/>
      <c r="F33" s="119"/>
      <c r="G33" s="119"/>
      <c r="H33" s="119"/>
    </row>
    <row r="34" spans="1:8">
      <c r="A34" s="120"/>
      <c r="B34" s="120"/>
      <c r="C34" s="120"/>
      <c r="D34" s="129"/>
      <c r="E34" s="119"/>
      <c r="F34" s="119"/>
      <c r="G34" s="119"/>
      <c r="H34" s="119"/>
    </row>
    <row r="35" spans="1:8">
      <c r="A35" s="134" t="s">
        <v>183</v>
      </c>
      <c r="B35" s="134"/>
      <c r="C35" s="134"/>
      <c r="D35" s="129"/>
      <c r="E35" s="119"/>
      <c r="F35" s="119"/>
      <c r="G35" s="119"/>
      <c r="H35" s="119"/>
    </row>
    <row r="36" spans="1:8" s="170" customFormat="1" ht="13.5" customHeight="1">
      <c r="A36" s="170">
        <v>1</v>
      </c>
      <c r="B36" s="170" t="s">
        <v>381</v>
      </c>
      <c r="C36" s="171" t="s">
        <v>247</v>
      </c>
      <c r="D36" s="170" t="str">
        <f t="shared" ref="D36:D67" si="0">A36&amp;B36&amp;C36</f>
        <v>1.マッスルスーツEvery　シリーズ</v>
      </c>
      <c r="E36" s="170" t="s">
        <v>382</v>
      </c>
    </row>
    <row r="37" spans="1:8" s="170" customFormat="1" ht="13.5" customHeight="1">
      <c r="A37" s="170">
        <v>2</v>
      </c>
      <c r="B37" s="170" t="s">
        <v>381</v>
      </c>
      <c r="C37" s="171" t="s">
        <v>248</v>
      </c>
      <c r="D37" s="170" t="str">
        <f t="shared" si="0"/>
        <v>2.介護用マッスルスーツ</v>
      </c>
      <c r="E37" s="170" t="s">
        <v>382</v>
      </c>
    </row>
    <row r="38" spans="1:8" s="170" customFormat="1" ht="13.5" customHeight="1">
      <c r="A38" s="170">
        <v>3</v>
      </c>
      <c r="B38" s="170" t="s">
        <v>381</v>
      </c>
      <c r="C38" s="171" t="s">
        <v>249</v>
      </c>
      <c r="D38" s="170" t="str">
        <f t="shared" si="0"/>
        <v>3.レイボ エクソスケルトン（サポート スーツ）</v>
      </c>
      <c r="E38" s="170" t="s">
        <v>382</v>
      </c>
    </row>
    <row r="39" spans="1:8" s="170" customFormat="1" ht="13.5" customHeight="1">
      <c r="A39" s="170">
        <v>4</v>
      </c>
      <c r="B39" s="170" t="s">
        <v>381</v>
      </c>
      <c r="C39" s="171" t="s">
        <v>250</v>
      </c>
      <c r="D39" s="170" t="str">
        <f t="shared" si="0"/>
        <v>4.HAL腰タイプ　シリーズ 介護支援用</v>
      </c>
      <c r="E39" s="170" t="s">
        <v>382</v>
      </c>
    </row>
    <row r="40" spans="1:8" s="170" customFormat="1" ht="13.5" customHeight="1">
      <c r="A40" s="170">
        <v>5</v>
      </c>
      <c r="B40" s="170" t="s">
        <v>381</v>
      </c>
      <c r="C40" s="171" t="s">
        <v>251</v>
      </c>
      <c r="D40" s="170" t="str">
        <f t="shared" si="0"/>
        <v>5.パワーアシストスーツ　Aero　Back　SG</v>
      </c>
      <c r="E40" s="170" t="s">
        <v>382</v>
      </c>
    </row>
    <row r="41" spans="1:8" s="170" customFormat="1" ht="13.5" customHeight="1">
      <c r="A41" s="170">
        <v>6</v>
      </c>
      <c r="B41" s="170" t="s">
        <v>381</v>
      </c>
      <c r="C41" s="171" t="s">
        <v>252</v>
      </c>
      <c r="D41" s="170" t="str">
        <f t="shared" si="0"/>
        <v>6.筋力補助スーツ　スマートスーツ　シリーズ</v>
      </c>
      <c r="E41" s="170" t="s">
        <v>382</v>
      </c>
    </row>
    <row r="42" spans="1:8" s="170" customFormat="1" ht="13.5" customHeight="1">
      <c r="A42" s="170">
        <v>7</v>
      </c>
      <c r="B42" s="170" t="s">
        <v>381</v>
      </c>
      <c r="C42" s="172" t="s">
        <v>253</v>
      </c>
      <c r="D42" s="170" t="str">
        <f t="shared" si="0"/>
        <v>7.衣類型アクティブパワーアシストスーツ　J-PAS　fleairy</v>
      </c>
      <c r="E42" s="170" t="s">
        <v>382</v>
      </c>
    </row>
    <row r="43" spans="1:8" s="170" customFormat="1" ht="13.5" customHeight="1">
      <c r="A43" s="170">
        <v>8</v>
      </c>
      <c r="B43" s="170" t="s">
        <v>381</v>
      </c>
      <c r="C43" s="172" t="s">
        <v>254</v>
      </c>
      <c r="D43" s="170" t="str">
        <f t="shared" si="0"/>
        <v>8.DARWING Hakobelude（ダーウィン ハコベルデ）</v>
      </c>
      <c r="E43" s="170" t="s">
        <v>382</v>
      </c>
    </row>
    <row r="44" spans="1:8" s="170" customFormat="1" ht="13.5" customHeight="1">
      <c r="A44" s="170">
        <v>9</v>
      </c>
      <c r="B44" s="170" t="s">
        <v>381</v>
      </c>
      <c r="C44" s="171" t="s">
        <v>255</v>
      </c>
      <c r="D44" s="170" t="str">
        <f t="shared" si="0"/>
        <v>9.スカイリフト</v>
      </c>
      <c r="E44" s="170" t="s">
        <v>382</v>
      </c>
    </row>
    <row r="45" spans="1:8" s="170" customFormat="1" ht="13.5" customHeight="1">
      <c r="A45" s="170">
        <v>10</v>
      </c>
      <c r="B45" s="170" t="s">
        <v>381</v>
      </c>
      <c r="C45" s="172" t="s">
        <v>256</v>
      </c>
      <c r="D45" s="170" t="str">
        <f t="shared" si="0"/>
        <v>10.移乗用介護ロボット「移乗です」</v>
      </c>
      <c r="E45" s="170" t="s">
        <v>382</v>
      </c>
    </row>
    <row r="46" spans="1:8" s="170" customFormat="1" ht="13.5" customHeight="1">
      <c r="A46" s="170">
        <v>11</v>
      </c>
      <c r="B46" s="170" t="s">
        <v>381</v>
      </c>
      <c r="C46" s="172" t="s">
        <v>257</v>
      </c>
      <c r="D46" s="170" t="str">
        <f t="shared" si="0"/>
        <v>11.自立支援型移乗介助ロボット　愛移乗くん　シリーズ</v>
      </c>
      <c r="E46" s="170" t="s">
        <v>382</v>
      </c>
    </row>
    <row r="47" spans="1:8" s="170" customFormat="1" ht="13.5" customHeight="1">
      <c r="A47" s="170">
        <v>12</v>
      </c>
      <c r="B47" s="170" t="s">
        <v>381</v>
      </c>
      <c r="C47" s="171" t="s">
        <v>258</v>
      </c>
      <c r="D47" s="170" t="str">
        <f t="shared" si="0"/>
        <v>12.サンリフトミディ低床</v>
      </c>
      <c r="E47" s="170" t="s">
        <v>382</v>
      </c>
    </row>
    <row r="48" spans="1:8" s="170" customFormat="1" ht="13.5" customHeight="1">
      <c r="A48" s="170">
        <v>13</v>
      </c>
      <c r="B48" s="170" t="s">
        <v>381</v>
      </c>
      <c r="C48" s="170" t="s">
        <v>259</v>
      </c>
      <c r="D48" s="170" t="str">
        <f t="shared" si="0"/>
        <v>13.Sara Flex（サラ・フレックス）</v>
      </c>
      <c r="E48" s="170" t="s">
        <v>382</v>
      </c>
    </row>
    <row r="49" spans="1:5" s="170" customFormat="1" ht="13.5" customHeight="1">
      <c r="A49" s="170">
        <v>14</v>
      </c>
      <c r="B49" s="170" t="s">
        <v>381</v>
      </c>
      <c r="C49" s="171" t="s">
        <v>260</v>
      </c>
      <c r="D49" s="170" t="str">
        <f t="shared" si="0"/>
        <v>14.移動式リフト</v>
      </c>
      <c r="E49" s="170" t="s">
        <v>382</v>
      </c>
    </row>
    <row r="50" spans="1:5" s="170" customFormat="1" ht="13.5" customHeight="1">
      <c r="A50" s="170">
        <v>15</v>
      </c>
      <c r="B50" s="170" t="s">
        <v>381</v>
      </c>
      <c r="C50" s="172" t="s">
        <v>261</v>
      </c>
      <c r="D50" s="170" t="str">
        <f t="shared" si="0"/>
        <v>15.電動簡易移乗機　i-PAL</v>
      </c>
      <c r="E50" s="170" t="s">
        <v>382</v>
      </c>
    </row>
    <row r="51" spans="1:5" s="170" customFormat="1" ht="13.5" customHeight="1">
      <c r="A51" s="170">
        <v>16</v>
      </c>
      <c r="B51" s="170" t="s">
        <v>381</v>
      </c>
      <c r="C51" s="172" t="s">
        <v>262</v>
      </c>
      <c r="D51" s="170" t="str">
        <f t="shared" si="0"/>
        <v>16.サットイレ　※旋回機構あり・天井工事不要のもの</v>
      </c>
      <c r="E51" s="170" t="s">
        <v>382</v>
      </c>
    </row>
    <row r="52" spans="1:5" s="170" customFormat="1" ht="13.5" customHeight="1">
      <c r="A52" s="170">
        <v>17</v>
      </c>
      <c r="B52" s="170" t="s">
        <v>381</v>
      </c>
      <c r="C52" s="171" t="s">
        <v>263</v>
      </c>
      <c r="D52" s="170" t="str">
        <f t="shared" si="0"/>
        <v>17.せき損式スライディングボード　つばさ　シリーズ(M,L)</v>
      </c>
      <c r="E52" s="170" t="s">
        <v>382</v>
      </c>
    </row>
    <row r="53" spans="1:5" s="170" customFormat="1" ht="13.5" customHeight="1">
      <c r="A53" s="170">
        <v>18</v>
      </c>
      <c r="B53" s="170" t="s">
        <v>381</v>
      </c>
      <c r="C53" s="171" t="s">
        <v>264</v>
      </c>
      <c r="D53" s="170" t="str">
        <f t="shared" si="0"/>
        <v>18.ミニリフトシリーズ（標準・低床）</v>
      </c>
      <c r="E53" s="170" t="s">
        <v>382</v>
      </c>
    </row>
    <row r="54" spans="1:5" s="170" customFormat="1" ht="13.5" customHeight="1">
      <c r="A54" s="170">
        <v>19</v>
      </c>
      <c r="B54" s="170" t="s">
        <v>381</v>
      </c>
      <c r="C54" s="172" t="s">
        <v>265</v>
      </c>
      <c r="D54" s="170" t="str">
        <f t="shared" si="0"/>
        <v>19.床走行式電動介護リフト</v>
      </c>
      <c r="E54" s="170" t="s">
        <v>382</v>
      </c>
    </row>
    <row r="55" spans="1:5" s="170" customFormat="1" ht="13.5" customHeight="1">
      <c r="A55" s="170">
        <v>20</v>
      </c>
      <c r="B55" s="170" t="s">
        <v>381</v>
      </c>
      <c r="C55" s="172" t="s">
        <v>266</v>
      </c>
      <c r="D55" s="170" t="str">
        <f t="shared" si="0"/>
        <v>20.移乗・移動ロボット　Keipu（ケイプ）</v>
      </c>
      <c r="E55" s="170" t="s">
        <v>382</v>
      </c>
    </row>
    <row r="56" spans="1:5" s="170" customFormat="1" ht="13.5" customHeight="1">
      <c r="A56" s="172">
        <v>21</v>
      </c>
      <c r="B56" s="170" t="s">
        <v>381</v>
      </c>
      <c r="C56" s="172" t="s">
        <v>267</v>
      </c>
      <c r="D56" s="170" t="str">
        <f t="shared" si="0"/>
        <v>21.移乗サポートロボット　Hugシリーズ</v>
      </c>
      <c r="E56" s="170" t="s">
        <v>382</v>
      </c>
    </row>
    <row r="57" spans="1:5" s="170" customFormat="1" ht="13.5" customHeight="1">
      <c r="A57" s="170">
        <v>22</v>
      </c>
      <c r="B57" s="170" t="s">
        <v>381</v>
      </c>
      <c r="C57" s="171" t="s">
        <v>268</v>
      </c>
      <c r="D57" s="170" t="str">
        <f t="shared" si="0"/>
        <v>22.離床支援 マルチポジションベッド</v>
      </c>
      <c r="E57" s="170" t="s">
        <v>382</v>
      </c>
    </row>
    <row r="58" spans="1:5" s="170" customFormat="1" ht="13.5" customHeight="1">
      <c r="A58" s="170">
        <v>23</v>
      </c>
      <c r="B58" s="170" t="s">
        <v>381</v>
      </c>
      <c r="C58" s="172" t="s">
        <v>272</v>
      </c>
      <c r="D58" s="170" t="str">
        <f t="shared" si="0"/>
        <v>23.ロボヘルパー SASUKE　シリーズ</v>
      </c>
      <c r="E58" s="170" t="s">
        <v>382</v>
      </c>
    </row>
    <row r="59" spans="1:5" s="170" customFormat="1" ht="13.5" customHeight="1">
      <c r="A59" s="170">
        <v>24</v>
      </c>
      <c r="B59" s="170" t="s">
        <v>381</v>
      </c>
      <c r="C59" s="171" t="s">
        <v>271</v>
      </c>
      <c r="D59" s="170" t="str">
        <f t="shared" si="0"/>
        <v>24.マイティエースⅡベッドセット</v>
      </c>
      <c r="E59" s="170" t="s">
        <v>382</v>
      </c>
    </row>
    <row r="60" spans="1:5" s="170" customFormat="1" ht="13.5" customHeight="1">
      <c r="A60" s="170">
        <v>25</v>
      </c>
      <c r="B60" s="170" t="s">
        <v>381</v>
      </c>
      <c r="C60" s="171" t="s">
        <v>270</v>
      </c>
      <c r="D60" s="170" t="str">
        <f t="shared" si="0"/>
        <v>25.マイティライトⅢ</v>
      </c>
      <c r="E60" s="170" t="s">
        <v>382</v>
      </c>
    </row>
    <row r="61" spans="1:5" s="170" customFormat="1" ht="13.5" customHeight="1">
      <c r="A61" s="170">
        <v>26</v>
      </c>
      <c r="B61" s="170" t="s">
        <v>381</v>
      </c>
      <c r="C61" s="171" t="s">
        <v>269</v>
      </c>
      <c r="D61" s="170" t="str">
        <f t="shared" si="0"/>
        <v>26.介護リフト　つるべー（天井走行型、車搭載型を除く）</v>
      </c>
      <c r="E61" s="170" t="s">
        <v>382</v>
      </c>
    </row>
    <row r="62" spans="1:5" s="170" customFormat="1" ht="13.5" customHeight="1">
      <c r="A62" s="170">
        <v>27</v>
      </c>
      <c r="B62" s="170" t="s">
        <v>381</v>
      </c>
      <c r="C62" s="171" t="s">
        <v>273</v>
      </c>
      <c r="D62" s="170" t="str">
        <f t="shared" si="0"/>
        <v>27.寄り添いロボット</v>
      </c>
      <c r="E62" s="170" t="s">
        <v>223</v>
      </c>
    </row>
    <row r="63" spans="1:5" s="170" customFormat="1" ht="13.5" customHeight="1">
      <c r="A63" s="170">
        <v>28</v>
      </c>
      <c r="B63" s="170" t="s">
        <v>381</v>
      </c>
      <c r="C63" s="171" t="s">
        <v>274</v>
      </c>
      <c r="D63" s="170" t="str">
        <f t="shared" si="0"/>
        <v>28.J-Walker　テクテック</v>
      </c>
      <c r="E63" s="170" t="s">
        <v>223</v>
      </c>
    </row>
    <row r="64" spans="1:5" s="170" customFormat="1" ht="13.5" customHeight="1">
      <c r="A64" s="170">
        <v>29</v>
      </c>
      <c r="B64" s="170" t="s">
        <v>381</v>
      </c>
      <c r="C64" s="171" t="s">
        <v>275</v>
      </c>
      <c r="D64" s="170" t="str">
        <f t="shared" si="0"/>
        <v>29.歩行トレーニングロボット</v>
      </c>
      <c r="E64" s="170" t="s">
        <v>223</v>
      </c>
    </row>
    <row r="65" spans="1:5" s="170" customFormat="1" ht="13.5" customHeight="1">
      <c r="A65" s="170">
        <v>30</v>
      </c>
      <c r="B65" s="170" t="s">
        <v>381</v>
      </c>
      <c r="C65" s="171" t="s">
        <v>276</v>
      </c>
      <c r="D65" s="170" t="str">
        <f t="shared" si="0"/>
        <v>30.自動ブレーキ付き車いす　セーフティオレンジ</v>
      </c>
      <c r="E65" s="170" t="s">
        <v>223</v>
      </c>
    </row>
    <row r="66" spans="1:5" s="170" customFormat="1" ht="13.5" customHeight="1">
      <c r="A66" s="170">
        <v>31</v>
      </c>
      <c r="B66" s="170" t="s">
        <v>381</v>
      </c>
      <c r="C66" s="171" t="s">
        <v>277</v>
      </c>
      <c r="D66" s="170" t="str">
        <f t="shared" si="0"/>
        <v>31.免荷式リフト　POPO（ポポ）</v>
      </c>
      <c r="E66" s="170" t="s">
        <v>223</v>
      </c>
    </row>
    <row r="67" spans="1:5" s="170" customFormat="1" ht="13.5" customHeight="1">
      <c r="A67" s="170">
        <v>32</v>
      </c>
      <c r="B67" s="170" t="s">
        <v>381</v>
      </c>
      <c r="C67" s="171" t="s">
        <v>278</v>
      </c>
      <c r="D67" s="170" t="str">
        <f t="shared" si="0"/>
        <v>32.歩行車リトルターン　電動アシスト付</v>
      </c>
      <c r="E67" s="170" t="s">
        <v>223</v>
      </c>
    </row>
    <row r="68" spans="1:5" s="170" customFormat="1" ht="13.5" customHeight="1">
      <c r="A68" s="170">
        <v>33</v>
      </c>
      <c r="B68" s="170" t="s">
        <v>381</v>
      </c>
      <c r="C68" s="171" t="s">
        <v>279</v>
      </c>
      <c r="D68" s="170" t="str">
        <f t="shared" ref="D68:D99" si="1">A68&amp;B68&amp;C68</f>
        <v>33.歩行支援機　ロボットアシストウォーカー　シリーズ</v>
      </c>
      <c r="E68" s="170" t="s">
        <v>223</v>
      </c>
    </row>
    <row r="69" spans="1:5" s="170" customFormat="1" ht="13.5" customHeight="1">
      <c r="A69" s="170">
        <v>34</v>
      </c>
      <c r="B69" s="170" t="s">
        <v>381</v>
      </c>
      <c r="C69" s="171" t="s">
        <v>280</v>
      </c>
      <c r="D69" s="170" t="str">
        <f t="shared" si="1"/>
        <v>34.歩行支援機　ACSIVE　シリーズ（両脚・片脚用）</v>
      </c>
      <c r="E69" s="170" t="s">
        <v>223</v>
      </c>
    </row>
    <row r="70" spans="1:5" s="170" customFormat="1" ht="13.5" customHeight="1">
      <c r="A70" s="170">
        <v>35</v>
      </c>
      <c r="B70" s="170" t="s">
        <v>381</v>
      </c>
      <c r="C70" s="171" t="s">
        <v>281</v>
      </c>
      <c r="D70" s="170" t="str">
        <f t="shared" si="1"/>
        <v>35.歩行支援機　歩行アシストロボット　シリーズ</v>
      </c>
      <c r="E70" s="170" t="s">
        <v>223</v>
      </c>
    </row>
    <row r="71" spans="1:5" s="170" customFormat="1" ht="13.5" customHeight="1">
      <c r="A71" s="170">
        <v>36</v>
      </c>
      <c r="B71" s="170" t="s">
        <v>381</v>
      </c>
      <c r="C71" s="171" t="s">
        <v>282</v>
      </c>
      <c r="D71" s="170" t="str">
        <f t="shared" si="1"/>
        <v>36.電動アシスト付歩行車　Tecpo（テクポ）シリーズ</v>
      </c>
      <c r="E71" s="170" t="s">
        <v>223</v>
      </c>
    </row>
    <row r="72" spans="1:5" s="170" customFormat="1" ht="13.5" customHeight="1">
      <c r="A72" s="170">
        <v>37</v>
      </c>
      <c r="B72" s="170" t="s">
        <v>381</v>
      </c>
      <c r="C72" s="171" t="s">
        <v>283</v>
      </c>
      <c r="D72" s="170" t="str">
        <f t="shared" si="1"/>
        <v>37.流せるポータくん３号（標準・洗浄便座付き）</v>
      </c>
      <c r="E72" s="170" t="s">
        <v>224</v>
      </c>
    </row>
    <row r="73" spans="1:5" s="170" customFormat="1" ht="13.5" customHeight="1">
      <c r="A73" s="170">
        <v>38</v>
      </c>
      <c r="B73" s="170" t="s">
        <v>381</v>
      </c>
      <c r="C73" s="171" t="s">
        <v>284</v>
      </c>
      <c r="D73" s="170" t="str">
        <f t="shared" si="1"/>
        <v>38.水洗ポータブルトイレ　キューレット</v>
      </c>
      <c r="E73" s="170" t="s">
        <v>224</v>
      </c>
    </row>
    <row r="74" spans="1:5" s="170" customFormat="1" ht="13.5" customHeight="1">
      <c r="A74" s="170">
        <v>39</v>
      </c>
      <c r="B74" s="170" t="s">
        <v>381</v>
      </c>
      <c r="C74" s="171" t="s">
        <v>285</v>
      </c>
      <c r="D74" s="170" t="str">
        <f t="shared" si="1"/>
        <v>39.家具調トイレ　セレクトR　自動ラップ</v>
      </c>
      <c r="E74" s="170" t="s">
        <v>224</v>
      </c>
    </row>
    <row r="75" spans="1:5" s="170" customFormat="1" ht="13.5" customHeight="1">
      <c r="A75" s="170">
        <v>40</v>
      </c>
      <c r="B75" s="170" t="s">
        <v>381</v>
      </c>
      <c r="C75" s="171" t="s">
        <v>286</v>
      </c>
      <c r="D75" s="170" t="str">
        <f t="shared" si="1"/>
        <v>40.サットイレ　※旋回機構なし。天井工事不要のもの</v>
      </c>
      <c r="E75" s="170" t="s">
        <v>224</v>
      </c>
    </row>
    <row r="76" spans="1:5" s="170" customFormat="1" ht="13.5" customHeight="1">
      <c r="A76" s="170">
        <v>41</v>
      </c>
      <c r="B76" s="170" t="s">
        <v>381</v>
      </c>
      <c r="C76" s="171" t="s">
        <v>287</v>
      </c>
      <c r="D76" s="170" t="str">
        <f t="shared" si="1"/>
        <v>41.Aiserv　排泄検知システムVer.1</v>
      </c>
      <c r="E76" s="170" t="s">
        <v>224</v>
      </c>
    </row>
    <row r="77" spans="1:5" s="170" customFormat="1" ht="13.5" customHeight="1">
      <c r="A77" s="170">
        <v>42</v>
      </c>
      <c r="B77" s="170" t="s">
        <v>381</v>
      </c>
      <c r="C77" s="171" t="s">
        <v>288</v>
      </c>
      <c r="D77" s="170" t="str">
        <f t="shared" si="1"/>
        <v>42.Aiserv　排泄検知システムVer.2ネットワーク</v>
      </c>
      <c r="E77" s="170" t="s">
        <v>224</v>
      </c>
    </row>
    <row r="78" spans="1:5" s="170" customFormat="1" ht="13.5" customHeight="1">
      <c r="A78" s="170">
        <v>43</v>
      </c>
      <c r="B78" s="170" t="s">
        <v>381</v>
      </c>
      <c r="C78" s="171" t="s">
        <v>289</v>
      </c>
      <c r="D78" s="170" t="str">
        <f t="shared" si="1"/>
        <v>43.ベッドサイド水洗トイレ</v>
      </c>
      <c r="E78" s="170" t="s">
        <v>224</v>
      </c>
    </row>
    <row r="79" spans="1:5" s="170" customFormat="1" ht="13.5" customHeight="1">
      <c r="A79" s="170">
        <v>44</v>
      </c>
      <c r="B79" s="170" t="s">
        <v>381</v>
      </c>
      <c r="C79" s="228" t="s">
        <v>290</v>
      </c>
      <c r="D79" s="170" t="str">
        <f t="shared" si="1"/>
        <v>44.電動昇降式トイレベッド さつき</v>
      </c>
      <c r="E79" s="170" t="s">
        <v>224</v>
      </c>
    </row>
    <row r="80" spans="1:5" s="170" customFormat="1" ht="13.5" customHeight="1">
      <c r="A80" s="170">
        <v>45</v>
      </c>
      <c r="B80" s="170" t="s">
        <v>381</v>
      </c>
      <c r="C80" s="173" t="s">
        <v>291</v>
      </c>
      <c r="D80" s="170" t="str">
        <f t="shared" si="1"/>
        <v>45.リハビリ訓練型電動昇降式トイレベッド のぞみ</v>
      </c>
      <c r="E80" s="170" t="s">
        <v>224</v>
      </c>
    </row>
    <row r="81" spans="1:5" s="170" customFormat="1" ht="13.5" customHeight="1">
      <c r="A81" s="170">
        <v>46</v>
      </c>
      <c r="B81" s="170" t="s">
        <v>381</v>
      </c>
      <c r="C81" s="171" t="s">
        <v>292</v>
      </c>
      <c r="D81" s="170" t="str">
        <f t="shared" si="1"/>
        <v>46.自立型電動昇降式トイレベッド わかば</v>
      </c>
      <c r="E81" s="170" t="s">
        <v>224</v>
      </c>
    </row>
    <row r="82" spans="1:5" s="170" customFormat="1" ht="13.5" customHeight="1">
      <c r="A82" s="170">
        <v>47</v>
      </c>
      <c r="B82" s="170" t="s">
        <v>381</v>
      </c>
      <c r="C82" s="171" t="s">
        <v>294</v>
      </c>
      <c r="D82" s="170" t="str">
        <f t="shared" si="1"/>
        <v>47.排泄予測デバイス　DFree　</v>
      </c>
      <c r="E82" s="170" t="s">
        <v>224</v>
      </c>
    </row>
    <row r="83" spans="1:5" s="170" customFormat="1" ht="13.5" customHeight="1">
      <c r="A83" s="170">
        <v>48</v>
      </c>
      <c r="B83" s="170" t="s">
        <v>381</v>
      </c>
      <c r="C83" s="171" t="s">
        <v>293</v>
      </c>
      <c r="D83" s="170" t="str">
        <f t="shared" si="1"/>
        <v>48.自動ラップ式排泄処理ユニット　ラップポン　シリーズ</v>
      </c>
      <c r="E83" s="170" t="s">
        <v>224</v>
      </c>
    </row>
    <row r="84" spans="1:5" s="170" customFormat="1" ht="13.5" customHeight="1">
      <c r="A84" s="170">
        <v>49</v>
      </c>
      <c r="B84" s="170" t="s">
        <v>381</v>
      </c>
      <c r="C84" s="171" t="s">
        <v>296</v>
      </c>
      <c r="D84" s="170" t="str">
        <f t="shared" si="1"/>
        <v>49.ラップポン・ブリオ　やわらか便座タイプ</v>
      </c>
      <c r="E84" s="170" t="s">
        <v>224</v>
      </c>
    </row>
    <row r="85" spans="1:5" s="170" customFormat="1" ht="13.5" customHeight="1">
      <c r="A85" s="170">
        <v>50</v>
      </c>
      <c r="B85" s="170" t="s">
        <v>381</v>
      </c>
      <c r="C85" s="171" t="s">
        <v>295</v>
      </c>
      <c r="D85" s="170" t="str">
        <f t="shared" si="1"/>
        <v>50.NEC サニタリー利用記録システム</v>
      </c>
      <c r="E85" s="170" t="s">
        <v>224</v>
      </c>
    </row>
    <row r="86" spans="1:5" s="170" customFormat="1" ht="13.5" customHeight="1">
      <c r="A86" s="170">
        <v>51</v>
      </c>
      <c r="B86" s="170" t="s">
        <v>381</v>
      </c>
      <c r="C86" s="171" t="s">
        <v>297</v>
      </c>
      <c r="D86" s="170" t="str">
        <f t="shared" si="1"/>
        <v>51.排便姿勢保持機器　トイレでふんばる君</v>
      </c>
      <c r="E86" s="170" t="s">
        <v>224</v>
      </c>
    </row>
    <row r="87" spans="1:5" s="170" customFormat="1" ht="13.5" customHeight="1">
      <c r="A87" s="170">
        <v>52</v>
      </c>
      <c r="B87" s="170" t="s">
        <v>381</v>
      </c>
      <c r="C87" s="171" t="s">
        <v>298</v>
      </c>
      <c r="D87" s="170" t="str">
        <f t="shared" si="1"/>
        <v>52.自動排泄処理装置　リバティひまわり</v>
      </c>
      <c r="E87" s="170" t="s">
        <v>224</v>
      </c>
    </row>
    <row r="88" spans="1:5" s="170" customFormat="1" ht="13.5" customHeight="1">
      <c r="A88" s="170">
        <v>53</v>
      </c>
      <c r="B88" s="170" t="s">
        <v>381</v>
      </c>
      <c r="C88" s="171" t="s">
        <v>299</v>
      </c>
      <c r="D88" s="170" t="str">
        <f t="shared" si="1"/>
        <v>53.排尿タイミング予測支援デバイス　リリアムスポット2</v>
      </c>
      <c r="E88" s="170" t="s">
        <v>224</v>
      </c>
    </row>
    <row r="89" spans="1:5" s="170" customFormat="1" ht="13.5" customHeight="1">
      <c r="A89" s="170">
        <v>54</v>
      </c>
      <c r="B89" s="170" t="s">
        <v>381</v>
      </c>
      <c r="C89" s="171" t="s">
        <v>301</v>
      </c>
      <c r="D89" s="170" t="str">
        <f t="shared" si="1"/>
        <v>54.スマートケアリンク・ライフアセス　みぃるも・クラウド版</v>
      </c>
      <c r="E89" s="170" t="s">
        <v>300</v>
      </c>
    </row>
    <row r="90" spans="1:5" s="170" customFormat="1" ht="13.5" customHeight="1">
      <c r="A90" s="170">
        <v>55</v>
      </c>
      <c r="B90" s="170" t="s">
        <v>381</v>
      </c>
      <c r="C90" s="171" t="s">
        <v>302</v>
      </c>
      <c r="D90" s="170" t="str">
        <f t="shared" si="1"/>
        <v>55.見守りカメラ（NLX-CA)</v>
      </c>
      <c r="E90" s="170" t="s">
        <v>300</v>
      </c>
    </row>
    <row r="91" spans="1:5" s="170" customFormat="1" ht="13.5" customHeight="1">
      <c r="A91" s="170">
        <v>56</v>
      </c>
      <c r="B91" s="170" t="s">
        <v>381</v>
      </c>
      <c r="C91" s="171" t="s">
        <v>303</v>
      </c>
      <c r="D91" s="170" t="str">
        <f t="shared" si="1"/>
        <v>56.CareVision(ケアビジョン)</v>
      </c>
      <c r="E91" s="170" t="s">
        <v>300</v>
      </c>
    </row>
    <row r="92" spans="1:5" s="170" customFormat="1" ht="13.5" customHeight="1">
      <c r="A92" s="171">
        <v>57</v>
      </c>
      <c r="B92" s="170" t="s">
        <v>381</v>
      </c>
      <c r="C92" s="171" t="s">
        <v>304</v>
      </c>
      <c r="D92" s="170" t="str">
        <f t="shared" si="1"/>
        <v>57.体動検知マットセンサ</v>
      </c>
      <c r="E92" s="170" t="s">
        <v>300</v>
      </c>
    </row>
    <row r="93" spans="1:5" s="170" customFormat="1" ht="13.5" customHeight="1">
      <c r="A93" s="170">
        <v>58</v>
      </c>
      <c r="B93" s="170" t="s">
        <v>381</v>
      </c>
      <c r="C93" s="171" t="s">
        <v>305</v>
      </c>
      <c r="D93" s="170" t="str">
        <f t="shared" si="1"/>
        <v>58.iTSUMO2</v>
      </c>
      <c r="E93" s="170" t="s">
        <v>300</v>
      </c>
    </row>
    <row r="94" spans="1:5" s="170" customFormat="1" ht="13.5" customHeight="1">
      <c r="A94" s="170">
        <v>59</v>
      </c>
      <c r="B94" s="170" t="s">
        <v>381</v>
      </c>
      <c r="C94" s="171" t="s">
        <v>306</v>
      </c>
      <c r="D94" s="170" t="str">
        <f t="shared" si="1"/>
        <v>59.smart Robo</v>
      </c>
      <c r="E94" s="170" t="s">
        <v>300</v>
      </c>
    </row>
    <row r="95" spans="1:5" s="170" customFormat="1" ht="13.5" customHeight="1">
      <c r="A95" s="170">
        <v>60</v>
      </c>
      <c r="B95" s="170" t="s">
        <v>381</v>
      </c>
      <c r="C95" s="171" t="s">
        <v>307</v>
      </c>
      <c r="D95" s="170" t="str">
        <f t="shared" si="1"/>
        <v>60.ペイシェントウォッチャープラス</v>
      </c>
      <c r="E95" s="170" t="s">
        <v>300</v>
      </c>
    </row>
    <row r="96" spans="1:5" s="170" customFormat="1" ht="13.5" customHeight="1">
      <c r="A96" s="170">
        <v>61</v>
      </c>
      <c r="B96" s="170" t="s">
        <v>381</v>
      </c>
      <c r="C96" s="171" t="s">
        <v>308</v>
      </c>
      <c r="D96" s="170" t="str">
        <f t="shared" si="1"/>
        <v>61.非接触・無拘束ベッド見守りシステム OWLSIGHT（アウルサイト）</v>
      </c>
      <c r="E96" s="170" t="s">
        <v>300</v>
      </c>
    </row>
    <row r="97" spans="1:5" s="170" customFormat="1" ht="13.5" customHeight="1">
      <c r="A97" s="170">
        <v>62</v>
      </c>
      <c r="B97" s="170" t="s">
        <v>381</v>
      </c>
      <c r="C97" s="171" t="s">
        <v>309</v>
      </c>
      <c r="D97" s="170" t="str">
        <f t="shared" si="1"/>
        <v>62.介護モニタリングシステム 　エンジェル・アイ</v>
      </c>
      <c r="E97" s="170" t="s">
        <v>300</v>
      </c>
    </row>
    <row r="98" spans="1:5" s="170" customFormat="1" ht="13.5" customHeight="1">
      <c r="A98" s="170">
        <v>63</v>
      </c>
      <c r="B98" s="170" t="s">
        <v>381</v>
      </c>
      <c r="C98" s="171" t="s">
        <v>311</v>
      </c>
      <c r="D98" s="170" t="str">
        <f t="shared" si="1"/>
        <v>63.体感型歩行自立支援システム「Arbre」</v>
      </c>
      <c r="E98" s="170" t="s">
        <v>300</v>
      </c>
    </row>
    <row r="99" spans="1:5" s="170" customFormat="1" ht="13.5" customHeight="1">
      <c r="A99" s="170">
        <v>64</v>
      </c>
      <c r="B99" s="170" t="s">
        <v>381</v>
      </c>
      <c r="C99" s="171" t="s">
        <v>310</v>
      </c>
      <c r="D99" s="170" t="str">
        <f t="shared" si="1"/>
        <v>64.LASHIC-care（ラシクケア）</v>
      </c>
      <c r="E99" s="170" t="s">
        <v>300</v>
      </c>
    </row>
    <row r="100" spans="1:5" s="170" customFormat="1" ht="13.5" customHeight="1">
      <c r="A100" s="170">
        <v>65</v>
      </c>
      <c r="B100" s="170" t="s">
        <v>381</v>
      </c>
      <c r="C100" s="173" t="s">
        <v>312</v>
      </c>
      <c r="D100" s="170" t="str">
        <f t="shared" ref="D100:D131" si="2">A100&amp;B100&amp;C100</f>
        <v>65.SOTAロボコネクト</v>
      </c>
      <c r="E100" s="170" t="s">
        <v>300</v>
      </c>
    </row>
    <row r="101" spans="1:5" s="170" customFormat="1" ht="13.5" customHeight="1">
      <c r="A101" s="170">
        <v>66</v>
      </c>
      <c r="B101" s="170" t="s">
        <v>381</v>
      </c>
      <c r="C101" s="171" t="s">
        <v>313</v>
      </c>
      <c r="D101" s="170" t="str">
        <f t="shared" si="2"/>
        <v>66.離床検知センサー　ルナナース</v>
      </c>
      <c r="E101" s="170" t="s">
        <v>300</v>
      </c>
    </row>
    <row r="102" spans="1:5" s="170" customFormat="1" ht="13.5" customHeight="1">
      <c r="A102" s="170">
        <v>67</v>
      </c>
      <c r="B102" s="170" t="s">
        <v>381</v>
      </c>
      <c r="C102" s="171" t="s">
        <v>314</v>
      </c>
      <c r="D102" s="170" t="str">
        <f t="shared" si="2"/>
        <v>67.自立支援型介護見守りロボット　A.I.Viewlife</v>
      </c>
      <c r="E102" s="170" t="s">
        <v>300</v>
      </c>
    </row>
    <row r="103" spans="1:5" s="170" customFormat="1" ht="13.5" customHeight="1">
      <c r="A103" s="170">
        <v>68</v>
      </c>
      <c r="B103" s="170" t="s">
        <v>381</v>
      </c>
      <c r="C103" s="171" t="s">
        <v>315</v>
      </c>
      <c r="D103" s="170" t="str">
        <f t="shared" si="2"/>
        <v>68.離床・離床予測検知センサー「安心」</v>
      </c>
      <c r="E103" s="170" t="s">
        <v>300</v>
      </c>
    </row>
    <row r="104" spans="1:5" s="170" customFormat="1" ht="13.5" customHeight="1">
      <c r="A104" s="170">
        <v>69</v>
      </c>
      <c r="B104" s="170" t="s">
        <v>381</v>
      </c>
      <c r="C104" s="171" t="s">
        <v>316</v>
      </c>
      <c r="D104" s="170" t="str">
        <f t="shared" si="2"/>
        <v>69.非接触型徘徊見守りシステム　エイビスみまもりシステム</v>
      </c>
      <c r="E104" s="170" t="s">
        <v>300</v>
      </c>
    </row>
    <row r="105" spans="1:5" s="170" customFormat="1" ht="13.5" customHeight="1">
      <c r="A105" s="170">
        <v>70</v>
      </c>
      <c r="B105" s="170" t="s">
        <v>381</v>
      </c>
      <c r="C105" s="172" t="s">
        <v>317</v>
      </c>
      <c r="D105" s="170" t="str">
        <f t="shared" si="2"/>
        <v>70.ライフリズムナビ+Dr</v>
      </c>
      <c r="E105" s="170" t="s">
        <v>300</v>
      </c>
    </row>
    <row r="106" spans="1:5" s="170" customFormat="1" ht="13.5" customHeight="1">
      <c r="A106" s="170">
        <v>71</v>
      </c>
      <c r="B106" s="170" t="s">
        <v>381</v>
      </c>
      <c r="C106" s="171" t="s">
        <v>318</v>
      </c>
      <c r="D106" s="170" t="str">
        <f t="shared" si="2"/>
        <v>71.顔認証徘徊防止システムLYKAON</v>
      </c>
      <c r="E106" s="170" t="s">
        <v>300</v>
      </c>
    </row>
    <row r="107" spans="1:5" s="170" customFormat="1" ht="13.5" customHeight="1">
      <c r="A107" s="170">
        <v>72</v>
      </c>
      <c r="B107" s="170" t="s">
        <v>381</v>
      </c>
      <c r="C107" s="171" t="s">
        <v>319</v>
      </c>
      <c r="D107" s="170" t="str">
        <f t="shared" si="2"/>
        <v>72.安心ひつじα</v>
      </c>
      <c r="E107" s="170" t="s">
        <v>300</v>
      </c>
    </row>
    <row r="108" spans="1:5" s="170" customFormat="1" ht="13.5" customHeight="1">
      <c r="A108" s="170">
        <v>73</v>
      </c>
      <c r="B108" s="170" t="s">
        <v>381</v>
      </c>
      <c r="C108" s="171" t="s">
        <v>320</v>
      </c>
      <c r="D108" s="170" t="str">
        <f t="shared" si="2"/>
        <v>73.おむつモニターmini</v>
      </c>
      <c r="E108" s="170" t="s">
        <v>300</v>
      </c>
    </row>
    <row r="109" spans="1:5" s="170" customFormat="1" ht="13.5" customHeight="1">
      <c r="A109" s="170">
        <v>74</v>
      </c>
      <c r="B109" s="170" t="s">
        <v>381</v>
      </c>
      <c r="C109" s="171" t="s">
        <v>321</v>
      </c>
      <c r="D109" s="170" t="str">
        <f t="shared" si="2"/>
        <v>74.どこでもナースコール・見守りシステム</v>
      </c>
      <c r="E109" s="170" t="s">
        <v>300</v>
      </c>
    </row>
    <row r="110" spans="1:5" s="170" customFormat="1" ht="13.5" customHeight="1">
      <c r="A110" s="170">
        <v>75</v>
      </c>
      <c r="B110" s="170" t="s">
        <v>381</v>
      </c>
      <c r="C110" s="171" t="s">
        <v>322</v>
      </c>
      <c r="D110" s="170" t="str">
        <f t="shared" si="2"/>
        <v>75.介護スタッフサポートサービス　エルミーゴ</v>
      </c>
      <c r="E110" s="170" t="s">
        <v>300</v>
      </c>
    </row>
    <row r="111" spans="1:5" s="170" customFormat="1" ht="13.5" customHeight="1">
      <c r="A111" s="170">
        <v>76</v>
      </c>
      <c r="B111" s="170" t="s">
        <v>381</v>
      </c>
      <c r="C111" s="171" t="s">
        <v>323</v>
      </c>
      <c r="D111" s="170" t="str">
        <f t="shared" si="2"/>
        <v>76.見守り支援会話ロボット　タピアポケット</v>
      </c>
      <c r="E111" s="170" t="s">
        <v>300</v>
      </c>
    </row>
    <row r="112" spans="1:5" s="170" customFormat="1" ht="13.5" customHeight="1">
      <c r="A112" s="170">
        <v>77</v>
      </c>
      <c r="B112" s="170" t="s">
        <v>381</v>
      </c>
      <c r="C112" s="171" t="s">
        <v>324</v>
      </c>
      <c r="D112" s="170" t="str">
        <f t="shared" si="2"/>
        <v>77.見守りシステム SANフラワー×ヘルシーライフ</v>
      </c>
      <c r="E112" s="170" t="s">
        <v>300</v>
      </c>
    </row>
    <row r="113" spans="1:5" s="170" customFormat="1" ht="13.5" customHeight="1">
      <c r="A113" s="170">
        <v>78</v>
      </c>
      <c r="B113" s="170" t="s">
        <v>381</v>
      </c>
      <c r="C113" s="171" t="s">
        <v>325</v>
      </c>
      <c r="D113" s="170" t="str">
        <f t="shared" si="2"/>
        <v>78.シルエット見守りセンサ</v>
      </c>
      <c r="E113" s="170" t="s">
        <v>300</v>
      </c>
    </row>
    <row r="114" spans="1:5" s="170" customFormat="1" ht="13.5" customHeight="1">
      <c r="A114" s="170">
        <v>79</v>
      </c>
      <c r="B114" s="170" t="s">
        <v>381</v>
      </c>
      <c r="C114" s="171" t="s">
        <v>326</v>
      </c>
      <c r="D114" s="170" t="str">
        <f t="shared" si="2"/>
        <v>79.非接触型見守りセンサー　e 伝之介くん</v>
      </c>
      <c r="E114" s="170" t="s">
        <v>300</v>
      </c>
    </row>
    <row r="115" spans="1:5" s="170" customFormat="1" ht="13.5" customHeight="1">
      <c r="A115" s="170">
        <v>80</v>
      </c>
      <c r="B115" s="170" t="s">
        <v>381</v>
      </c>
      <c r="C115" s="171" t="s">
        <v>327</v>
      </c>
      <c r="D115" s="170" t="str">
        <f t="shared" si="2"/>
        <v>80.Hitome-Q　ケアサポート</v>
      </c>
      <c r="E115" s="170" t="s">
        <v>300</v>
      </c>
    </row>
    <row r="116" spans="1:5" s="170" customFormat="1" ht="13.5" customHeight="1">
      <c r="A116" s="170">
        <v>81</v>
      </c>
      <c r="B116" s="170" t="s">
        <v>381</v>
      </c>
      <c r="C116" s="171" t="s">
        <v>330</v>
      </c>
      <c r="D116" s="170" t="str">
        <f t="shared" si="2"/>
        <v>81.顔認証テクノロジーによるみまもり花子　PLEN　Cube</v>
      </c>
      <c r="E116" s="170" t="s">
        <v>300</v>
      </c>
    </row>
    <row r="117" spans="1:5" s="170" customFormat="1" ht="13.5" customHeight="1">
      <c r="A117" s="170">
        <v>82</v>
      </c>
      <c r="B117" s="170" t="s">
        <v>381</v>
      </c>
      <c r="C117" s="171" t="s">
        <v>331</v>
      </c>
      <c r="D117" s="170" t="str">
        <f t="shared" si="2"/>
        <v>82.クラウド型見守り支援システム　CareBird＜ケアバード＞</v>
      </c>
      <c r="E117" s="170" t="s">
        <v>300</v>
      </c>
    </row>
    <row r="118" spans="1:5" s="170" customFormat="1" ht="13.5" customHeight="1">
      <c r="A118" s="170">
        <v>83</v>
      </c>
      <c r="B118" s="170" t="s">
        <v>381</v>
      </c>
      <c r="C118" s="171" t="s">
        <v>332</v>
      </c>
      <c r="D118" s="170" t="str">
        <f t="shared" si="2"/>
        <v>83.レーダーライト（1人暮らしの方をそっと見守るセンサー）</v>
      </c>
      <c r="E118" s="170" t="s">
        <v>300</v>
      </c>
    </row>
    <row r="119" spans="1:5" s="170" customFormat="1" ht="13.5" customHeight="1">
      <c r="A119" s="170">
        <v>84</v>
      </c>
      <c r="B119" s="170" t="s">
        <v>381</v>
      </c>
      <c r="C119" s="171" t="s">
        <v>333</v>
      </c>
      <c r="D119" s="170" t="str">
        <f t="shared" si="2"/>
        <v>84.ベッド内蔵型見守りセンサー　iサポート搭載　Xシリーズ</v>
      </c>
      <c r="E119" s="170" t="s">
        <v>300</v>
      </c>
    </row>
    <row r="120" spans="1:5" s="170" customFormat="1" ht="13.5" customHeight="1">
      <c r="A120" s="170">
        <v>85</v>
      </c>
      <c r="B120" s="170" t="s">
        <v>381</v>
      </c>
      <c r="C120" s="171" t="s">
        <v>334</v>
      </c>
      <c r="D120" s="170" t="str">
        <f t="shared" si="2"/>
        <v>85.Care-Top</v>
      </c>
      <c r="E120" s="170" t="s">
        <v>300</v>
      </c>
    </row>
    <row r="121" spans="1:5" s="170" customFormat="1" ht="13.5" customHeight="1">
      <c r="A121" s="170">
        <v>86</v>
      </c>
      <c r="B121" s="170" t="s">
        <v>381</v>
      </c>
      <c r="C121" s="171" t="s">
        <v>335</v>
      </c>
      <c r="D121" s="170" t="str">
        <f t="shared" si="2"/>
        <v>86.見守りセンサー　ANSIEL(アンシエル）</v>
      </c>
      <c r="E121" s="170" t="s">
        <v>300</v>
      </c>
    </row>
    <row r="122" spans="1:5" s="170" customFormat="1" ht="13.5" customHeight="1">
      <c r="A122" s="170">
        <v>87</v>
      </c>
      <c r="B122" s="170" t="s">
        <v>381</v>
      </c>
      <c r="C122" s="171" t="s">
        <v>336</v>
      </c>
      <c r="D122" s="170" t="str">
        <f t="shared" si="2"/>
        <v>87.高齢者見守り支援システム　「いまイルモ」</v>
      </c>
      <c r="E122" s="170" t="s">
        <v>300</v>
      </c>
    </row>
    <row r="123" spans="1:5" s="170" customFormat="1" ht="13.5" customHeight="1">
      <c r="A123" s="170">
        <v>88</v>
      </c>
      <c r="B123" s="170" t="s">
        <v>381</v>
      </c>
      <c r="C123" s="171" t="s">
        <v>337</v>
      </c>
      <c r="D123" s="170" t="str">
        <f t="shared" si="2"/>
        <v>88.ライブコネクト</v>
      </c>
      <c r="E123" s="170" t="s">
        <v>300</v>
      </c>
    </row>
    <row r="124" spans="1:5" s="170" customFormat="1" ht="13.5" customHeight="1">
      <c r="A124" s="170">
        <v>89</v>
      </c>
      <c r="B124" s="170" t="s">
        <v>381</v>
      </c>
      <c r="C124" s="171" t="s">
        <v>338</v>
      </c>
      <c r="D124" s="170" t="str">
        <f t="shared" si="2"/>
        <v>89.AiSleep</v>
      </c>
      <c r="E124" s="170" t="s">
        <v>300</v>
      </c>
    </row>
    <row r="125" spans="1:5" s="170" customFormat="1" ht="13.5" customHeight="1">
      <c r="A125" s="170">
        <v>90</v>
      </c>
      <c r="B125" s="170" t="s">
        <v>381</v>
      </c>
      <c r="C125" s="171" t="s">
        <v>339</v>
      </c>
      <c r="D125" s="170" t="str">
        <f t="shared" si="2"/>
        <v>90.睡眠見守りシステム　みまもりずむ</v>
      </c>
      <c r="E125" s="170" t="s">
        <v>300</v>
      </c>
    </row>
    <row r="126" spans="1:5" s="170" customFormat="1" ht="13.5" customHeight="1">
      <c r="A126" s="170">
        <v>91</v>
      </c>
      <c r="B126" s="170" t="s">
        <v>381</v>
      </c>
      <c r="C126" s="171" t="s">
        <v>340</v>
      </c>
      <c r="D126" s="170" t="str">
        <f t="shared" si="2"/>
        <v>91.アルゴスリープ　介護用見守りセンサー</v>
      </c>
      <c r="E126" s="170" t="s">
        <v>300</v>
      </c>
    </row>
    <row r="127" spans="1:5" s="170" customFormat="1" ht="13.5" customHeight="1">
      <c r="A127" s="170">
        <v>92</v>
      </c>
      <c r="B127" s="170" t="s">
        <v>381</v>
      </c>
      <c r="C127" s="171" t="s">
        <v>328</v>
      </c>
      <c r="D127" s="170" t="str">
        <f t="shared" si="2"/>
        <v>92.eカメラ（見守り介護ロボット　ケアロボの後継機種）</v>
      </c>
      <c r="E127" s="170" t="s">
        <v>300</v>
      </c>
    </row>
    <row r="128" spans="1:5" s="170" customFormat="1" ht="13.5" customHeight="1">
      <c r="A128" s="170">
        <v>93</v>
      </c>
      <c r="B128" s="170" t="s">
        <v>381</v>
      </c>
      <c r="C128" s="172" t="s">
        <v>341</v>
      </c>
      <c r="D128" s="170" t="str">
        <f t="shared" si="2"/>
        <v>93.睡眠見守りシステム「みまもり～ふ」</v>
      </c>
      <c r="E128" s="170" t="s">
        <v>300</v>
      </c>
    </row>
    <row r="129" spans="1:5" s="170" customFormat="1" ht="13.5" customHeight="1">
      <c r="A129" s="170">
        <v>94</v>
      </c>
      <c r="B129" s="170" t="s">
        <v>381</v>
      </c>
      <c r="C129" s="172" t="s">
        <v>342</v>
      </c>
      <c r="D129" s="170" t="str">
        <f t="shared" si="2"/>
        <v>94.RICANUS -リカナス- Windows 版</v>
      </c>
      <c r="E129" s="170" t="s">
        <v>300</v>
      </c>
    </row>
    <row r="130" spans="1:5" s="170" customFormat="1" ht="13.5" customHeight="1">
      <c r="A130" s="170">
        <v>95</v>
      </c>
      <c r="B130" s="170" t="s">
        <v>381</v>
      </c>
      <c r="C130" s="171" t="s">
        <v>329</v>
      </c>
      <c r="D130" s="170" t="str">
        <f t="shared" si="2"/>
        <v>95.Tellus 見守りセンサ</v>
      </c>
      <c r="E130" s="170" t="s">
        <v>300</v>
      </c>
    </row>
    <row r="131" spans="1:5" s="170" customFormat="1" ht="13.5" customHeight="1">
      <c r="A131" s="170">
        <v>96</v>
      </c>
      <c r="B131" s="170" t="s">
        <v>381</v>
      </c>
      <c r="C131" s="172" t="s">
        <v>343</v>
      </c>
      <c r="D131" s="170" t="str">
        <f t="shared" si="2"/>
        <v>96.Sensing Wave　　介護・睡眠見守りシステム</v>
      </c>
      <c r="E131" s="170" t="s">
        <v>300</v>
      </c>
    </row>
    <row r="132" spans="1:5" s="170" customFormat="1" ht="13.5" customHeight="1">
      <c r="A132" s="170">
        <v>97</v>
      </c>
      <c r="B132" s="170" t="s">
        <v>381</v>
      </c>
      <c r="C132" s="171" t="s">
        <v>344</v>
      </c>
      <c r="D132" s="170" t="str">
        <f t="shared" ref="D132:D163" si="3">A132&amp;B132&amp;C132</f>
        <v>97.高齢者向け見守りシステム 見守りライフ</v>
      </c>
      <c r="E132" s="170" t="s">
        <v>300</v>
      </c>
    </row>
    <row r="133" spans="1:5" s="170" customFormat="1" ht="13.5" customHeight="1">
      <c r="A133" s="170">
        <v>98</v>
      </c>
      <c r="B133" s="170" t="s">
        <v>381</v>
      </c>
      <c r="C133" s="171" t="s">
        <v>345</v>
      </c>
      <c r="D133" s="170" t="str">
        <f t="shared" si="3"/>
        <v>98.うららかGPSウォーク×トラッキモGPS（徘徊老人監視システム）</v>
      </c>
      <c r="E133" s="170" t="s">
        <v>300</v>
      </c>
    </row>
    <row r="134" spans="1:5" s="170" customFormat="1" ht="13.5" customHeight="1">
      <c r="A134" s="170">
        <v>99</v>
      </c>
      <c r="B134" s="170" t="s">
        <v>381</v>
      </c>
      <c r="C134" s="171" t="s">
        <v>346</v>
      </c>
      <c r="D134" s="170" t="str">
        <f t="shared" si="3"/>
        <v>99.見守りシステム　ケアワン</v>
      </c>
      <c r="E134" s="170" t="s">
        <v>300</v>
      </c>
    </row>
    <row r="135" spans="1:5" s="170" customFormat="1" ht="13.5" customHeight="1">
      <c r="A135" s="170">
        <v>100</v>
      </c>
      <c r="B135" s="170" t="s">
        <v>381</v>
      </c>
      <c r="C135" s="171" t="s">
        <v>347</v>
      </c>
      <c r="D135" s="170" t="str">
        <f t="shared" si="3"/>
        <v>100.予測型見守りシステム 　Neos+Care（ネオスケア）</v>
      </c>
      <c r="E135" s="170" t="s">
        <v>300</v>
      </c>
    </row>
    <row r="136" spans="1:5" s="170" customFormat="1" ht="13.5" customHeight="1">
      <c r="A136" s="170">
        <v>101</v>
      </c>
      <c r="B136" s="170" t="s">
        <v>381</v>
      </c>
      <c r="C136" s="171" t="s">
        <v>348</v>
      </c>
      <c r="D136" s="170" t="str">
        <f t="shared" si="3"/>
        <v>101.離床センサ　aams.介護</v>
      </c>
      <c r="E136" s="170" t="s">
        <v>300</v>
      </c>
    </row>
    <row r="137" spans="1:5" s="170" customFormat="1" ht="13.5" customHeight="1">
      <c r="A137" s="170">
        <v>102</v>
      </c>
      <c r="B137" s="170" t="s">
        <v>381</v>
      </c>
      <c r="C137" s="171" t="s">
        <v>349</v>
      </c>
      <c r="D137" s="170" t="str">
        <f t="shared" si="3"/>
        <v>102.LIFELENS（ライフレンズ）</v>
      </c>
      <c r="E137" s="170" t="s">
        <v>300</v>
      </c>
    </row>
    <row r="138" spans="1:5" s="170" customFormat="1" ht="13.5" customHeight="1">
      <c r="A138" s="170">
        <v>103</v>
      </c>
      <c r="B138" s="170" t="s">
        <v>381</v>
      </c>
      <c r="C138" s="172" t="s">
        <v>350</v>
      </c>
      <c r="D138" s="170" t="str">
        <f t="shared" si="3"/>
        <v>103.カリストエール</v>
      </c>
      <c r="E138" s="170" t="s">
        <v>300</v>
      </c>
    </row>
    <row r="139" spans="1:5" s="170" customFormat="1" ht="13.5" customHeight="1">
      <c r="A139" s="170">
        <v>104</v>
      </c>
      <c r="B139" s="170" t="s">
        <v>381</v>
      </c>
      <c r="C139" s="171" t="s">
        <v>351</v>
      </c>
      <c r="D139" s="170" t="str">
        <f t="shared" si="3"/>
        <v>104.眠りSCAN</v>
      </c>
      <c r="E139" s="170" t="s">
        <v>300</v>
      </c>
    </row>
    <row r="140" spans="1:5" s="170" customFormat="1" ht="13.5" customHeight="1">
      <c r="A140" s="170">
        <v>105</v>
      </c>
      <c r="B140" s="170" t="s">
        <v>381</v>
      </c>
      <c r="C140" s="171" t="s">
        <v>352</v>
      </c>
      <c r="D140" s="170" t="str">
        <f t="shared" si="3"/>
        <v>105.離床CATCH</v>
      </c>
      <c r="E140" s="170" t="s">
        <v>300</v>
      </c>
    </row>
    <row r="141" spans="1:5" s="170" customFormat="1" ht="13.5" customHeight="1">
      <c r="A141" s="170">
        <v>106</v>
      </c>
      <c r="B141" s="170" t="s">
        <v>381</v>
      </c>
      <c r="C141" s="171" t="s">
        <v>353</v>
      </c>
      <c r="D141" s="170" t="str">
        <f t="shared" si="3"/>
        <v>106.みてるもん</v>
      </c>
      <c r="E141" s="170" t="s">
        <v>300</v>
      </c>
    </row>
    <row r="142" spans="1:5" s="170" customFormat="1" ht="13.5" customHeight="1">
      <c r="A142" s="170">
        <v>107</v>
      </c>
      <c r="B142" s="170" t="s">
        <v>381</v>
      </c>
      <c r="C142" s="172" t="s">
        <v>354</v>
      </c>
      <c r="D142" s="170" t="str">
        <f t="shared" si="3"/>
        <v>107.見守りシステム　Mi-Ru（ミール）</v>
      </c>
      <c r="E142" s="170" t="s">
        <v>300</v>
      </c>
    </row>
    <row r="143" spans="1:5" s="170" customFormat="1" ht="13.5" customHeight="1">
      <c r="A143" s="170">
        <v>108</v>
      </c>
      <c r="B143" s="170" t="s">
        <v>381</v>
      </c>
      <c r="C143" s="171" t="s">
        <v>355</v>
      </c>
      <c r="D143" s="170" t="str">
        <f t="shared" si="3"/>
        <v>108.ベッド内蔵　見守りケアシステムM2</v>
      </c>
      <c r="E143" s="170" t="s">
        <v>300</v>
      </c>
    </row>
    <row r="144" spans="1:5" s="170" customFormat="1" ht="13.5" customHeight="1">
      <c r="A144" s="170">
        <v>109</v>
      </c>
      <c r="B144" s="170" t="s">
        <v>381</v>
      </c>
      <c r="C144" s="171" t="s">
        <v>356</v>
      </c>
      <c r="D144" s="170" t="str">
        <f t="shared" si="3"/>
        <v>109.まもる～のHOME</v>
      </c>
      <c r="E144" s="170" t="s">
        <v>300</v>
      </c>
    </row>
    <row r="145" spans="1:5" s="170" customFormat="1" ht="13.5" customHeight="1">
      <c r="A145" s="170">
        <v>110</v>
      </c>
      <c r="B145" s="170" t="s">
        <v>381</v>
      </c>
      <c r="C145" s="171" t="s">
        <v>357</v>
      </c>
      <c r="D145" s="170" t="str">
        <f t="shared" si="3"/>
        <v>110.【ナースコール連携】離床・バイタル感知　見守りセンサー</v>
      </c>
      <c r="E145" s="170" t="s">
        <v>300</v>
      </c>
    </row>
    <row r="146" spans="1:5" s="170" customFormat="1" ht="13.5" customHeight="1">
      <c r="A146" s="170">
        <v>111</v>
      </c>
      <c r="B146" s="170" t="s">
        <v>381</v>
      </c>
      <c r="C146" s="171" t="s">
        <v>358</v>
      </c>
      <c r="D146" s="170" t="str">
        <f t="shared" si="3"/>
        <v>111.AI×見守りサービス kizkia-Knight(きづきあ-ないと)</v>
      </c>
      <c r="E146" s="170" t="s">
        <v>300</v>
      </c>
    </row>
    <row r="147" spans="1:5" s="170" customFormat="1" ht="13.5" customHeight="1">
      <c r="A147" s="170">
        <v>112</v>
      </c>
      <c r="B147" s="170" t="s">
        <v>381</v>
      </c>
      <c r="C147" s="171" t="s">
        <v>359</v>
      </c>
      <c r="D147" s="170" t="str">
        <f t="shared" si="3"/>
        <v>112.ベッドセンサーシステムベーシック</v>
      </c>
      <c r="E147" s="170" t="s">
        <v>300</v>
      </c>
    </row>
    <row r="148" spans="1:5" s="170" customFormat="1" ht="13.5" customHeight="1">
      <c r="A148" s="170">
        <v>113</v>
      </c>
      <c r="B148" s="170" t="s">
        <v>381</v>
      </c>
      <c r="C148" s="171" t="s">
        <v>360</v>
      </c>
      <c r="D148" s="170" t="str">
        <f t="shared" si="3"/>
        <v>113.離床・見守りセンサー</v>
      </c>
      <c r="E148" s="170" t="s">
        <v>300</v>
      </c>
    </row>
    <row r="149" spans="1:5" s="170" customFormat="1" ht="13.5" customHeight="1">
      <c r="A149" s="170">
        <v>114</v>
      </c>
      <c r="B149" s="170" t="s">
        <v>381</v>
      </c>
      <c r="C149" s="171" t="s">
        <v>361</v>
      </c>
      <c r="D149" s="170" t="str">
        <f t="shared" si="3"/>
        <v>114.コミュニケーション支援システム　comuoon(コミューン）</v>
      </c>
      <c r="E149" s="170" t="s">
        <v>300</v>
      </c>
    </row>
    <row r="150" spans="1:5" s="170" customFormat="1" ht="13.5" customHeight="1">
      <c r="A150" s="170">
        <v>115</v>
      </c>
      <c r="B150" s="170" t="s">
        <v>381</v>
      </c>
      <c r="C150" s="171" t="s">
        <v>362</v>
      </c>
      <c r="D150" s="170" t="str">
        <f t="shared" si="3"/>
        <v>115.見守りcubeシステムLite　シリーズ</v>
      </c>
      <c r="E150" s="170" t="s">
        <v>300</v>
      </c>
    </row>
    <row r="151" spans="1:5" s="170" customFormat="1" ht="13.5" customHeight="1">
      <c r="A151" s="170">
        <v>116</v>
      </c>
      <c r="B151" s="170" t="s">
        <v>381</v>
      </c>
      <c r="C151" s="171" t="s">
        <v>363</v>
      </c>
      <c r="D151" s="170" t="str">
        <f t="shared" si="3"/>
        <v>116.みまもりベッドセンサーシステム</v>
      </c>
      <c r="E151" s="170" t="s">
        <v>300</v>
      </c>
    </row>
    <row r="152" spans="1:5" s="170" customFormat="1" ht="13.5" customHeight="1">
      <c r="A152" s="170">
        <v>117</v>
      </c>
      <c r="B152" s="170" t="s">
        <v>381</v>
      </c>
      <c r="C152" s="171" t="s">
        <v>364</v>
      </c>
      <c r="D152" s="170" t="str">
        <f t="shared" si="3"/>
        <v>117.コミュニケーションロボット　分身ロボットOriHime</v>
      </c>
      <c r="E152" s="170" t="s">
        <v>300</v>
      </c>
    </row>
    <row r="153" spans="1:5" s="170" customFormat="1" ht="13.5" customHeight="1">
      <c r="A153" s="170">
        <v>118</v>
      </c>
      <c r="B153" s="170" t="s">
        <v>381</v>
      </c>
      <c r="C153" s="171" t="s">
        <v>365</v>
      </c>
      <c r="D153" s="170" t="str">
        <f t="shared" si="3"/>
        <v>118.Pepper for Biz</v>
      </c>
      <c r="E153" s="170" t="s">
        <v>300</v>
      </c>
    </row>
    <row r="154" spans="1:5" s="170" customFormat="1" ht="13.5" customHeight="1">
      <c r="A154" s="170">
        <v>119</v>
      </c>
      <c r="B154" s="170" t="s">
        <v>381</v>
      </c>
      <c r="C154" s="171" t="s">
        <v>366</v>
      </c>
      <c r="D154" s="170" t="str">
        <f t="shared" si="3"/>
        <v>119.メンタルコミットロボット パロ</v>
      </c>
      <c r="E154" s="170" t="s">
        <v>300</v>
      </c>
    </row>
    <row r="155" spans="1:5" s="170" customFormat="1" ht="13.5" customHeight="1">
      <c r="A155" s="170">
        <v>120</v>
      </c>
      <c r="B155" s="170" t="s">
        <v>381</v>
      </c>
      <c r="C155" s="171" t="s">
        <v>367</v>
      </c>
      <c r="D155" s="170" t="str">
        <f t="shared" si="3"/>
        <v>120.赤ちゃん型コミュニケーション　ロボット スマイビS</v>
      </c>
      <c r="E155" s="170" t="s">
        <v>300</v>
      </c>
    </row>
    <row r="156" spans="1:5" s="170" customFormat="1" ht="13.5" customHeight="1">
      <c r="A156" s="170">
        <v>121</v>
      </c>
      <c r="B156" s="170" t="s">
        <v>381</v>
      </c>
      <c r="C156" s="171" t="s">
        <v>371</v>
      </c>
      <c r="D156" s="170" t="str">
        <f t="shared" si="3"/>
        <v>121.コミュニケーションロボット なでなでねこちゃんDX3　シリーズ</v>
      </c>
      <c r="E156" s="170" t="s">
        <v>300</v>
      </c>
    </row>
    <row r="157" spans="1:5" s="170" customFormat="1" ht="13.5" customHeight="1">
      <c r="A157" s="170">
        <v>122</v>
      </c>
      <c r="B157" s="170" t="s">
        <v>381</v>
      </c>
      <c r="C157" s="172" t="s">
        <v>372</v>
      </c>
      <c r="D157" s="170" t="str">
        <f t="shared" si="3"/>
        <v>122.コミュニケーションロボット　こんにちは赤ちゃん　男の子・女の子</v>
      </c>
      <c r="E157" s="170" t="s">
        <v>300</v>
      </c>
    </row>
    <row r="158" spans="1:5" s="170" customFormat="1" ht="13.5" customHeight="1">
      <c r="A158" s="170">
        <v>123</v>
      </c>
      <c r="B158" s="170" t="s">
        <v>381</v>
      </c>
      <c r="C158" s="171" t="s">
        <v>373</v>
      </c>
      <c r="D158" s="170" t="str">
        <f t="shared" si="3"/>
        <v>123.コミュニケーションロボット　なでなでワンちゃん　秋田犬（HACHI）シリーズ</v>
      </c>
      <c r="E158" s="170" t="s">
        <v>300</v>
      </c>
    </row>
    <row r="159" spans="1:5" s="170" customFormat="1" ht="13.5" customHeight="1">
      <c r="A159" s="170">
        <v>124</v>
      </c>
      <c r="B159" s="170" t="s">
        <v>381</v>
      </c>
      <c r="C159" s="171" t="s">
        <v>374</v>
      </c>
      <c r="D159" s="170" t="str">
        <f t="shared" si="3"/>
        <v>124.PALRO ビジネスシリーズ　高齢者福祉施設向けモデルⅢ</v>
      </c>
      <c r="E159" s="170" t="s">
        <v>300</v>
      </c>
    </row>
    <row r="160" spans="1:5" s="170" customFormat="1" ht="13.5" customHeight="1">
      <c r="A160" s="170">
        <v>125</v>
      </c>
      <c r="B160" s="170" t="s">
        <v>381</v>
      </c>
      <c r="C160" s="171" t="s">
        <v>375</v>
      </c>
      <c r="D160" s="170" t="str">
        <f t="shared" si="3"/>
        <v>125.コミュニケーションロボット BOCCO</v>
      </c>
      <c r="E160" s="170" t="s">
        <v>300</v>
      </c>
    </row>
    <row r="161" spans="1:5" s="170" customFormat="1" ht="13.5" customHeight="1">
      <c r="A161" s="170">
        <v>126</v>
      </c>
      <c r="B161" s="170" t="s">
        <v>381</v>
      </c>
      <c r="C161" s="171" t="s">
        <v>383</v>
      </c>
      <c r="D161" s="170" t="str">
        <f t="shared" si="3"/>
        <v>126.音声認識コミュニケーションロボット　Chapit（チャピット）</v>
      </c>
      <c r="E161" s="170" t="s">
        <v>300</v>
      </c>
    </row>
    <row r="162" spans="1:5" s="170" customFormat="1" ht="13.5" customHeight="1">
      <c r="A162" s="170">
        <v>127</v>
      </c>
      <c r="B162" s="170" t="s">
        <v>381</v>
      </c>
      <c r="C162" s="171" t="s">
        <v>376</v>
      </c>
      <c r="D162" s="170" t="str">
        <f t="shared" si="3"/>
        <v>127.ナノミストバス　新型ナノミストバスベッドタイプ</v>
      </c>
      <c r="E162" s="170" t="s">
        <v>225</v>
      </c>
    </row>
    <row r="163" spans="1:5" s="170" customFormat="1" ht="13.5" customHeight="1">
      <c r="A163" s="170">
        <v>128</v>
      </c>
      <c r="B163" s="170" t="s">
        <v>381</v>
      </c>
      <c r="C163" s="171" t="s">
        <v>377</v>
      </c>
      <c r="D163" s="170" t="str">
        <f t="shared" si="3"/>
        <v>128.居室対応コンパクトシャワー入浴装置　シャワーオール</v>
      </c>
      <c r="E163" s="170" t="s">
        <v>225</v>
      </c>
    </row>
    <row r="164" spans="1:5" s="170" customFormat="1" ht="13.5" customHeight="1">
      <c r="A164" s="170">
        <v>129</v>
      </c>
      <c r="B164" s="170" t="s">
        <v>381</v>
      </c>
      <c r="C164" s="171" t="s">
        <v>378</v>
      </c>
      <c r="D164" s="170" t="str">
        <f t="shared" ref="D164:D195" si="4">A164&amp;B164&amp;C164</f>
        <v>129.ピュアット</v>
      </c>
      <c r="E164" s="170" t="s">
        <v>225</v>
      </c>
    </row>
    <row r="165" spans="1:5" s="170" customFormat="1" ht="13.5" customHeight="1">
      <c r="A165" s="170">
        <v>130</v>
      </c>
      <c r="B165" s="170" t="s">
        <v>381</v>
      </c>
      <c r="C165" s="171" t="s">
        <v>379</v>
      </c>
      <c r="D165" s="170" t="str">
        <f t="shared" si="4"/>
        <v>130.wellsリフトキャリー（WLC）</v>
      </c>
      <c r="E165" s="170" t="s">
        <v>225</v>
      </c>
    </row>
    <row r="166" spans="1:5" s="170" customFormat="1" ht="13.5" customHeight="1">
      <c r="A166" s="170">
        <v>131</v>
      </c>
      <c r="B166" s="170" t="s">
        <v>381</v>
      </c>
      <c r="C166" s="171" t="s">
        <v>380</v>
      </c>
      <c r="D166" s="170" t="str">
        <f t="shared" si="4"/>
        <v>131.バスリフト　シリーズ</v>
      </c>
      <c r="E166" s="170" t="s">
        <v>225</v>
      </c>
    </row>
    <row r="167" spans="1:5" s="170" customFormat="1" ht="13.5" customHeight="1">
      <c r="A167" s="170">
        <v>132</v>
      </c>
      <c r="B167" s="170" t="s">
        <v>381</v>
      </c>
      <c r="C167" s="171" t="s">
        <v>370</v>
      </c>
      <c r="D167" s="170" t="str">
        <f t="shared" si="4"/>
        <v>132.バスアシスト</v>
      </c>
      <c r="E167" s="170" t="s">
        <v>225</v>
      </c>
    </row>
    <row r="168" spans="1:5" s="170" customFormat="1" ht="13.5" customHeight="1">
      <c r="A168" s="170">
        <v>133</v>
      </c>
      <c r="B168" s="170" t="s">
        <v>381</v>
      </c>
      <c r="C168" s="171" t="s">
        <v>369</v>
      </c>
      <c r="D168" s="170" t="str">
        <f t="shared" si="4"/>
        <v>133.SCOP　Home、SCOP Now</v>
      </c>
      <c r="E168" s="170" t="s">
        <v>226</v>
      </c>
    </row>
    <row r="169" spans="1:5" s="170" customFormat="1" ht="13.5" customHeight="1">
      <c r="A169" s="170">
        <v>134</v>
      </c>
      <c r="B169" s="170" t="s">
        <v>381</v>
      </c>
      <c r="C169" s="171" t="s">
        <v>368</v>
      </c>
      <c r="D169" s="170" t="str">
        <f t="shared" si="4"/>
        <v>134.FTCare-i ATコネクト</v>
      </c>
      <c r="E169" s="170" t="s">
        <v>226</v>
      </c>
    </row>
    <row r="170" spans="1:5" s="170" customFormat="1" ht="13.5" customHeight="1">
      <c r="C170" s="171"/>
    </row>
    <row r="171" spans="1:5" s="170" customFormat="1" ht="13.5" customHeight="1">
      <c r="C171" s="171"/>
    </row>
    <row r="172" spans="1:5" s="170" customFormat="1" ht="13.5" customHeight="1">
      <c r="C172" s="171"/>
    </row>
    <row r="173" spans="1:5" s="170" customFormat="1" ht="13.5" customHeight="1">
      <c r="C173" s="171"/>
    </row>
    <row r="174" spans="1:5" s="170" customFormat="1" ht="13.5" customHeight="1">
      <c r="C174" s="171"/>
    </row>
    <row r="175" spans="1:5" s="170" customFormat="1" ht="13.5" customHeight="1">
      <c r="C175" s="171"/>
    </row>
    <row r="176" spans="1:5" s="170" customFormat="1" ht="13.5" customHeight="1">
      <c r="A176" s="171"/>
      <c r="B176" s="171"/>
      <c r="C176" s="171"/>
    </row>
    <row r="177" spans="1:3" s="170" customFormat="1" ht="13.5" customHeight="1">
      <c r="A177" s="171"/>
      <c r="B177" s="171"/>
      <c r="C177" s="171"/>
    </row>
    <row r="178" spans="1:3" s="170" customFormat="1" ht="13.5" customHeight="1">
      <c r="A178" s="171"/>
      <c r="B178" s="171"/>
      <c r="C178" s="171"/>
    </row>
    <row r="179" spans="1:3" s="170" customFormat="1" ht="13.5" customHeight="1">
      <c r="A179" s="171"/>
      <c r="B179" s="171"/>
      <c r="C179" s="171"/>
    </row>
    <row r="180" spans="1:3" s="170" customFormat="1" ht="13.5" customHeight="1">
      <c r="A180" s="171"/>
      <c r="B180" s="171"/>
      <c r="C180" s="171"/>
    </row>
    <row r="181" spans="1:3" s="170" customFormat="1" ht="13.5" customHeight="1">
      <c r="A181" s="171"/>
      <c r="B181" s="171"/>
      <c r="C181" s="171"/>
    </row>
    <row r="182" spans="1:3" s="170" customFormat="1" ht="13.5" customHeight="1">
      <c r="A182" s="171"/>
      <c r="B182" s="171"/>
      <c r="C182" s="171"/>
    </row>
    <row r="183" spans="1:3" s="170" customFormat="1" ht="13.5" customHeight="1">
      <c r="A183" s="171"/>
      <c r="B183" s="171"/>
      <c r="C183" s="171"/>
    </row>
    <row r="184" spans="1:3" s="170" customFormat="1" ht="13.5" customHeight="1">
      <c r="A184" s="171"/>
      <c r="B184" s="171"/>
      <c r="C184" s="171"/>
    </row>
    <row r="185" spans="1:3" s="170" customFormat="1" ht="13.5" customHeight="1">
      <c r="A185" s="171"/>
      <c r="B185" s="171"/>
      <c r="C185" s="171"/>
    </row>
    <row r="186" spans="1:3" s="170" customFormat="1" ht="13.5" customHeight="1">
      <c r="A186" s="171"/>
      <c r="B186" s="171"/>
      <c r="C186" s="171"/>
    </row>
    <row r="187" spans="1:3" s="170" customFormat="1" ht="13.5" customHeight="1">
      <c r="A187" s="171"/>
      <c r="B187" s="171"/>
      <c r="C187" s="171"/>
    </row>
    <row r="188" spans="1:3" s="170" customFormat="1" ht="13.5" customHeight="1">
      <c r="A188" s="171"/>
      <c r="B188" s="171"/>
      <c r="C188" s="171"/>
    </row>
    <row r="189" spans="1:3" s="170" customFormat="1" ht="13.5" customHeight="1">
      <c r="A189" s="171"/>
      <c r="B189" s="171"/>
      <c r="C189" s="171"/>
    </row>
    <row r="190" spans="1:3" s="170" customFormat="1" ht="13.5" customHeight="1">
      <c r="A190" s="171"/>
      <c r="B190" s="171"/>
      <c r="C190" s="171"/>
    </row>
    <row r="191" spans="1:3" s="170" customFormat="1" ht="13.5" customHeight="1">
      <c r="A191" s="171"/>
      <c r="B191" s="171"/>
      <c r="C191" s="171"/>
    </row>
    <row r="192" spans="1:3" s="170" customFormat="1" ht="13.5" customHeight="1">
      <c r="A192" s="171"/>
      <c r="B192" s="171"/>
      <c r="C192" s="171"/>
    </row>
    <row r="193" spans="1:3" s="170" customFormat="1" ht="13.5" customHeight="1">
      <c r="A193" s="171"/>
      <c r="B193" s="171"/>
      <c r="C193" s="171"/>
    </row>
    <row r="194" spans="1:3" s="170" customFormat="1" ht="13.5" customHeight="1">
      <c r="A194" s="171"/>
      <c r="B194" s="171"/>
      <c r="C194" s="171"/>
    </row>
    <row r="195" spans="1:3" s="170" customFormat="1" ht="13.5" customHeight="1">
      <c r="A195" s="171"/>
      <c r="B195" s="171"/>
      <c r="C195" s="171"/>
    </row>
    <row r="196" spans="1:3" s="170" customFormat="1" ht="13.5" customHeight="1">
      <c r="A196" s="171"/>
      <c r="B196" s="171"/>
      <c r="C196" s="171"/>
    </row>
    <row r="197" spans="1:3" s="170" customFormat="1" ht="13.5" customHeight="1">
      <c r="A197" s="171"/>
      <c r="B197" s="171"/>
      <c r="C197" s="171"/>
    </row>
    <row r="198" spans="1:3" s="170" customFormat="1" ht="13.5" customHeight="1">
      <c r="A198" s="171"/>
      <c r="B198" s="171"/>
      <c r="C198" s="171"/>
    </row>
    <row r="199" spans="1:3" s="170" customFormat="1" ht="13.5" customHeight="1">
      <c r="A199" s="171"/>
      <c r="B199" s="171"/>
      <c r="C199" s="171"/>
    </row>
    <row r="200" spans="1:3" s="170" customFormat="1" ht="13.5" customHeight="1">
      <c r="A200" s="171"/>
      <c r="B200" s="171"/>
      <c r="C200" s="171"/>
    </row>
    <row r="201" spans="1:3" s="170" customFormat="1" ht="13.5" customHeight="1">
      <c r="A201" s="171"/>
      <c r="B201" s="171"/>
      <c r="C201" s="171"/>
    </row>
    <row r="202" spans="1:3" s="170" customFormat="1" ht="13.5" customHeight="1">
      <c r="A202" s="171"/>
      <c r="B202" s="171"/>
      <c r="C202" s="171"/>
    </row>
    <row r="203" spans="1:3" s="170" customFormat="1" ht="13.5" customHeight="1">
      <c r="A203" s="171"/>
      <c r="B203" s="171"/>
      <c r="C203" s="171"/>
    </row>
    <row r="204" spans="1:3" s="170" customFormat="1" ht="13.5" customHeight="1">
      <c r="A204" s="171"/>
      <c r="B204" s="171"/>
      <c r="C204" s="171"/>
    </row>
    <row r="205" spans="1:3" s="170" customFormat="1" ht="13.5" customHeight="1">
      <c r="A205" s="171"/>
      <c r="B205" s="171"/>
      <c r="C205" s="171"/>
    </row>
    <row r="206" spans="1:3" s="170" customFormat="1" ht="13.5" customHeight="1">
      <c r="A206" s="171"/>
      <c r="B206" s="171"/>
      <c r="C206" s="171"/>
    </row>
    <row r="207" spans="1:3" s="170" customFormat="1" ht="13.5" customHeight="1">
      <c r="A207" s="171"/>
      <c r="B207" s="171"/>
      <c r="C207" s="171"/>
    </row>
    <row r="208" spans="1:3" s="170" customFormat="1" ht="13.5" customHeight="1">
      <c r="A208" s="171"/>
      <c r="B208" s="171"/>
      <c r="C208" s="171"/>
    </row>
    <row r="209" spans="1:3" s="170" customFormat="1" ht="13.5" customHeight="1">
      <c r="A209" s="171"/>
      <c r="B209" s="171"/>
      <c r="C209" s="171"/>
    </row>
    <row r="210" spans="1:3" s="170" customFormat="1" ht="13.5" customHeight="1">
      <c r="A210" s="171"/>
      <c r="B210" s="171"/>
      <c r="C210" s="171"/>
    </row>
    <row r="211" spans="1:3" s="170" customFormat="1" ht="13.5" customHeight="1">
      <c r="A211" s="171"/>
      <c r="B211" s="171"/>
      <c r="C211" s="171"/>
    </row>
    <row r="212" spans="1:3" s="170" customFormat="1" ht="13.5" customHeight="1">
      <c r="A212" s="171"/>
      <c r="B212" s="171"/>
      <c r="C212" s="171"/>
    </row>
    <row r="213" spans="1:3" s="170" customFormat="1" ht="13.5" customHeight="1">
      <c r="A213" s="171"/>
      <c r="B213" s="171"/>
      <c r="C213" s="171"/>
    </row>
    <row r="214" spans="1:3" s="170" customFormat="1" ht="13.5" customHeight="1">
      <c r="A214" s="171"/>
      <c r="B214" s="171"/>
      <c r="C214" s="171"/>
    </row>
    <row r="215" spans="1:3" s="170" customFormat="1" ht="13.5" customHeight="1">
      <c r="A215" s="171"/>
      <c r="B215" s="171"/>
      <c r="C215" s="171"/>
    </row>
    <row r="216" spans="1:3" s="170" customFormat="1" ht="13.5" customHeight="1">
      <c r="A216" s="171"/>
      <c r="B216" s="171"/>
      <c r="C216" s="171"/>
    </row>
    <row r="217" spans="1:3" s="170" customFormat="1" ht="13.5" customHeight="1">
      <c r="A217" s="171"/>
      <c r="B217" s="171"/>
      <c r="C217" s="171"/>
    </row>
    <row r="218" spans="1:3" s="170" customFormat="1" ht="13.5" customHeight="1">
      <c r="A218" s="171"/>
      <c r="B218" s="171"/>
      <c r="C218" s="171"/>
    </row>
    <row r="219" spans="1:3" s="170" customFormat="1" ht="13.5" customHeight="1">
      <c r="A219" s="171"/>
      <c r="B219" s="171"/>
      <c r="C219" s="171"/>
    </row>
    <row r="220" spans="1:3" s="170" customFormat="1" ht="13.5" customHeight="1">
      <c r="A220" s="171"/>
      <c r="B220" s="171"/>
      <c r="C220" s="171"/>
    </row>
    <row r="221" spans="1:3" s="170" customFormat="1" ht="13.5" customHeight="1">
      <c r="A221" s="171"/>
      <c r="B221" s="171"/>
      <c r="C221" s="171"/>
    </row>
    <row r="222" spans="1:3" s="170" customFormat="1" ht="13.5" customHeight="1">
      <c r="A222" s="171"/>
      <c r="B222" s="171"/>
      <c r="C222" s="171"/>
    </row>
    <row r="223" spans="1:3" s="170" customFormat="1" ht="13.5" customHeight="1">
      <c r="A223" s="171"/>
      <c r="B223" s="171"/>
      <c r="C223" s="171"/>
    </row>
    <row r="224" spans="1:3" s="170" customFormat="1" ht="13.5" customHeight="1">
      <c r="A224" s="171"/>
      <c r="B224" s="171"/>
      <c r="C224" s="171"/>
    </row>
    <row r="225" spans="1:3" s="170" customFormat="1" ht="13.5" customHeight="1">
      <c r="A225" s="171"/>
      <c r="B225" s="171"/>
      <c r="C225" s="171"/>
    </row>
    <row r="226" spans="1:3" s="170" customFormat="1" ht="13.5" customHeight="1">
      <c r="A226" s="171"/>
      <c r="B226" s="171"/>
      <c r="C226" s="171"/>
    </row>
    <row r="227" spans="1:3" s="170" customFormat="1" ht="13.5" customHeight="1">
      <c r="A227" s="171"/>
      <c r="B227" s="171"/>
      <c r="C227" s="171"/>
    </row>
    <row r="228" spans="1:3" s="170" customFormat="1" ht="13.5" customHeight="1">
      <c r="A228" s="171"/>
      <c r="B228" s="171"/>
      <c r="C228" s="171"/>
    </row>
    <row r="229" spans="1:3" s="170" customFormat="1" ht="13.5" customHeight="1">
      <c r="A229" s="171"/>
      <c r="B229" s="171"/>
      <c r="C229" s="171"/>
    </row>
    <row r="230" spans="1:3" s="170" customFormat="1" ht="13.5" customHeight="1">
      <c r="A230" s="171"/>
      <c r="B230" s="171"/>
      <c r="C230" s="171"/>
    </row>
    <row r="231" spans="1:3" s="170" customFormat="1" ht="13.5" customHeight="1">
      <c r="A231" s="171"/>
      <c r="B231" s="171"/>
      <c r="C231" s="171"/>
    </row>
    <row r="232" spans="1:3" s="170" customFormat="1" ht="13.5" customHeight="1">
      <c r="A232" s="171"/>
      <c r="B232" s="171"/>
      <c r="C232" s="171"/>
    </row>
    <row r="233" spans="1:3" s="170" customFormat="1" ht="13.5" customHeight="1">
      <c r="A233" s="171"/>
      <c r="B233" s="171"/>
      <c r="C233" s="171"/>
    </row>
    <row r="234" spans="1:3" s="170" customFormat="1" ht="13.5" customHeight="1">
      <c r="A234" s="171"/>
      <c r="B234" s="171"/>
      <c r="C234" s="171"/>
    </row>
    <row r="235" spans="1:3" s="170" customFormat="1" ht="13.5" customHeight="1">
      <c r="A235" s="171"/>
      <c r="B235" s="171"/>
      <c r="C235" s="171"/>
    </row>
    <row r="236" spans="1:3" s="170" customFormat="1" ht="13.5" customHeight="1">
      <c r="A236" s="171"/>
      <c r="B236" s="171"/>
      <c r="C236" s="171"/>
    </row>
    <row r="237" spans="1:3" s="170" customFormat="1" ht="13.5" customHeight="1">
      <c r="A237" s="171"/>
      <c r="B237" s="171"/>
      <c r="C237" s="171"/>
    </row>
    <row r="238" spans="1:3" s="170" customFormat="1" ht="13.5" customHeight="1">
      <c r="A238" s="171"/>
      <c r="B238" s="171"/>
      <c r="C238" s="171"/>
    </row>
    <row r="239" spans="1:3" s="170" customFormat="1" ht="13.5" customHeight="1">
      <c r="A239" s="171"/>
      <c r="B239" s="171"/>
      <c r="C239" s="171"/>
    </row>
    <row r="240" spans="1:3" s="170" customFormat="1" ht="13.5" customHeight="1">
      <c r="A240" s="171"/>
      <c r="B240" s="171"/>
      <c r="C240" s="171"/>
    </row>
    <row r="241" spans="1:3" s="170" customFormat="1" ht="13.5" customHeight="1">
      <c r="A241" s="171"/>
      <c r="B241" s="171"/>
      <c r="C241" s="171"/>
    </row>
    <row r="242" spans="1:3" s="170" customFormat="1" ht="13.5" customHeight="1">
      <c r="A242" s="171"/>
      <c r="B242" s="171"/>
      <c r="C242" s="171"/>
    </row>
    <row r="243" spans="1:3" s="170" customFormat="1" ht="13.5" customHeight="1">
      <c r="A243" s="171"/>
      <c r="B243" s="171"/>
      <c r="C243" s="171"/>
    </row>
    <row r="244" spans="1:3" s="170" customFormat="1" ht="13.5" customHeight="1">
      <c r="A244" s="171"/>
      <c r="B244" s="171"/>
      <c r="C244" s="171"/>
    </row>
    <row r="245" spans="1:3" s="170" customFormat="1" ht="13.5" customHeight="1">
      <c r="A245" s="171"/>
      <c r="B245" s="171"/>
      <c r="C245" s="171"/>
    </row>
    <row r="246" spans="1:3" s="170" customFormat="1" ht="13.5" customHeight="1">
      <c r="A246" s="171"/>
      <c r="B246" s="171"/>
      <c r="C246" s="171"/>
    </row>
    <row r="247" spans="1:3" s="170" customFormat="1" ht="13.5" customHeight="1">
      <c r="A247" s="171"/>
      <c r="B247" s="171"/>
      <c r="C247" s="171"/>
    </row>
    <row r="248" spans="1:3" s="170" customFormat="1" ht="13.5" customHeight="1">
      <c r="A248" s="171"/>
      <c r="B248" s="171"/>
      <c r="C248" s="171"/>
    </row>
    <row r="249" spans="1:3" s="170" customFormat="1" ht="13.5" customHeight="1">
      <c r="A249" s="171"/>
      <c r="B249" s="171"/>
      <c r="C249" s="171"/>
    </row>
    <row r="250" spans="1:3" s="170" customFormat="1" ht="13.5" customHeight="1">
      <c r="A250" s="171"/>
      <c r="B250" s="171"/>
      <c r="C250" s="171"/>
    </row>
    <row r="251" spans="1:3" s="170" customFormat="1" ht="13.5" customHeight="1">
      <c r="A251" s="171"/>
      <c r="B251" s="171"/>
      <c r="C251" s="171"/>
    </row>
    <row r="252" spans="1:3" s="170" customFormat="1" ht="13.5" customHeight="1">
      <c r="A252" s="171"/>
      <c r="B252" s="171"/>
      <c r="C252" s="171"/>
    </row>
    <row r="253" spans="1:3" s="170" customFormat="1" ht="13.5" customHeight="1">
      <c r="A253" s="171"/>
      <c r="B253" s="171"/>
      <c r="C253" s="171"/>
    </row>
    <row r="254" spans="1:3" s="170" customFormat="1" ht="13.5" customHeight="1">
      <c r="A254" s="171"/>
      <c r="B254" s="171"/>
      <c r="C254" s="171"/>
    </row>
    <row r="255" spans="1:3" s="170" customFormat="1" ht="13.5" customHeight="1">
      <c r="A255" s="171"/>
      <c r="B255" s="171"/>
      <c r="C255" s="171"/>
    </row>
    <row r="256" spans="1:3" s="170" customFormat="1" ht="13.5" customHeight="1">
      <c r="A256" s="171"/>
      <c r="B256" s="171"/>
      <c r="C256" s="171"/>
    </row>
    <row r="257" spans="1:3" s="170" customFormat="1" ht="13.5" customHeight="1">
      <c r="A257" s="171"/>
      <c r="B257" s="171"/>
      <c r="C257" s="171"/>
    </row>
    <row r="258" spans="1:3" s="170" customFormat="1" ht="13.5" customHeight="1">
      <c r="A258" s="171"/>
      <c r="B258" s="171"/>
      <c r="C258" s="171"/>
    </row>
    <row r="259" spans="1:3" s="170" customFormat="1" ht="13.5" customHeight="1">
      <c r="A259" s="171"/>
      <c r="B259" s="171"/>
      <c r="C259" s="171"/>
    </row>
    <row r="260" spans="1:3" s="170" customFormat="1" ht="13.5" customHeight="1">
      <c r="A260" s="171"/>
      <c r="B260" s="171"/>
      <c r="C260" s="171"/>
    </row>
    <row r="261" spans="1:3" s="170" customFormat="1" ht="13.5" customHeight="1">
      <c r="A261" s="171"/>
      <c r="B261" s="171"/>
      <c r="C261" s="171"/>
    </row>
    <row r="262" spans="1:3" s="170" customFormat="1" ht="13.5" customHeight="1">
      <c r="A262" s="171"/>
      <c r="B262" s="171"/>
      <c r="C262" s="171"/>
    </row>
    <row r="263" spans="1:3" s="170" customFormat="1" ht="13.5" customHeight="1">
      <c r="A263" s="171"/>
      <c r="B263" s="171"/>
      <c r="C263" s="171"/>
    </row>
    <row r="264" spans="1:3" s="170" customFormat="1" ht="13.5" customHeight="1">
      <c r="A264" s="171"/>
      <c r="B264" s="171"/>
      <c r="C264" s="171"/>
    </row>
    <row r="265" spans="1:3" s="170" customFormat="1" ht="13.5" customHeight="1">
      <c r="A265" s="171"/>
      <c r="B265" s="171"/>
      <c r="C265" s="171"/>
    </row>
    <row r="266" spans="1:3" s="170" customFormat="1" ht="13.5" customHeight="1">
      <c r="A266" s="171"/>
      <c r="B266" s="171"/>
      <c r="C266" s="171"/>
    </row>
    <row r="267" spans="1:3" s="170" customFormat="1" ht="13.5" customHeight="1">
      <c r="A267" s="171"/>
      <c r="B267" s="171"/>
      <c r="C267" s="171"/>
    </row>
    <row r="268" spans="1:3" s="170" customFormat="1" ht="13.5" customHeight="1">
      <c r="A268" s="171"/>
      <c r="B268" s="171"/>
      <c r="C268" s="171"/>
    </row>
    <row r="269" spans="1:3" s="170" customFormat="1" ht="13.5" customHeight="1">
      <c r="A269" s="171"/>
      <c r="B269" s="171"/>
      <c r="C269" s="171"/>
    </row>
    <row r="270" spans="1:3" s="170" customFormat="1" ht="13.5" customHeight="1">
      <c r="A270" s="171"/>
      <c r="B270" s="171"/>
      <c r="C270" s="171"/>
    </row>
    <row r="271" spans="1:3" s="170" customFormat="1" ht="13.5" customHeight="1">
      <c r="A271" s="171"/>
      <c r="B271" s="171"/>
      <c r="C271" s="171"/>
    </row>
    <row r="272" spans="1:3" s="170" customFormat="1" ht="13.5" customHeight="1">
      <c r="A272" s="171"/>
      <c r="B272" s="171"/>
      <c r="C272" s="171"/>
    </row>
    <row r="273" spans="1:3" s="170" customFormat="1" ht="13.5" customHeight="1">
      <c r="A273" s="171"/>
      <c r="B273" s="171"/>
      <c r="C273" s="171"/>
    </row>
    <row r="274" spans="1:3" s="170" customFormat="1" ht="13.5" customHeight="1">
      <c r="A274" s="171"/>
      <c r="B274" s="171"/>
      <c r="C274" s="171"/>
    </row>
    <row r="275" spans="1:3" s="170" customFormat="1" ht="13.5" customHeight="1">
      <c r="A275" s="171"/>
      <c r="B275" s="171"/>
      <c r="C275" s="171"/>
    </row>
    <row r="276" spans="1:3" s="170" customFormat="1" ht="13.5" customHeight="1">
      <c r="A276" s="171"/>
      <c r="B276" s="171"/>
      <c r="C276" s="171"/>
    </row>
    <row r="277" spans="1:3" s="170" customFormat="1" ht="13.5" customHeight="1">
      <c r="A277" s="171"/>
      <c r="B277" s="171"/>
      <c r="C277" s="171"/>
    </row>
    <row r="278" spans="1:3" s="170" customFormat="1" ht="13.5" customHeight="1">
      <c r="A278" s="171"/>
      <c r="B278" s="171"/>
      <c r="C278" s="171"/>
    </row>
    <row r="279" spans="1:3" s="170" customFormat="1" ht="13.5" customHeight="1">
      <c r="A279" s="171"/>
      <c r="B279" s="171"/>
      <c r="C279" s="171"/>
    </row>
    <row r="280" spans="1:3" s="170" customFormat="1" ht="13.5" customHeight="1">
      <c r="A280" s="171"/>
      <c r="B280" s="171"/>
      <c r="C280" s="171"/>
    </row>
    <row r="281" spans="1:3" s="170" customFormat="1" ht="13.5" customHeight="1">
      <c r="A281" s="171"/>
      <c r="B281" s="171"/>
      <c r="C281" s="171"/>
    </row>
    <row r="282" spans="1:3" s="170" customFormat="1" ht="13.5" customHeight="1">
      <c r="A282" s="171"/>
      <c r="B282" s="171"/>
      <c r="C282" s="171"/>
    </row>
    <row r="283" spans="1:3" s="170" customFormat="1" ht="13.5" customHeight="1">
      <c r="A283" s="171"/>
      <c r="B283" s="171"/>
      <c r="C283" s="171"/>
    </row>
    <row r="284" spans="1:3" s="170" customFormat="1" ht="13.5" customHeight="1">
      <c r="A284" s="171"/>
      <c r="B284" s="171"/>
      <c r="C284" s="171"/>
    </row>
    <row r="285" spans="1:3" s="170" customFormat="1" ht="13.5" customHeight="1">
      <c r="A285" s="171"/>
      <c r="B285" s="171"/>
      <c r="C285" s="171"/>
    </row>
    <row r="286" spans="1:3" s="170" customFormat="1" ht="13.5" customHeight="1">
      <c r="A286" s="171"/>
      <c r="B286" s="171"/>
      <c r="C286" s="171"/>
    </row>
    <row r="287" spans="1:3" s="170" customFormat="1" ht="13.5" customHeight="1">
      <c r="A287" s="171"/>
      <c r="B287" s="171"/>
      <c r="C287" s="171"/>
    </row>
    <row r="288" spans="1:3" s="170" customFormat="1" ht="13.5" customHeight="1">
      <c r="A288" s="171"/>
      <c r="B288" s="171"/>
      <c r="C288" s="171"/>
    </row>
    <row r="289" spans="1:8" s="170" customFormat="1" ht="13.5" customHeight="1">
      <c r="A289" s="171"/>
      <c r="B289" s="171"/>
      <c r="C289" s="171"/>
    </row>
    <row r="290" spans="1:8" s="170" customFormat="1" ht="13.5" customHeight="1">
      <c r="A290" s="171"/>
      <c r="B290" s="171"/>
      <c r="C290" s="171"/>
    </row>
    <row r="291" spans="1:8" s="170" customFormat="1" ht="13.5" customHeight="1">
      <c r="A291" s="171"/>
      <c r="B291" s="171"/>
      <c r="C291" s="171"/>
    </row>
    <row r="292" spans="1:8" s="170" customFormat="1" ht="13.5" customHeight="1">
      <c r="A292" s="173"/>
      <c r="B292" s="173"/>
      <c r="C292" s="173"/>
    </row>
    <row r="293" spans="1:8" ht="13.5" customHeight="1">
      <c r="A293" s="120"/>
      <c r="B293" s="120"/>
      <c r="C293" s="120"/>
      <c r="D293" s="129"/>
      <c r="E293" s="119"/>
      <c r="F293" s="119"/>
      <c r="G293" s="119"/>
      <c r="H293" s="119"/>
    </row>
    <row r="294" spans="1:8" ht="13.5" customHeight="1">
      <c r="A294" s="120"/>
      <c r="B294" s="120"/>
      <c r="C294" s="120"/>
    </row>
    <row r="295" spans="1:8">
      <c r="A295" s="134" t="s">
        <v>161</v>
      </c>
      <c r="B295" s="134"/>
      <c r="C295" s="134"/>
    </row>
    <row r="296" spans="1:8">
      <c r="A296" s="120" t="s">
        <v>163</v>
      </c>
      <c r="B296" s="120"/>
      <c r="C296" s="120"/>
      <c r="D296">
        <v>7500000</v>
      </c>
    </row>
    <row r="297" spans="1:8">
      <c r="A297" s="120" t="s">
        <v>164</v>
      </c>
      <c r="B297" s="120"/>
      <c r="C297" s="120"/>
      <c r="D297">
        <v>7500000</v>
      </c>
    </row>
    <row r="298" spans="1:8">
      <c r="A298" s="120" t="s">
        <v>162</v>
      </c>
      <c r="B298" s="120"/>
      <c r="C298" s="120"/>
      <c r="D298">
        <v>7500000</v>
      </c>
    </row>
    <row r="299" spans="1:8">
      <c r="A299" s="120" t="s">
        <v>165</v>
      </c>
      <c r="B299" s="120"/>
      <c r="C299" s="120"/>
      <c r="D299">
        <v>7500000</v>
      </c>
    </row>
    <row r="300" spans="1:8">
      <c r="A300" s="120" t="s">
        <v>215</v>
      </c>
      <c r="B300" s="120"/>
      <c r="C300" s="120"/>
      <c r="D300">
        <v>7500000</v>
      </c>
    </row>
    <row r="301" spans="1:8">
      <c r="A301" s="120" t="s">
        <v>166</v>
      </c>
      <c r="B301" s="120"/>
      <c r="C301" s="120"/>
      <c r="D301">
        <v>7500000</v>
      </c>
    </row>
    <row r="302" spans="1:8">
      <c r="A302" s="120" t="s">
        <v>167</v>
      </c>
      <c r="B302" s="120"/>
      <c r="C302" s="120"/>
      <c r="D302">
        <v>7500000</v>
      </c>
    </row>
    <row r="304" spans="1:8">
      <c r="A304" t="s">
        <v>217</v>
      </c>
    </row>
    <row r="305" spans="1:3">
      <c r="A305" s="218">
        <v>45139</v>
      </c>
      <c r="B305" s="218"/>
      <c r="C305" s="218"/>
    </row>
    <row r="306" spans="1:3">
      <c r="A306" s="218">
        <v>45140</v>
      </c>
      <c r="B306" s="218"/>
      <c r="C306" s="218"/>
    </row>
    <row r="307" spans="1:3">
      <c r="A307" s="218">
        <v>45141</v>
      </c>
      <c r="B307" s="218"/>
      <c r="C307" s="218"/>
    </row>
    <row r="308" spans="1:3">
      <c r="A308" s="218">
        <v>45142</v>
      </c>
      <c r="B308" s="218"/>
      <c r="C308" s="218"/>
    </row>
    <row r="309" spans="1:3">
      <c r="A309" s="218">
        <v>45143</v>
      </c>
      <c r="B309" s="218"/>
      <c r="C309" s="218"/>
    </row>
    <row r="310" spans="1:3">
      <c r="A310" s="218">
        <v>45144</v>
      </c>
      <c r="B310" s="218"/>
      <c r="C310" s="218"/>
    </row>
    <row r="311" spans="1:3">
      <c r="A311" s="218">
        <v>45145</v>
      </c>
      <c r="B311" s="218"/>
      <c r="C311" s="218"/>
    </row>
    <row r="312" spans="1:3">
      <c r="A312" s="218">
        <v>45146</v>
      </c>
      <c r="B312" s="218"/>
      <c r="C312" s="218"/>
    </row>
    <row r="313" spans="1:3">
      <c r="A313" s="218">
        <v>45147</v>
      </c>
      <c r="B313" s="218"/>
      <c r="C313" s="218"/>
    </row>
    <row r="314" spans="1:3">
      <c r="A314" s="218">
        <v>45148</v>
      </c>
      <c r="B314" s="218"/>
      <c r="C314" s="218"/>
    </row>
    <row r="315" spans="1:3">
      <c r="A315" s="218">
        <v>45149</v>
      </c>
      <c r="B315" s="218"/>
      <c r="C315" s="218"/>
    </row>
    <row r="316" spans="1:3">
      <c r="A316" s="218">
        <v>45150</v>
      </c>
      <c r="B316" s="218"/>
      <c r="C316" s="218"/>
    </row>
    <row r="317" spans="1:3">
      <c r="A317" s="218">
        <v>45151</v>
      </c>
      <c r="B317" s="218"/>
      <c r="C317" s="218"/>
    </row>
    <row r="318" spans="1:3">
      <c r="A318" s="218">
        <v>45152</v>
      </c>
      <c r="B318" s="218"/>
      <c r="C318" s="218"/>
    </row>
    <row r="319" spans="1:3">
      <c r="A319" s="218">
        <v>45153</v>
      </c>
      <c r="B319" s="218"/>
      <c r="C319" s="218"/>
    </row>
    <row r="320" spans="1:3">
      <c r="A320" s="218">
        <v>45154</v>
      </c>
      <c r="B320" s="218"/>
      <c r="C320" s="218"/>
    </row>
    <row r="321" spans="1:3">
      <c r="A321" s="218">
        <v>45155</v>
      </c>
      <c r="B321" s="218"/>
      <c r="C321" s="218"/>
    </row>
    <row r="322" spans="1:3">
      <c r="A322" s="218">
        <v>45156</v>
      </c>
      <c r="B322" s="218"/>
      <c r="C322" s="218"/>
    </row>
    <row r="323" spans="1:3">
      <c r="A323" s="218">
        <v>45157</v>
      </c>
      <c r="B323" s="218"/>
      <c r="C323" s="218"/>
    </row>
    <row r="324" spans="1:3">
      <c r="A324" s="218">
        <v>45158</v>
      </c>
      <c r="B324" s="218"/>
      <c r="C324" s="218"/>
    </row>
    <row r="325" spans="1:3">
      <c r="A325" s="218">
        <v>45159</v>
      </c>
      <c r="B325" s="218"/>
      <c r="C325" s="218"/>
    </row>
    <row r="326" spans="1:3">
      <c r="A326" s="218">
        <v>45160</v>
      </c>
      <c r="B326" s="218"/>
      <c r="C326" s="218"/>
    </row>
    <row r="327" spans="1:3">
      <c r="A327" s="218">
        <v>45161</v>
      </c>
      <c r="B327" s="218"/>
      <c r="C327" s="218"/>
    </row>
    <row r="328" spans="1:3">
      <c r="A328" s="218">
        <v>45162</v>
      </c>
      <c r="B328" s="218"/>
      <c r="C328" s="218"/>
    </row>
    <row r="329" spans="1:3">
      <c r="A329" s="218">
        <v>45163</v>
      </c>
      <c r="B329" s="218"/>
      <c r="C329" s="218"/>
    </row>
    <row r="330" spans="1:3">
      <c r="A330" s="218">
        <v>45164</v>
      </c>
      <c r="B330" s="218"/>
      <c r="C330" s="218"/>
    </row>
    <row r="331" spans="1:3">
      <c r="A331" s="218">
        <v>45165</v>
      </c>
      <c r="B331" s="218"/>
      <c r="C331" s="218"/>
    </row>
    <row r="332" spans="1:3">
      <c r="A332" s="218">
        <v>45166</v>
      </c>
      <c r="B332" s="218"/>
      <c r="C332" s="218"/>
    </row>
    <row r="333" spans="1:3">
      <c r="A333" s="218">
        <v>45167</v>
      </c>
      <c r="B333" s="218"/>
      <c r="C333" s="218"/>
    </row>
    <row r="334" spans="1:3">
      <c r="A334" s="218">
        <v>45168</v>
      </c>
      <c r="B334" s="218"/>
      <c r="C334" s="218"/>
    </row>
    <row r="335" spans="1:3">
      <c r="A335" s="218">
        <v>45169</v>
      </c>
      <c r="B335" s="218"/>
      <c r="C335" s="218"/>
    </row>
    <row r="336" spans="1:3">
      <c r="A336" s="218">
        <v>45170</v>
      </c>
      <c r="B336" s="218"/>
      <c r="C336" s="218"/>
    </row>
    <row r="337" spans="1:3">
      <c r="A337" s="218">
        <v>45171</v>
      </c>
      <c r="B337" s="218"/>
      <c r="C337" s="218"/>
    </row>
    <row r="338" spans="1:3">
      <c r="A338" s="218">
        <v>45172</v>
      </c>
      <c r="B338" s="218"/>
      <c r="C338" s="218"/>
    </row>
    <row r="339" spans="1:3">
      <c r="A339" s="218">
        <v>45173</v>
      </c>
      <c r="B339" s="218"/>
      <c r="C339" s="218"/>
    </row>
    <row r="340" spans="1:3">
      <c r="A340" s="218">
        <v>45174</v>
      </c>
      <c r="B340" s="218"/>
      <c r="C340" s="218"/>
    </row>
    <row r="341" spans="1:3">
      <c r="A341" s="218">
        <v>45175</v>
      </c>
      <c r="B341" s="218"/>
      <c r="C341" s="218"/>
    </row>
    <row r="342" spans="1:3">
      <c r="A342" s="218">
        <v>45176</v>
      </c>
      <c r="B342" s="218"/>
      <c r="C342" s="218"/>
    </row>
    <row r="343" spans="1:3">
      <c r="A343" s="218">
        <v>45177</v>
      </c>
      <c r="B343" s="218"/>
      <c r="C343" s="218"/>
    </row>
    <row r="344" spans="1:3">
      <c r="A344" s="218">
        <v>45178</v>
      </c>
      <c r="B344" s="218"/>
      <c r="C344" s="218"/>
    </row>
    <row r="345" spans="1:3">
      <c r="A345" s="218">
        <v>45179</v>
      </c>
      <c r="B345" s="218"/>
      <c r="C345" s="218"/>
    </row>
    <row r="346" spans="1:3">
      <c r="A346" s="218">
        <v>45180</v>
      </c>
      <c r="B346" s="218"/>
      <c r="C346" s="218"/>
    </row>
    <row r="347" spans="1:3">
      <c r="A347" s="218">
        <v>45181</v>
      </c>
      <c r="B347" s="218"/>
      <c r="C347" s="218"/>
    </row>
    <row r="348" spans="1:3">
      <c r="A348" s="218">
        <v>45182</v>
      </c>
      <c r="B348" s="218"/>
      <c r="C348" s="218"/>
    </row>
    <row r="349" spans="1:3">
      <c r="A349" s="218">
        <v>45183</v>
      </c>
      <c r="B349" s="218"/>
      <c r="C349" s="218"/>
    </row>
    <row r="350" spans="1:3">
      <c r="A350" s="218">
        <v>45184</v>
      </c>
      <c r="B350" s="218"/>
      <c r="C350" s="218"/>
    </row>
    <row r="351" spans="1:3">
      <c r="A351" s="218">
        <v>45185</v>
      </c>
      <c r="B351" s="218"/>
      <c r="C351" s="218"/>
    </row>
    <row r="352" spans="1:3">
      <c r="A352" s="218">
        <v>45186</v>
      </c>
      <c r="B352" s="218"/>
      <c r="C352" s="218"/>
    </row>
    <row r="353" spans="1:3">
      <c r="A353" s="218">
        <v>45187</v>
      </c>
      <c r="B353" s="218"/>
      <c r="C353" s="218"/>
    </row>
    <row r="354" spans="1:3">
      <c r="A354" s="218">
        <v>45188</v>
      </c>
      <c r="B354" s="218"/>
      <c r="C354" s="218"/>
    </row>
    <row r="355" spans="1:3">
      <c r="A355" s="218">
        <v>45189</v>
      </c>
      <c r="B355" s="218"/>
      <c r="C355" s="218"/>
    </row>
    <row r="356" spans="1:3">
      <c r="A356" s="218">
        <v>45190</v>
      </c>
      <c r="B356" s="218"/>
      <c r="C356" s="218"/>
    </row>
    <row r="357" spans="1:3">
      <c r="A357" s="218">
        <v>45191</v>
      </c>
      <c r="B357" s="218"/>
      <c r="C357" s="218"/>
    </row>
    <row r="358" spans="1:3">
      <c r="A358" s="218">
        <v>45192</v>
      </c>
      <c r="B358" s="218"/>
      <c r="C358" s="218"/>
    </row>
    <row r="359" spans="1:3">
      <c r="A359" s="218">
        <v>45193</v>
      </c>
      <c r="B359" s="218"/>
      <c r="C359" s="218"/>
    </row>
    <row r="360" spans="1:3">
      <c r="A360" s="218">
        <v>45194</v>
      </c>
      <c r="B360" s="218"/>
      <c r="C360" s="218"/>
    </row>
    <row r="361" spans="1:3">
      <c r="A361" s="218">
        <v>45195</v>
      </c>
      <c r="B361" s="218"/>
      <c r="C361" s="218"/>
    </row>
    <row r="362" spans="1:3">
      <c r="A362" s="218">
        <v>45196</v>
      </c>
      <c r="B362" s="218"/>
      <c r="C362" s="218"/>
    </row>
    <row r="363" spans="1:3">
      <c r="A363" s="218">
        <v>45197</v>
      </c>
      <c r="B363" s="218"/>
      <c r="C363" s="218"/>
    </row>
    <row r="364" spans="1:3">
      <c r="A364" s="218">
        <v>45198</v>
      </c>
      <c r="B364" s="218"/>
      <c r="C364" s="218"/>
    </row>
    <row r="365" spans="1:3">
      <c r="A365" s="218">
        <v>45199</v>
      </c>
      <c r="B365" s="218"/>
      <c r="C365" s="218"/>
    </row>
    <row r="366" spans="1:3">
      <c r="A366" s="218">
        <v>45200</v>
      </c>
      <c r="B366" s="218"/>
      <c r="C366" s="218"/>
    </row>
    <row r="367" spans="1:3">
      <c r="A367" s="218">
        <v>45201</v>
      </c>
      <c r="B367" s="218"/>
      <c r="C367" s="218"/>
    </row>
    <row r="368" spans="1:3">
      <c r="A368" s="218">
        <v>45202</v>
      </c>
      <c r="B368" s="218"/>
      <c r="C368" s="218"/>
    </row>
    <row r="369" spans="1:3">
      <c r="A369" s="218">
        <v>45203</v>
      </c>
      <c r="B369" s="218"/>
      <c r="C369" s="218"/>
    </row>
    <row r="370" spans="1:3">
      <c r="A370" s="218">
        <v>45204</v>
      </c>
      <c r="B370" s="218"/>
      <c r="C370" s="218"/>
    </row>
    <row r="371" spans="1:3">
      <c r="A371" s="218">
        <v>45205</v>
      </c>
      <c r="B371" s="218"/>
      <c r="C371" s="218"/>
    </row>
    <row r="372" spans="1:3">
      <c r="A372" s="218">
        <v>45206</v>
      </c>
      <c r="B372" s="218"/>
      <c r="C372" s="218"/>
    </row>
    <row r="373" spans="1:3">
      <c r="A373" s="218">
        <v>45207</v>
      </c>
      <c r="B373" s="218"/>
      <c r="C373" s="218"/>
    </row>
    <row r="374" spans="1:3">
      <c r="A374" s="218">
        <v>45208</v>
      </c>
      <c r="B374" s="218"/>
      <c r="C374" s="218"/>
    </row>
    <row r="375" spans="1:3">
      <c r="A375" s="218">
        <v>45209</v>
      </c>
      <c r="B375" s="218"/>
      <c r="C375" s="218"/>
    </row>
    <row r="376" spans="1:3">
      <c r="A376" s="218">
        <v>45210</v>
      </c>
      <c r="B376" s="218"/>
      <c r="C376" s="218"/>
    </row>
    <row r="377" spans="1:3">
      <c r="A377" s="218">
        <v>45211</v>
      </c>
      <c r="B377" s="218"/>
      <c r="C377" s="218"/>
    </row>
    <row r="378" spans="1:3">
      <c r="A378" s="218">
        <v>45212</v>
      </c>
      <c r="B378" s="218"/>
      <c r="C378" s="218"/>
    </row>
    <row r="379" spans="1:3">
      <c r="A379" s="218">
        <v>45213</v>
      </c>
      <c r="B379" s="218"/>
      <c r="C379" s="218"/>
    </row>
    <row r="380" spans="1:3">
      <c r="A380" s="218">
        <v>45214</v>
      </c>
      <c r="B380" s="218"/>
      <c r="C380" s="218"/>
    </row>
    <row r="381" spans="1:3">
      <c r="A381" s="218">
        <v>45215</v>
      </c>
      <c r="B381" s="218"/>
      <c r="C381" s="218"/>
    </row>
    <row r="382" spans="1:3">
      <c r="A382" s="218">
        <v>45216</v>
      </c>
      <c r="B382" s="218"/>
      <c r="C382" s="218"/>
    </row>
    <row r="383" spans="1:3">
      <c r="A383" s="218">
        <v>45217</v>
      </c>
      <c r="B383" s="218"/>
      <c r="C383" s="218"/>
    </row>
    <row r="384" spans="1:3">
      <c r="A384" s="218">
        <v>45218</v>
      </c>
      <c r="B384" s="218"/>
      <c r="C384" s="218"/>
    </row>
    <row r="385" spans="1:3">
      <c r="A385" s="218">
        <v>45219</v>
      </c>
      <c r="B385" s="218"/>
      <c r="C385" s="218"/>
    </row>
    <row r="386" spans="1:3">
      <c r="A386" s="218">
        <v>45220</v>
      </c>
      <c r="B386" s="218"/>
      <c r="C386" s="218"/>
    </row>
    <row r="387" spans="1:3">
      <c r="A387" s="218">
        <v>45221</v>
      </c>
      <c r="B387" s="218"/>
      <c r="C387" s="218"/>
    </row>
    <row r="388" spans="1:3">
      <c r="A388" s="218">
        <v>45222</v>
      </c>
      <c r="B388" s="218"/>
      <c r="C388" s="218"/>
    </row>
    <row r="389" spans="1:3">
      <c r="A389" s="218">
        <v>45223</v>
      </c>
      <c r="B389" s="218"/>
      <c r="C389" s="218"/>
    </row>
    <row r="390" spans="1:3">
      <c r="A390" s="218">
        <v>45224</v>
      </c>
      <c r="B390" s="218"/>
      <c r="C390" s="218"/>
    </row>
    <row r="391" spans="1:3">
      <c r="A391" s="218">
        <v>45225</v>
      </c>
      <c r="B391" s="218"/>
      <c r="C391" s="218"/>
    </row>
    <row r="392" spans="1:3">
      <c r="A392" s="218">
        <v>45226</v>
      </c>
      <c r="B392" s="218"/>
      <c r="C392" s="218"/>
    </row>
    <row r="393" spans="1:3">
      <c r="A393" s="218">
        <v>45227</v>
      </c>
      <c r="B393" s="218"/>
      <c r="C393" s="218"/>
    </row>
    <row r="394" spans="1:3">
      <c r="A394" s="218">
        <v>45228</v>
      </c>
      <c r="B394" s="218"/>
      <c r="C394" s="218"/>
    </row>
    <row r="395" spans="1:3">
      <c r="A395" s="218">
        <v>45229</v>
      </c>
      <c r="B395" s="218"/>
      <c r="C395" s="218"/>
    </row>
    <row r="396" spans="1:3">
      <c r="A396" s="218">
        <v>45230</v>
      </c>
      <c r="B396" s="218"/>
      <c r="C396" s="218"/>
    </row>
    <row r="397" spans="1:3">
      <c r="A397" s="218">
        <v>45231</v>
      </c>
      <c r="B397" s="218"/>
      <c r="C397" s="218"/>
    </row>
    <row r="398" spans="1:3">
      <c r="A398" s="218">
        <v>45232</v>
      </c>
      <c r="B398" s="218"/>
      <c r="C398" s="218"/>
    </row>
    <row r="399" spans="1:3">
      <c r="A399" s="218">
        <v>45233</v>
      </c>
      <c r="B399" s="218"/>
      <c r="C399" s="218"/>
    </row>
    <row r="400" spans="1:3">
      <c r="A400" s="218">
        <v>45234</v>
      </c>
      <c r="B400" s="218"/>
      <c r="C400" s="218"/>
    </row>
    <row r="401" spans="1:3">
      <c r="A401" s="218">
        <v>45235</v>
      </c>
      <c r="B401" s="218"/>
      <c r="C401" s="218"/>
    </row>
    <row r="402" spans="1:3">
      <c r="A402" s="218">
        <v>45236</v>
      </c>
      <c r="B402" s="218"/>
      <c r="C402" s="218"/>
    </row>
    <row r="403" spans="1:3">
      <c r="A403" s="218">
        <v>45237</v>
      </c>
      <c r="B403" s="218"/>
      <c r="C403" s="218"/>
    </row>
    <row r="404" spans="1:3">
      <c r="A404" s="218">
        <v>45238</v>
      </c>
      <c r="B404" s="218"/>
      <c r="C404" s="218"/>
    </row>
    <row r="405" spans="1:3">
      <c r="A405" s="218">
        <v>45239</v>
      </c>
      <c r="B405" s="218"/>
      <c r="C405" s="218"/>
    </row>
    <row r="406" spans="1:3">
      <c r="A406" s="218">
        <v>45240</v>
      </c>
      <c r="B406" s="218"/>
      <c r="C406" s="218"/>
    </row>
    <row r="407" spans="1:3">
      <c r="A407" s="218">
        <v>45241</v>
      </c>
      <c r="B407" s="218"/>
      <c r="C407" s="218"/>
    </row>
    <row r="408" spans="1:3">
      <c r="A408" s="218">
        <v>45242</v>
      </c>
      <c r="B408" s="218"/>
      <c r="C408" s="218"/>
    </row>
    <row r="409" spans="1:3">
      <c r="A409" s="218">
        <v>45243</v>
      </c>
      <c r="B409" s="218"/>
      <c r="C409" s="218"/>
    </row>
    <row r="410" spans="1:3">
      <c r="A410" s="218">
        <v>45244</v>
      </c>
      <c r="B410" s="218"/>
      <c r="C410" s="218"/>
    </row>
    <row r="411" spans="1:3">
      <c r="A411" s="218">
        <v>45245</v>
      </c>
      <c r="B411" s="218"/>
      <c r="C411" s="218"/>
    </row>
    <row r="412" spans="1:3">
      <c r="A412" s="218">
        <v>45246</v>
      </c>
      <c r="B412" s="218"/>
      <c r="C412" s="218"/>
    </row>
    <row r="413" spans="1:3">
      <c r="A413" s="218">
        <v>45247</v>
      </c>
      <c r="B413" s="218"/>
      <c r="C413" s="218"/>
    </row>
    <row r="414" spans="1:3">
      <c r="A414" s="218">
        <v>45248</v>
      </c>
      <c r="B414" s="218"/>
      <c r="C414" s="218"/>
    </row>
    <row r="415" spans="1:3">
      <c r="A415" s="218">
        <v>45249</v>
      </c>
      <c r="B415" s="218"/>
      <c r="C415" s="218"/>
    </row>
    <row r="416" spans="1:3">
      <c r="A416" s="218">
        <v>45250</v>
      </c>
      <c r="B416" s="218"/>
      <c r="C416" s="218"/>
    </row>
    <row r="417" spans="1:3">
      <c r="A417" s="218">
        <v>45251</v>
      </c>
      <c r="B417" s="218"/>
      <c r="C417" s="218"/>
    </row>
    <row r="418" spans="1:3">
      <c r="A418" s="218">
        <v>45252</v>
      </c>
      <c r="B418" s="218"/>
      <c r="C418" s="218"/>
    </row>
    <row r="419" spans="1:3">
      <c r="A419" s="218">
        <v>45253</v>
      </c>
      <c r="B419" s="218"/>
      <c r="C419" s="218"/>
    </row>
    <row r="420" spans="1:3">
      <c r="A420" s="218">
        <v>45254</v>
      </c>
      <c r="B420" s="218"/>
      <c r="C420" s="218"/>
    </row>
    <row r="421" spans="1:3">
      <c r="A421" s="218">
        <v>45255</v>
      </c>
      <c r="B421" s="218"/>
      <c r="C421" s="218"/>
    </row>
    <row r="422" spans="1:3">
      <c r="A422" s="218">
        <v>45256</v>
      </c>
      <c r="B422" s="218"/>
      <c r="C422" s="218"/>
    </row>
    <row r="423" spans="1:3">
      <c r="A423" s="218">
        <v>45257</v>
      </c>
      <c r="B423" s="218"/>
      <c r="C423" s="218"/>
    </row>
    <row r="424" spans="1:3">
      <c r="A424" s="218">
        <v>45258</v>
      </c>
      <c r="B424" s="218"/>
      <c r="C424" s="218"/>
    </row>
    <row r="425" spans="1:3">
      <c r="A425" s="218">
        <v>45259</v>
      </c>
      <c r="B425" s="218"/>
      <c r="C425" s="218"/>
    </row>
    <row r="426" spans="1:3">
      <c r="A426" s="218">
        <v>45260</v>
      </c>
      <c r="B426" s="218"/>
      <c r="C426" s="218"/>
    </row>
    <row r="427" spans="1:3">
      <c r="A427" s="218">
        <v>45261</v>
      </c>
      <c r="B427" s="218"/>
      <c r="C427" s="218"/>
    </row>
    <row r="428" spans="1:3">
      <c r="A428" s="218">
        <v>45262</v>
      </c>
      <c r="B428" s="218"/>
      <c r="C428" s="218"/>
    </row>
    <row r="429" spans="1:3">
      <c r="A429" s="218">
        <v>45263</v>
      </c>
      <c r="B429" s="218"/>
      <c r="C429" s="218"/>
    </row>
    <row r="430" spans="1:3">
      <c r="A430" s="218">
        <v>45264</v>
      </c>
      <c r="B430" s="218"/>
      <c r="C430" s="218"/>
    </row>
    <row r="431" spans="1:3">
      <c r="A431" s="218">
        <v>45265</v>
      </c>
      <c r="B431" s="218"/>
      <c r="C431" s="218"/>
    </row>
    <row r="432" spans="1:3">
      <c r="A432" s="218">
        <v>45266</v>
      </c>
      <c r="B432" s="218"/>
      <c r="C432" s="218"/>
    </row>
    <row r="433" spans="1:3">
      <c r="A433" s="218">
        <v>45267</v>
      </c>
      <c r="B433" s="218"/>
      <c r="C433" s="218"/>
    </row>
    <row r="434" spans="1:3">
      <c r="A434" s="218">
        <v>45268</v>
      </c>
      <c r="B434" s="218"/>
      <c r="C434" s="218"/>
    </row>
    <row r="435" spans="1:3">
      <c r="A435" s="218">
        <v>45269</v>
      </c>
      <c r="B435" s="218"/>
      <c r="C435" s="218"/>
    </row>
    <row r="436" spans="1:3">
      <c r="A436" s="218">
        <v>45270</v>
      </c>
      <c r="B436" s="218"/>
      <c r="C436" s="218"/>
    </row>
    <row r="437" spans="1:3">
      <c r="A437" s="218">
        <v>45271</v>
      </c>
      <c r="B437" s="218"/>
      <c r="C437" s="218"/>
    </row>
    <row r="438" spans="1:3">
      <c r="A438" s="218">
        <v>45272</v>
      </c>
      <c r="B438" s="218"/>
      <c r="C438" s="218"/>
    </row>
    <row r="439" spans="1:3">
      <c r="A439" s="218">
        <v>45273</v>
      </c>
      <c r="B439" s="218"/>
      <c r="C439" s="218"/>
    </row>
    <row r="440" spans="1:3">
      <c r="A440" s="218">
        <v>45274</v>
      </c>
      <c r="B440" s="218"/>
      <c r="C440" s="218"/>
    </row>
    <row r="441" spans="1:3">
      <c r="A441" s="218">
        <v>45275</v>
      </c>
      <c r="B441" s="218"/>
      <c r="C441" s="218"/>
    </row>
    <row r="442" spans="1:3">
      <c r="A442" s="218">
        <v>45276</v>
      </c>
      <c r="B442" s="218"/>
      <c r="C442" s="218"/>
    </row>
    <row r="443" spans="1:3">
      <c r="A443" s="218">
        <v>45277</v>
      </c>
      <c r="B443" s="218"/>
      <c r="C443" s="218"/>
    </row>
    <row r="444" spans="1:3">
      <c r="A444" s="218">
        <v>45278</v>
      </c>
      <c r="B444" s="218"/>
      <c r="C444" s="218"/>
    </row>
    <row r="445" spans="1:3">
      <c r="A445" s="218">
        <v>45279</v>
      </c>
      <c r="B445" s="218"/>
      <c r="C445" s="218"/>
    </row>
    <row r="446" spans="1:3">
      <c r="A446" s="218">
        <v>45280</v>
      </c>
      <c r="B446" s="218"/>
      <c r="C446" s="218"/>
    </row>
    <row r="447" spans="1:3">
      <c r="A447" s="218">
        <v>45281</v>
      </c>
      <c r="B447" s="218"/>
      <c r="C447" s="218"/>
    </row>
    <row r="448" spans="1:3">
      <c r="A448" s="218">
        <v>45282</v>
      </c>
      <c r="B448" s="218"/>
      <c r="C448" s="218"/>
    </row>
    <row r="449" spans="1:3">
      <c r="A449" s="218">
        <v>45283</v>
      </c>
      <c r="B449" s="218"/>
      <c r="C449" s="218"/>
    </row>
    <row r="450" spans="1:3">
      <c r="A450" s="218">
        <v>45284</v>
      </c>
      <c r="B450" s="218"/>
      <c r="C450" s="218"/>
    </row>
    <row r="451" spans="1:3">
      <c r="A451" s="218">
        <v>45285</v>
      </c>
      <c r="B451" s="218"/>
      <c r="C451" s="218"/>
    </row>
    <row r="452" spans="1:3">
      <c r="A452" s="218">
        <v>45286</v>
      </c>
      <c r="B452" s="218"/>
      <c r="C452" s="218"/>
    </row>
    <row r="453" spans="1:3">
      <c r="A453" s="218">
        <v>45287</v>
      </c>
      <c r="B453" s="218"/>
      <c r="C453" s="218"/>
    </row>
    <row r="454" spans="1:3">
      <c r="A454" s="218">
        <v>45288</v>
      </c>
      <c r="B454" s="218"/>
      <c r="C454" s="218"/>
    </row>
    <row r="455" spans="1:3">
      <c r="A455" s="218">
        <v>45289</v>
      </c>
      <c r="B455" s="218"/>
      <c r="C455" s="218"/>
    </row>
    <row r="456" spans="1:3">
      <c r="A456" s="218">
        <v>45290</v>
      </c>
      <c r="B456" s="218"/>
      <c r="C456" s="218"/>
    </row>
    <row r="457" spans="1:3">
      <c r="A457" s="218">
        <v>45291</v>
      </c>
      <c r="B457" s="218"/>
      <c r="C457" s="218"/>
    </row>
    <row r="458" spans="1:3">
      <c r="A458" s="218">
        <v>45292</v>
      </c>
      <c r="B458" s="218"/>
      <c r="C458" s="218"/>
    </row>
    <row r="459" spans="1:3">
      <c r="A459" s="218">
        <v>45293</v>
      </c>
      <c r="B459" s="218"/>
      <c r="C459" s="218"/>
    </row>
    <row r="460" spans="1:3">
      <c r="A460" s="218">
        <v>45294</v>
      </c>
      <c r="B460" s="218"/>
      <c r="C460" s="218"/>
    </row>
    <row r="461" spans="1:3">
      <c r="A461" s="218">
        <v>45295</v>
      </c>
      <c r="B461" s="218"/>
      <c r="C461" s="218"/>
    </row>
    <row r="462" spans="1:3">
      <c r="A462" s="218">
        <v>45296</v>
      </c>
      <c r="B462" s="218"/>
      <c r="C462" s="218"/>
    </row>
    <row r="463" spans="1:3">
      <c r="A463" s="218">
        <v>45297</v>
      </c>
      <c r="B463" s="218"/>
      <c r="C463" s="218"/>
    </row>
    <row r="464" spans="1:3">
      <c r="A464" s="218">
        <v>45298</v>
      </c>
      <c r="B464" s="218"/>
      <c r="C464" s="218"/>
    </row>
    <row r="465" spans="1:3">
      <c r="A465" s="218">
        <v>45299</v>
      </c>
      <c r="B465" s="218"/>
      <c r="C465" s="218"/>
    </row>
    <row r="466" spans="1:3">
      <c r="A466" s="218">
        <v>45300</v>
      </c>
      <c r="B466" s="218"/>
      <c r="C466" s="218"/>
    </row>
    <row r="467" spans="1:3">
      <c r="A467" s="218">
        <v>45301</v>
      </c>
      <c r="B467" s="218"/>
      <c r="C467" s="218"/>
    </row>
    <row r="468" spans="1:3">
      <c r="A468" s="218">
        <v>45302</v>
      </c>
      <c r="B468" s="218"/>
      <c r="C468" s="218"/>
    </row>
    <row r="469" spans="1:3">
      <c r="A469" s="218">
        <v>45303</v>
      </c>
      <c r="B469" s="218"/>
      <c r="C469" s="218"/>
    </row>
    <row r="470" spans="1:3">
      <c r="A470" s="218">
        <v>45304</v>
      </c>
      <c r="B470" s="218"/>
      <c r="C470" s="218"/>
    </row>
    <row r="471" spans="1:3">
      <c r="A471" s="218">
        <v>45305</v>
      </c>
      <c r="B471" s="218"/>
      <c r="C471" s="218"/>
    </row>
    <row r="472" spans="1:3">
      <c r="A472" s="218">
        <v>45306</v>
      </c>
      <c r="B472" s="218"/>
      <c r="C472" s="218"/>
    </row>
    <row r="473" spans="1:3">
      <c r="A473" s="218">
        <v>45307</v>
      </c>
      <c r="B473" s="218"/>
      <c r="C473" s="218"/>
    </row>
    <row r="474" spans="1:3">
      <c r="A474" s="218">
        <v>45308</v>
      </c>
      <c r="B474" s="218"/>
      <c r="C474" s="218"/>
    </row>
    <row r="475" spans="1:3">
      <c r="A475" s="218">
        <v>45309</v>
      </c>
      <c r="B475" s="218"/>
      <c r="C475" s="218"/>
    </row>
    <row r="476" spans="1:3">
      <c r="A476" s="218">
        <v>45310</v>
      </c>
      <c r="B476" s="218"/>
      <c r="C476" s="218"/>
    </row>
    <row r="477" spans="1:3">
      <c r="A477" s="218">
        <v>45311</v>
      </c>
      <c r="B477" s="218"/>
      <c r="C477" s="218"/>
    </row>
    <row r="478" spans="1:3">
      <c r="A478" s="218">
        <v>45312</v>
      </c>
      <c r="B478" s="218"/>
      <c r="C478" s="218"/>
    </row>
    <row r="479" spans="1:3">
      <c r="A479" s="218">
        <v>45313</v>
      </c>
      <c r="B479" s="218"/>
      <c r="C479" s="218"/>
    </row>
    <row r="480" spans="1:3">
      <c r="A480" s="218">
        <v>45314</v>
      </c>
      <c r="B480" s="218"/>
      <c r="C480" s="218"/>
    </row>
    <row r="481" spans="1:3">
      <c r="A481" s="218">
        <v>45315</v>
      </c>
      <c r="B481" s="218"/>
      <c r="C481" s="218"/>
    </row>
    <row r="482" spans="1:3">
      <c r="A482" s="218">
        <v>45316</v>
      </c>
      <c r="B482" s="218"/>
      <c r="C482" s="218"/>
    </row>
    <row r="483" spans="1:3">
      <c r="A483" s="218">
        <v>45317</v>
      </c>
      <c r="B483" s="218"/>
      <c r="C483" s="218"/>
    </row>
    <row r="484" spans="1:3">
      <c r="A484" s="218">
        <v>45318</v>
      </c>
      <c r="B484" s="218"/>
      <c r="C484" s="218"/>
    </row>
    <row r="485" spans="1:3">
      <c r="A485" s="218">
        <v>45319</v>
      </c>
      <c r="B485" s="218"/>
      <c r="C485" s="218"/>
    </row>
    <row r="486" spans="1:3">
      <c r="A486" s="218">
        <v>45320</v>
      </c>
      <c r="B486" s="218"/>
      <c r="C486" s="218"/>
    </row>
    <row r="487" spans="1:3">
      <c r="A487" s="218">
        <v>45321</v>
      </c>
      <c r="B487" s="218"/>
      <c r="C487" s="218"/>
    </row>
    <row r="488" spans="1:3">
      <c r="A488" s="218">
        <v>45322</v>
      </c>
      <c r="B488" s="218"/>
      <c r="C488" s="218"/>
    </row>
    <row r="489" spans="1:3">
      <c r="A489" s="218">
        <v>45323</v>
      </c>
      <c r="B489" s="218"/>
      <c r="C489" s="218"/>
    </row>
    <row r="490" spans="1:3">
      <c r="A490" s="218">
        <v>45324</v>
      </c>
      <c r="B490" s="218"/>
      <c r="C490" s="218"/>
    </row>
    <row r="491" spans="1:3">
      <c r="A491" s="218">
        <v>45325</v>
      </c>
      <c r="B491" s="218"/>
      <c r="C491" s="218"/>
    </row>
    <row r="492" spans="1:3">
      <c r="A492" s="218">
        <v>45326</v>
      </c>
      <c r="B492" s="218"/>
      <c r="C492" s="218"/>
    </row>
    <row r="493" spans="1:3">
      <c r="A493" s="218">
        <v>45327</v>
      </c>
      <c r="B493" s="218"/>
      <c r="C493" s="218"/>
    </row>
    <row r="494" spans="1:3">
      <c r="A494" s="218">
        <v>45328</v>
      </c>
      <c r="B494" s="218"/>
      <c r="C494" s="218"/>
    </row>
    <row r="495" spans="1:3">
      <c r="A495" s="218">
        <v>45329</v>
      </c>
      <c r="B495" s="218"/>
      <c r="C495" s="218"/>
    </row>
    <row r="496" spans="1:3">
      <c r="A496" s="218">
        <v>45330</v>
      </c>
      <c r="B496" s="218"/>
      <c r="C496" s="218"/>
    </row>
    <row r="497" spans="1:3">
      <c r="A497" s="218">
        <v>45331</v>
      </c>
      <c r="B497" s="218"/>
      <c r="C497" s="218"/>
    </row>
    <row r="498" spans="1:3">
      <c r="A498" s="218">
        <v>45332</v>
      </c>
      <c r="B498" s="218"/>
      <c r="C498" s="218"/>
    </row>
    <row r="499" spans="1:3">
      <c r="A499" s="218">
        <v>45333</v>
      </c>
      <c r="B499" s="218"/>
      <c r="C499" s="218"/>
    </row>
    <row r="500" spans="1:3">
      <c r="A500" s="218">
        <v>45334</v>
      </c>
      <c r="B500" s="218"/>
      <c r="C500" s="218"/>
    </row>
    <row r="501" spans="1:3">
      <c r="A501" s="218">
        <v>45335</v>
      </c>
      <c r="B501" s="218"/>
      <c r="C501" s="218"/>
    </row>
    <row r="502" spans="1:3">
      <c r="A502" s="218">
        <v>45336</v>
      </c>
      <c r="B502" s="218"/>
      <c r="C502" s="218"/>
    </row>
    <row r="503" spans="1:3">
      <c r="A503" s="218">
        <v>45337</v>
      </c>
      <c r="B503" s="218"/>
      <c r="C503" s="218"/>
    </row>
    <row r="504" spans="1:3">
      <c r="A504" s="218">
        <v>45338</v>
      </c>
      <c r="B504" s="218"/>
      <c r="C504" s="218"/>
    </row>
    <row r="505" spans="1:3">
      <c r="A505" s="218">
        <v>45339</v>
      </c>
      <c r="B505" s="218"/>
      <c r="C505" s="218"/>
    </row>
    <row r="506" spans="1:3">
      <c r="A506" s="218">
        <v>45340</v>
      </c>
      <c r="B506" s="218"/>
      <c r="C506" s="218"/>
    </row>
    <row r="507" spans="1:3">
      <c r="A507" s="218">
        <v>45341</v>
      </c>
      <c r="B507" s="218"/>
      <c r="C507" s="218"/>
    </row>
    <row r="508" spans="1:3">
      <c r="A508" s="218">
        <v>45342</v>
      </c>
      <c r="B508" s="218"/>
      <c r="C508" s="218"/>
    </row>
    <row r="509" spans="1:3">
      <c r="A509" s="218">
        <v>45343</v>
      </c>
      <c r="B509" s="218"/>
      <c r="C509" s="218"/>
    </row>
    <row r="510" spans="1:3">
      <c r="A510" s="218">
        <v>45344</v>
      </c>
      <c r="B510" s="218"/>
      <c r="C510" s="218"/>
    </row>
    <row r="511" spans="1:3">
      <c r="A511" s="218">
        <v>45345</v>
      </c>
      <c r="B511" s="218"/>
      <c r="C511" s="218"/>
    </row>
    <row r="512" spans="1:3">
      <c r="A512" s="218">
        <v>45346</v>
      </c>
      <c r="B512" s="218"/>
      <c r="C512" s="218"/>
    </row>
    <row r="513" spans="1:3">
      <c r="A513" s="218">
        <v>45347</v>
      </c>
      <c r="B513" s="218"/>
      <c r="C513" s="218"/>
    </row>
    <row r="514" spans="1:3">
      <c r="A514" s="218">
        <v>45348</v>
      </c>
      <c r="B514" s="218"/>
      <c r="C514" s="218"/>
    </row>
    <row r="515" spans="1:3">
      <c r="A515" s="218">
        <v>45349</v>
      </c>
      <c r="B515" s="218"/>
      <c r="C515" s="218"/>
    </row>
    <row r="516" spans="1:3">
      <c r="A516" s="218">
        <v>45350</v>
      </c>
      <c r="B516" s="218"/>
      <c r="C516" s="218"/>
    </row>
    <row r="517" spans="1:3">
      <c r="A517" s="218">
        <v>45351</v>
      </c>
      <c r="B517" s="218"/>
      <c r="C517" s="218"/>
    </row>
    <row r="518" spans="1:3">
      <c r="A518" s="218"/>
      <c r="B518" s="218"/>
      <c r="C518" s="218"/>
    </row>
    <row r="519" spans="1:3">
      <c r="A519" s="218"/>
      <c r="B519" s="218"/>
      <c r="C519" s="218"/>
    </row>
    <row r="520" spans="1:3">
      <c r="A520" s="218"/>
      <c r="B520" s="218"/>
      <c r="C520" s="218"/>
    </row>
    <row r="521" spans="1:3">
      <c r="A521" s="218"/>
      <c r="B521" s="218"/>
      <c r="C521" s="218"/>
    </row>
    <row r="522" spans="1:3">
      <c r="A522" s="218"/>
      <c r="B522" s="218"/>
      <c r="C522" s="218"/>
    </row>
    <row r="523" spans="1:3">
      <c r="A523" s="218"/>
      <c r="B523" s="218"/>
      <c r="C523" s="218"/>
    </row>
  </sheetData>
  <sheetProtection algorithmName="SHA-512" hashValue="KBFgZl7+53MutF3J5iQ82bsfsOsuOzw0Tyz8r9wYZ0sCkNiqOZDOGYewcLUVak0ZfSUzXP8N+QBnC5eqLLdU/w==" saltValue="3fx/g6Is0x/Q8qljKrQcNg==" spinCount="100000" sheet="1" selectLockedCells="1" selectUnlockedCells="1"/>
  <phoneticPr fontId="4"/>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交付申請基本情報</vt:lpstr>
      <vt:lpstr>1.交付申請書</vt:lpstr>
      <vt:lpstr>2.収支予算書</vt:lpstr>
      <vt:lpstr>3.所要額調書</vt:lpstr>
      <vt:lpstr>4.誓約書</vt:lpstr>
      <vt:lpstr>5.債権者登録</vt:lpstr>
      <vt:lpstr>6.委任状（要押印,郵送）</vt:lpstr>
      <vt:lpstr>県確認用</vt:lpstr>
      <vt:lpstr>'1.交付申請書'!Print_Area</vt:lpstr>
      <vt:lpstr>'2.収支予算書'!Print_Area</vt:lpstr>
      <vt:lpstr>'3.所要額調書'!Print_Area</vt:lpstr>
      <vt:lpstr>'4.誓約書'!Print_Area</vt:lpstr>
      <vt:lpstr>'5.債権者登録'!Print_Area</vt:lpstr>
      <vt:lpstr>'6.委任状（要押印,郵送）'!Print_Area</vt:lpstr>
      <vt:lpstr>交付申請基本情報!Print_Area</vt:lpstr>
    </vt:vector>
  </TitlesOfParts>
  <Company>兵庫県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兵庫県</dc:creator>
  <cp:lastModifiedBy>Administrator</cp:lastModifiedBy>
  <cp:lastPrinted>2023-08-09T07:12:34Z</cp:lastPrinted>
  <dcterms:created xsi:type="dcterms:W3CDTF">2010-03-24T06:31:20Z</dcterms:created>
  <dcterms:modified xsi:type="dcterms:W3CDTF">2023-08-15T05:30:24Z</dcterms:modified>
</cp:coreProperties>
</file>