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updateLinks="never" defaultThemeVersion="124226"/>
  <mc:AlternateContent xmlns:mc="http://schemas.openxmlformats.org/markup-compatibility/2006">
    <mc:Choice Requires="x15">
      <x15ac:absPath xmlns:x15ac="http://schemas.microsoft.com/office/spreadsheetml/2010/11/ac" url="\\Fs00e\共有フォルダ32\12104100-440障害福祉基盤整備班\04 各種事業\21 ICT導入モデル事業\R5\R6.1国協議（R5補正予算分）\02事業所宛て照会\HP用\"/>
    </mc:Choice>
  </mc:AlternateContent>
  <xr:revisionPtr revIDLastSave="0" documentId="8_{44964FF1-6FCD-473A-A419-CED1110CC79C}" xr6:coauthVersionLast="36" xr6:coauthVersionMax="36" xr10:uidLastSave="{00000000-0000-0000-0000-000000000000}"/>
  <bookViews>
    <workbookView xWindow="-120" yWindow="-120" windowWidth="29040" windowHeight="15840" tabRatio="689" firstSheet="1" activeTab="1" xr2:uid="{00000000-000D-0000-FFFF-FFFF00000000}"/>
  </bookViews>
  <sheets>
    <sheet name="Sheet1" sheetId="145" state="hidden" r:id="rId1"/>
    <sheet name="別紙３" sheetId="202" r:id="rId2"/>
    <sheet name="別紙４" sheetId="203" r:id="rId3"/>
    <sheet name="施設・事業所情報" sheetId="201" r:id="rId4"/>
  </sheets>
  <externalReferences>
    <externalReference r:id="rId5"/>
  </externalReferences>
  <definedNames>
    <definedName name="_01_北海道" localSheetId="1">OFFSET(#REF!,0,0,COUNTA(#REF!)-1,1)</definedName>
    <definedName name="_01_北海道" localSheetId="2">OFFSET(#REF!,0,0,COUNTA(#REF!)-1,1)</definedName>
    <definedName name="_01_北海道">OFFSET(#REF!,0,0,COUNTA(#REF!)-1,1)</definedName>
    <definedName name="_02_青森県">#REF!</definedName>
    <definedName name="_03_岩手県">#REF!</definedName>
    <definedName name="_04_宮城県">#REF!</definedName>
    <definedName name="_05_秋田県">#REF!</definedName>
    <definedName name="_06_山形県">#REF!</definedName>
    <definedName name="_07_福島県">#REF!</definedName>
    <definedName name="_08_茨城県">#REF!</definedName>
    <definedName name="_09_栃木県">#REF!</definedName>
    <definedName name="_10_群馬県">#REF!</definedName>
    <definedName name="_11_埼玉県">#REF!</definedName>
    <definedName name="_12_千葉県">#REF!</definedName>
    <definedName name="_13_東京都">#REF!</definedName>
    <definedName name="_14_神奈川県">#REF!</definedName>
    <definedName name="_15_新潟県">#REF!</definedName>
    <definedName name="_16_富山県">#REF!</definedName>
    <definedName name="_17_石川県">#REF!</definedName>
    <definedName name="_18_福井県">#REF!</definedName>
    <definedName name="_19_山梨県">#REF!</definedName>
    <definedName name="_20_長野県">#REF!</definedName>
    <definedName name="_21_岐阜県">#REF!</definedName>
    <definedName name="_22_静岡県">#REF!</definedName>
    <definedName name="_23_愛知県">#REF!</definedName>
    <definedName name="_24_三重県">#REF!</definedName>
    <definedName name="_25_滋賀県">#REF!</definedName>
    <definedName name="_26_京都府">#REF!</definedName>
    <definedName name="_27_大阪府">#REF!</definedName>
    <definedName name="_28_兵庫県">#REF!</definedName>
    <definedName name="_29_奈良県">#REF!</definedName>
    <definedName name="_30_和歌山県">#REF!</definedName>
    <definedName name="_31_鳥取県">#REF!</definedName>
    <definedName name="_32_島根県">#REF!</definedName>
    <definedName name="_33_岡山県">#REF!</definedName>
    <definedName name="_34_広島県">#REF!</definedName>
    <definedName name="_35_山口県">#REF!</definedName>
    <definedName name="_36_徳島県">#REF!</definedName>
    <definedName name="_37_香川県">#REF!</definedName>
    <definedName name="_38_愛媛県">#REF!</definedName>
    <definedName name="_39_高知県">#REF!</definedName>
    <definedName name="_40_福岡県">#REF!</definedName>
    <definedName name="_41_佐賀県">#REF!</definedName>
    <definedName name="_42_長崎県">#REF!</definedName>
    <definedName name="_43_熊本県">#REF!</definedName>
    <definedName name="_44_大分県">#REF!</definedName>
    <definedName name="_45_宮崎県">#REF!</definedName>
    <definedName name="_46_鹿児島県">#REF!</definedName>
    <definedName name="_47_沖縄県">#REF!</definedName>
    <definedName name="_Order1" hidden="1">255</definedName>
    <definedName name="_Order2" hidden="1">255</definedName>
    <definedName name="Autoshape1">#REF!</definedName>
    <definedName name="_xlnm.Print_Area" localSheetId="3">施設・事業所情報!$A$1:$F$27</definedName>
    <definedName name="_xlnm.Print_Area" localSheetId="1">別紙３!$A$1:$K$99</definedName>
    <definedName name="_xlnm.Print_Area" localSheetId="2">別紙４!$A$1:$W$40</definedName>
    <definedName name="_xlnm.Print_Area">#REF!</definedName>
    <definedName name="syuukeihyou11" localSheetId="1">[1]集計表２!$A$3:$AD$109</definedName>
    <definedName name="syuukeihyou11" localSheetId="2">[1]集計表２!$A$3:$AD$109</definedName>
    <definedName name="syuukeihyou11">#REF!</definedName>
  </definedNames>
  <calcPr calcId="191029"/>
</workbook>
</file>

<file path=xl/calcChain.xml><?xml version="1.0" encoding="utf-8"?>
<calcChain xmlns="http://schemas.openxmlformats.org/spreadsheetml/2006/main">
  <c r="S31" i="203" l="1"/>
  <c r="P30" i="203"/>
  <c r="P29" i="203"/>
  <c r="P28" i="203"/>
  <c r="P27" i="203"/>
  <c r="P26" i="203"/>
  <c r="P25" i="203"/>
  <c r="P24" i="203"/>
  <c r="P23" i="203"/>
  <c r="P22" i="203"/>
  <c r="P21" i="203"/>
  <c r="P31" i="203" s="1"/>
  <c r="C18" i="203" s="1"/>
  <c r="E14" i="203" s="1"/>
  <c r="E18" i="203"/>
  <c r="C93" i="202"/>
  <c r="D92" i="202"/>
  <c r="D91" i="202"/>
  <c r="D90" i="202"/>
  <c r="D93" i="202" s="1"/>
  <c r="C86" i="202"/>
  <c r="D85" i="202"/>
  <c r="D84" i="202"/>
  <c r="D83" i="202"/>
  <c r="D86" i="202" s="1"/>
  <c r="C95" i="202" s="1"/>
  <c r="F74" i="202"/>
  <c r="D74" i="202"/>
  <c r="G73" i="202"/>
  <c r="H73" i="202" s="1"/>
  <c r="E73" i="202"/>
  <c r="E72" i="202"/>
  <c r="G72" i="202" s="1"/>
  <c r="H72" i="202" s="1"/>
  <c r="G71" i="202"/>
  <c r="G74" i="202" s="1"/>
  <c r="E71" i="202"/>
  <c r="F67" i="202"/>
  <c r="D67" i="202"/>
  <c r="G66" i="202"/>
  <c r="H66" i="202" s="1"/>
  <c r="E66" i="202"/>
  <c r="E65" i="202"/>
  <c r="G65" i="202" s="1"/>
  <c r="H65" i="202" s="1"/>
  <c r="G64" i="202"/>
  <c r="H64" i="202" s="1"/>
  <c r="H67" i="202" s="1"/>
  <c r="E64" i="202"/>
  <c r="E67" i="202" s="1"/>
  <c r="D35" i="202"/>
  <c r="G67" i="202" l="1"/>
  <c r="C76" i="202" s="1"/>
  <c r="H71" i="202"/>
  <c r="H74" i="202" s="1"/>
  <c r="E74" i="202"/>
  <c r="D23" i="201" l="1"/>
</calcChain>
</file>

<file path=xl/sharedStrings.xml><?xml version="1.0" encoding="utf-8"?>
<sst xmlns="http://schemas.openxmlformats.org/spreadsheetml/2006/main" count="156" uniqueCount="123">
  <si>
    <t>合計</t>
    <rPh sb="0" eb="2">
      <t>ゴウケイ</t>
    </rPh>
    <phoneticPr fontId="10"/>
  </si>
  <si>
    <t>円</t>
    <rPh sb="0" eb="1">
      <t>エン</t>
    </rPh>
    <phoneticPr fontId="10"/>
  </si>
  <si>
    <t>単価</t>
    <rPh sb="0" eb="2">
      <t>タンカ</t>
    </rPh>
    <phoneticPr fontId="10"/>
  </si>
  <si>
    <t>初期設定に要する費用</t>
    <rPh sb="0" eb="2">
      <t>ショキ</t>
    </rPh>
    <rPh sb="2" eb="4">
      <t>セッテイ</t>
    </rPh>
    <rPh sb="5" eb="6">
      <t>ヨウ</t>
    </rPh>
    <rPh sb="8" eb="10">
      <t>ヒヨウ</t>
    </rPh>
    <phoneticPr fontId="10"/>
  </si>
  <si>
    <t>法人名</t>
    <rPh sb="0" eb="2">
      <t>ホウジン</t>
    </rPh>
    <rPh sb="2" eb="3">
      <t>メイ</t>
    </rPh>
    <phoneticPr fontId="10"/>
  </si>
  <si>
    <t>担当者名</t>
    <rPh sb="0" eb="4">
      <t>タントウシャメイ</t>
    </rPh>
    <phoneticPr fontId="10"/>
  </si>
  <si>
    <t>【基本情報】</t>
    <rPh sb="1" eb="3">
      <t>キホン</t>
    </rPh>
    <rPh sb="3" eb="5">
      <t>ジョウホウ</t>
    </rPh>
    <phoneticPr fontId="10"/>
  </si>
  <si>
    <t>自治体名</t>
    <rPh sb="0" eb="3">
      <t>ジチタイ</t>
    </rPh>
    <rPh sb="3" eb="4">
      <t>メイ</t>
    </rPh>
    <phoneticPr fontId="10"/>
  </si>
  <si>
    <t>事業所名</t>
    <rPh sb="0" eb="3">
      <t>ジギョウショ</t>
    </rPh>
    <rPh sb="3" eb="4">
      <t>メイ</t>
    </rPh>
    <phoneticPr fontId="10"/>
  </si>
  <si>
    <r>
      <t xml:space="preserve">備考
</t>
    </r>
    <r>
      <rPr>
        <b/>
        <sz val="6"/>
        <rFont val="ＭＳ Ｐゴシック"/>
        <family val="3"/>
        <charset val="128"/>
        <scheme val="minor"/>
      </rPr>
      <t>（特別な事情等があれば記載）</t>
    </r>
    <rPh sb="0" eb="2">
      <t>ビコウ</t>
    </rPh>
    <rPh sb="4" eb="6">
      <t>トクベツ</t>
    </rPh>
    <rPh sb="7" eb="9">
      <t>ジジョウ</t>
    </rPh>
    <rPh sb="9" eb="10">
      <t>トウ</t>
    </rPh>
    <rPh sb="14" eb="16">
      <t>キサイ</t>
    </rPh>
    <phoneticPr fontId="10"/>
  </si>
  <si>
    <t>機器導入費用</t>
    <rPh sb="0" eb="2">
      <t>キキ</t>
    </rPh>
    <rPh sb="2" eb="4">
      <t>ドウニュウ</t>
    </rPh>
    <rPh sb="4" eb="6">
      <t>ヒヨウ</t>
    </rPh>
    <phoneticPr fontId="10"/>
  </si>
  <si>
    <t>数量</t>
    <rPh sb="0" eb="2">
      <t>スウリョウ</t>
    </rPh>
    <phoneticPr fontId="10"/>
  </si>
  <si>
    <t>導入内容</t>
    <rPh sb="0" eb="2">
      <t>ドウニュウ</t>
    </rPh>
    <rPh sb="2" eb="4">
      <t>ナイヨウ</t>
    </rPh>
    <phoneticPr fontId="10"/>
  </si>
  <si>
    <t>No.</t>
    <phoneticPr fontId="10"/>
  </si>
  <si>
    <t>値引額（合計）</t>
    <rPh sb="0" eb="2">
      <t>ネビ</t>
    </rPh>
    <rPh sb="2" eb="3">
      <t>ガク</t>
    </rPh>
    <rPh sb="4" eb="6">
      <t>ゴウケイ</t>
    </rPh>
    <phoneticPr fontId="10"/>
  </si>
  <si>
    <t>初期設定に要する費用（合計）</t>
    <rPh sb="0" eb="2">
      <t>ショキ</t>
    </rPh>
    <rPh sb="2" eb="4">
      <t>セッテイ</t>
    </rPh>
    <rPh sb="5" eb="6">
      <t>ヨウ</t>
    </rPh>
    <rPh sb="8" eb="10">
      <t>ヒヨウ</t>
    </rPh>
    <rPh sb="11" eb="13">
      <t>ゴウケイ</t>
    </rPh>
    <phoneticPr fontId="10"/>
  </si>
  <si>
    <t>機器導入費用（合計）</t>
    <rPh sb="0" eb="2">
      <t>キキ</t>
    </rPh>
    <rPh sb="2" eb="4">
      <t>ドウニュウ</t>
    </rPh>
    <rPh sb="4" eb="6">
      <t>ヒヨウ</t>
    </rPh>
    <rPh sb="7" eb="9">
      <t>ゴウケイ</t>
    </rPh>
    <phoneticPr fontId="10"/>
  </si>
  <si>
    <t>実支出（予定）額：</t>
    <rPh sb="0" eb="1">
      <t>ジツ</t>
    </rPh>
    <rPh sb="4" eb="6">
      <t>ヨテイ</t>
    </rPh>
    <rPh sb="7" eb="8">
      <t>ガク</t>
    </rPh>
    <phoneticPr fontId="10"/>
  </si>
  <si>
    <t>人</t>
    <rPh sb="0" eb="1">
      <t>ヒト</t>
    </rPh>
    <phoneticPr fontId="10"/>
  </si>
  <si>
    <t>施設利用者数</t>
    <rPh sb="0" eb="2">
      <t>シセツ</t>
    </rPh>
    <rPh sb="2" eb="5">
      <t>リヨウシャ</t>
    </rPh>
    <rPh sb="5" eb="6">
      <t>スウ</t>
    </rPh>
    <phoneticPr fontId="10"/>
  </si>
  <si>
    <t>職員数（実数）</t>
    <rPh sb="0" eb="3">
      <t>ショクインスウ</t>
    </rPh>
    <rPh sb="4" eb="6">
      <t>ジッスウ</t>
    </rPh>
    <phoneticPr fontId="10"/>
  </si>
  <si>
    <t>フリガナ</t>
    <phoneticPr fontId="10"/>
  </si>
  <si>
    <r>
      <t>提供サービス</t>
    </r>
    <r>
      <rPr>
        <sz val="9"/>
        <color theme="1"/>
        <rFont val="ＭＳ Ｐゴシック"/>
        <family val="3"/>
        <charset val="128"/>
        <scheme val="minor"/>
      </rPr>
      <t>（複数のサービスを提供している場合は、主たる１つのみ選択）</t>
    </r>
    <rPh sb="0" eb="2">
      <t>テイキョウ</t>
    </rPh>
    <rPh sb="7" eb="9">
      <t>フクスウ</t>
    </rPh>
    <rPh sb="15" eb="17">
      <t>テイキョウ</t>
    </rPh>
    <rPh sb="21" eb="23">
      <t>バアイ</t>
    </rPh>
    <rPh sb="25" eb="26">
      <t>シュ</t>
    </rPh>
    <rPh sb="32" eb="34">
      <t>センタク</t>
    </rPh>
    <phoneticPr fontId="10"/>
  </si>
  <si>
    <t>（補助実績）</t>
    <rPh sb="1" eb="3">
      <t>ホジョ</t>
    </rPh>
    <rPh sb="3" eb="5">
      <t>ジッセキ</t>
    </rPh>
    <phoneticPr fontId="10"/>
  </si>
  <si>
    <t>（補助年度）</t>
    <rPh sb="1" eb="3">
      <t>ホジョ</t>
    </rPh>
    <rPh sb="3" eb="5">
      <t>ネンド</t>
    </rPh>
    <phoneticPr fontId="10"/>
  </si>
  <si>
    <t>　導入経費の算定に当たっては、複数の業者から見積書を徴している。</t>
    <rPh sb="1" eb="3">
      <t>ドウニュウ</t>
    </rPh>
    <rPh sb="15" eb="17">
      <t>フクスウ</t>
    </rPh>
    <rPh sb="18" eb="20">
      <t>ギョウシャ</t>
    </rPh>
    <rPh sb="22" eb="25">
      <t>ミツモリショ</t>
    </rPh>
    <rPh sb="26" eb="27">
      <t>チョウ</t>
    </rPh>
    <phoneticPr fontId="19"/>
  </si>
  <si>
    <t>１．経費計画</t>
    <rPh sb="2" eb="4">
      <t>ケイヒ</t>
    </rPh>
    <rPh sb="4" eb="6">
      <t>ケイカク</t>
    </rPh>
    <phoneticPr fontId="10"/>
  </si>
  <si>
    <t>（１）国庫補助対象経費の実支出（予定）額　</t>
    <rPh sb="3" eb="5">
      <t>コッコ</t>
    </rPh>
    <rPh sb="5" eb="7">
      <t>ホジョ</t>
    </rPh>
    <rPh sb="7" eb="9">
      <t>タイショウ</t>
    </rPh>
    <rPh sb="9" eb="11">
      <t>ケイヒ</t>
    </rPh>
    <rPh sb="12" eb="13">
      <t>ジツ</t>
    </rPh>
    <rPh sb="16" eb="18">
      <t>ヨテイ</t>
    </rPh>
    <rPh sb="19" eb="20">
      <t>ガク</t>
    </rPh>
    <phoneticPr fontId="10"/>
  </si>
  <si>
    <r>
      <t>　　　</t>
    </r>
    <r>
      <rPr>
        <sz val="9"/>
        <color theme="1"/>
        <rFont val="ＭＳ Ｐゴシック"/>
        <family val="3"/>
        <charset val="128"/>
        <scheme val="minor"/>
      </rPr>
      <t>※実際にかかる費用の総額を記載</t>
    </r>
    <phoneticPr fontId="10"/>
  </si>
  <si>
    <r>
      <t>（２）国庫補助基本額</t>
    </r>
    <r>
      <rPr>
        <b/>
        <u val="double"/>
        <sz val="8"/>
        <color theme="1"/>
        <rFont val="ＭＳ Ｐゴシック"/>
        <family val="3"/>
        <charset val="128"/>
        <scheme val="minor"/>
      </rPr>
      <t/>
    </r>
    <rPh sb="3" eb="5">
      <t>コッコ</t>
    </rPh>
    <rPh sb="5" eb="7">
      <t>ホジョ</t>
    </rPh>
    <rPh sb="7" eb="9">
      <t>キホン</t>
    </rPh>
    <rPh sb="9" eb="10">
      <t>ガク</t>
    </rPh>
    <phoneticPr fontId="10"/>
  </si>
  <si>
    <t>（３）国庫補助所要額　</t>
    <rPh sb="3" eb="5">
      <t>コッコ</t>
    </rPh>
    <rPh sb="5" eb="7">
      <t>ホジョ</t>
    </rPh>
    <rPh sb="7" eb="10">
      <t>ショヨウガク</t>
    </rPh>
    <phoneticPr fontId="10"/>
  </si>
  <si>
    <t>２．事業計画</t>
    <rPh sb="2" eb="4">
      <t>ジギョウ</t>
    </rPh>
    <rPh sb="4" eb="6">
      <t>ケイカク</t>
    </rPh>
    <phoneticPr fontId="10"/>
  </si>
  <si>
    <t>（２）事業所が抱える課題</t>
    <rPh sb="3" eb="6">
      <t>ジギョウショ</t>
    </rPh>
    <rPh sb="7" eb="8">
      <t>カカ</t>
    </rPh>
    <rPh sb="10" eb="12">
      <t>カダイ</t>
    </rPh>
    <phoneticPr fontId="10"/>
  </si>
  <si>
    <t>業務内容</t>
    <rPh sb="0" eb="2">
      <t>ギョウム</t>
    </rPh>
    <rPh sb="2" eb="4">
      <t>ナイヨウ</t>
    </rPh>
    <phoneticPr fontId="10"/>
  </si>
  <si>
    <t>発生件数</t>
    <rPh sb="0" eb="2">
      <t>ハッセイ</t>
    </rPh>
    <rPh sb="2" eb="4">
      <t>ケンスウ</t>
    </rPh>
    <phoneticPr fontId="10"/>
  </si>
  <si>
    <t>　年間業務時間数想定削減率（％）</t>
    <rPh sb="1" eb="3">
      <t>ネンカン</t>
    </rPh>
    <rPh sb="3" eb="5">
      <t>ギョウム</t>
    </rPh>
    <rPh sb="5" eb="8">
      <t>ジカンスウ</t>
    </rPh>
    <rPh sb="8" eb="10">
      <t>ソウテイ</t>
    </rPh>
    <rPh sb="10" eb="12">
      <t>サクゲン</t>
    </rPh>
    <rPh sb="12" eb="13">
      <t>リツ</t>
    </rPh>
    <phoneticPr fontId="10"/>
  </si>
  <si>
    <t>（５）想定削減率が20％を超える場合は、その要因について記載すること。</t>
    <rPh sb="3" eb="5">
      <t>ソウテイ</t>
    </rPh>
    <rPh sb="5" eb="8">
      <t>サクゲンリツ</t>
    </rPh>
    <rPh sb="13" eb="14">
      <t>コ</t>
    </rPh>
    <rPh sb="16" eb="18">
      <t>バアイ</t>
    </rPh>
    <rPh sb="22" eb="24">
      <t>ヨウイン</t>
    </rPh>
    <rPh sb="28" eb="30">
      <t>キサイ</t>
    </rPh>
    <phoneticPr fontId="10"/>
  </si>
  <si>
    <r>
      <t>参考情報：令和元年度から令和３年度に係るICT導入モデル事業補助実績</t>
    </r>
    <r>
      <rPr>
        <sz val="9"/>
        <color theme="1"/>
        <rFont val="ＭＳ Ｐゴシック"/>
        <family val="3"/>
        <charset val="128"/>
        <scheme val="minor"/>
      </rPr>
      <t>（複数回補助を受けている場合、補助年度は直近を選択）</t>
    </r>
    <rPh sb="0" eb="2">
      <t>サンコウ</t>
    </rPh>
    <rPh sb="2" eb="4">
      <t>ジョウホウ</t>
    </rPh>
    <rPh sb="5" eb="7">
      <t>レイワ</t>
    </rPh>
    <rPh sb="7" eb="10">
      <t>ガンネンド</t>
    </rPh>
    <rPh sb="12" eb="14">
      <t>レイワ</t>
    </rPh>
    <rPh sb="15" eb="17">
      <t>ネンド</t>
    </rPh>
    <rPh sb="18" eb="19">
      <t>カカ</t>
    </rPh>
    <rPh sb="23" eb="25">
      <t>ドウニュウ</t>
    </rPh>
    <rPh sb="28" eb="30">
      <t>ジギョウ</t>
    </rPh>
    <rPh sb="30" eb="32">
      <t>ホジョ</t>
    </rPh>
    <rPh sb="32" eb="34">
      <t>ジッセキ</t>
    </rPh>
    <rPh sb="35" eb="38">
      <t>フクスウカイ</t>
    </rPh>
    <rPh sb="38" eb="40">
      <t>ホジョ</t>
    </rPh>
    <rPh sb="41" eb="42">
      <t>ウ</t>
    </rPh>
    <rPh sb="46" eb="48">
      <t>バアイ</t>
    </rPh>
    <rPh sb="49" eb="51">
      <t>ホジョ</t>
    </rPh>
    <rPh sb="51" eb="53">
      <t>ネンド</t>
    </rPh>
    <rPh sb="54" eb="56">
      <t>チョッキン</t>
    </rPh>
    <rPh sb="57" eb="59">
      <t>センタク</t>
    </rPh>
    <phoneticPr fontId="10"/>
  </si>
  <si>
    <t>（４）主な導入機器内容（複数選択可）</t>
    <rPh sb="3" eb="4">
      <t>オモ</t>
    </rPh>
    <rPh sb="5" eb="7">
      <t>ドウニュウ</t>
    </rPh>
    <rPh sb="7" eb="9">
      <t>キキ</t>
    </rPh>
    <rPh sb="9" eb="11">
      <t>ナイヨウ</t>
    </rPh>
    <rPh sb="12" eb="14">
      <t>フクスウ</t>
    </rPh>
    <rPh sb="14" eb="17">
      <t>センタクカ</t>
    </rPh>
    <phoneticPr fontId="10"/>
  </si>
  <si>
    <t>パソコン</t>
    <phoneticPr fontId="10"/>
  </si>
  <si>
    <t>スマートフォン</t>
    <phoneticPr fontId="10"/>
  </si>
  <si>
    <t>タブレット</t>
    <phoneticPr fontId="10"/>
  </si>
  <si>
    <t>インカム</t>
    <phoneticPr fontId="10"/>
  </si>
  <si>
    <t>通信環境機器等（Wi-Fiルーターなど）</t>
    <rPh sb="0" eb="2">
      <t>ツウシン</t>
    </rPh>
    <rPh sb="2" eb="4">
      <t>カンキョウ</t>
    </rPh>
    <rPh sb="4" eb="6">
      <t>キキ</t>
    </rPh>
    <rPh sb="6" eb="7">
      <t>トウ</t>
    </rPh>
    <phoneticPr fontId="10"/>
  </si>
  <si>
    <t>保守経費等（クラウドサービス、保守・サポート費、導入設定、導入研修、セキュリティ対策など）</t>
    <rPh sb="0" eb="2">
      <t>ホシュ</t>
    </rPh>
    <rPh sb="2" eb="4">
      <t>ケイヒ</t>
    </rPh>
    <rPh sb="4" eb="5">
      <t>トウ</t>
    </rPh>
    <rPh sb="15" eb="17">
      <t>ホシュ</t>
    </rPh>
    <rPh sb="22" eb="23">
      <t>ヒ</t>
    </rPh>
    <rPh sb="24" eb="26">
      <t>ドウニュウ</t>
    </rPh>
    <rPh sb="26" eb="28">
      <t>セッテイ</t>
    </rPh>
    <rPh sb="29" eb="31">
      <t>ドウニュウ</t>
    </rPh>
    <rPh sb="31" eb="33">
      <t>ケンシュウ</t>
    </rPh>
    <rPh sb="40" eb="42">
      <t>タイサク</t>
    </rPh>
    <phoneticPr fontId="10"/>
  </si>
  <si>
    <t>その他（　　　　　　　　　　　　　　）</t>
    <phoneticPr fontId="19"/>
  </si>
  <si>
    <t>（１）ICTの導入を計画する分野（特に該当するもの１つに☑）</t>
    <rPh sb="7" eb="9">
      <t>ドウニュウ</t>
    </rPh>
    <rPh sb="10" eb="12">
      <t>ケイカク</t>
    </rPh>
    <rPh sb="14" eb="16">
      <t>ブンヤ</t>
    </rPh>
    <rPh sb="17" eb="18">
      <t>トク</t>
    </rPh>
    <rPh sb="19" eb="21">
      <t>ガイトウ</t>
    </rPh>
    <phoneticPr fontId="10"/>
  </si>
  <si>
    <t>情報の共有化に係る取組（職員間の情報の伝達など）</t>
    <rPh sb="0" eb="2">
      <t>ジョウホウ</t>
    </rPh>
    <rPh sb="3" eb="6">
      <t>キョウユウカ</t>
    </rPh>
    <rPh sb="7" eb="8">
      <t>カカ</t>
    </rPh>
    <rPh sb="9" eb="10">
      <t>ト</t>
    </rPh>
    <rPh sb="10" eb="11">
      <t>ク</t>
    </rPh>
    <rPh sb="12" eb="14">
      <t>ショクイン</t>
    </rPh>
    <rPh sb="14" eb="15">
      <t>カン</t>
    </rPh>
    <rPh sb="16" eb="18">
      <t>ジョウホウ</t>
    </rPh>
    <rPh sb="19" eb="21">
      <t>デンタツ</t>
    </rPh>
    <phoneticPr fontId="19"/>
  </si>
  <si>
    <t>業務の統合化に係る取組（勤怠管理、シフト表作成、人事・給与業務など）</t>
    <rPh sb="0" eb="2">
      <t>ギョウム</t>
    </rPh>
    <phoneticPr fontId="10"/>
  </si>
  <si>
    <t>（３）ICT機器等を導入する業務内容（概要）　</t>
    <rPh sb="6" eb="8">
      <t>キキ</t>
    </rPh>
    <rPh sb="8" eb="9">
      <t>トウ</t>
    </rPh>
    <rPh sb="10" eb="12">
      <t>ドウニュウ</t>
    </rPh>
    <rPh sb="14" eb="16">
      <t>ギョウム</t>
    </rPh>
    <rPh sb="16" eb="18">
      <t>ナイヨウ</t>
    </rPh>
    <rPh sb="19" eb="21">
      <t>ガイヨウ</t>
    </rPh>
    <phoneticPr fontId="10"/>
  </si>
  <si>
    <t>業務従事者数</t>
    <rPh sb="0" eb="2">
      <t>ギョウム</t>
    </rPh>
    <rPh sb="2" eb="5">
      <t>ジュウジシャ</t>
    </rPh>
    <rPh sb="5" eb="6">
      <t>スウ</t>
    </rPh>
    <phoneticPr fontId="19"/>
  </si>
  <si>
    <t>※作成文書量は該当する文書がある場合に限り入力すること。</t>
    <rPh sb="1" eb="3">
      <t>サクセイ</t>
    </rPh>
    <rPh sb="3" eb="6">
      <t>ブンショリョウ</t>
    </rPh>
    <rPh sb="7" eb="9">
      <t>ガイトウ</t>
    </rPh>
    <rPh sb="11" eb="13">
      <t>ブンショ</t>
    </rPh>
    <rPh sb="16" eb="18">
      <t>バアイ</t>
    </rPh>
    <rPh sb="19" eb="20">
      <t>カギ</t>
    </rPh>
    <rPh sb="21" eb="23">
      <t>ニュウリョク</t>
    </rPh>
    <phoneticPr fontId="10"/>
  </si>
  <si>
    <t>作成文書</t>
    <rPh sb="0" eb="2">
      <t>サクセイ</t>
    </rPh>
    <rPh sb="2" eb="4">
      <t>ブンショ</t>
    </rPh>
    <phoneticPr fontId="10"/>
  </si>
  <si>
    <t>作成文書量</t>
    <rPh sb="0" eb="2">
      <t>サクセイ</t>
    </rPh>
    <rPh sb="2" eb="5">
      <t>ブンショリョウ</t>
    </rPh>
    <phoneticPr fontId="10"/>
  </si>
  <si>
    <t>　年間作成文書量想定削減率（％）</t>
    <rPh sb="1" eb="3">
      <t>ネンカン</t>
    </rPh>
    <rPh sb="3" eb="5">
      <t>サクセイ</t>
    </rPh>
    <rPh sb="5" eb="8">
      <t>ブンショリョウ</t>
    </rPh>
    <rPh sb="8" eb="10">
      <t>ソウテイ</t>
    </rPh>
    <rPh sb="10" eb="12">
      <t>サクゲン</t>
    </rPh>
    <rPh sb="12" eb="13">
      <t>リツ</t>
    </rPh>
    <phoneticPr fontId="10"/>
  </si>
  <si>
    <t>　「福祉・介護職員処遇改善加算」を算定しているか、あるいは交付申請後おおむね３ヶ月以内に取得見込みである。</t>
    <rPh sb="2" eb="4">
      <t>フクシ</t>
    </rPh>
    <rPh sb="5" eb="7">
      <t>カイゴ</t>
    </rPh>
    <rPh sb="7" eb="9">
      <t>ショクイン</t>
    </rPh>
    <rPh sb="9" eb="11">
      <t>ショグウ</t>
    </rPh>
    <rPh sb="11" eb="13">
      <t>カイゼン</t>
    </rPh>
    <rPh sb="13" eb="15">
      <t>カサン</t>
    </rPh>
    <rPh sb="17" eb="19">
      <t>サンテイ</t>
    </rPh>
    <rPh sb="29" eb="31">
      <t>コウフ</t>
    </rPh>
    <rPh sb="31" eb="34">
      <t>シンセイゴ</t>
    </rPh>
    <rPh sb="40" eb="41">
      <t>ゲツ</t>
    </rPh>
    <rPh sb="41" eb="43">
      <t>イナイ</t>
    </rPh>
    <rPh sb="44" eb="46">
      <t>シュトク</t>
    </rPh>
    <rPh sb="46" eb="48">
      <t>ミコ</t>
    </rPh>
    <phoneticPr fontId="10"/>
  </si>
  <si>
    <t>　　　　※上限100万円【1(1)が100万円以下の場合は、1(1)の金額を記入】</t>
    <phoneticPr fontId="10"/>
  </si>
  <si>
    <r>
      <t>　　　</t>
    </r>
    <r>
      <rPr>
        <sz val="9"/>
        <color theme="1"/>
        <rFont val="ＭＳ Ｐゴシック"/>
        <family val="3"/>
        <charset val="128"/>
        <scheme val="minor"/>
      </rPr>
      <t>※【1(2)×1/2にて算出（千円未満切捨）】</t>
    </r>
    <phoneticPr fontId="10"/>
  </si>
  <si>
    <t>ソフトウェア（事業所での業務を支援するソフトウェア（記録業務、情報共有業務、請求業務）で、各種業務を一気通貫で行うことが可能なものに限る。）</t>
    <rPh sb="7" eb="10">
      <t>ジギョウショ</t>
    </rPh>
    <rPh sb="12" eb="14">
      <t>ギョウム</t>
    </rPh>
    <rPh sb="15" eb="17">
      <t>シエン</t>
    </rPh>
    <rPh sb="26" eb="28">
      <t>キロク</t>
    </rPh>
    <rPh sb="28" eb="30">
      <t>ギョウム</t>
    </rPh>
    <rPh sb="31" eb="33">
      <t>ジョウホウ</t>
    </rPh>
    <rPh sb="33" eb="35">
      <t>キョウユウ</t>
    </rPh>
    <rPh sb="35" eb="37">
      <t>ギョウム</t>
    </rPh>
    <rPh sb="38" eb="40">
      <t>セイキュウ</t>
    </rPh>
    <rPh sb="40" eb="42">
      <t>ギョウム</t>
    </rPh>
    <rPh sb="45" eb="47">
      <t>カクシュ</t>
    </rPh>
    <rPh sb="47" eb="49">
      <t>ギョウム</t>
    </rPh>
    <rPh sb="50" eb="52">
      <t>イッキ</t>
    </rPh>
    <rPh sb="52" eb="54">
      <t>ツウカン</t>
    </rPh>
    <rPh sb="55" eb="56">
      <t>オコナ</t>
    </rPh>
    <rPh sb="60" eb="62">
      <t>カノウ</t>
    </rPh>
    <rPh sb="66" eb="67">
      <t>カギ</t>
    </rPh>
    <phoneticPr fontId="10"/>
  </si>
  <si>
    <t>ソフトウェア（バックオフィス業務のためのソフトウェア（勤怠管理、シフト表作成、人事、給与などの業務）で、各種業務を一気通貫で行うことが可能なものに限る。）</t>
    <rPh sb="14" eb="16">
      <t>ギョウム</t>
    </rPh>
    <rPh sb="27" eb="29">
      <t>キンタイ</t>
    </rPh>
    <rPh sb="29" eb="31">
      <t>カンリ</t>
    </rPh>
    <rPh sb="35" eb="36">
      <t>ヒョウ</t>
    </rPh>
    <rPh sb="36" eb="38">
      <t>サクセイ</t>
    </rPh>
    <rPh sb="39" eb="41">
      <t>ジンジ</t>
    </rPh>
    <rPh sb="42" eb="44">
      <t>キュウヨ</t>
    </rPh>
    <rPh sb="47" eb="49">
      <t>ギョウム</t>
    </rPh>
    <rPh sb="52" eb="54">
      <t>カクシュ</t>
    </rPh>
    <rPh sb="54" eb="56">
      <t>ギョウム</t>
    </rPh>
    <rPh sb="57" eb="59">
      <t>イッキ</t>
    </rPh>
    <rPh sb="59" eb="61">
      <t>ツウカン</t>
    </rPh>
    <rPh sb="62" eb="63">
      <t>オコナ</t>
    </rPh>
    <rPh sb="67" eb="69">
      <t>カノウ</t>
    </rPh>
    <rPh sb="73" eb="74">
      <t>カギ</t>
    </rPh>
    <phoneticPr fontId="10"/>
  </si>
  <si>
    <t>作業の迅速化に係る取組（現場や外出先での入力支援、支援記録の作成など）</t>
    <rPh sb="5" eb="6">
      <t>カ</t>
    </rPh>
    <rPh sb="25" eb="27">
      <t>シエン</t>
    </rPh>
    <rPh sb="27" eb="29">
      <t>キロク</t>
    </rPh>
    <rPh sb="30" eb="32">
      <t>サクセイ</t>
    </rPh>
    <phoneticPr fontId="10"/>
  </si>
  <si>
    <t>その他</t>
    <phoneticPr fontId="19"/>
  </si>
  <si>
    <t>（４）ICT機器等導入前の定量的指標及びICT機器等導入により想定される定量的指標</t>
    <rPh sb="6" eb="8">
      <t>キキ</t>
    </rPh>
    <rPh sb="8" eb="9">
      <t>トウ</t>
    </rPh>
    <rPh sb="9" eb="12">
      <t>ドウニュウマエ</t>
    </rPh>
    <rPh sb="13" eb="16">
      <t>テイリョウテキ</t>
    </rPh>
    <rPh sb="16" eb="18">
      <t>シヒョウ</t>
    </rPh>
    <rPh sb="18" eb="19">
      <t>オヨ</t>
    </rPh>
    <rPh sb="23" eb="25">
      <t>キキ</t>
    </rPh>
    <rPh sb="25" eb="26">
      <t>トウ</t>
    </rPh>
    <rPh sb="26" eb="28">
      <t>ドウニュウ</t>
    </rPh>
    <rPh sb="31" eb="33">
      <t>ソウテイ</t>
    </rPh>
    <rPh sb="36" eb="39">
      <t>テイリョウテキ</t>
    </rPh>
    <rPh sb="39" eb="41">
      <t>シヒョウ</t>
    </rPh>
    <phoneticPr fontId="10"/>
  </si>
  <si>
    <t>　①　前記２（３）に係る現在（ICT機器等導入前）の業務時間内訳</t>
    <rPh sb="3" eb="5">
      <t>ゼンキ</t>
    </rPh>
    <rPh sb="10" eb="11">
      <t>カカ</t>
    </rPh>
    <rPh sb="12" eb="14">
      <t>ゲンザイ</t>
    </rPh>
    <rPh sb="18" eb="20">
      <t>キキ</t>
    </rPh>
    <rPh sb="20" eb="21">
      <t>トウ</t>
    </rPh>
    <rPh sb="21" eb="24">
      <t>ドウニュウマエ</t>
    </rPh>
    <rPh sb="26" eb="28">
      <t>ギョウム</t>
    </rPh>
    <rPh sb="28" eb="30">
      <t>ジカン</t>
    </rPh>
    <rPh sb="30" eb="32">
      <t>ウチワケ</t>
    </rPh>
    <phoneticPr fontId="10"/>
  </si>
  <si>
    <t>C. 1件当たりの
平均処理時間</t>
    <rPh sb="4" eb="5">
      <t>ケン</t>
    </rPh>
    <rPh sb="5" eb="6">
      <t>ア</t>
    </rPh>
    <rPh sb="10" eb="12">
      <t>ヘイキン</t>
    </rPh>
    <rPh sb="12" eb="14">
      <t>ショリ</t>
    </rPh>
    <rPh sb="14" eb="16">
      <t>ジカン</t>
    </rPh>
    <phoneticPr fontId="10"/>
  </si>
  <si>
    <t>年間業務時間
D（B×C）</t>
    <rPh sb="0" eb="2">
      <t>ネンカン</t>
    </rPh>
    <rPh sb="2" eb="4">
      <t>ギョウム</t>
    </rPh>
    <rPh sb="4" eb="6">
      <t>ジカン</t>
    </rPh>
    <phoneticPr fontId="10"/>
  </si>
  <si>
    <r>
      <rPr>
        <sz val="6"/>
        <color theme="1"/>
        <rFont val="ＭＳ Ｐゴシック"/>
        <family val="3"/>
        <charset val="128"/>
        <scheme val="minor"/>
      </rPr>
      <t>１人あたり
業務時間</t>
    </r>
    <r>
      <rPr>
        <sz val="8"/>
        <color theme="1"/>
        <rFont val="ＭＳ Ｐゴシック"/>
        <family val="3"/>
        <charset val="128"/>
        <scheme val="minor"/>
      </rPr>
      <t xml:space="preserve">
</t>
    </r>
    <r>
      <rPr>
        <sz val="6"/>
        <color theme="1"/>
        <rFont val="ＭＳ Ｐゴシック"/>
        <family val="3"/>
        <charset val="128"/>
        <scheme val="minor"/>
      </rPr>
      <t>（D／業務従事者数）</t>
    </r>
    <rPh sb="1" eb="2">
      <t>ヒト</t>
    </rPh>
    <rPh sb="6" eb="8">
      <t>ギョウム</t>
    </rPh>
    <rPh sb="8" eb="10">
      <t>ジカン</t>
    </rPh>
    <rPh sb="14" eb="16">
      <t>ギョウム</t>
    </rPh>
    <rPh sb="16" eb="19">
      <t>ジュウジシャ</t>
    </rPh>
    <phoneticPr fontId="10"/>
  </si>
  <si>
    <t>A.ひと月当たり</t>
    <rPh sb="4" eb="5">
      <t>ツキ</t>
    </rPh>
    <rPh sb="5" eb="6">
      <t>ア</t>
    </rPh>
    <phoneticPr fontId="10"/>
  </si>
  <si>
    <t>B.年間発生件数
（A×12）</t>
    <rPh sb="2" eb="4">
      <t>ネンカン</t>
    </rPh>
    <rPh sb="4" eb="6">
      <t>ハッセイ</t>
    </rPh>
    <rPh sb="6" eb="8">
      <t>ケンスウ</t>
    </rPh>
    <phoneticPr fontId="10"/>
  </si>
  <si>
    <t>　②　ICT機器等導入後の前記２（３）に係る想定業務時間内訳</t>
    <rPh sb="6" eb="8">
      <t>キキ</t>
    </rPh>
    <rPh sb="8" eb="9">
      <t>トウ</t>
    </rPh>
    <rPh sb="9" eb="12">
      <t>ドウニュウゴ</t>
    </rPh>
    <rPh sb="13" eb="15">
      <t>ゼンキ</t>
    </rPh>
    <rPh sb="20" eb="21">
      <t>カカ</t>
    </rPh>
    <rPh sb="22" eb="24">
      <t>ソウテイ</t>
    </rPh>
    <rPh sb="24" eb="26">
      <t>ギョウム</t>
    </rPh>
    <rPh sb="26" eb="28">
      <t>ジカン</t>
    </rPh>
    <rPh sb="28" eb="30">
      <t>ウチワケ</t>
    </rPh>
    <phoneticPr fontId="10"/>
  </si>
  <si>
    <t>　③　前記２（３）に係る現在（ICT機器等の導入前）の作成文書量</t>
    <rPh sb="3" eb="5">
      <t>ゼンキ</t>
    </rPh>
    <rPh sb="10" eb="11">
      <t>カカ</t>
    </rPh>
    <rPh sb="12" eb="14">
      <t>ゲンザイ</t>
    </rPh>
    <rPh sb="18" eb="20">
      <t>キキ</t>
    </rPh>
    <rPh sb="20" eb="21">
      <t>トウ</t>
    </rPh>
    <rPh sb="22" eb="25">
      <t>ドウニュウマエ</t>
    </rPh>
    <rPh sb="27" eb="29">
      <t>サクセイ</t>
    </rPh>
    <rPh sb="29" eb="32">
      <t>ブンショリョウ</t>
    </rPh>
    <phoneticPr fontId="10"/>
  </si>
  <si>
    <t>B.年間作成文書量
（A×12）</t>
    <rPh sb="2" eb="4">
      <t>ネンカン</t>
    </rPh>
    <rPh sb="4" eb="6">
      <t>サクセイ</t>
    </rPh>
    <rPh sb="6" eb="8">
      <t>ブンショ</t>
    </rPh>
    <rPh sb="8" eb="9">
      <t>リョウ</t>
    </rPh>
    <phoneticPr fontId="10"/>
  </si>
  <si>
    <t>　➃　ICT機器等導入後の前記２（３）に係る想定作成文書量</t>
    <rPh sb="6" eb="8">
      <t>キキ</t>
    </rPh>
    <rPh sb="8" eb="9">
      <t>トウ</t>
    </rPh>
    <rPh sb="9" eb="11">
      <t>ドウニュウ</t>
    </rPh>
    <rPh sb="11" eb="12">
      <t>ゴ</t>
    </rPh>
    <rPh sb="13" eb="15">
      <t>ゼンキ</t>
    </rPh>
    <rPh sb="20" eb="21">
      <t>カカ</t>
    </rPh>
    <rPh sb="22" eb="24">
      <t>ソウテイ</t>
    </rPh>
    <rPh sb="24" eb="26">
      <t>サクセイ</t>
    </rPh>
    <rPh sb="26" eb="29">
      <t>ブンショリョウ</t>
    </rPh>
    <phoneticPr fontId="10"/>
  </si>
  <si>
    <t>　厚生労働省からの求めがあった場合は、ICT機器等導入の効果分析やモデル事例の公表等に対応する。</t>
    <phoneticPr fontId="19"/>
  </si>
  <si>
    <t>　ICT機器等導入によって得られた生産性向上による業務効率化及び職員の業務負担軽減により超過勤務手当等の経費に金銭的剰余が出た場合には、
 当該費用を利用者が受ける障害福祉サービスの質の向上や職員の賃金改善に資する取組に適切に使用するとともに、その旨を職員等に周知する。</t>
    <rPh sb="4" eb="6">
      <t>キキ</t>
    </rPh>
    <rPh sb="6" eb="7">
      <t>トウ</t>
    </rPh>
    <rPh sb="7" eb="9">
      <t>ドウニュウ</t>
    </rPh>
    <rPh sb="13" eb="14">
      <t>エ</t>
    </rPh>
    <rPh sb="17" eb="20">
      <t>セイサンセイ</t>
    </rPh>
    <rPh sb="20" eb="22">
      <t>コウジョウ</t>
    </rPh>
    <rPh sb="25" eb="27">
      <t>ギョウム</t>
    </rPh>
    <rPh sb="27" eb="29">
      <t>コウリツ</t>
    </rPh>
    <rPh sb="29" eb="30">
      <t>カ</t>
    </rPh>
    <rPh sb="30" eb="31">
      <t>オヨ</t>
    </rPh>
    <rPh sb="32" eb="34">
      <t>ショクイン</t>
    </rPh>
    <rPh sb="48" eb="50">
      <t>テアテ</t>
    </rPh>
    <rPh sb="52" eb="54">
      <t>ケイヒ</t>
    </rPh>
    <rPh sb="75" eb="78">
      <t>リヨウシャ</t>
    </rPh>
    <rPh sb="79" eb="80">
      <t>ウ</t>
    </rPh>
    <rPh sb="124" eb="125">
      <t>ムネ</t>
    </rPh>
    <rPh sb="126" eb="128">
      <t>ショクイン</t>
    </rPh>
    <rPh sb="128" eb="129">
      <t>トウ</t>
    </rPh>
    <rPh sb="130" eb="132">
      <t>シュウチ</t>
    </rPh>
    <phoneticPr fontId="19"/>
  </si>
  <si>
    <t>障害福祉分野のICT導入モデル事業　施設・事業所情報</t>
    <rPh sb="15" eb="17">
      <t>ジギョウ</t>
    </rPh>
    <rPh sb="18" eb="20">
      <t>シセツ</t>
    </rPh>
    <rPh sb="21" eb="24">
      <t>ジギョウショ</t>
    </rPh>
    <rPh sb="24" eb="26">
      <t>ジョウホウ</t>
    </rPh>
    <phoneticPr fontId="10"/>
  </si>
  <si>
    <t>１　事業所情報</t>
    <rPh sb="2" eb="5">
      <t>ジギョウショ</t>
    </rPh>
    <rPh sb="5" eb="7">
      <t>ジョウホウ</t>
    </rPh>
    <phoneticPr fontId="10"/>
  </si>
  <si>
    <t>事業所名</t>
    <rPh sb="0" eb="1">
      <t>コト</t>
    </rPh>
    <rPh sb="1" eb="2">
      <t>ゴウ</t>
    </rPh>
    <rPh sb="2" eb="3">
      <t>ショ</t>
    </rPh>
    <rPh sb="3" eb="4">
      <t>メイ</t>
    </rPh>
    <phoneticPr fontId="10"/>
  </si>
  <si>
    <t>障害福祉サービス等の種類</t>
    <phoneticPr fontId="10"/>
  </si>
  <si>
    <r>
      <t>※事業所等で行っている主な障害福祉サービス等の種類を</t>
    </r>
    <r>
      <rPr>
        <u/>
        <sz val="12"/>
        <rFont val="ＭＳ Ｐゴシック"/>
        <family val="3"/>
        <charset val="128"/>
      </rPr>
      <t>１つ</t>
    </r>
    <r>
      <rPr>
        <sz val="12"/>
        <rFont val="ＭＳ Ｐゴシック"/>
        <family val="3"/>
        <charset val="128"/>
      </rPr>
      <t>記入すること。</t>
    </r>
    <phoneticPr fontId="10"/>
  </si>
  <si>
    <t>事業所所在地の市町名</t>
    <rPh sb="0" eb="3">
      <t>ジギョウショ</t>
    </rPh>
    <rPh sb="3" eb="5">
      <t>ショザイ</t>
    </rPh>
    <rPh sb="5" eb="6">
      <t>チ</t>
    </rPh>
    <rPh sb="7" eb="9">
      <t>シチョウ</t>
    </rPh>
    <rPh sb="9" eb="10">
      <t>メイ</t>
    </rPh>
    <phoneticPr fontId="10"/>
  </si>
  <si>
    <t>事業所所在地の圏域名</t>
    <rPh sb="7" eb="9">
      <t>ケンイキ</t>
    </rPh>
    <phoneticPr fontId="10"/>
  </si>
  <si>
    <t>※プルダウンで選択したください。</t>
    <rPh sb="7" eb="9">
      <t>センタク</t>
    </rPh>
    <phoneticPr fontId="10"/>
  </si>
  <si>
    <t>定員</t>
    <rPh sb="0" eb="2">
      <t>テイイン</t>
    </rPh>
    <phoneticPr fontId="10"/>
  </si>
  <si>
    <t>※数字のみ入力してください</t>
    <rPh sb="1" eb="3">
      <t>スウジ</t>
    </rPh>
    <rPh sb="5" eb="7">
      <t>ニュウリョク</t>
    </rPh>
    <phoneticPr fontId="10"/>
  </si>
  <si>
    <t>利用者数</t>
    <rPh sb="0" eb="3">
      <t>リヨウシャ</t>
    </rPh>
    <rPh sb="3" eb="4">
      <t>スウ</t>
    </rPh>
    <phoneticPr fontId="10"/>
  </si>
  <si>
    <t>職員数</t>
    <rPh sb="0" eb="3">
      <t>ショクインスウ</t>
    </rPh>
    <phoneticPr fontId="10"/>
  </si>
  <si>
    <t>電話番号</t>
    <rPh sb="0" eb="2">
      <t>デンワ</t>
    </rPh>
    <rPh sb="2" eb="4">
      <t>バンゴウ</t>
    </rPh>
    <phoneticPr fontId="10"/>
  </si>
  <si>
    <t>ＦＡＸ番号</t>
    <rPh sb="3" eb="5">
      <t>バンゴウ</t>
    </rPh>
    <phoneticPr fontId="10"/>
  </si>
  <si>
    <t>メールアドレス</t>
    <phoneticPr fontId="10"/>
  </si>
  <si>
    <t>２　確認事項</t>
    <phoneticPr fontId="10"/>
  </si>
  <si>
    <t>同一法人内からの複数申請</t>
    <phoneticPr fontId="10"/>
  </si>
  <si>
    <t>本事業における同一法人内からの複数申請状況を選択してください。</t>
    <rPh sb="19" eb="21">
      <t>ジョウキョウ</t>
    </rPh>
    <rPh sb="22" eb="24">
      <t>センタク</t>
    </rPh>
    <phoneticPr fontId="10"/>
  </si>
  <si>
    <t>他補助金の申請・交付状況</t>
    <rPh sb="0" eb="1">
      <t>タ</t>
    </rPh>
    <rPh sb="1" eb="4">
      <t>ホジョキン</t>
    </rPh>
    <rPh sb="5" eb="7">
      <t>シンセイ</t>
    </rPh>
    <rPh sb="8" eb="10">
      <t>コウフ</t>
    </rPh>
    <rPh sb="10" eb="12">
      <t>ジョウキョウ</t>
    </rPh>
    <phoneticPr fontId="10"/>
  </si>
  <si>
    <t>「ロボット導入」、「IT導入補助事業」、又は「新型コロナウイルス感染症緊急包括支援事業におけるICTを対象した申請・交付」の状況について選択してください。</t>
    <rPh sb="5" eb="7">
      <t>ドウニュウ</t>
    </rPh>
    <rPh sb="12" eb="14">
      <t>ドウニュウ</t>
    </rPh>
    <rPh sb="20" eb="21">
      <t>マタ</t>
    </rPh>
    <rPh sb="51" eb="53">
      <t>タイショウ</t>
    </rPh>
    <rPh sb="55" eb="57">
      <t>シンセイ</t>
    </rPh>
    <rPh sb="58" eb="60">
      <t>コウフ</t>
    </rPh>
    <rPh sb="62" eb="64">
      <t>ジョウキョウ</t>
    </rPh>
    <rPh sb="68" eb="70">
      <t>センタク</t>
    </rPh>
    <phoneticPr fontId="10"/>
  </si>
  <si>
    <r>
      <t xml:space="preserve">※プルダウンで選択したください。
</t>
    </r>
    <r>
      <rPr>
        <sz val="12"/>
        <color rgb="FFFF0000"/>
        <rFont val="ＭＳ Ｐゴシック"/>
        <family val="3"/>
        <charset val="128"/>
      </rPr>
      <t>※二重で補助金交付を受けることができませんので、ご注意ください。</t>
    </r>
    <phoneticPr fontId="10"/>
  </si>
  <si>
    <t>３　現在のＩＣＴ活用状況</t>
    <phoneticPr fontId="10"/>
  </si>
  <si>
    <t>機器名称</t>
    <rPh sb="0" eb="2">
      <t>キキ</t>
    </rPh>
    <rPh sb="2" eb="4">
      <t>メイショウ</t>
    </rPh>
    <phoneticPr fontId="10"/>
  </si>
  <si>
    <t>台数</t>
    <rPh sb="0" eb="2">
      <t>ダイスウ</t>
    </rPh>
    <phoneticPr fontId="10"/>
  </si>
  <si>
    <t>導入時期
（和暦）</t>
    <phoneticPr fontId="10"/>
  </si>
  <si>
    <t>利用状況</t>
    <rPh sb="0" eb="2">
      <t>リヨウ</t>
    </rPh>
    <rPh sb="2" eb="4">
      <t>ジョウキョウ</t>
    </rPh>
    <phoneticPr fontId="10"/>
  </si>
  <si>
    <t>・ハードウェア
（タブレット端末・パソコン・スマートフォン等）</t>
    <phoneticPr fontId="10"/>
  </si>
  <si>
    <t>・ソフトウェア
（支援記録支援・個別支援計画作成支援・請求管理支援システム等）</t>
    <phoneticPr fontId="10"/>
  </si>
  <si>
    <t>・クラウドサービス</t>
    <phoneticPr fontId="10"/>
  </si>
  <si>
    <t>・インカム
（インターカム）</t>
    <phoneticPr fontId="10"/>
  </si>
  <si>
    <t>・その他
（　　　　　　　　　　　　　　）</t>
    <rPh sb="3" eb="4">
      <t>タ</t>
    </rPh>
    <phoneticPr fontId="10"/>
  </si>
  <si>
    <t>合計台数</t>
    <rPh sb="0" eb="2">
      <t>ゴウケイ</t>
    </rPh>
    <rPh sb="2" eb="4">
      <t>ダイスウ</t>
    </rPh>
    <phoneticPr fontId="10"/>
  </si>
  <si>
    <t>台</t>
    <rPh sb="0" eb="1">
      <t>ダイ</t>
    </rPh>
    <phoneticPr fontId="10"/>
  </si>
  <si>
    <t>無線ＬＡＮ
（Ｗｉ-Ｆｉ環境等）　</t>
    <phoneticPr fontId="10"/>
  </si>
  <si>
    <t>４　その他</t>
    <rPh sb="4" eb="5">
      <t>タ</t>
    </rPh>
    <phoneticPr fontId="10"/>
  </si>
  <si>
    <t>消費税の取扱い区分</t>
    <phoneticPr fontId="10"/>
  </si>
  <si>
    <t>財産の処分制限について</t>
    <phoneticPr fontId="10"/>
  </si>
  <si>
    <t xml:space="preserve">【財産の処分制限について】
　補助事業により取得したロボット機器は、「補助金等に係る予算の執行の適切化に関する法律」に基づき、厚生労働大臣が定める期間を経過するまで、財産処分（転用、譲渡、交換、貸付、抵当権の設定、取り壊し又は廃棄）が制限されます。
※処分制限期間内に取得財産を処分する場合には、承認等の手続が必要であり、補助金の全部若しくは一部を納付させることがあります。
</t>
    <rPh sb="1" eb="3">
      <t>ザイサン</t>
    </rPh>
    <rPh sb="4" eb="6">
      <t>ショブン</t>
    </rPh>
    <rPh sb="6" eb="8">
      <t>セイゲン</t>
    </rPh>
    <rPh sb="162" eb="165">
      <t>ホジョキン</t>
    </rPh>
    <phoneticPr fontId="10"/>
  </si>
  <si>
    <t>障害福祉分野のICT導入モデル事業　積算内訳</t>
    <rPh sb="18" eb="20">
      <t>セキサン</t>
    </rPh>
    <rPh sb="20" eb="22">
      <t>ウチワケ</t>
    </rPh>
    <phoneticPr fontId="10"/>
  </si>
  <si>
    <t>（別紙３）　※事業所ごとに作成してください。</t>
    <rPh sb="1" eb="3">
      <t>ベッシ</t>
    </rPh>
    <rPh sb="7" eb="10">
      <t>ジギョウショ</t>
    </rPh>
    <rPh sb="13" eb="15">
      <t>サクセイ</t>
    </rPh>
    <phoneticPr fontId="10"/>
  </si>
  <si>
    <t>障害福祉分野のICT導入モデル事業　事業計画書（国庫補助協議用）</t>
    <rPh sb="0" eb="2">
      <t>ショウガイ</t>
    </rPh>
    <rPh sb="2" eb="4">
      <t>フクシ</t>
    </rPh>
    <rPh sb="4" eb="6">
      <t>ブンヤ</t>
    </rPh>
    <rPh sb="10" eb="12">
      <t>ドウニュウ</t>
    </rPh>
    <rPh sb="15" eb="17">
      <t>ジギョウ</t>
    </rPh>
    <rPh sb="18" eb="20">
      <t>ジギョウ</t>
    </rPh>
    <rPh sb="20" eb="22">
      <t>ケイカク</t>
    </rPh>
    <rPh sb="22" eb="23">
      <t>ショ</t>
    </rPh>
    <rPh sb="24" eb="26">
      <t>コッコ</t>
    </rPh>
    <rPh sb="26" eb="28">
      <t>ホジョ</t>
    </rPh>
    <rPh sb="28" eb="30">
      <t>キョウギ</t>
    </rPh>
    <rPh sb="30" eb="31">
      <t>ヨウ</t>
    </rPh>
    <phoneticPr fontId="19"/>
  </si>
  <si>
    <t>　</t>
    <phoneticPr fontId="10"/>
  </si>
  <si>
    <r>
      <t>職員数（常勤換算数）</t>
    </r>
    <r>
      <rPr>
        <sz val="8"/>
        <color theme="1"/>
        <rFont val="ＭＳ Ｐゴシック"/>
        <family val="3"/>
        <charset val="128"/>
        <scheme val="minor"/>
      </rPr>
      <t>　【「従事者の１ヶ月の勤務延時間」／「事業所等が定めている、常勤の従事者が勤務すべき１週間の時間数　×　４（週）」にて算出（産休・育休、休職は除く）】</t>
    </r>
    <rPh sb="0" eb="3">
      <t>ショクインスウ</t>
    </rPh>
    <rPh sb="4" eb="6">
      <t>ジョウキン</t>
    </rPh>
    <rPh sb="6" eb="8">
      <t>カンサン</t>
    </rPh>
    <rPh sb="8" eb="9">
      <t>スウ</t>
    </rPh>
    <rPh sb="13" eb="16">
      <t>ジュウジシャ</t>
    </rPh>
    <rPh sb="19" eb="20">
      <t>ゲツ</t>
    </rPh>
    <rPh sb="21" eb="23">
      <t>キンム</t>
    </rPh>
    <rPh sb="23" eb="24">
      <t>ノブ</t>
    </rPh>
    <rPh sb="24" eb="26">
      <t>ジカン</t>
    </rPh>
    <rPh sb="29" eb="32">
      <t>ジギョウショ</t>
    </rPh>
    <rPh sb="32" eb="33">
      <t>トウ</t>
    </rPh>
    <rPh sb="34" eb="35">
      <t>サダ</t>
    </rPh>
    <rPh sb="40" eb="42">
      <t>ジョウキン</t>
    </rPh>
    <rPh sb="43" eb="46">
      <t>ジュウジシャ</t>
    </rPh>
    <rPh sb="47" eb="49">
      <t>キンム</t>
    </rPh>
    <rPh sb="53" eb="55">
      <t>シュウカン</t>
    </rPh>
    <rPh sb="56" eb="59">
      <t>ジカンスウ</t>
    </rPh>
    <rPh sb="64" eb="65">
      <t>シュウ</t>
    </rPh>
    <rPh sb="69" eb="71">
      <t>サンシュツ</t>
    </rPh>
    <rPh sb="72" eb="74">
      <t>サンキュウ</t>
    </rPh>
    <rPh sb="75" eb="77">
      <t>イクキュウ</t>
    </rPh>
    <rPh sb="78" eb="80">
      <t>キュウショク</t>
    </rPh>
    <rPh sb="81" eb="82">
      <t>ノゾ</t>
    </rPh>
    <phoneticPr fontId="10"/>
  </si>
  <si>
    <t>【申請に当たっての確認事項】　以下の事項について記載内容を確認し、チェックすること。</t>
    <rPh sb="1" eb="3">
      <t>シンセイ</t>
    </rPh>
    <rPh sb="4" eb="5">
      <t>ア</t>
    </rPh>
    <rPh sb="9" eb="11">
      <t>カクニン</t>
    </rPh>
    <rPh sb="11" eb="13">
      <t>ジコウ</t>
    </rPh>
    <rPh sb="15" eb="17">
      <t>イカ</t>
    </rPh>
    <rPh sb="18" eb="20">
      <t>ジコウ</t>
    </rPh>
    <rPh sb="24" eb="26">
      <t>キサイ</t>
    </rPh>
    <rPh sb="26" eb="28">
      <t>ナイヨウ</t>
    </rPh>
    <rPh sb="29" eb="31">
      <t>カクニン</t>
    </rPh>
    <phoneticPr fontId="19"/>
  </si>
  <si>
    <t>（該当する場合に、チェックしてください。）</t>
    <rPh sb="1" eb="3">
      <t>ガイトウ</t>
    </rPh>
    <rPh sb="5" eb="7">
      <t>バアイ</t>
    </rPh>
    <phoneticPr fontId="10"/>
  </si>
  <si>
    <t>同一敷地内に障害者を支援する施設・事業所と障害児を支援する施設・事業所が併設されている場合、障害者を支援する施設・事業所に係るICT機器導入の費用のみ計上している（費用を按分している）。</t>
    <rPh sb="0" eb="2">
      <t>ドウイツ</t>
    </rPh>
    <rPh sb="2" eb="4">
      <t>シキチ</t>
    </rPh>
    <rPh sb="4" eb="5">
      <t>ナイ</t>
    </rPh>
    <rPh sb="6" eb="9">
      <t>ショウガイシャ</t>
    </rPh>
    <rPh sb="10" eb="12">
      <t>シエン</t>
    </rPh>
    <rPh sb="14" eb="16">
      <t>シセツ</t>
    </rPh>
    <rPh sb="17" eb="20">
      <t>ジギョウショ</t>
    </rPh>
    <rPh sb="21" eb="24">
      <t>ショウガイジ</t>
    </rPh>
    <rPh sb="25" eb="27">
      <t>シエン</t>
    </rPh>
    <rPh sb="29" eb="31">
      <t>シセツ</t>
    </rPh>
    <rPh sb="32" eb="35">
      <t>ジギョウショ</t>
    </rPh>
    <rPh sb="36" eb="38">
      <t>ヘイセツ</t>
    </rPh>
    <rPh sb="43" eb="45">
      <t>バアイ</t>
    </rPh>
    <rPh sb="46" eb="49">
      <t>ショウガイシャ</t>
    </rPh>
    <rPh sb="50" eb="52">
      <t>シエン</t>
    </rPh>
    <rPh sb="54" eb="56">
      <t>シセツ</t>
    </rPh>
    <rPh sb="57" eb="60">
      <t>ジギョウショ</t>
    </rPh>
    <rPh sb="61" eb="62">
      <t>カカ</t>
    </rPh>
    <rPh sb="66" eb="68">
      <t>キキ</t>
    </rPh>
    <rPh sb="68" eb="70">
      <t>ドウニュウ</t>
    </rPh>
    <rPh sb="71" eb="73">
      <t>ヒヨウ</t>
    </rPh>
    <rPh sb="75" eb="77">
      <t>ケイジョウ</t>
    </rPh>
    <rPh sb="82" eb="84">
      <t>ヒヨウ</t>
    </rPh>
    <rPh sb="85" eb="87">
      <t>アンブン</t>
    </rPh>
    <phoneticPr fontId="10"/>
  </si>
  <si>
    <t>（別紙４）　※事業所ごとに作成してください。</t>
    <rPh sb="1" eb="3">
      <t>ベッシ</t>
    </rPh>
    <phoneticPr fontId="10"/>
  </si>
  <si>
    <t>自治体名：</t>
    <rPh sb="0" eb="3">
      <t>ジチタイ</t>
    </rPh>
    <rPh sb="3" eb="4">
      <t>メイ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</si>
</sst>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41" formatCode="_ * #,##0_ ;_ * \-#,##0_ ;_ * &quot;-&quot;_ ;_ @_ "/>
    <numFmt numFmtId="176" formatCode="#,##0_ "/>
    <numFmt numFmtId="177" formatCode="0.0%"/>
    <numFmt numFmtId="178" formatCode="0&quot;人&quot;"/>
    <numFmt numFmtId="179" formatCode="0.0_ &quot;人&quot;"/>
    <numFmt numFmtId="180" formatCode="#,##0_ &quot;人&quot;"/>
    <numFmt numFmtId="181" formatCode="#,##0_ &quot;件&quot;"/>
    <numFmt numFmtId="182" formatCode="#,##0_ &quot;分&quot;"/>
    <numFmt numFmtId="183" formatCode="#,##0_ &quot;時間&quot;"/>
    <numFmt numFmtId="184" formatCode="#,##0_ &quot;ページ&quot;"/>
  </numFmts>
  <fonts count="6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0"/>
      <name val="ＭＳ Ｐゴシック"/>
      <family val="3"/>
      <charset val="128"/>
      <scheme val="minor"/>
    </font>
    <font>
      <b/>
      <sz val="12"/>
      <name val="ＭＳ Ｐゴシック"/>
      <family val="3"/>
      <charset val="128"/>
      <scheme val="minor"/>
    </font>
    <font>
      <sz val="6"/>
      <name val="ＭＳ Ｐゴシック"/>
      <family val="2"/>
      <charset val="128"/>
      <scheme val="minor"/>
    </font>
    <font>
      <b/>
      <sz val="11"/>
      <color theme="1"/>
      <name val="ＭＳ Ｐゴシック"/>
      <family val="3"/>
      <charset val="128"/>
      <scheme val="minor"/>
    </font>
    <font>
      <sz val="8"/>
      <color theme="1"/>
      <name val="ＭＳ Ｐゴシック"/>
      <family val="3"/>
      <charset val="128"/>
      <scheme val="minor"/>
    </font>
    <font>
      <sz val="9"/>
      <name val="ＭＳ Ｐゴシック"/>
      <family val="3"/>
      <charset val="128"/>
      <scheme val="minor"/>
    </font>
    <font>
      <b/>
      <u val="double"/>
      <sz val="8"/>
      <color theme="1"/>
      <name val="ＭＳ Ｐゴシック"/>
      <family val="3"/>
      <charset val="128"/>
      <scheme val="minor"/>
    </font>
    <font>
      <sz val="16"/>
      <name val="ＭＳ Ｐゴシック"/>
      <family val="3"/>
      <charset val="128"/>
      <scheme val="minor"/>
    </font>
    <font>
      <b/>
      <sz val="20"/>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sz val="6"/>
      <name val="ＭＳ Ｐゴシック"/>
      <family val="3"/>
      <charset val="128"/>
      <scheme val="minor"/>
    </font>
    <font>
      <b/>
      <sz val="12"/>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b/>
      <sz val="20"/>
      <color theme="1"/>
      <name val="ＭＳ Ｐゴシック"/>
      <family val="3"/>
      <charset val="128"/>
      <scheme val="minor"/>
    </font>
    <font>
      <sz val="14"/>
      <color theme="1"/>
      <name val="ＭＳ Ｐゴシック"/>
      <family val="2"/>
      <charset val="128"/>
      <scheme val="minor"/>
    </font>
    <font>
      <sz val="12"/>
      <color theme="1"/>
      <name val="ＭＳ Ｐゴシック"/>
      <family val="2"/>
      <charset val="128"/>
      <scheme val="minor"/>
    </font>
    <font>
      <sz val="8"/>
      <color theme="1"/>
      <name val="ＭＳ Ｐゴシック"/>
      <family val="2"/>
      <charset val="128"/>
      <scheme val="minor"/>
    </font>
    <font>
      <b/>
      <sz val="12"/>
      <color rgb="FFFF0000"/>
      <name val="ＭＳ Ｐゴシック"/>
      <family val="3"/>
      <charset val="128"/>
      <scheme val="minor"/>
    </font>
    <font>
      <sz val="11"/>
      <color rgb="FFFF0000"/>
      <name val="ＭＳ Ｐゴシック"/>
      <family val="2"/>
      <charset val="128"/>
      <scheme val="minor"/>
    </font>
    <font>
      <sz val="9"/>
      <color theme="1"/>
      <name val="ＭＳ Ｐゴシック"/>
      <family val="2"/>
      <charset val="128"/>
      <scheme val="minor"/>
    </font>
    <font>
      <sz val="11"/>
      <color rgb="FFFF0000"/>
      <name val="ＭＳ Ｐゴシック"/>
      <family val="3"/>
      <charset val="128"/>
      <scheme val="minor"/>
    </font>
    <font>
      <sz val="6"/>
      <color theme="1"/>
      <name val="ＭＳ Ｐゴシック"/>
      <family val="3"/>
      <charset val="128"/>
      <scheme val="minor"/>
    </font>
    <font>
      <b/>
      <sz val="11"/>
      <color rgb="FFFF0000"/>
      <name val="ＭＳ Ｐゴシック"/>
      <family val="3"/>
      <charset val="128"/>
      <scheme val="minor"/>
    </font>
    <font>
      <sz val="10"/>
      <color theme="1"/>
      <name val="ＭＳ Ｐゴシック"/>
      <family val="2"/>
      <charset val="128"/>
      <scheme val="minor"/>
    </font>
    <font>
      <sz val="11"/>
      <color theme="1"/>
      <name val="ＭＳ Ｐゴシック"/>
      <family val="3"/>
      <charset val="128"/>
    </font>
    <font>
      <sz val="14"/>
      <name val="ＭＳ Ｐゴシック"/>
      <family val="3"/>
      <charset val="128"/>
    </font>
    <font>
      <sz val="12"/>
      <name val="ＭＳ Ｐゴシック"/>
      <family val="3"/>
      <charset val="128"/>
    </font>
    <font>
      <b/>
      <sz val="14"/>
      <color theme="1"/>
      <name val="ＭＳ Ｐゴシック"/>
      <family val="3"/>
      <charset val="128"/>
    </font>
    <font>
      <sz val="22"/>
      <color theme="1"/>
      <name val="ＭＳ Ｐゴシック"/>
      <family val="3"/>
      <charset val="128"/>
    </font>
    <font>
      <sz val="14"/>
      <color theme="1"/>
      <name val="ＭＳ 明朝"/>
      <family val="1"/>
      <charset val="128"/>
    </font>
    <font>
      <u/>
      <sz val="12"/>
      <name val="ＭＳ Ｐゴシック"/>
      <family val="3"/>
      <charset val="128"/>
    </font>
    <font>
      <sz val="12"/>
      <color rgb="FFFF0000"/>
      <name val="ＭＳ Ｐゴシック"/>
      <family val="3"/>
      <charset val="128"/>
    </font>
    <font>
      <sz val="14"/>
      <name val="ＭＳ 明朝"/>
      <family val="1"/>
      <charset val="128"/>
    </font>
    <font>
      <sz val="12"/>
      <name val="ＭＳ 明朝"/>
      <family val="1"/>
      <charset val="128"/>
    </font>
    <font>
      <b/>
      <sz val="18"/>
      <name val="ＭＳ Ｐゴシック"/>
      <family val="3"/>
      <charset val="128"/>
      <scheme val="minor"/>
    </font>
    <font>
      <b/>
      <sz val="18"/>
      <color theme="1"/>
      <name val="ＭＳ Ｐゴシック"/>
      <family val="3"/>
      <charset val="128"/>
      <scheme val="minor"/>
    </font>
    <font>
      <sz val="10"/>
      <color rgb="FFFF0000"/>
      <name val="ＭＳ Ｐゴシック"/>
      <family val="3"/>
      <charset val="128"/>
      <scheme val="minor"/>
    </font>
    <font>
      <sz val="12"/>
      <color rgb="FFFF0000"/>
      <name val="ＭＳ Ｐゴシック"/>
      <family val="3"/>
      <charset val="128"/>
      <scheme val="minor"/>
    </font>
  </fonts>
  <fills count="10">
    <fill>
      <patternFill patternType="none"/>
    </fill>
    <fill>
      <patternFill patternType="gray125"/>
    </fill>
    <fill>
      <patternFill patternType="solid">
        <fgColor theme="2" tint="-9.9978637043366805E-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BD9F6"/>
        <bgColor indexed="64"/>
      </patternFill>
    </fill>
    <fill>
      <patternFill patternType="solid">
        <fgColor theme="9" tint="0.59999389629810485"/>
        <bgColor indexed="64"/>
      </patternFill>
    </fill>
    <fill>
      <patternFill patternType="solid">
        <fgColor theme="1" tint="0.34998626667073579"/>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thin">
        <color auto="1"/>
      </top>
      <bottom style="medium">
        <color indexed="64"/>
      </bottom>
      <diagonal/>
    </border>
    <border>
      <left/>
      <right/>
      <top style="thin">
        <color auto="1"/>
      </top>
      <bottom style="medium">
        <color auto="1"/>
      </bottom>
      <diagonal/>
    </border>
    <border>
      <left/>
      <right style="medium">
        <color indexed="64"/>
      </right>
      <top style="thin">
        <color auto="1"/>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hair">
        <color indexed="64"/>
      </bottom>
      <diagonal/>
    </border>
    <border>
      <left style="medium">
        <color indexed="64"/>
      </left>
      <right style="medium">
        <color indexed="64"/>
      </right>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right/>
      <top style="thin">
        <color indexed="64"/>
      </top>
      <bottom/>
      <diagonal/>
    </border>
  </borders>
  <cellStyleXfs count="34">
    <xf numFmtId="0" fontId="0" fillId="0" borderId="0">
      <alignment vertical="center"/>
    </xf>
    <xf numFmtId="0" fontId="11" fillId="0" borderId="0"/>
    <xf numFmtId="38" fontId="11" fillId="0" borderId="0" applyFont="0" applyFill="0" applyBorder="0" applyAlignment="0" applyProtection="0"/>
    <xf numFmtId="0" fontId="11" fillId="0" borderId="0"/>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1" fillId="0" borderId="0">
      <alignment vertical="center"/>
    </xf>
    <xf numFmtId="0" fontId="9" fillId="0" borderId="0">
      <alignment vertical="center"/>
    </xf>
    <xf numFmtId="0" fontId="12" fillId="0" borderId="0">
      <alignment vertical="center"/>
    </xf>
    <xf numFmtId="0" fontId="11" fillId="0" borderId="0"/>
    <xf numFmtId="6" fontId="12" fillId="0" borderId="0" applyFont="0" applyFill="0" applyBorder="0" applyAlignment="0" applyProtection="0">
      <alignment vertical="center"/>
    </xf>
    <xf numFmtId="38" fontId="12" fillId="0" borderId="0" applyFont="0" applyFill="0" applyBorder="0" applyAlignment="0" applyProtection="0"/>
    <xf numFmtId="0" fontId="8" fillId="0" borderId="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6" fillId="0" borderId="0">
      <alignment vertical="center"/>
    </xf>
    <xf numFmtId="0" fontId="5" fillId="0" borderId="0">
      <alignment vertical="center"/>
    </xf>
    <xf numFmtId="38" fontId="5" fillId="0" borderId="0" applyFont="0" applyFill="0" applyBorder="0" applyAlignment="0" applyProtection="0">
      <alignment vertical="center"/>
    </xf>
    <xf numFmtId="0" fontId="11" fillId="0" borderId="0">
      <alignment vertical="center"/>
    </xf>
    <xf numFmtId="0" fontId="11" fillId="0" borderId="0"/>
    <xf numFmtId="0" fontId="11" fillId="0" borderId="0"/>
    <xf numFmtId="0" fontId="11" fillId="0" borderId="0"/>
    <xf numFmtId="0" fontId="4" fillId="0" borderId="0">
      <alignment vertical="center"/>
    </xf>
    <xf numFmtId="38" fontId="4" fillId="0" borderId="0" applyFont="0" applyFill="0" applyBorder="0" applyAlignment="0" applyProtection="0">
      <alignment vertical="center"/>
    </xf>
    <xf numFmtId="0" fontId="11" fillId="0" borderId="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1" fillId="0" borderId="0">
      <alignment vertical="center"/>
    </xf>
    <xf numFmtId="0" fontId="1" fillId="0" borderId="0">
      <alignment vertical="center"/>
    </xf>
  </cellStyleXfs>
  <cellXfs count="280">
    <xf numFmtId="0" fontId="0" fillId="0" borderId="0" xfId="0">
      <alignment vertical="center"/>
    </xf>
    <xf numFmtId="0" fontId="15" fillId="0" borderId="0" xfId="9" applyFont="1" applyProtection="1">
      <alignment vertical="center"/>
      <protection locked="0"/>
    </xf>
    <xf numFmtId="0" fontId="26" fillId="0" borderId="0" xfId="9" applyFont="1" applyProtection="1">
      <alignment vertical="center"/>
      <protection locked="0"/>
    </xf>
    <xf numFmtId="0" fontId="14" fillId="0" borderId="0" xfId="9" applyFont="1" applyProtection="1">
      <alignment vertical="center"/>
      <protection locked="0"/>
    </xf>
    <xf numFmtId="0" fontId="26" fillId="3" borderId="3" xfId="9" applyFont="1" applyFill="1" applyBorder="1" applyProtection="1">
      <alignment vertical="center"/>
      <protection locked="0"/>
    </xf>
    <xf numFmtId="0" fontId="26" fillId="0" borderId="4" xfId="9" applyFont="1" applyBorder="1" applyAlignment="1" applyProtection="1">
      <alignment horizontal="right" vertical="center"/>
      <protection locked="0"/>
    </xf>
    <xf numFmtId="0" fontId="14" fillId="0" borderId="1" xfId="9" applyFont="1" applyBorder="1" applyAlignment="1" applyProtection="1">
      <alignment horizontal="center" vertical="center"/>
      <protection locked="0"/>
    </xf>
    <xf numFmtId="0" fontId="29" fillId="0" borderId="0" xfId="9" applyFont="1" applyProtection="1">
      <alignment vertical="center"/>
      <protection locked="0"/>
    </xf>
    <xf numFmtId="0" fontId="18" fillId="0" borderId="0" xfId="9" applyFont="1" applyProtection="1">
      <alignment vertical="center"/>
      <protection locked="0"/>
    </xf>
    <xf numFmtId="6" fontId="14" fillId="0" borderId="0" xfId="11" applyFont="1" applyFill="1" applyBorder="1" applyAlignment="1" applyProtection="1">
      <alignment vertical="center"/>
    </xf>
    <xf numFmtId="0" fontId="18" fillId="0" borderId="0" xfId="9" applyFont="1" applyFill="1" applyBorder="1" applyAlignment="1" applyProtection="1">
      <alignment vertical="center"/>
      <protection locked="0"/>
    </xf>
    <xf numFmtId="0" fontId="12" fillId="0" borderId="0" xfId="9" applyFont="1" applyProtection="1">
      <alignment vertical="center"/>
      <protection locked="0"/>
    </xf>
    <xf numFmtId="0" fontId="12" fillId="0" borderId="0" xfId="9" applyFont="1">
      <alignment vertical="center"/>
    </xf>
    <xf numFmtId="0" fontId="13" fillId="4" borderId="23" xfId="9" applyFont="1" applyFill="1" applyBorder="1" applyAlignment="1">
      <alignment horizontal="center" vertical="center"/>
    </xf>
    <xf numFmtId="0" fontId="13" fillId="0" borderId="0" xfId="9" applyFont="1">
      <alignment vertical="center"/>
    </xf>
    <xf numFmtId="0" fontId="13" fillId="4" borderId="29" xfId="9" applyFont="1" applyFill="1" applyBorder="1" applyAlignment="1">
      <alignment horizontal="center" vertical="center" shrinkToFit="1"/>
    </xf>
    <xf numFmtId="0" fontId="13" fillId="4" borderId="29" xfId="9" applyFont="1" applyFill="1" applyBorder="1" applyAlignment="1">
      <alignment horizontal="center" vertical="center"/>
    </xf>
    <xf numFmtId="0" fontId="13" fillId="4" borderId="19" xfId="9" applyFont="1" applyFill="1" applyBorder="1" applyAlignment="1">
      <alignment horizontal="center" vertical="center"/>
    </xf>
    <xf numFmtId="0" fontId="18" fillId="0" borderId="0" xfId="9" applyFont="1">
      <alignment vertical="center"/>
    </xf>
    <xf numFmtId="0" fontId="0" fillId="0" borderId="0" xfId="0" applyProtection="1">
      <alignment vertical="center"/>
      <protection locked="0"/>
    </xf>
    <xf numFmtId="0" fontId="36" fillId="0" borderId="0" xfId="0" applyFont="1">
      <alignment vertical="center"/>
    </xf>
    <xf numFmtId="0" fontId="37" fillId="0" borderId="0" xfId="0" applyFont="1">
      <alignment vertical="center"/>
    </xf>
    <xf numFmtId="0" fontId="34" fillId="0" borderId="0" xfId="0" applyFont="1" applyAlignment="1">
      <alignment horizontal="center" vertical="center"/>
    </xf>
    <xf numFmtId="0" fontId="34" fillId="0" borderId="0" xfId="0" applyFont="1" applyAlignment="1">
      <alignment horizontal="center" vertical="center" shrinkToFit="1"/>
    </xf>
    <xf numFmtId="0" fontId="29" fillId="0" borderId="0" xfId="0" applyFont="1">
      <alignment vertical="center"/>
    </xf>
    <xf numFmtId="0" fontId="38" fillId="5" borderId="14" xfId="0" applyFont="1" applyFill="1" applyBorder="1" applyAlignment="1">
      <alignment horizontal="center" vertical="center"/>
    </xf>
    <xf numFmtId="0" fontId="0" fillId="5" borderId="29" xfId="0" applyFill="1" applyBorder="1" applyAlignment="1">
      <alignment horizontal="center" vertical="center"/>
    </xf>
    <xf numFmtId="0" fontId="38" fillId="5" borderId="6" xfId="0" applyFont="1" applyFill="1" applyBorder="1" applyAlignment="1">
      <alignment horizontal="center" vertical="center"/>
    </xf>
    <xf numFmtId="178" fontId="20" fillId="0" borderId="22" xfId="0" applyNumberFormat="1" applyFont="1" applyBorder="1" applyAlignment="1">
      <alignment horizontal="center" vertical="center"/>
    </xf>
    <xf numFmtId="0" fontId="12" fillId="0" borderId="0" xfId="0" applyFont="1">
      <alignment vertical="center"/>
    </xf>
    <xf numFmtId="0" fontId="40" fillId="0" borderId="0" xfId="0" applyFont="1">
      <alignment vertical="center"/>
    </xf>
    <xf numFmtId="0" fontId="12" fillId="0" borderId="0" xfId="0" applyFont="1" applyAlignment="1">
      <alignment horizontal="left" vertical="center"/>
    </xf>
    <xf numFmtId="0" fontId="42" fillId="0" borderId="0" xfId="0" applyFont="1">
      <alignment vertical="center"/>
    </xf>
    <xf numFmtId="180" fontId="0" fillId="0" borderId="46" xfId="0" applyNumberFormat="1" applyBorder="1" applyAlignment="1">
      <alignment vertical="center" shrinkToFit="1"/>
    </xf>
    <xf numFmtId="181" fontId="0" fillId="0" borderId="46" xfId="0" applyNumberFormat="1" applyBorder="1" applyAlignment="1">
      <alignment vertical="center" shrinkToFit="1"/>
    </xf>
    <xf numFmtId="182" fontId="0" fillId="0" borderId="46" xfId="0" applyNumberFormat="1" applyBorder="1" applyAlignment="1">
      <alignment vertical="center" shrinkToFit="1"/>
    </xf>
    <xf numFmtId="183" fontId="0" fillId="2" borderId="9" xfId="0" applyNumberFormat="1" applyFill="1" applyBorder="1" applyAlignment="1">
      <alignment vertical="center" shrinkToFit="1"/>
    </xf>
    <xf numFmtId="180" fontId="0" fillId="0" borderId="47" xfId="0" applyNumberFormat="1" applyBorder="1" applyAlignment="1">
      <alignment vertical="center" shrinkToFit="1"/>
    </xf>
    <xf numFmtId="181" fontId="0" fillId="0" borderId="47" xfId="0" applyNumberFormat="1" applyBorder="1" applyAlignment="1">
      <alignment vertical="center" shrinkToFit="1"/>
    </xf>
    <xf numFmtId="182" fontId="0" fillId="0" borderId="47" xfId="0" applyNumberFormat="1" applyBorder="1" applyAlignment="1">
      <alignment vertical="center" shrinkToFit="1"/>
    </xf>
    <xf numFmtId="183" fontId="0" fillId="2" borderId="47" xfId="0" applyNumberFormat="1" applyFill="1" applyBorder="1" applyAlignment="1">
      <alignment vertical="center" shrinkToFit="1"/>
    </xf>
    <xf numFmtId="181" fontId="0" fillId="0" borderId="1" xfId="0" applyNumberFormat="1" applyBorder="1" applyAlignment="1">
      <alignment vertical="center" shrinkToFit="1"/>
    </xf>
    <xf numFmtId="182" fontId="0" fillId="0" borderId="1" xfId="0" applyNumberFormat="1" applyBorder="1" applyAlignment="1">
      <alignment vertical="center" shrinkToFit="1"/>
    </xf>
    <xf numFmtId="183" fontId="0" fillId="2" borderId="1" xfId="0" applyNumberFormat="1" applyFill="1" applyBorder="1" applyAlignment="1">
      <alignment vertical="center" shrinkToFit="1"/>
    </xf>
    <xf numFmtId="0" fontId="20" fillId="0" borderId="0" xfId="0" applyFont="1">
      <alignment vertical="center"/>
    </xf>
    <xf numFmtId="177" fontId="20" fillId="2" borderId="1" xfId="0" applyNumberFormat="1" applyFont="1" applyFill="1" applyBorder="1">
      <alignment vertical="center"/>
    </xf>
    <xf numFmtId="0" fontId="27" fillId="0" borderId="0" xfId="0" applyFont="1">
      <alignment vertical="center"/>
    </xf>
    <xf numFmtId="0" fontId="41" fillId="6" borderId="9" xfId="0" applyFont="1" applyFill="1" applyBorder="1" applyAlignment="1">
      <alignment horizontal="center" vertical="center" wrapText="1"/>
    </xf>
    <xf numFmtId="0" fontId="0" fillId="0" borderId="46" xfId="0" applyBorder="1" applyAlignment="1">
      <alignment horizontal="center" vertical="center" shrinkToFit="1"/>
    </xf>
    <xf numFmtId="181" fontId="0" fillId="2" borderId="46" xfId="0" applyNumberFormat="1" applyFill="1" applyBorder="1" applyAlignment="1">
      <alignment vertical="center" shrinkToFit="1"/>
    </xf>
    <xf numFmtId="183" fontId="0" fillId="2" borderId="46" xfId="0" applyNumberFormat="1" applyFill="1" applyBorder="1" applyAlignment="1">
      <alignment vertical="center" shrinkToFit="1"/>
    </xf>
    <xf numFmtId="0" fontId="0" fillId="0" borderId="47" xfId="0" applyBorder="1" applyAlignment="1">
      <alignment horizontal="center" vertical="center" shrinkToFit="1"/>
    </xf>
    <xf numFmtId="181" fontId="0" fillId="2" borderId="47" xfId="0" applyNumberFormat="1" applyFill="1" applyBorder="1" applyAlignment="1">
      <alignment vertical="center" shrinkToFit="1"/>
    </xf>
    <xf numFmtId="183" fontId="0" fillId="2" borderId="48" xfId="0" applyNumberFormat="1" applyFill="1" applyBorder="1" applyAlignment="1">
      <alignment vertical="center" shrinkToFit="1"/>
    </xf>
    <xf numFmtId="181" fontId="0" fillId="2" borderId="1" xfId="0" applyNumberFormat="1" applyFill="1" applyBorder="1" applyAlignment="1">
      <alignment vertical="center" shrinkToFit="1"/>
    </xf>
    <xf numFmtId="183" fontId="0" fillId="2" borderId="11" xfId="0" applyNumberFormat="1" applyFill="1" applyBorder="1" applyAlignment="1">
      <alignment vertical="center" shrinkToFit="1"/>
    </xf>
    <xf numFmtId="0" fontId="41" fillId="7" borderId="9" xfId="0" applyFont="1" applyFill="1" applyBorder="1" applyAlignment="1">
      <alignment horizontal="center" vertical="center" wrapText="1"/>
    </xf>
    <xf numFmtId="184" fontId="0" fillId="0" borderId="46" xfId="0" applyNumberFormat="1" applyBorder="1" applyAlignment="1">
      <alignment vertical="center" shrinkToFit="1"/>
    </xf>
    <xf numFmtId="184" fontId="0" fillId="2" borderId="46" xfId="0" applyNumberFormat="1" applyFill="1" applyBorder="1" applyAlignment="1">
      <alignment vertical="center" shrinkToFit="1"/>
    </xf>
    <xf numFmtId="184" fontId="0" fillId="0" borderId="47" xfId="0" applyNumberFormat="1" applyBorder="1" applyAlignment="1">
      <alignment vertical="center" shrinkToFit="1"/>
    </xf>
    <xf numFmtId="184" fontId="0" fillId="2" borderId="47" xfId="0" applyNumberFormat="1" applyFill="1" applyBorder="1" applyAlignment="1">
      <alignment vertical="center" shrinkToFit="1"/>
    </xf>
    <xf numFmtId="0" fontId="0" fillId="7" borderId="4" xfId="0" applyFill="1" applyBorder="1" applyAlignment="1">
      <alignment vertical="center" shrinkToFit="1"/>
    </xf>
    <xf numFmtId="184" fontId="0" fillId="0" borderId="1" xfId="0" applyNumberFormat="1" applyBorder="1" applyAlignment="1">
      <alignment vertical="center" shrinkToFit="1"/>
    </xf>
    <xf numFmtId="184" fontId="0" fillId="2" borderId="1" xfId="0" applyNumberFormat="1" applyFill="1" applyBorder="1" applyAlignment="1">
      <alignment vertical="center" shrinkToFit="1"/>
    </xf>
    <xf numFmtId="178" fontId="0" fillId="0" borderId="23" xfId="0" applyNumberFormat="1" applyBorder="1" applyAlignment="1">
      <alignment horizontal="center" vertical="center" shrinkToFit="1"/>
    </xf>
    <xf numFmtId="178" fontId="0" fillId="0" borderId="0" xfId="0" applyNumberFormat="1" applyAlignment="1">
      <alignment horizontal="center" vertical="center" shrinkToFit="1"/>
    </xf>
    <xf numFmtId="178" fontId="20" fillId="0" borderId="0" xfId="0" applyNumberFormat="1" applyFont="1" applyAlignment="1">
      <alignment horizontal="center" vertical="center"/>
    </xf>
    <xf numFmtId="0" fontId="20" fillId="0" borderId="0" xfId="0" applyFont="1" applyProtection="1">
      <alignment vertical="center"/>
      <protection locked="0"/>
    </xf>
    <xf numFmtId="0" fontId="20" fillId="0" borderId="0" xfId="0" applyFont="1" applyAlignment="1" applyProtection="1">
      <alignment vertical="center" shrinkToFit="1"/>
      <protection locked="0"/>
    </xf>
    <xf numFmtId="0" fontId="12"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41" fontId="0" fillId="0" borderId="0" xfId="0" applyNumberFormat="1" applyAlignment="1">
      <alignment horizontal="center" vertical="center"/>
    </xf>
    <xf numFmtId="41" fontId="33" fillId="0" borderId="0" xfId="0" applyNumberFormat="1" applyFont="1" applyAlignment="1">
      <alignment horizontal="center" vertical="center"/>
    </xf>
    <xf numFmtId="0" fontId="0" fillId="0" borderId="0" xfId="0" applyAlignment="1">
      <alignment horizontal="left" vertical="center"/>
    </xf>
    <xf numFmtId="0" fontId="46" fillId="0" borderId="0" xfId="0" applyFont="1">
      <alignment vertical="center"/>
    </xf>
    <xf numFmtId="0" fontId="39" fillId="0" borderId="0" xfId="0" applyFont="1" applyAlignment="1">
      <alignment horizontal="center" vertical="center"/>
    </xf>
    <xf numFmtId="177" fontId="44" fillId="0" borderId="0" xfId="0" applyNumberFormat="1" applyFont="1">
      <alignment vertical="center"/>
    </xf>
    <xf numFmtId="0" fontId="47" fillId="0" borderId="0" xfId="0" applyFont="1" applyAlignment="1">
      <alignment horizontal="left" vertical="center"/>
    </xf>
    <xf numFmtId="0" fontId="48" fillId="0" borderId="0" xfId="0" applyFont="1" applyAlignment="1">
      <alignment horizontal="center" vertical="center"/>
    </xf>
    <xf numFmtId="0" fontId="48" fillId="0" borderId="0" xfId="0" applyFont="1" applyAlignment="1">
      <alignment horizontal="left" vertical="center"/>
    </xf>
    <xf numFmtId="0" fontId="48" fillId="0" borderId="0" xfId="0" applyFont="1">
      <alignment vertical="center"/>
    </xf>
    <xf numFmtId="0" fontId="50" fillId="0" borderId="0" xfId="0" applyFont="1" applyBorder="1" applyAlignment="1">
      <alignment horizontal="center" vertical="center" wrapText="1"/>
    </xf>
    <xf numFmtId="0" fontId="51" fillId="0" borderId="50" xfId="0" applyFont="1" applyBorder="1" applyAlignment="1">
      <alignment horizontal="center" vertical="center" shrinkToFit="1"/>
    </xf>
    <xf numFmtId="0" fontId="51" fillId="0" borderId="52" xfId="0" applyFont="1" applyBorder="1" applyAlignment="1">
      <alignment horizontal="center" vertical="center" shrinkToFit="1"/>
    </xf>
    <xf numFmtId="0" fontId="51" fillId="0" borderId="56" xfId="0" applyFont="1" applyBorder="1" applyAlignment="1">
      <alignment horizontal="center" vertical="center" shrinkToFit="1"/>
    </xf>
    <xf numFmtId="0" fontId="51" fillId="0" borderId="60" xfId="0" applyFont="1" applyBorder="1" applyAlignment="1">
      <alignment horizontal="center" vertical="center" shrinkToFit="1"/>
    </xf>
    <xf numFmtId="0" fontId="51" fillId="0" borderId="61" xfId="0" applyFont="1" applyBorder="1" applyAlignment="1">
      <alignment horizontal="center" vertical="center" shrinkToFit="1"/>
    </xf>
    <xf numFmtId="0" fontId="51" fillId="0" borderId="23" xfId="0" applyFont="1" applyBorder="1" applyAlignment="1">
      <alignment horizontal="center" vertical="center" shrinkToFit="1"/>
    </xf>
    <xf numFmtId="0" fontId="51" fillId="0" borderId="63" xfId="0" applyFont="1" applyBorder="1" applyAlignment="1">
      <alignment horizontal="center" vertical="center" shrinkToFit="1"/>
    </xf>
    <xf numFmtId="0" fontId="51" fillId="0" borderId="64" xfId="0" applyFont="1" applyBorder="1" applyAlignment="1">
      <alignment horizontal="left" vertical="center" wrapText="1" justifyLastLine="1" shrinkToFit="1"/>
    </xf>
    <xf numFmtId="0" fontId="51" fillId="0" borderId="6" xfId="0" applyFont="1" applyBorder="1" applyAlignment="1">
      <alignment horizontal="center" vertical="center" wrapText="1" shrinkToFit="1"/>
    </xf>
    <xf numFmtId="0" fontId="48" fillId="0" borderId="0" xfId="0" applyFont="1" applyAlignment="1">
      <alignment horizontal="left" vertical="center" wrapText="1"/>
    </xf>
    <xf numFmtId="0" fontId="51" fillId="0" borderId="69" xfId="0" applyFont="1" applyBorder="1" applyAlignment="1">
      <alignment horizontal="center" vertical="center" wrapText="1" justifyLastLine="1" shrinkToFit="1"/>
    </xf>
    <xf numFmtId="0" fontId="51" fillId="0" borderId="11" xfId="0" applyFont="1" applyBorder="1" applyAlignment="1">
      <alignment horizontal="distributed" vertical="center" wrapText="1" justifyLastLine="1" shrinkToFit="1"/>
    </xf>
    <xf numFmtId="0" fontId="51" fillId="0" borderId="1" xfId="0" applyFont="1" applyBorder="1" applyAlignment="1">
      <alignment horizontal="distributed" vertical="center" wrapText="1" justifyLastLine="1" shrinkToFit="1"/>
    </xf>
    <xf numFmtId="0" fontId="51" fillId="0" borderId="37" xfId="0" applyFont="1" applyBorder="1" applyAlignment="1">
      <alignment horizontal="left" vertical="center" shrinkToFit="1"/>
    </xf>
    <xf numFmtId="0" fontId="54" fillId="0" borderId="28" xfId="0" applyFont="1" applyBorder="1" applyAlignment="1">
      <alignment horizontal="left" vertical="center" shrinkToFit="1"/>
    </xf>
    <xf numFmtId="0" fontId="51" fillId="0" borderId="13" xfId="0" applyFont="1" applyBorder="1" applyAlignment="1">
      <alignment horizontal="distributed" vertical="center" wrapText="1" justifyLastLine="1" shrinkToFit="1"/>
    </xf>
    <xf numFmtId="0" fontId="54" fillId="0" borderId="8" xfId="0" applyFont="1" applyBorder="1" applyAlignment="1">
      <alignment horizontal="left" vertical="center" shrinkToFit="1"/>
    </xf>
    <xf numFmtId="0" fontId="54" fillId="0" borderId="64" xfId="0" applyFont="1" applyBorder="1" applyAlignment="1">
      <alignment horizontal="left" vertical="center" shrinkToFit="1"/>
    </xf>
    <xf numFmtId="0" fontId="51" fillId="0" borderId="15" xfId="0" applyFont="1" applyBorder="1" applyAlignment="1">
      <alignment horizontal="distributed" vertical="center" wrapText="1" justifyLastLine="1" shrinkToFit="1"/>
    </xf>
    <xf numFmtId="0" fontId="51" fillId="0" borderId="72" xfId="0" applyFont="1" applyBorder="1" applyAlignment="1">
      <alignment horizontal="distributed" vertical="center" wrapText="1" justifyLastLine="1" shrinkToFit="1"/>
    </xf>
    <xf numFmtId="0" fontId="54" fillId="9" borderId="73" xfId="0" applyFont="1" applyFill="1" applyBorder="1" applyAlignment="1">
      <alignment horizontal="left" vertical="center" shrinkToFit="1"/>
    </xf>
    <xf numFmtId="0" fontId="51" fillId="0" borderId="74" xfId="0" applyFont="1" applyBorder="1" applyAlignment="1">
      <alignment horizontal="center" vertical="center" wrapText="1" shrinkToFit="1"/>
    </xf>
    <xf numFmtId="0" fontId="54" fillId="0" borderId="68" xfId="0" applyFont="1" applyBorder="1" applyAlignment="1">
      <alignment horizontal="left" vertical="center" shrinkToFit="1"/>
    </xf>
    <xf numFmtId="0" fontId="51" fillId="0" borderId="63" xfId="0" applyFont="1" applyBorder="1" applyAlignment="1">
      <alignment horizontal="left" vertical="center" shrinkToFit="1"/>
    </xf>
    <xf numFmtId="0" fontId="48" fillId="0" borderId="0" xfId="0" applyFont="1" applyBorder="1" applyAlignment="1">
      <alignment horizontal="left" vertical="center"/>
    </xf>
    <xf numFmtId="0" fontId="47" fillId="0" borderId="0" xfId="0" applyFont="1" applyBorder="1" applyAlignment="1">
      <alignment vertical="center"/>
    </xf>
    <xf numFmtId="0" fontId="47" fillId="0" borderId="0" xfId="0" applyFont="1" applyBorder="1" applyAlignment="1">
      <alignment horizontal="left" vertical="center"/>
    </xf>
    <xf numFmtId="0" fontId="48" fillId="0" borderId="0" xfId="0" applyFont="1" applyAlignment="1">
      <alignment vertical="center"/>
    </xf>
    <xf numFmtId="0" fontId="51" fillId="0" borderId="77" xfId="0" applyFont="1" applyBorder="1" applyAlignment="1">
      <alignment horizontal="left" vertical="center" wrapText="1" justifyLastLine="1" shrinkToFit="1"/>
    </xf>
    <xf numFmtId="0" fontId="54" fillId="0" borderId="38" xfId="0" applyFont="1" applyBorder="1" applyAlignment="1">
      <alignment horizontal="center" vertical="center" wrapText="1"/>
    </xf>
    <xf numFmtId="0" fontId="0" fillId="7" borderId="9" xfId="0" applyFill="1" applyBorder="1" applyAlignment="1">
      <alignment horizontal="center" vertical="center" wrapText="1"/>
    </xf>
    <xf numFmtId="0" fontId="0" fillId="6" borderId="9" xfId="0" applyFill="1" applyBorder="1" applyAlignment="1">
      <alignment horizontal="center" vertical="center" wrapText="1"/>
    </xf>
    <xf numFmtId="0" fontId="12" fillId="0" borderId="0" xfId="0" applyFont="1" applyAlignment="1" applyProtection="1">
      <alignment horizontal="left" vertical="center" wrapText="1" shrinkToFit="1"/>
      <protection locked="0"/>
    </xf>
    <xf numFmtId="0" fontId="12" fillId="0" borderId="0" xfId="0" applyFont="1" applyAlignment="1" applyProtection="1">
      <alignment horizontal="left" vertical="center" shrinkToFit="1"/>
      <protection locked="0"/>
    </xf>
    <xf numFmtId="0" fontId="35" fillId="0" borderId="0" xfId="0" applyFont="1" applyAlignment="1">
      <alignment horizontal="center" vertical="center"/>
    </xf>
    <xf numFmtId="0" fontId="18" fillId="4" borderId="1" xfId="9" applyFont="1" applyFill="1" applyBorder="1" applyAlignment="1" applyProtection="1">
      <alignment horizontal="center" vertical="center"/>
      <protection locked="0"/>
    </xf>
    <xf numFmtId="0" fontId="57" fillId="0" borderId="0" xfId="0" applyFont="1" applyAlignment="1">
      <alignment horizontal="center" vertical="center"/>
    </xf>
    <xf numFmtId="0" fontId="32" fillId="0" borderId="0" xfId="0" applyFont="1" applyAlignment="1">
      <alignment horizontal="center" vertical="center"/>
    </xf>
    <xf numFmtId="0" fontId="58" fillId="0" borderId="0" xfId="0" applyFont="1" applyAlignment="1">
      <alignment horizontal="left" vertical="center"/>
    </xf>
    <xf numFmtId="0" fontId="33" fillId="0" borderId="0" xfId="0" applyFont="1" applyBorder="1" applyAlignment="1">
      <alignment horizontal="center" vertical="center"/>
    </xf>
    <xf numFmtId="0" fontId="13" fillId="0" borderId="0" xfId="33" applyFont="1">
      <alignment vertical="center"/>
    </xf>
    <xf numFmtId="0" fontId="25" fillId="0" borderId="0" xfId="33" applyFont="1" applyAlignment="1">
      <alignment horizontal="center" vertical="center"/>
    </xf>
    <xf numFmtId="0" fontId="1" fillId="0" borderId="0" xfId="33">
      <alignment vertical="center"/>
    </xf>
    <xf numFmtId="0" fontId="13" fillId="0" borderId="0" xfId="33" applyFont="1" applyProtection="1">
      <alignment vertical="center"/>
      <protection locked="0"/>
    </xf>
    <xf numFmtId="0" fontId="16" fillId="0" borderId="0" xfId="33" applyFont="1" applyAlignment="1" applyProtection="1">
      <alignment horizontal="center" vertical="center"/>
      <protection locked="0"/>
    </xf>
    <xf numFmtId="0" fontId="1" fillId="0" borderId="0" xfId="33" applyProtection="1">
      <alignment vertical="center"/>
      <protection locked="0"/>
    </xf>
    <xf numFmtId="0" fontId="34" fillId="0" borderId="0" xfId="33" applyFont="1" applyAlignment="1" applyProtection="1">
      <alignment horizontal="center" vertical="center" shrinkToFit="1"/>
      <protection locked="0"/>
    </xf>
    <xf numFmtId="0" fontId="33" fillId="0" borderId="0" xfId="33" applyFont="1" applyBorder="1" applyAlignment="1" applyProtection="1">
      <alignment horizontal="center" vertical="center"/>
      <protection locked="0"/>
    </xf>
    <xf numFmtId="0" fontId="26" fillId="0" borderId="0" xfId="9" applyFont="1" applyBorder="1" applyProtection="1">
      <alignment vertical="center"/>
      <protection locked="0"/>
    </xf>
    <xf numFmtId="0" fontId="34" fillId="0" borderId="0" xfId="0" applyFont="1" applyBorder="1" applyAlignment="1">
      <alignment horizontal="center" vertical="center"/>
    </xf>
    <xf numFmtId="0" fontId="45" fillId="0" borderId="1" xfId="0" applyFont="1" applyBorder="1" applyAlignment="1">
      <alignment horizontal="left" vertical="top" wrapText="1"/>
    </xf>
    <xf numFmtId="0" fontId="21" fillId="6" borderId="9" xfId="0" applyFont="1" applyFill="1" applyBorder="1" applyAlignment="1">
      <alignment horizontal="center" vertical="center" wrapText="1"/>
    </xf>
    <xf numFmtId="0" fontId="0" fillId="6" borderId="13" xfId="0" applyFill="1" applyBorder="1" applyAlignment="1">
      <alignment horizontal="center" vertical="center" wrapText="1"/>
    </xf>
    <xf numFmtId="0" fontId="0" fillId="6" borderId="4" xfId="0" applyFill="1" applyBorder="1" applyAlignment="1">
      <alignment horizontal="center" vertical="center" shrinkToFit="1"/>
    </xf>
    <xf numFmtId="0" fontId="0" fillId="6" borderId="5" xfId="0" applyFill="1" applyBorder="1" applyAlignment="1">
      <alignment horizontal="center" vertical="center" shrinkToFit="1"/>
    </xf>
    <xf numFmtId="0" fontId="0" fillId="7" borderId="9" xfId="0" applyFill="1" applyBorder="1" applyAlignment="1">
      <alignment horizontal="center" vertical="center" wrapText="1"/>
    </xf>
    <xf numFmtId="0" fontId="0" fillId="7" borderId="11" xfId="0" applyFill="1" applyBorder="1" applyAlignment="1">
      <alignment horizontal="center" vertical="center" wrapText="1"/>
    </xf>
    <xf numFmtId="0" fontId="0" fillId="7" borderId="5" xfId="0" applyFill="1" applyBorder="1" applyAlignment="1">
      <alignment horizontal="center" vertical="center" wrapText="1"/>
    </xf>
    <xf numFmtId="0" fontId="0" fillId="7" borderId="3" xfId="0" applyFill="1" applyBorder="1" applyAlignment="1">
      <alignment horizontal="center" vertical="center" wrapText="1"/>
    </xf>
    <xf numFmtId="0" fontId="0" fillId="6" borderId="9" xfId="0" applyFill="1" applyBorder="1" applyAlignment="1">
      <alignment horizontal="center" vertical="center" wrapText="1"/>
    </xf>
    <xf numFmtId="0" fontId="0" fillId="6" borderId="11"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18" xfId="0" applyFill="1" applyBorder="1" applyAlignment="1">
      <alignment horizontal="center" vertical="center" wrapText="1"/>
    </xf>
    <xf numFmtId="0" fontId="0" fillId="6" borderId="4" xfId="0" applyFill="1" applyBorder="1" applyAlignment="1">
      <alignment horizontal="center" vertical="center" wrapText="1"/>
    </xf>
    <xf numFmtId="0" fontId="0" fillId="6" borderId="3" xfId="0" applyFill="1" applyBorder="1" applyAlignment="1">
      <alignment horizontal="center" vertical="center" wrapText="1"/>
    </xf>
    <xf numFmtId="0" fontId="21" fillId="6" borderId="11" xfId="0" applyFont="1" applyFill="1" applyBorder="1" applyAlignment="1">
      <alignment horizontal="center" vertical="center" wrapText="1"/>
    </xf>
    <xf numFmtId="0" fontId="41" fillId="0" borderId="1" xfId="0" applyFont="1" applyBorder="1" applyAlignment="1">
      <alignment horizontal="left" vertical="top" wrapText="1"/>
    </xf>
    <xf numFmtId="0" fontId="12" fillId="0" borderId="0" xfId="0" applyFont="1" applyAlignment="1" applyProtection="1">
      <alignment horizontal="left" vertical="center" wrapText="1" shrinkToFit="1"/>
      <protection locked="0"/>
    </xf>
    <xf numFmtId="0" fontId="12" fillId="0" borderId="0" xfId="0" applyFont="1" applyAlignment="1" applyProtection="1">
      <alignment horizontal="left" vertical="center" shrinkToFit="1"/>
      <protection locked="0"/>
    </xf>
    <xf numFmtId="41" fontId="31" fillId="0" borderId="4" xfId="0" applyNumberFormat="1" applyFont="1" applyBorder="1" applyAlignment="1">
      <alignment horizontal="center" vertical="center"/>
    </xf>
    <xf numFmtId="41" fontId="31" fillId="0" borderId="5" xfId="0" applyNumberFormat="1" applyFont="1" applyBorder="1" applyAlignment="1">
      <alignment horizontal="center" vertical="center"/>
    </xf>
    <xf numFmtId="41" fontId="31" fillId="0" borderId="3" xfId="0" applyNumberFormat="1" applyFont="1" applyBorder="1" applyAlignment="1">
      <alignment horizontal="center" vertical="center"/>
    </xf>
    <xf numFmtId="41" fontId="33" fillId="2" borderId="16" xfId="0" applyNumberFormat="1" applyFont="1" applyFill="1" applyBorder="1" applyAlignment="1">
      <alignment horizontal="center" vertical="center"/>
    </xf>
    <xf numFmtId="41" fontId="33" fillId="2" borderId="17" xfId="0" applyNumberFormat="1" applyFont="1" applyFill="1" applyBorder="1" applyAlignment="1">
      <alignment horizontal="center" vertical="center"/>
    </xf>
    <xf numFmtId="41" fontId="33" fillId="2" borderId="21" xfId="0" applyNumberFormat="1" applyFont="1" applyFill="1" applyBorder="1" applyAlignment="1">
      <alignment horizontal="center" vertical="center"/>
    </xf>
    <xf numFmtId="0" fontId="0" fillId="5" borderId="6" xfId="0" applyFill="1" applyBorder="1" applyAlignment="1">
      <alignment horizontal="left" vertical="center" shrinkToFit="1"/>
    </xf>
    <xf numFmtId="0" fontId="0" fillId="5" borderId="0" xfId="0" applyFill="1" applyAlignment="1">
      <alignment horizontal="left" vertical="center" shrinkToFit="1"/>
    </xf>
    <xf numFmtId="0" fontId="0" fillId="5" borderId="8" xfId="0" applyFill="1" applyBorder="1" applyAlignment="1">
      <alignment horizontal="left" vertical="center" shrinkToFit="1"/>
    </xf>
    <xf numFmtId="0" fontId="30" fillId="0" borderId="42" xfId="0" applyFont="1" applyBorder="1" applyAlignment="1">
      <alignment horizontal="center" vertical="center"/>
    </xf>
    <xf numFmtId="0" fontId="30" fillId="0" borderId="27" xfId="0" applyFont="1" applyBorder="1" applyAlignment="1">
      <alignment horizontal="center" vertical="center"/>
    </xf>
    <xf numFmtId="0" fontId="30" fillId="0" borderId="26" xfId="0" applyFont="1" applyBorder="1" applyAlignment="1">
      <alignment horizontal="center" vertical="center"/>
    </xf>
    <xf numFmtId="0" fontId="0" fillId="5" borderId="43" xfId="0" applyFill="1" applyBorder="1" applyAlignment="1">
      <alignment horizontal="left" vertical="center" shrinkToFit="1"/>
    </xf>
    <xf numFmtId="0" fontId="0" fillId="5" borderId="25" xfId="0" applyFill="1" applyBorder="1" applyAlignment="1">
      <alignment horizontal="left" vertical="center" shrinkToFit="1"/>
    </xf>
    <xf numFmtId="0" fontId="0" fillId="5" borderId="24" xfId="0" applyFill="1" applyBorder="1" applyAlignment="1">
      <alignment horizontal="left" vertical="center" shrinkToFit="1"/>
    </xf>
    <xf numFmtId="179" fontId="33" fillId="0" borderId="42" xfId="0" applyNumberFormat="1" applyFont="1" applyBorder="1" applyAlignment="1">
      <alignment horizontal="center" vertical="center"/>
    </xf>
    <xf numFmtId="179" fontId="33" fillId="0" borderId="27" xfId="0" applyNumberFormat="1" applyFont="1" applyBorder="1" applyAlignment="1">
      <alignment horizontal="center" vertical="center"/>
    </xf>
    <xf numFmtId="179" fontId="33" fillId="0" borderId="26" xfId="0" applyNumberFormat="1" applyFont="1" applyBorder="1" applyAlignment="1">
      <alignment horizontal="center" vertical="center"/>
    </xf>
    <xf numFmtId="178" fontId="0" fillId="0" borderId="41" xfId="0" applyNumberFormat="1" applyBorder="1" applyAlignment="1">
      <alignment horizontal="center" vertical="center" shrinkToFit="1"/>
    </xf>
    <xf numFmtId="178" fontId="0" fillId="0" borderId="40" xfId="0" applyNumberFormat="1" applyBorder="1" applyAlignment="1">
      <alignment horizontal="center" vertical="center" shrinkToFit="1"/>
    </xf>
    <xf numFmtId="178" fontId="20" fillId="0" borderId="44" xfId="0" applyNumberFormat="1" applyFont="1" applyBorder="1" applyAlignment="1">
      <alignment horizontal="center" vertical="center"/>
    </xf>
    <xf numFmtId="178" fontId="20" fillId="0" borderId="45" xfId="0" applyNumberFormat="1" applyFont="1" applyBorder="1" applyAlignment="1">
      <alignment horizontal="center" vertical="center"/>
    </xf>
    <xf numFmtId="0" fontId="57" fillId="0" borderId="0" xfId="0" applyFont="1" applyAlignment="1">
      <alignment horizontal="center" vertical="center"/>
    </xf>
    <xf numFmtId="0" fontId="33" fillId="0" borderId="2" xfId="0" applyFont="1" applyBorder="1" applyAlignment="1">
      <alignment horizontal="center" vertical="center"/>
    </xf>
    <xf numFmtId="0" fontId="0" fillId="0" borderId="34" xfId="0" applyBorder="1" applyAlignment="1">
      <alignment horizontal="left" vertical="center"/>
    </xf>
    <xf numFmtId="0" fontId="0" fillId="0" borderId="33" xfId="0" applyBorder="1" applyAlignment="1">
      <alignment horizontal="left" vertical="center"/>
    </xf>
    <xf numFmtId="0" fontId="0" fillId="0" borderId="32" xfId="0" applyBorder="1" applyAlignment="1">
      <alignment horizontal="left" vertical="center"/>
    </xf>
    <xf numFmtId="0" fontId="0" fillId="0" borderId="31" xfId="0" applyBorder="1" applyAlignment="1">
      <alignment horizontal="left" vertical="center"/>
    </xf>
    <xf numFmtId="0" fontId="0" fillId="0" borderId="27" xfId="0" applyBorder="1" applyAlignment="1">
      <alignment horizontal="left" vertical="center"/>
    </xf>
    <xf numFmtId="0" fontId="0" fillId="0" borderId="26" xfId="0" applyBorder="1" applyAlignment="1">
      <alignment horizontal="left" vertical="center"/>
    </xf>
    <xf numFmtId="0" fontId="0" fillId="0" borderId="30" xfId="0" applyBorder="1" applyAlignment="1">
      <alignment horizontal="left" vertical="center"/>
    </xf>
    <xf numFmtId="0" fontId="0" fillId="0" borderId="25" xfId="0" applyBorder="1" applyAlignment="1">
      <alignment horizontal="left" vertical="center"/>
    </xf>
    <xf numFmtId="0" fontId="0" fillId="0" borderId="24" xfId="0" applyBorder="1" applyAlignment="1">
      <alignment horizontal="left" vertical="center"/>
    </xf>
    <xf numFmtId="0" fontId="0" fillId="0" borderId="10" xfId="0" applyBorder="1" applyAlignment="1">
      <alignment horizontal="left" vertical="center"/>
    </xf>
    <xf numFmtId="0" fontId="0" fillId="0" borderId="2" xfId="0" applyBorder="1" applyAlignment="1">
      <alignment horizontal="left" vertical="center"/>
    </xf>
    <xf numFmtId="0" fontId="0" fillId="0" borderId="28" xfId="0" applyBorder="1" applyAlignment="1">
      <alignment horizontal="left" vertical="center"/>
    </xf>
    <xf numFmtId="0" fontId="18" fillId="4" borderId="1" xfId="9" applyFont="1" applyFill="1" applyBorder="1" applyAlignment="1" applyProtection="1">
      <alignment horizontal="center" vertical="center" wrapText="1"/>
      <protection locked="0"/>
    </xf>
    <xf numFmtId="0" fontId="18" fillId="4" borderId="1" xfId="9" applyFont="1" applyFill="1" applyBorder="1" applyAlignment="1" applyProtection="1">
      <alignment horizontal="center" vertical="center"/>
      <protection locked="0"/>
    </xf>
    <xf numFmtId="0" fontId="22" fillId="0" borderId="1" xfId="9" applyFont="1" applyBorder="1" applyAlignment="1" applyProtection="1">
      <alignment horizontal="left" vertical="top" wrapText="1"/>
      <protection locked="0"/>
    </xf>
    <xf numFmtId="0" fontId="27" fillId="0" borderId="1" xfId="9" applyFont="1" applyBorder="1" applyAlignment="1" applyProtection="1">
      <alignment horizontal="left" vertical="top" wrapText="1"/>
      <protection locked="0"/>
    </xf>
    <xf numFmtId="0" fontId="59" fillId="0" borderId="78" xfId="9" applyFont="1" applyFill="1" applyBorder="1" applyAlignment="1" applyProtection="1">
      <alignment horizontal="left" vertical="center" wrapText="1"/>
      <protection locked="0"/>
    </xf>
    <xf numFmtId="0" fontId="59" fillId="0" borderId="0" xfId="9" applyFont="1" applyFill="1" applyBorder="1" applyAlignment="1" applyProtection="1">
      <alignment horizontal="left" vertical="center" wrapText="1"/>
      <protection locked="0"/>
    </xf>
    <xf numFmtId="0" fontId="59" fillId="0" borderId="0" xfId="9" applyFont="1" applyAlignment="1" applyProtection="1">
      <alignment horizontal="left" vertical="center" wrapText="1"/>
      <protection locked="0"/>
    </xf>
    <xf numFmtId="0" fontId="14" fillId="0" borderId="1" xfId="9" applyFont="1" applyBorder="1" applyAlignment="1" applyProtection="1">
      <alignment vertical="center"/>
      <protection locked="0"/>
    </xf>
    <xf numFmtId="38" fontId="26" fillId="0" borderId="1" xfId="12" applyFont="1" applyBorder="1" applyAlignment="1" applyProtection="1">
      <alignment horizontal="right" vertical="center"/>
      <protection locked="0"/>
    </xf>
    <xf numFmtId="38" fontId="26" fillId="2" borderId="1" xfId="12" applyFont="1" applyFill="1" applyBorder="1" applyAlignment="1" applyProtection="1">
      <alignment horizontal="right" vertical="center"/>
      <protection locked="0"/>
    </xf>
    <xf numFmtId="0" fontId="29" fillId="4" borderId="1" xfId="9" applyFont="1" applyFill="1" applyBorder="1" applyAlignment="1" applyProtection="1">
      <alignment horizontal="center" vertical="center"/>
      <protection locked="0"/>
    </xf>
    <xf numFmtId="41" fontId="26" fillId="2" borderId="4" xfId="11" applyNumberFormat="1" applyFont="1" applyFill="1" applyBorder="1" applyAlignment="1" applyProtection="1">
      <alignment horizontal="right" vertical="center"/>
    </xf>
    <xf numFmtId="41" fontId="26" fillId="2" borderId="5" xfId="11" applyNumberFormat="1" applyFont="1" applyFill="1" applyBorder="1" applyAlignment="1" applyProtection="1">
      <alignment horizontal="right" vertical="center"/>
    </xf>
    <xf numFmtId="41" fontId="26" fillId="2" borderId="3" xfId="11" applyNumberFormat="1" applyFont="1" applyFill="1" applyBorder="1" applyAlignment="1" applyProtection="1">
      <alignment horizontal="right" vertical="center"/>
    </xf>
    <xf numFmtId="0" fontId="29" fillId="4" borderId="1" xfId="9" applyFont="1" applyFill="1" applyBorder="1" applyAlignment="1" applyProtection="1">
      <alignment horizontal="center" vertical="center" shrinkToFit="1"/>
      <protection locked="0"/>
    </xf>
    <xf numFmtId="0" fontId="18" fillId="4" borderId="1" xfId="9" applyFont="1" applyFill="1" applyBorder="1" applyAlignment="1" applyProtection="1">
      <alignment horizontal="center" vertical="center" shrinkToFit="1"/>
      <protection locked="0"/>
    </xf>
    <xf numFmtId="0" fontId="14" fillId="4" borderId="4" xfId="9" applyFont="1" applyFill="1" applyBorder="1" applyAlignment="1" applyProtection="1">
      <alignment horizontal="center" vertical="center" shrinkToFit="1"/>
      <protection locked="0"/>
    </xf>
    <xf numFmtId="0" fontId="14" fillId="4" borderId="3" xfId="9" applyFont="1" applyFill="1" applyBorder="1" applyAlignment="1" applyProtection="1">
      <alignment horizontal="center" vertical="center" shrinkToFit="1"/>
      <protection locked="0"/>
    </xf>
    <xf numFmtId="0" fontId="18" fillId="4" borderId="4" xfId="9" applyFont="1" applyFill="1" applyBorder="1" applyAlignment="1" applyProtection="1">
      <alignment horizontal="center" vertical="center" shrinkToFit="1"/>
      <protection locked="0"/>
    </xf>
    <xf numFmtId="0" fontId="18" fillId="4" borderId="3" xfId="9" applyFont="1" applyFill="1" applyBorder="1" applyAlignment="1" applyProtection="1">
      <alignment horizontal="center" vertical="center" shrinkToFit="1"/>
      <protection locked="0"/>
    </xf>
    <xf numFmtId="41" fontId="14" fillId="2" borderId="1" xfId="11" applyNumberFormat="1" applyFont="1" applyFill="1" applyBorder="1" applyAlignment="1" applyProtection="1">
      <alignment vertical="center"/>
    </xf>
    <xf numFmtId="6" fontId="14" fillId="2" borderId="1" xfId="11" applyFont="1" applyFill="1" applyBorder="1" applyAlignment="1" applyProtection="1">
      <alignment vertical="center"/>
    </xf>
    <xf numFmtId="41" fontId="14" fillId="2" borderId="4" xfId="11" applyNumberFormat="1" applyFont="1" applyFill="1" applyBorder="1" applyAlignment="1" applyProtection="1">
      <alignment vertical="center"/>
      <protection locked="0"/>
    </xf>
    <xf numFmtId="6" fontId="14" fillId="2" borderId="3" xfId="11" applyFont="1" applyFill="1" applyBorder="1" applyAlignment="1" applyProtection="1">
      <alignment vertical="center"/>
      <protection locked="0"/>
    </xf>
    <xf numFmtId="38" fontId="14" fillId="0" borderId="4" xfId="11" applyNumberFormat="1" applyFont="1" applyBorder="1" applyAlignment="1" applyProtection="1">
      <alignment vertical="center" shrinkToFit="1"/>
      <protection locked="0"/>
    </xf>
    <xf numFmtId="38" fontId="14" fillId="0" borderId="3" xfId="11" applyNumberFormat="1" applyFont="1" applyBorder="1" applyAlignment="1" applyProtection="1">
      <alignment vertical="center" shrinkToFit="1"/>
      <protection locked="0"/>
    </xf>
    <xf numFmtId="176" fontId="15" fillId="0" borderId="15" xfId="9" applyNumberFormat="1" applyFont="1" applyBorder="1" applyAlignment="1">
      <alignment horizontal="center" vertical="center"/>
    </xf>
    <xf numFmtId="176" fontId="15" fillId="0" borderId="36" xfId="9" applyNumberFormat="1" applyFont="1" applyBorder="1" applyAlignment="1">
      <alignment horizontal="center" vertical="center"/>
    </xf>
    <xf numFmtId="178" fontId="15" fillId="0" borderId="36" xfId="9" applyNumberFormat="1" applyFont="1" applyBorder="1" applyAlignment="1">
      <alignment horizontal="left" vertical="center"/>
    </xf>
    <xf numFmtId="178" fontId="31" fillId="0" borderId="35" xfId="9" applyNumberFormat="1" applyFont="1" applyBorder="1" applyAlignment="1">
      <alignment horizontal="left" vertical="center"/>
    </xf>
    <xf numFmtId="0" fontId="16" fillId="0" borderId="0" xfId="9" applyFont="1" applyBorder="1" applyAlignment="1" applyProtection="1">
      <alignment horizontal="right" vertical="center" shrinkToFit="1"/>
      <protection locked="0"/>
    </xf>
    <xf numFmtId="41" fontId="16" fillId="2" borderId="0" xfId="11" applyNumberFormat="1" applyFont="1" applyFill="1" applyBorder="1" applyAlignment="1" applyProtection="1">
      <alignment horizontal="right" vertical="center"/>
    </xf>
    <xf numFmtId="6" fontId="16" fillId="2" borderId="0" xfId="11" applyFont="1" applyFill="1" applyBorder="1" applyAlignment="1" applyProtection="1">
      <alignment horizontal="right" vertical="center"/>
    </xf>
    <xf numFmtId="6" fontId="16" fillId="2" borderId="7" xfId="11" applyFont="1" applyFill="1" applyBorder="1" applyAlignment="1" applyProtection="1">
      <alignment horizontal="right" vertical="center"/>
    </xf>
    <xf numFmtId="0" fontId="24" fillId="0" borderId="0" xfId="9" applyFont="1" applyBorder="1" applyAlignment="1" applyProtection="1">
      <alignment horizontal="center" vertical="center"/>
      <protection locked="0"/>
    </xf>
    <xf numFmtId="0" fontId="30" fillId="0" borderId="0" xfId="9" applyFont="1" applyBorder="1" applyAlignment="1" applyProtection="1">
      <alignment horizontal="center" vertical="center"/>
      <protection locked="0"/>
    </xf>
    <xf numFmtId="0" fontId="26" fillId="0" borderId="0" xfId="9" applyFont="1" applyAlignment="1" applyProtection="1">
      <alignment vertical="center"/>
      <protection locked="0"/>
    </xf>
    <xf numFmtId="0" fontId="56" fillId="0" borderId="0" xfId="9" applyFont="1" applyAlignment="1" applyProtection="1">
      <alignment horizontal="center" vertical="center"/>
      <protection locked="0"/>
    </xf>
    <xf numFmtId="0" fontId="57" fillId="0" borderId="0" xfId="9" applyFont="1" applyAlignment="1" applyProtection="1">
      <alignment horizontal="center" vertical="center"/>
      <protection locked="0"/>
    </xf>
    <xf numFmtId="0" fontId="34" fillId="0" borderId="0" xfId="33" applyFont="1" applyAlignment="1" applyProtection="1">
      <alignment horizontal="center" vertical="center" shrinkToFit="1"/>
      <protection locked="0"/>
    </xf>
    <xf numFmtId="0" fontId="34" fillId="0" borderId="2" xfId="33" applyFont="1" applyBorder="1" applyAlignment="1" applyProtection="1">
      <alignment horizontal="center" vertical="center" shrinkToFit="1"/>
      <protection locked="0"/>
    </xf>
    <xf numFmtId="0" fontId="17" fillId="0" borderId="39" xfId="9" applyFont="1" applyBorder="1" applyAlignment="1">
      <alignment horizontal="left" vertical="top" shrinkToFit="1"/>
    </xf>
    <xf numFmtId="0" fontId="17" fillId="0" borderId="12" xfId="9" applyFont="1" applyBorder="1" applyAlignment="1">
      <alignment horizontal="left" vertical="top" shrinkToFit="1"/>
    </xf>
    <xf numFmtId="0" fontId="32" fillId="0" borderId="38" xfId="9" applyFont="1" applyBorder="1" applyAlignment="1">
      <alignment horizontal="left" vertical="top" shrinkToFit="1"/>
    </xf>
    <xf numFmtId="0" fontId="17" fillId="0" borderId="10" xfId="9" applyFont="1" applyBorder="1" applyAlignment="1">
      <alignment horizontal="left" vertical="top" shrinkToFit="1"/>
    </xf>
    <xf numFmtId="0" fontId="17" fillId="0" borderId="2" xfId="9" applyFont="1" applyBorder="1" applyAlignment="1">
      <alignment horizontal="left" vertical="top" shrinkToFit="1"/>
    </xf>
    <xf numFmtId="0" fontId="32" fillId="0" borderId="28" xfId="9" applyFont="1" applyBorder="1" applyAlignment="1">
      <alignment horizontal="left" vertical="top" shrinkToFit="1"/>
    </xf>
    <xf numFmtId="176" fontId="15" fillId="0" borderId="4" xfId="9" applyNumberFormat="1" applyFont="1" applyBorder="1" applyAlignment="1">
      <alignment horizontal="center" vertical="center"/>
    </xf>
    <xf numFmtId="176" fontId="15" fillId="0" borderId="5" xfId="9" applyNumberFormat="1" applyFont="1" applyBorder="1" applyAlignment="1">
      <alignment horizontal="center" vertical="center"/>
    </xf>
    <xf numFmtId="178" fontId="15" fillId="0" borderId="5" xfId="9" applyNumberFormat="1" applyFont="1" applyBorder="1" applyAlignment="1">
      <alignment horizontal="left" vertical="center"/>
    </xf>
    <xf numFmtId="178" fontId="31" fillId="0" borderId="37" xfId="9" applyNumberFormat="1" applyFont="1" applyBorder="1" applyAlignment="1">
      <alignment horizontal="left" vertical="center"/>
    </xf>
    <xf numFmtId="0" fontId="47" fillId="0" borderId="49" xfId="0" applyFont="1" applyBorder="1" applyAlignment="1">
      <alignment horizontal="center" vertical="center" textRotation="255"/>
    </xf>
    <xf numFmtId="0" fontId="47" fillId="0" borderId="51" xfId="0" applyFont="1" applyBorder="1" applyAlignment="1">
      <alignment horizontal="center" vertical="center" textRotation="255"/>
    </xf>
    <xf numFmtId="0" fontId="51" fillId="8" borderId="4" xfId="0" applyFont="1" applyFill="1" applyBorder="1" applyAlignment="1">
      <alignment horizontal="left" vertical="center" wrapText="1" justifyLastLine="1" shrinkToFit="1"/>
    </xf>
    <xf numFmtId="0" fontId="51" fillId="8" borderId="5" xfId="0" applyFont="1" applyFill="1" applyBorder="1" applyAlignment="1">
      <alignment horizontal="left" vertical="center" wrapText="1" justifyLastLine="1" shrinkToFit="1"/>
    </xf>
    <xf numFmtId="0" fontId="51" fillId="8" borderId="3" xfId="0" applyFont="1" applyFill="1" applyBorder="1" applyAlignment="1">
      <alignment horizontal="left" vertical="center" wrapText="1" justifyLastLine="1" shrinkToFit="1"/>
    </xf>
    <xf numFmtId="0" fontId="51" fillId="8" borderId="65" xfId="0" applyFont="1" applyFill="1" applyBorder="1" applyAlignment="1">
      <alignment horizontal="left" vertical="center" wrapText="1" justifyLastLine="1" shrinkToFit="1"/>
    </xf>
    <xf numFmtId="0" fontId="51" fillId="8" borderId="0" xfId="0" applyFont="1" applyFill="1" applyBorder="1" applyAlignment="1">
      <alignment horizontal="left" vertical="center" wrapText="1" justifyLastLine="1" shrinkToFit="1"/>
    </xf>
    <xf numFmtId="0" fontId="51" fillId="8" borderId="66" xfId="0" applyFont="1" applyFill="1" applyBorder="1" applyAlignment="1">
      <alignment horizontal="left" vertical="center" wrapText="1" justifyLastLine="1" shrinkToFit="1"/>
    </xf>
    <xf numFmtId="0" fontId="47" fillId="0" borderId="62" xfId="0" applyFont="1" applyBorder="1" applyAlignment="1">
      <alignment horizontal="center" vertical="center" textRotation="255"/>
    </xf>
    <xf numFmtId="0" fontId="54" fillId="0" borderId="39"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38" xfId="0" applyFont="1" applyBorder="1" applyAlignment="1">
      <alignment horizontal="center" vertical="center" wrapText="1"/>
    </xf>
    <xf numFmtId="0" fontId="55" fillId="0" borderId="4" xfId="0" applyFont="1" applyBorder="1" applyAlignment="1">
      <alignment horizontal="center" vertical="center"/>
    </xf>
    <xf numFmtId="0" fontId="55" fillId="0" borderId="5" xfId="0" applyFont="1" applyBorder="1" applyAlignment="1">
      <alignment horizontal="center" vertical="center"/>
    </xf>
    <xf numFmtId="0" fontId="55" fillId="0" borderId="37" xfId="0" applyFont="1" applyBorder="1" applyAlignment="1">
      <alignment horizontal="center" vertical="center"/>
    </xf>
    <xf numFmtId="0" fontId="54" fillId="0" borderId="75" xfId="0" applyFont="1" applyBorder="1" applyAlignment="1">
      <alignment horizontal="left" vertical="center" wrapText="1"/>
    </xf>
    <xf numFmtId="0" fontId="54" fillId="0" borderId="7" xfId="0" applyFont="1" applyBorder="1" applyAlignment="1">
      <alignment horizontal="left" vertical="center" wrapText="1"/>
    </xf>
    <xf numFmtId="0" fontId="54" fillId="0" borderId="76" xfId="0" applyFont="1" applyBorder="1" applyAlignment="1">
      <alignment horizontal="left" vertical="center" wrapText="1"/>
    </xf>
    <xf numFmtId="0" fontId="47" fillId="0" borderId="49" xfId="0" applyFont="1" applyBorder="1" applyAlignment="1">
      <alignment horizontal="center" vertical="center" textRotation="255" shrinkToFit="1"/>
    </xf>
    <xf numFmtId="0" fontId="47" fillId="0" borderId="51" xfId="0" applyFont="1" applyBorder="1" applyAlignment="1">
      <alignment horizontal="center" vertical="center" textRotation="255" shrinkToFit="1"/>
    </xf>
    <xf numFmtId="0" fontId="47" fillId="0" borderId="62" xfId="0" applyFont="1" applyBorder="1" applyAlignment="1">
      <alignment horizontal="center" vertical="center" textRotation="255" shrinkToFit="1"/>
    </xf>
    <xf numFmtId="0" fontId="51" fillId="0" borderId="67" xfId="0" applyFont="1" applyBorder="1" applyAlignment="1">
      <alignment horizontal="center" vertical="center" wrapText="1" justifyLastLine="1" shrinkToFit="1"/>
    </xf>
    <xf numFmtId="0" fontId="51" fillId="0" borderId="68" xfId="0" applyFont="1" applyBorder="1" applyAlignment="1">
      <alignment horizontal="center" vertical="center" wrapText="1" justifyLastLine="1" shrinkToFit="1"/>
    </xf>
    <xf numFmtId="0" fontId="51" fillId="0" borderId="70" xfId="0" applyFont="1" applyBorder="1" applyAlignment="1">
      <alignment horizontal="left" vertical="center" wrapText="1" shrinkToFit="1"/>
    </xf>
    <xf numFmtId="0" fontId="51" fillId="0" borderId="3" xfId="0" applyFont="1" applyBorder="1" applyAlignment="1">
      <alignment horizontal="left" vertical="center" wrapText="1" shrinkToFit="1"/>
    </xf>
    <xf numFmtId="0" fontId="51" fillId="0" borderId="71" xfId="0" applyFont="1" applyBorder="1" applyAlignment="1">
      <alignment horizontal="center" vertical="center" wrapText="1" shrinkToFit="1"/>
    </xf>
    <xf numFmtId="0" fontId="51" fillId="0" borderId="36" xfId="0" applyFont="1" applyBorder="1" applyAlignment="1">
      <alignment horizontal="center" vertical="center" wrapText="1" shrinkToFit="1"/>
    </xf>
    <xf numFmtId="0" fontId="51" fillId="0" borderId="17" xfId="0" applyFont="1" applyBorder="1" applyAlignment="1">
      <alignment horizontal="center" vertical="center" wrapText="1" shrinkToFit="1"/>
    </xf>
    <xf numFmtId="0" fontId="51" fillId="0" borderId="21" xfId="0" applyFont="1" applyBorder="1" applyAlignment="1">
      <alignment horizontal="center" vertical="center" wrapText="1" shrinkToFit="1"/>
    </xf>
    <xf numFmtId="0" fontId="49" fillId="0" borderId="7" xfId="0" applyFont="1" applyBorder="1" applyAlignment="1">
      <alignment horizontal="center" vertical="center"/>
    </xf>
    <xf numFmtId="0" fontId="51" fillId="0" borderId="34" xfId="0" applyFont="1" applyBorder="1" applyAlignment="1">
      <alignment horizontal="center" vertical="center" wrapText="1" justifyLastLine="1" shrinkToFit="1"/>
    </xf>
    <xf numFmtId="0" fontId="51" fillId="0" borderId="33" xfId="0" applyFont="1" applyBorder="1" applyAlignment="1">
      <alignment horizontal="center" vertical="center" wrapText="1" justifyLastLine="1" shrinkToFit="1"/>
    </xf>
    <xf numFmtId="0" fontId="51" fillId="0" borderId="32" xfId="0" applyFont="1" applyBorder="1" applyAlignment="1">
      <alignment horizontal="center" vertical="center" wrapText="1" justifyLastLine="1" shrinkToFit="1"/>
    </xf>
    <xf numFmtId="0" fontId="51" fillId="0" borderId="53" xfId="0" applyFont="1" applyBorder="1" applyAlignment="1">
      <alignment horizontal="center" vertical="center" wrapText="1" justifyLastLine="1" shrinkToFit="1"/>
    </xf>
    <xf numFmtId="0" fontId="51" fillId="0" borderId="54" xfId="0" applyFont="1" applyBorder="1" applyAlignment="1">
      <alignment horizontal="center" vertical="center" wrapText="1" justifyLastLine="1" shrinkToFit="1"/>
    </xf>
    <xf numFmtId="0" fontId="51" fillId="0" borderId="55" xfId="0" applyFont="1" applyBorder="1" applyAlignment="1">
      <alignment horizontal="center" vertical="center" wrapText="1" justifyLastLine="1" shrinkToFit="1"/>
    </xf>
    <xf numFmtId="0" fontId="51" fillId="0" borderId="57" xfId="0" applyFont="1" applyBorder="1" applyAlignment="1">
      <alignment horizontal="center" vertical="center" wrapText="1" justifyLastLine="1" shrinkToFit="1"/>
    </xf>
    <xf numFmtId="0" fontId="51" fillId="0" borderId="58" xfId="0" applyFont="1" applyBorder="1" applyAlignment="1">
      <alignment horizontal="center" vertical="center" wrapText="1" justifyLastLine="1" shrinkToFit="1"/>
    </xf>
    <xf numFmtId="0" fontId="51" fillId="0" borderId="59" xfId="0" applyFont="1" applyBorder="1" applyAlignment="1">
      <alignment horizontal="center" vertical="center" wrapText="1" justifyLastLine="1" shrinkToFit="1"/>
    </xf>
    <xf numFmtId="0" fontId="51" fillId="0" borderId="41" xfId="0" applyFont="1" applyBorder="1" applyAlignment="1">
      <alignment horizontal="center" vertical="center" wrapText="1" justifyLastLine="1" shrinkToFit="1"/>
    </xf>
    <xf numFmtId="0" fontId="51" fillId="0" borderId="44" xfId="0" applyFont="1" applyBorder="1" applyAlignment="1">
      <alignment horizontal="center" vertical="center" wrapText="1" justifyLastLine="1" shrinkToFit="1"/>
    </xf>
    <xf numFmtId="0" fontId="51" fillId="0" borderId="45" xfId="0" applyFont="1" applyBorder="1" applyAlignment="1">
      <alignment horizontal="center" vertical="center" wrapText="1" justifyLastLine="1" shrinkToFit="1"/>
    </xf>
  </cellXfs>
  <cellStyles count="34">
    <cellStyle name="パーセント 2" xfId="6" xr:uid="{00000000-0005-0000-0000-000000000000}"/>
    <cellStyle name="パーセント 3" xfId="16" xr:uid="{00000000-0005-0000-0000-000001000000}"/>
    <cellStyle name="パーセント 3 2" xfId="30" xr:uid="{00000000-0005-0000-0000-000002000000}"/>
    <cellStyle name="桁区切り 2" xfId="2" xr:uid="{00000000-0005-0000-0000-000005000000}"/>
    <cellStyle name="桁区切り 2 2" xfId="12" xr:uid="{00000000-0005-0000-0000-000006000000}"/>
    <cellStyle name="桁区切り 3" xfId="5" xr:uid="{00000000-0005-0000-0000-000007000000}"/>
    <cellStyle name="桁区切り 4" xfId="15" xr:uid="{00000000-0005-0000-0000-000008000000}"/>
    <cellStyle name="桁区切り 4 2" xfId="29" xr:uid="{00000000-0005-0000-0000-000009000000}"/>
    <cellStyle name="桁区切り 5" xfId="19" xr:uid="{00000000-0005-0000-0000-00000A000000}"/>
    <cellStyle name="桁区切り 6" xfId="25" xr:uid="{00000000-0005-0000-0000-00000B000000}"/>
    <cellStyle name="通貨 2" xfId="11" xr:uid="{00000000-0005-0000-0000-00000C000000}"/>
    <cellStyle name="標準" xfId="0" builtinId="0"/>
    <cellStyle name="標準 10" xfId="22" xr:uid="{00000000-0005-0000-0000-00000E000000}"/>
    <cellStyle name="標準 12" xfId="23" xr:uid="{00000000-0005-0000-0000-00000F000000}"/>
    <cellStyle name="標準 13" xfId="21" xr:uid="{00000000-0005-0000-0000-000010000000}"/>
    <cellStyle name="標準 2" xfId="1" xr:uid="{00000000-0005-0000-0000-000011000000}"/>
    <cellStyle name="標準 2 2" xfId="9" xr:uid="{00000000-0005-0000-0000-000012000000}"/>
    <cellStyle name="標準 2 2 2" xfId="10" xr:uid="{00000000-0005-0000-0000-000013000000}"/>
    <cellStyle name="標準 2 2 3" xfId="18" xr:uid="{00000000-0005-0000-0000-000014000000}"/>
    <cellStyle name="標準 2 3" xfId="20" xr:uid="{00000000-0005-0000-0000-000015000000}"/>
    <cellStyle name="標準 27" xfId="26" xr:uid="{00000000-0005-0000-0000-000016000000}"/>
    <cellStyle name="標準 3" xfId="3" xr:uid="{00000000-0005-0000-0000-000017000000}"/>
    <cellStyle name="標準 3 2" xfId="7" xr:uid="{00000000-0005-0000-0000-000018000000}"/>
    <cellStyle name="標準 4" xfId="4" xr:uid="{00000000-0005-0000-0000-000019000000}"/>
    <cellStyle name="標準 5" xfId="8" xr:uid="{00000000-0005-0000-0000-00001A000000}"/>
    <cellStyle name="標準 5 2" xfId="13" xr:uid="{00000000-0005-0000-0000-00001B000000}"/>
    <cellStyle name="標準 5 3" xfId="17" xr:uid="{00000000-0005-0000-0000-00001C000000}"/>
    <cellStyle name="標準 5 4" xfId="27" xr:uid="{00000000-0005-0000-0000-00001D000000}"/>
    <cellStyle name="標準 5 5" xfId="31" xr:uid="{00000000-0005-0000-0000-00001E000000}"/>
    <cellStyle name="標準 5 5 2" xfId="33" xr:uid="{8C09F5CD-C48E-44F8-8B3E-18F15EF1FCEA}"/>
    <cellStyle name="標準 5 6" xfId="32" xr:uid="{00000000-0005-0000-0000-00001F000000}"/>
    <cellStyle name="標準 6" xfId="14" xr:uid="{00000000-0005-0000-0000-000020000000}"/>
    <cellStyle name="標準 6 2" xfId="28" xr:uid="{00000000-0005-0000-0000-000021000000}"/>
    <cellStyle name="標準 7" xfId="24" xr:uid="{00000000-0005-0000-0000-000022000000}"/>
  </cellStyles>
  <dxfs count="5">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b/>
        <i val="0"/>
        <color theme="4"/>
      </font>
      <fill>
        <patternFill>
          <bgColor theme="4" tint="0.79998168889431442"/>
        </patternFill>
      </fill>
    </dxf>
  </dxfs>
  <tableStyles count="0" defaultTableStyle="TableStyleMedium9" defaultPivotStyle="PivotStyleLight16"/>
  <colors>
    <mruColors>
      <color rgb="FFFFFFCC"/>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1775460</xdr:colOff>
          <xdr:row>36</xdr:row>
          <xdr:rowOff>106680</xdr:rowOff>
        </xdr:from>
        <xdr:to>
          <xdr:col>2</xdr:col>
          <xdr:colOff>38100</xdr:colOff>
          <xdr:row>38</xdr:row>
          <xdr:rowOff>152400</xdr:rowOff>
        </xdr:to>
        <xdr:sp macro="" textlink="">
          <xdr:nvSpPr>
            <xdr:cNvPr id="77825" name="Check Box 1" hidden="1">
              <a:extLst>
                <a:ext uri="{63B3BB69-23CF-44E3-9099-C40C66FF867C}">
                  <a14:compatExt spid="_x0000_s77825"/>
                </a:ext>
                <a:ext uri="{FF2B5EF4-FFF2-40B4-BE49-F238E27FC236}">
                  <a16:creationId xmlns:a16="http://schemas.microsoft.com/office/drawing/2014/main" id="{00000000-0008-0000-0100-000001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38</xdr:row>
          <xdr:rowOff>160020</xdr:rowOff>
        </xdr:from>
        <xdr:to>
          <xdr:col>2</xdr:col>
          <xdr:colOff>38100</xdr:colOff>
          <xdr:row>40</xdr:row>
          <xdr:rowOff>106680</xdr:rowOff>
        </xdr:to>
        <xdr:sp macro="" textlink="">
          <xdr:nvSpPr>
            <xdr:cNvPr id="77826" name="Check Box 2" hidden="1">
              <a:extLst>
                <a:ext uri="{63B3BB69-23CF-44E3-9099-C40C66FF867C}">
                  <a14:compatExt spid="_x0000_s77826"/>
                </a:ext>
                <a:ext uri="{FF2B5EF4-FFF2-40B4-BE49-F238E27FC236}">
                  <a16:creationId xmlns:a16="http://schemas.microsoft.com/office/drawing/2014/main" id="{00000000-0008-0000-0100-000002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37</xdr:row>
          <xdr:rowOff>106680</xdr:rowOff>
        </xdr:from>
        <xdr:to>
          <xdr:col>2</xdr:col>
          <xdr:colOff>38100</xdr:colOff>
          <xdr:row>39</xdr:row>
          <xdr:rowOff>76200</xdr:rowOff>
        </xdr:to>
        <xdr:sp macro="" textlink="">
          <xdr:nvSpPr>
            <xdr:cNvPr id="77827" name="Check Box 3" hidden="1">
              <a:extLst>
                <a:ext uri="{63B3BB69-23CF-44E3-9099-C40C66FF867C}">
                  <a14:compatExt spid="_x0000_s77827"/>
                </a:ext>
                <a:ext uri="{FF2B5EF4-FFF2-40B4-BE49-F238E27FC236}">
                  <a16:creationId xmlns:a16="http://schemas.microsoft.com/office/drawing/2014/main" id="{00000000-0008-0000-0100-000003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39</xdr:row>
          <xdr:rowOff>114300</xdr:rowOff>
        </xdr:from>
        <xdr:to>
          <xdr:col>2</xdr:col>
          <xdr:colOff>38100</xdr:colOff>
          <xdr:row>41</xdr:row>
          <xdr:rowOff>76200</xdr:rowOff>
        </xdr:to>
        <xdr:sp macro="" textlink="">
          <xdr:nvSpPr>
            <xdr:cNvPr id="77828" name="Check Box 4" hidden="1">
              <a:extLst>
                <a:ext uri="{63B3BB69-23CF-44E3-9099-C40C66FF867C}">
                  <a14:compatExt spid="_x0000_s77828"/>
                </a:ext>
                <a:ext uri="{FF2B5EF4-FFF2-40B4-BE49-F238E27FC236}">
                  <a16:creationId xmlns:a16="http://schemas.microsoft.com/office/drawing/2014/main" id="{00000000-0008-0000-0100-000004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49</xdr:row>
          <xdr:rowOff>0</xdr:rowOff>
        </xdr:from>
        <xdr:to>
          <xdr:col>2</xdr:col>
          <xdr:colOff>38100</xdr:colOff>
          <xdr:row>50</xdr:row>
          <xdr:rowOff>7620</xdr:rowOff>
        </xdr:to>
        <xdr:sp macro="" textlink="">
          <xdr:nvSpPr>
            <xdr:cNvPr id="77829" name="Check Box 5" hidden="1">
              <a:extLst>
                <a:ext uri="{63B3BB69-23CF-44E3-9099-C40C66FF867C}">
                  <a14:compatExt spid="_x0000_s77829"/>
                </a:ext>
                <a:ext uri="{FF2B5EF4-FFF2-40B4-BE49-F238E27FC236}">
                  <a16:creationId xmlns:a16="http://schemas.microsoft.com/office/drawing/2014/main" id="{00000000-0008-0000-0100-000005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746760</xdr:colOff>
          <xdr:row>37</xdr:row>
          <xdr:rowOff>152400</xdr:rowOff>
        </xdr:from>
        <xdr:to>
          <xdr:col>3</xdr:col>
          <xdr:colOff>990600</xdr:colOff>
          <xdr:row>39</xdr:row>
          <xdr:rowOff>22860</xdr:rowOff>
        </xdr:to>
        <xdr:sp macro="" textlink="">
          <xdr:nvSpPr>
            <xdr:cNvPr id="77830" name="Check Box 6" hidden="1">
              <a:extLst>
                <a:ext uri="{63B3BB69-23CF-44E3-9099-C40C66FF867C}">
                  <a14:compatExt spid="_x0000_s77830"/>
                </a:ext>
                <a:ext uri="{FF2B5EF4-FFF2-40B4-BE49-F238E27FC236}">
                  <a16:creationId xmlns:a16="http://schemas.microsoft.com/office/drawing/2014/main" id="{00000000-0008-0000-0100-000006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746760</xdr:colOff>
          <xdr:row>36</xdr:row>
          <xdr:rowOff>144780</xdr:rowOff>
        </xdr:from>
        <xdr:to>
          <xdr:col>3</xdr:col>
          <xdr:colOff>990600</xdr:colOff>
          <xdr:row>38</xdr:row>
          <xdr:rowOff>99060</xdr:rowOff>
        </xdr:to>
        <xdr:sp macro="" textlink="">
          <xdr:nvSpPr>
            <xdr:cNvPr id="77831" name="Check Box 7" hidden="1">
              <a:extLst>
                <a:ext uri="{63B3BB69-23CF-44E3-9099-C40C66FF867C}">
                  <a14:compatExt spid="_x0000_s77831"/>
                </a:ext>
                <a:ext uri="{FF2B5EF4-FFF2-40B4-BE49-F238E27FC236}">
                  <a16:creationId xmlns:a16="http://schemas.microsoft.com/office/drawing/2014/main" id="{00000000-0008-0000-0100-000007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43</xdr:row>
          <xdr:rowOff>213360</xdr:rowOff>
        </xdr:from>
        <xdr:to>
          <xdr:col>2</xdr:col>
          <xdr:colOff>38100</xdr:colOff>
          <xdr:row>44</xdr:row>
          <xdr:rowOff>228600</xdr:rowOff>
        </xdr:to>
        <xdr:sp macro="" textlink="">
          <xdr:nvSpPr>
            <xdr:cNvPr id="77832" name="Check Box 8" hidden="1">
              <a:extLst>
                <a:ext uri="{63B3BB69-23CF-44E3-9099-C40C66FF867C}">
                  <a14:compatExt spid="_x0000_s77832"/>
                </a:ext>
                <a:ext uri="{FF2B5EF4-FFF2-40B4-BE49-F238E27FC236}">
                  <a16:creationId xmlns:a16="http://schemas.microsoft.com/office/drawing/2014/main" id="{00000000-0008-0000-0100-000008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50</xdr:row>
          <xdr:rowOff>198120</xdr:rowOff>
        </xdr:from>
        <xdr:to>
          <xdr:col>2</xdr:col>
          <xdr:colOff>38100</xdr:colOff>
          <xdr:row>52</xdr:row>
          <xdr:rowOff>45720</xdr:rowOff>
        </xdr:to>
        <xdr:sp macro="" textlink="">
          <xdr:nvSpPr>
            <xdr:cNvPr id="77833" name="Check Box 9" hidden="1">
              <a:extLst>
                <a:ext uri="{63B3BB69-23CF-44E3-9099-C40C66FF867C}">
                  <a14:compatExt spid="_x0000_s77833"/>
                </a:ext>
                <a:ext uri="{FF2B5EF4-FFF2-40B4-BE49-F238E27FC236}">
                  <a16:creationId xmlns:a16="http://schemas.microsoft.com/office/drawing/2014/main" id="{00000000-0008-0000-0100-000009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47</xdr:row>
          <xdr:rowOff>137160</xdr:rowOff>
        </xdr:from>
        <xdr:to>
          <xdr:col>2</xdr:col>
          <xdr:colOff>38100</xdr:colOff>
          <xdr:row>49</xdr:row>
          <xdr:rowOff>45720</xdr:rowOff>
        </xdr:to>
        <xdr:sp macro="" textlink="">
          <xdr:nvSpPr>
            <xdr:cNvPr id="77834" name="Check Box 10" hidden="1">
              <a:extLst>
                <a:ext uri="{63B3BB69-23CF-44E3-9099-C40C66FF867C}">
                  <a14:compatExt spid="_x0000_s77834"/>
                </a:ext>
                <a:ext uri="{FF2B5EF4-FFF2-40B4-BE49-F238E27FC236}">
                  <a16:creationId xmlns:a16="http://schemas.microsoft.com/office/drawing/2014/main" id="{00000000-0008-0000-0100-00000A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50</xdr:row>
          <xdr:rowOff>22860</xdr:rowOff>
        </xdr:from>
        <xdr:to>
          <xdr:col>2</xdr:col>
          <xdr:colOff>38100</xdr:colOff>
          <xdr:row>50</xdr:row>
          <xdr:rowOff>228600</xdr:rowOff>
        </xdr:to>
        <xdr:sp macro="" textlink="">
          <xdr:nvSpPr>
            <xdr:cNvPr id="77835" name="Check Box 11" hidden="1">
              <a:extLst>
                <a:ext uri="{63B3BB69-23CF-44E3-9099-C40C66FF867C}">
                  <a14:compatExt spid="_x0000_s77835"/>
                </a:ext>
                <a:ext uri="{FF2B5EF4-FFF2-40B4-BE49-F238E27FC236}">
                  <a16:creationId xmlns:a16="http://schemas.microsoft.com/office/drawing/2014/main" id="{00000000-0008-0000-0100-00000B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41</xdr:row>
          <xdr:rowOff>960120</xdr:rowOff>
        </xdr:from>
        <xdr:to>
          <xdr:col>2</xdr:col>
          <xdr:colOff>38100</xdr:colOff>
          <xdr:row>43</xdr:row>
          <xdr:rowOff>45720</xdr:rowOff>
        </xdr:to>
        <xdr:sp macro="" textlink="">
          <xdr:nvSpPr>
            <xdr:cNvPr id="77836" name="Check Box 12" hidden="1">
              <a:extLst>
                <a:ext uri="{63B3BB69-23CF-44E3-9099-C40C66FF867C}">
                  <a14:compatExt spid="_x0000_s77836"/>
                </a:ext>
                <a:ext uri="{FF2B5EF4-FFF2-40B4-BE49-F238E27FC236}">
                  <a16:creationId xmlns:a16="http://schemas.microsoft.com/office/drawing/2014/main" id="{00000000-0008-0000-0100-00000C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42</xdr:row>
          <xdr:rowOff>190500</xdr:rowOff>
        </xdr:from>
        <xdr:to>
          <xdr:col>2</xdr:col>
          <xdr:colOff>38100</xdr:colOff>
          <xdr:row>44</xdr:row>
          <xdr:rowOff>22860</xdr:rowOff>
        </xdr:to>
        <xdr:sp macro="" textlink="">
          <xdr:nvSpPr>
            <xdr:cNvPr id="77837" name="Check Box 13" hidden="1">
              <a:extLst>
                <a:ext uri="{63B3BB69-23CF-44E3-9099-C40C66FF867C}">
                  <a14:compatExt spid="_x0000_s77837"/>
                </a:ext>
                <a:ext uri="{FF2B5EF4-FFF2-40B4-BE49-F238E27FC236}">
                  <a16:creationId xmlns:a16="http://schemas.microsoft.com/office/drawing/2014/main" id="{00000000-0008-0000-0100-00000D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1685925</xdr:colOff>
      <xdr:row>37</xdr:row>
      <xdr:rowOff>0</xdr:rowOff>
    </xdr:from>
    <xdr:to>
      <xdr:col>5</xdr:col>
      <xdr:colOff>257175</xdr:colOff>
      <xdr:row>38</xdr:row>
      <xdr:rowOff>219075</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1943100" y="9525000"/>
          <a:ext cx="3848100" cy="390525"/>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1676399</xdr:colOff>
      <xdr:row>39</xdr:row>
      <xdr:rowOff>19050</xdr:rowOff>
    </xdr:from>
    <xdr:to>
      <xdr:col>10</xdr:col>
      <xdr:colOff>104775</xdr:colOff>
      <xdr:row>41</xdr:row>
      <xdr:rowOff>76200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933574" y="9953625"/>
          <a:ext cx="10906126" cy="400050"/>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83820</xdr:colOff>
          <xdr:row>22</xdr:row>
          <xdr:rowOff>144780</xdr:rowOff>
        </xdr:from>
        <xdr:to>
          <xdr:col>1</xdr:col>
          <xdr:colOff>236220</xdr:colOff>
          <xdr:row>24</xdr:row>
          <xdr:rowOff>144780</xdr:rowOff>
        </xdr:to>
        <xdr:sp macro="" textlink="">
          <xdr:nvSpPr>
            <xdr:cNvPr id="77838" name="Check Box 14" hidden="1">
              <a:extLst>
                <a:ext uri="{63B3BB69-23CF-44E3-9099-C40C66FF867C}">
                  <a14:compatExt spid="_x0000_s77838"/>
                </a:ext>
                <a:ext uri="{FF2B5EF4-FFF2-40B4-BE49-F238E27FC236}">
                  <a16:creationId xmlns:a16="http://schemas.microsoft.com/office/drawing/2014/main" id="{00000000-0008-0000-0100-00000E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22</xdr:row>
          <xdr:rowOff>0</xdr:rowOff>
        </xdr:from>
        <xdr:to>
          <xdr:col>1</xdr:col>
          <xdr:colOff>121920</xdr:colOff>
          <xdr:row>23</xdr:row>
          <xdr:rowOff>22860</xdr:rowOff>
        </xdr:to>
        <xdr:sp macro="" textlink="">
          <xdr:nvSpPr>
            <xdr:cNvPr id="77839" name="Check Box 15" hidden="1">
              <a:extLst>
                <a:ext uri="{63B3BB69-23CF-44E3-9099-C40C66FF867C}">
                  <a14:compatExt spid="_x0000_s77839"/>
                </a:ext>
                <a:ext uri="{FF2B5EF4-FFF2-40B4-BE49-F238E27FC236}">
                  <a16:creationId xmlns:a16="http://schemas.microsoft.com/office/drawing/2014/main" id="{00000000-0008-0000-0100-00000F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1057275</xdr:colOff>
      <xdr:row>41</xdr:row>
      <xdr:rowOff>171450</xdr:rowOff>
    </xdr:from>
    <xdr:to>
      <xdr:col>7</xdr:col>
      <xdr:colOff>1019175</xdr:colOff>
      <xdr:row>43</xdr:row>
      <xdr:rowOff>57149</xdr:rowOff>
    </xdr:to>
    <xdr:grpSp>
      <xdr:nvGrpSpPr>
        <xdr:cNvPr id="19" name="グループ化 18">
          <a:extLst>
            <a:ext uri="{FF2B5EF4-FFF2-40B4-BE49-F238E27FC236}">
              <a16:creationId xmlns:a16="http://schemas.microsoft.com/office/drawing/2014/main" id="{00000000-0008-0000-0100-000013000000}"/>
            </a:ext>
          </a:extLst>
        </xdr:cNvPr>
        <xdr:cNvGrpSpPr/>
      </xdr:nvGrpSpPr>
      <xdr:grpSpPr>
        <a:xfrm>
          <a:off x="3068955" y="10382250"/>
          <a:ext cx="4671060" cy="1127759"/>
          <a:chOff x="3295650" y="8934450"/>
          <a:chExt cx="5181600" cy="1133474"/>
        </a:xfrm>
      </xdr:grpSpPr>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3295650" y="9429749"/>
            <a:ext cx="518160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latin typeface="メイリオ" panose="020B0604030504040204" pitchFamily="50" charset="-128"/>
                <a:ea typeface="メイリオ" panose="020B0604030504040204" pitchFamily="50" charset="-128"/>
              </a:rPr>
              <a:t>＜点線内の機器等の導入に際し、必要な場合のみチェックすること＞</a:t>
            </a:r>
          </a:p>
        </xdr:txBody>
      </xdr:sp>
      <xdr:sp macro="" textlink="">
        <xdr:nvSpPr>
          <xdr:cNvPr id="21" name="下矢印 3">
            <a:extLst>
              <a:ext uri="{FF2B5EF4-FFF2-40B4-BE49-F238E27FC236}">
                <a16:creationId xmlns:a16="http://schemas.microsoft.com/office/drawing/2014/main" id="{00000000-0008-0000-0100-000015000000}"/>
              </a:ext>
            </a:extLst>
          </xdr:cNvPr>
          <xdr:cNvSpPr/>
        </xdr:nvSpPr>
        <xdr:spPr>
          <a:xfrm>
            <a:off x="4581525" y="8934450"/>
            <a:ext cx="571500" cy="457200"/>
          </a:xfrm>
          <a:prstGeom prst="downArrow">
            <a:avLst/>
          </a:prstGeom>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0</xdr:col>
          <xdr:colOff>99060</xdr:colOff>
          <xdr:row>20</xdr:row>
          <xdr:rowOff>220980</xdr:rowOff>
        </xdr:from>
        <xdr:to>
          <xdr:col>1</xdr:col>
          <xdr:colOff>114300</xdr:colOff>
          <xdr:row>22</xdr:row>
          <xdr:rowOff>45720</xdr:rowOff>
        </xdr:to>
        <xdr:sp macro="" textlink="">
          <xdr:nvSpPr>
            <xdr:cNvPr id="77840" name="Check Box 16" hidden="1">
              <a:extLst>
                <a:ext uri="{63B3BB69-23CF-44E3-9099-C40C66FF867C}">
                  <a14:compatExt spid="_x0000_s77840"/>
                </a:ext>
                <a:ext uri="{FF2B5EF4-FFF2-40B4-BE49-F238E27FC236}">
                  <a16:creationId xmlns:a16="http://schemas.microsoft.com/office/drawing/2014/main" id="{00000000-0008-0000-0100-000010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24</xdr:row>
          <xdr:rowOff>45720</xdr:rowOff>
        </xdr:from>
        <xdr:to>
          <xdr:col>1</xdr:col>
          <xdr:colOff>121920</xdr:colOff>
          <xdr:row>24</xdr:row>
          <xdr:rowOff>457200</xdr:rowOff>
        </xdr:to>
        <xdr:sp macro="" textlink="">
          <xdr:nvSpPr>
            <xdr:cNvPr id="77841" name="Check Box 17" hidden="1">
              <a:extLst>
                <a:ext uri="{63B3BB69-23CF-44E3-9099-C40C66FF867C}">
                  <a14:compatExt spid="_x0000_s77841"/>
                </a:ext>
                <a:ext uri="{FF2B5EF4-FFF2-40B4-BE49-F238E27FC236}">
                  <a16:creationId xmlns:a16="http://schemas.microsoft.com/office/drawing/2014/main" id="{00000000-0008-0000-0100-000011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26</xdr:row>
          <xdr:rowOff>0</xdr:rowOff>
        </xdr:from>
        <xdr:to>
          <xdr:col>1</xdr:col>
          <xdr:colOff>137160</xdr:colOff>
          <xdr:row>27</xdr:row>
          <xdr:rowOff>0</xdr:rowOff>
        </xdr:to>
        <xdr:sp macro="" textlink="">
          <xdr:nvSpPr>
            <xdr:cNvPr id="77842" name="Check Box 18" hidden="1">
              <a:extLst>
                <a:ext uri="{63B3BB69-23CF-44E3-9099-C40C66FF867C}">
                  <a14:compatExt spid="_x0000_s77842"/>
                </a:ext>
                <a:ext uri="{FF2B5EF4-FFF2-40B4-BE49-F238E27FC236}">
                  <a16:creationId xmlns:a16="http://schemas.microsoft.com/office/drawing/2014/main" id="{00000000-0008-0000-0100-000012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76200</xdr:colOff>
      <xdr:row>10</xdr:row>
      <xdr:rowOff>19050</xdr:rowOff>
    </xdr:from>
    <xdr:to>
      <xdr:col>11</xdr:col>
      <xdr:colOff>419100</xdr:colOff>
      <xdr:row>11</xdr:row>
      <xdr:rowOff>266700</xdr:rowOff>
    </xdr:to>
    <xdr:sp macro="" textlink="">
      <xdr:nvSpPr>
        <xdr:cNvPr id="2" name="右大かっこ 1">
          <a:extLst>
            <a:ext uri="{FF2B5EF4-FFF2-40B4-BE49-F238E27FC236}">
              <a16:creationId xmlns:a16="http://schemas.microsoft.com/office/drawing/2014/main" id="{00000000-0008-0000-0200-000002000000}"/>
            </a:ext>
          </a:extLst>
        </xdr:cNvPr>
        <xdr:cNvSpPr/>
      </xdr:nvSpPr>
      <xdr:spPr>
        <a:xfrm>
          <a:off x="6153150" y="2447925"/>
          <a:ext cx="342900" cy="533400"/>
        </a:xfrm>
        <a:prstGeom prst="rightBracket">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19050</xdr:colOff>
      <xdr:row>10</xdr:row>
      <xdr:rowOff>133350</xdr:rowOff>
    </xdr:from>
    <xdr:to>
      <xdr:col>21</xdr:col>
      <xdr:colOff>276225</xdr:colOff>
      <xdr:row>11</xdr:row>
      <xdr:rowOff>123825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524625" y="2562225"/>
          <a:ext cx="4114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t>機器台数等との著しい矛盾が生じていないか確認します。</a:t>
          </a:r>
          <a:endParaRPr kumimoji="1" lang="en-US" altLang="ja-JP" sz="1100" u="sng"/>
        </a:p>
        <a:p>
          <a:endParaRPr kumimoji="1" lang="ja-JP" altLang="en-US" sz="1100"/>
        </a:p>
      </xdr:txBody>
    </xdr:sp>
    <xdr:clientData/>
  </xdr:twoCellAnchor>
  <xdr:twoCellAnchor editAs="oneCell">
    <xdr:from>
      <xdr:col>0</xdr:col>
      <xdr:colOff>226219</xdr:colOff>
      <xdr:row>36</xdr:row>
      <xdr:rowOff>226218</xdr:rowOff>
    </xdr:from>
    <xdr:to>
      <xdr:col>21</xdr:col>
      <xdr:colOff>59531</xdr:colOff>
      <xdr:row>39</xdr:row>
      <xdr:rowOff>201925</xdr:rowOff>
    </xdr:to>
    <xdr:pic>
      <xdr:nvPicPr>
        <xdr:cNvPr id="4" name="図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219" y="10522743"/>
          <a:ext cx="10196512" cy="1118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enlsv\&#29983;&#28079;&#23398;&#32722;&#35506;&#20849;&#36890;\&#23478;&#24237;&#25391;&#33288;\&#12415;&#12406;&#65306;&#12487;&#12473;&#12463;&#12488;&#12483;&#12503;&#12501;&#12457;&#12523;&#12480;&#12540;\&#37117;&#36947;&#24220;&#30476;&#29031;&#20250;\&#20877;&#22996;&#35351;&#21332;&#35696;&#20250;&#35519;&#12409;\&#65296;&#65304;&#33576;&#22478;&#30476;&#65306;&#21029;&#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１"/>
      <sheetName val="集計表２"/>
      <sheetName val="Sheet2"/>
      <sheetName val="リスト参照"/>
      <sheetName val="Sheet1"/>
      <sheetName val="様式2-1-①・②"/>
      <sheetName val="リスト"/>
      <sheetName val="参考"/>
      <sheetName val="Sheet3"/>
    </sheetNames>
    <sheetDataSet>
      <sheetData sheetId="0" refreshError="1"/>
      <sheetData sheetId="1" refreshError="1">
        <row r="4">
          <cell r="E4" t="str">
            <v>協議会</v>
          </cell>
          <cell r="F4" t="str">
            <v>サポーターリーダー</v>
          </cell>
          <cell r="G4">
            <v>0</v>
          </cell>
          <cell r="H4">
            <v>0</v>
          </cell>
          <cell r="I4">
            <v>0</v>
          </cell>
          <cell r="J4">
            <v>0</v>
          </cell>
          <cell r="K4">
            <v>0</v>
          </cell>
          <cell r="L4">
            <v>0</v>
          </cell>
          <cell r="M4">
            <v>0</v>
          </cell>
          <cell r="N4">
            <v>0</v>
          </cell>
          <cell r="O4">
            <v>0</v>
          </cell>
          <cell r="P4">
            <v>0</v>
          </cell>
          <cell r="Q4">
            <v>0</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A7">
            <v>2</v>
          </cell>
          <cell r="B7" t="str">
            <v>　日立市</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A8">
            <v>3</v>
          </cell>
          <cell r="B8" t="str">
            <v>　土浦市</v>
          </cell>
          <cell r="C8">
            <v>18000</v>
          </cell>
          <cell r="D8">
            <v>10600</v>
          </cell>
          <cell r="E8">
            <v>10600</v>
          </cell>
          <cell r="F8">
            <v>37217</v>
          </cell>
          <cell r="G8">
            <v>0</v>
          </cell>
          <cell r="H8">
            <v>17</v>
          </cell>
          <cell r="I8">
            <v>8617</v>
          </cell>
          <cell r="J8">
            <v>119000</v>
          </cell>
          <cell r="K8">
            <v>0</v>
          </cell>
          <cell r="L8">
            <v>0</v>
          </cell>
          <cell r="M8">
            <v>37217</v>
          </cell>
          <cell r="N8">
            <v>0</v>
          </cell>
          <cell r="O8">
            <v>0</v>
          </cell>
          <cell r="P8">
            <v>0</v>
          </cell>
          <cell r="Q8">
            <v>0</v>
          </cell>
          <cell r="R8">
            <v>0</v>
          </cell>
          <cell r="S8">
            <v>0</v>
          </cell>
          <cell r="T8">
            <v>0</v>
          </cell>
          <cell r="U8">
            <v>0</v>
          </cell>
          <cell r="V8">
            <v>0</v>
          </cell>
          <cell r="W8">
            <v>0</v>
          </cell>
          <cell r="X8">
            <v>0</v>
          </cell>
          <cell r="Y8">
            <v>0</v>
          </cell>
          <cell r="Z8">
            <v>0</v>
          </cell>
          <cell r="AA8">
            <v>17</v>
          </cell>
          <cell r="AB8">
            <v>17</v>
          </cell>
          <cell r="AC8">
            <v>119000</v>
          </cell>
        </row>
        <row r="9">
          <cell r="A9">
            <v>4</v>
          </cell>
          <cell r="B9" t="str">
            <v>　古河市</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A10">
            <v>5</v>
          </cell>
          <cell r="B10" t="str">
            <v>　石岡市</v>
          </cell>
          <cell r="C10">
            <v>18000</v>
          </cell>
          <cell r="D10">
            <v>2000</v>
          </cell>
          <cell r="E10">
            <v>2000</v>
          </cell>
          <cell r="F10">
            <v>0</v>
          </cell>
          <cell r="G10">
            <v>13</v>
          </cell>
          <cell r="H10">
            <v>13</v>
          </cell>
          <cell r="I10">
            <v>195000</v>
          </cell>
          <cell r="J10">
            <v>0</v>
          </cell>
          <cell r="K10">
            <v>0</v>
          </cell>
          <cell r="L10">
            <v>0</v>
          </cell>
          <cell r="M10">
            <v>20000</v>
          </cell>
          <cell r="N10">
            <v>0</v>
          </cell>
          <cell r="O10">
            <v>0</v>
          </cell>
          <cell r="P10">
            <v>0</v>
          </cell>
          <cell r="Q10">
            <v>0</v>
          </cell>
          <cell r="R10">
            <v>0</v>
          </cell>
          <cell r="S10">
            <v>0</v>
          </cell>
          <cell r="T10">
            <v>0</v>
          </cell>
          <cell r="U10">
            <v>0</v>
          </cell>
          <cell r="V10">
            <v>0</v>
          </cell>
          <cell r="W10">
            <v>0</v>
          </cell>
          <cell r="X10">
            <v>0</v>
          </cell>
          <cell r="Y10">
            <v>0</v>
          </cell>
          <cell r="Z10">
            <v>0</v>
          </cell>
          <cell r="AA10">
            <v>13</v>
          </cell>
          <cell r="AB10">
            <v>13</v>
          </cell>
          <cell r="AC10">
            <v>195000</v>
          </cell>
        </row>
        <row r="11">
          <cell r="A11">
            <v>6</v>
          </cell>
          <cell r="B11" t="str">
            <v>　下館市</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A12">
            <v>7</v>
          </cell>
          <cell r="B12" t="str">
            <v>　結城市</v>
          </cell>
          <cell r="C12">
            <v>4000</v>
          </cell>
          <cell r="D12">
            <v>4000</v>
          </cell>
          <cell r="E12">
            <v>4000</v>
          </cell>
          <cell r="F12">
            <v>18000</v>
          </cell>
          <cell r="G12">
            <v>4000</v>
          </cell>
          <cell r="H12">
            <v>2000</v>
          </cell>
          <cell r="I12">
            <v>18000</v>
          </cell>
          <cell r="J12">
            <v>10</v>
          </cell>
          <cell r="K12">
            <v>50000</v>
          </cell>
          <cell r="L12">
            <v>2000</v>
          </cell>
          <cell r="M12">
            <v>28000</v>
          </cell>
          <cell r="N12">
            <v>0</v>
          </cell>
          <cell r="O12">
            <v>0</v>
          </cell>
          <cell r="P12">
            <v>0</v>
          </cell>
          <cell r="Q12">
            <v>0</v>
          </cell>
          <cell r="R12">
            <v>0</v>
          </cell>
          <cell r="S12">
            <v>0</v>
          </cell>
          <cell r="T12">
            <v>0</v>
          </cell>
          <cell r="U12">
            <v>0</v>
          </cell>
          <cell r="V12">
            <v>0</v>
          </cell>
          <cell r="W12">
            <v>0</v>
          </cell>
          <cell r="X12">
            <v>0</v>
          </cell>
          <cell r="Y12">
            <v>0</v>
          </cell>
          <cell r="Z12">
            <v>0</v>
          </cell>
          <cell r="AA12">
            <v>10</v>
          </cell>
          <cell r="AB12">
            <v>10</v>
          </cell>
          <cell r="AC12">
            <v>50000</v>
          </cell>
          <cell r="AD12">
            <v>2000</v>
          </cell>
        </row>
        <row r="13">
          <cell r="A13">
            <v>8</v>
          </cell>
          <cell r="B13" t="str">
            <v>　龍ヶ崎市</v>
          </cell>
          <cell r="C13">
            <v>8000</v>
          </cell>
          <cell r="D13">
            <v>8000</v>
          </cell>
          <cell r="E13">
            <v>35000</v>
          </cell>
          <cell r="F13">
            <v>100000</v>
          </cell>
          <cell r="G13">
            <v>18240</v>
          </cell>
          <cell r="H13">
            <v>0</v>
          </cell>
          <cell r="I13">
            <v>17</v>
          </cell>
          <cell r="J13">
            <v>17</v>
          </cell>
          <cell r="K13">
            <v>340000</v>
          </cell>
          <cell r="L13">
            <v>0</v>
          </cell>
          <cell r="M13">
            <v>161240</v>
          </cell>
          <cell r="N13">
            <v>0</v>
          </cell>
          <cell r="O13">
            <v>0</v>
          </cell>
          <cell r="P13">
            <v>0</v>
          </cell>
          <cell r="Q13">
            <v>0</v>
          </cell>
          <cell r="R13">
            <v>0</v>
          </cell>
          <cell r="S13">
            <v>0</v>
          </cell>
          <cell r="T13">
            <v>0</v>
          </cell>
          <cell r="U13">
            <v>0</v>
          </cell>
          <cell r="V13">
            <v>0</v>
          </cell>
          <cell r="W13">
            <v>0</v>
          </cell>
          <cell r="X13">
            <v>0</v>
          </cell>
          <cell r="Y13">
            <v>0</v>
          </cell>
          <cell r="Z13">
            <v>0</v>
          </cell>
          <cell r="AA13">
            <v>17</v>
          </cell>
          <cell r="AB13">
            <v>17</v>
          </cell>
          <cell r="AC13">
            <v>340000</v>
          </cell>
        </row>
        <row r="14">
          <cell r="A14">
            <v>9</v>
          </cell>
          <cell r="B14" t="str">
            <v>　下妻市</v>
          </cell>
          <cell r="C14">
            <v>32000</v>
          </cell>
          <cell r="D14">
            <v>20000</v>
          </cell>
          <cell r="E14">
            <v>4800</v>
          </cell>
          <cell r="F14">
            <v>20000</v>
          </cell>
          <cell r="G14">
            <v>0</v>
          </cell>
          <cell r="H14">
            <v>2</v>
          </cell>
          <cell r="I14">
            <v>4800</v>
          </cell>
          <cell r="J14">
            <v>52000</v>
          </cell>
          <cell r="K14">
            <v>0</v>
          </cell>
          <cell r="L14">
            <v>0</v>
          </cell>
          <cell r="M14">
            <v>56800</v>
          </cell>
          <cell r="N14">
            <v>0</v>
          </cell>
          <cell r="O14">
            <v>0</v>
          </cell>
          <cell r="P14">
            <v>0</v>
          </cell>
          <cell r="Q14">
            <v>0</v>
          </cell>
          <cell r="R14">
            <v>0</v>
          </cell>
          <cell r="S14">
            <v>0</v>
          </cell>
          <cell r="T14">
            <v>0</v>
          </cell>
          <cell r="U14">
            <v>0</v>
          </cell>
          <cell r="V14">
            <v>0</v>
          </cell>
          <cell r="W14">
            <v>0</v>
          </cell>
          <cell r="X14">
            <v>0</v>
          </cell>
          <cell r="Y14">
            <v>0</v>
          </cell>
          <cell r="Z14">
            <v>0</v>
          </cell>
          <cell r="AA14">
            <v>2</v>
          </cell>
          <cell r="AB14">
            <v>2</v>
          </cell>
          <cell r="AC14">
            <v>52000</v>
          </cell>
        </row>
        <row r="15">
          <cell r="A15">
            <v>10</v>
          </cell>
          <cell r="B15" t="str">
            <v>　水海道市</v>
          </cell>
          <cell r="C15">
            <v>30000</v>
          </cell>
          <cell r="D15">
            <v>3000</v>
          </cell>
          <cell r="E15">
            <v>3000</v>
          </cell>
          <cell r="F15">
            <v>0</v>
          </cell>
          <cell r="G15">
            <v>32</v>
          </cell>
          <cell r="H15">
            <v>32</v>
          </cell>
          <cell r="I15">
            <v>420000</v>
          </cell>
          <cell r="J15">
            <v>0</v>
          </cell>
          <cell r="K15">
            <v>0</v>
          </cell>
          <cell r="L15">
            <v>0</v>
          </cell>
          <cell r="M15">
            <v>33000</v>
          </cell>
          <cell r="N15">
            <v>0</v>
          </cell>
          <cell r="O15">
            <v>0</v>
          </cell>
          <cell r="P15">
            <v>0</v>
          </cell>
          <cell r="Q15">
            <v>0</v>
          </cell>
          <cell r="R15">
            <v>0</v>
          </cell>
          <cell r="S15">
            <v>0</v>
          </cell>
          <cell r="T15">
            <v>0</v>
          </cell>
          <cell r="U15">
            <v>0</v>
          </cell>
          <cell r="V15">
            <v>0</v>
          </cell>
          <cell r="W15">
            <v>0</v>
          </cell>
          <cell r="X15">
            <v>0</v>
          </cell>
          <cell r="Y15">
            <v>0</v>
          </cell>
          <cell r="Z15">
            <v>0</v>
          </cell>
          <cell r="AA15">
            <v>32</v>
          </cell>
          <cell r="AB15">
            <v>32</v>
          </cell>
          <cell r="AC15">
            <v>420000</v>
          </cell>
        </row>
        <row r="16">
          <cell r="A16">
            <v>11</v>
          </cell>
          <cell r="B16" t="str">
            <v>　常陸太田市</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A17">
            <v>12</v>
          </cell>
          <cell r="B17" t="str">
            <v xml:space="preserve">  高萩市</v>
          </cell>
          <cell r="C17">
            <v>65600</v>
          </cell>
          <cell r="D17">
            <v>3200</v>
          </cell>
          <cell r="E17">
            <v>8400</v>
          </cell>
          <cell r="F17">
            <v>77200</v>
          </cell>
          <cell r="G17">
            <v>3200</v>
          </cell>
          <cell r="H17">
            <v>15</v>
          </cell>
          <cell r="I17">
            <v>8400</v>
          </cell>
          <cell r="J17">
            <v>75000</v>
          </cell>
          <cell r="K17">
            <v>0</v>
          </cell>
          <cell r="L17">
            <v>0</v>
          </cell>
          <cell r="M17">
            <v>77200</v>
          </cell>
          <cell r="N17">
            <v>0</v>
          </cell>
          <cell r="O17">
            <v>0</v>
          </cell>
          <cell r="P17">
            <v>0</v>
          </cell>
          <cell r="Q17">
            <v>0</v>
          </cell>
          <cell r="R17">
            <v>0</v>
          </cell>
          <cell r="S17">
            <v>0</v>
          </cell>
          <cell r="T17">
            <v>0</v>
          </cell>
          <cell r="U17">
            <v>0</v>
          </cell>
          <cell r="V17">
            <v>0</v>
          </cell>
          <cell r="W17">
            <v>0</v>
          </cell>
          <cell r="X17">
            <v>0</v>
          </cell>
          <cell r="Y17">
            <v>0</v>
          </cell>
          <cell r="Z17">
            <v>0</v>
          </cell>
          <cell r="AA17">
            <v>15</v>
          </cell>
          <cell r="AB17">
            <v>15</v>
          </cell>
          <cell r="AC17">
            <v>75000</v>
          </cell>
        </row>
        <row r="18">
          <cell r="A18">
            <v>13</v>
          </cell>
          <cell r="B18" t="str">
            <v>　北茨城市</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A19">
            <v>14</v>
          </cell>
          <cell r="B19" t="str">
            <v>　笠間市</v>
          </cell>
          <cell r="C19">
            <v>0</v>
          </cell>
          <cell r="D19">
            <v>0</v>
          </cell>
          <cell r="E19">
            <v>15</v>
          </cell>
          <cell r="F19">
            <v>15</v>
          </cell>
          <cell r="G19">
            <v>100000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15</v>
          </cell>
          <cell r="AB19">
            <v>15</v>
          </cell>
          <cell r="AC19">
            <v>100000</v>
          </cell>
        </row>
        <row r="20">
          <cell r="A20">
            <v>15</v>
          </cell>
          <cell r="B20" t="str">
            <v>　取手市</v>
          </cell>
          <cell r="C20">
            <v>21600</v>
          </cell>
          <cell r="D20">
            <v>21600</v>
          </cell>
          <cell r="E20">
            <v>0</v>
          </cell>
          <cell r="F20">
            <v>36</v>
          </cell>
          <cell r="G20">
            <v>36</v>
          </cell>
          <cell r="H20">
            <v>303000</v>
          </cell>
          <cell r="I20">
            <v>21600</v>
          </cell>
          <cell r="J20">
            <v>0</v>
          </cell>
          <cell r="K20">
            <v>0</v>
          </cell>
          <cell r="L20">
            <v>0</v>
          </cell>
          <cell r="M20">
            <v>21600</v>
          </cell>
          <cell r="N20">
            <v>0</v>
          </cell>
          <cell r="O20">
            <v>0</v>
          </cell>
          <cell r="P20">
            <v>0</v>
          </cell>
          <cell r="Q20">
            <v>0</v>
          </cell>
          <cell r="R20">
            <v>0</v>
          </cell>
          <cell r="S20">
            <v>0</v>
          </cell>
          <cell r="T20">
            <v>0</v>
          </cell>
          <cell r="U20">
            <v>0</v>
          </cell>
          <cell r="V20">
            <v>0</v>
          </cell>
          <cell r="W20">
            <v>0</v>
          </cell>
          <cell r="X20">
            <v>0</v>
          </cell>
          <cell r="Y20">
            <v>0</v>
          </cell>
          <cell r="Z20">
            <v>0</v>
          </cell>
          <cell r="AA20">
            <v>36</v>
          </cell>
          <cell r="AB20">
            <v>36</v>
          </cell>
          <cell r="AC20">
            <v>303000</v>
          </cell>
        </row>
        <row r="21">
          <cell r="A21">
            <v>16</v>
          </cell>
          <cell r="B21" t="str">
            <v>　岩井市</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A22">
            <v>17</v>
          </cell>
          <cell r="B22" t="str">
            <v>　牛久市</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A23">
            <v>18</v>
          </cell>
          <cell r="B23" t="str">
            <v>　つくば市</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A24">
            <v>19</v>
          </cell>
          <cell r="B24" t="str">
            <v>　ひたちなか市</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A25">
            <v>20</v>
          </cell>
          <cell r="B25" t="str">
            <v>　鹿嶋市</v>
          </cell>
          <cell r="C25">
            <v>2000</v>
          </cell>
          <cell r="D25">
            <v>2000</v>
          </cell>
          <cell r="E25">
            <v>2000</v>
          </cell>
          <cell r="F25">
            <v>21</v>
          </cell>
          <cell r="G25">
            <v>21</v>
          </cell>
          <cell r="H25">
            <v>392000</v>
          </cell>
          <cell r="I25">
            <v>0</v>
          </cell>
          <cell r="J25">
            <v>0</v>
          </cell>
          <cell r="K25">
            <v>0</v>
          </cell>
          <cell r="L25">
            <v>0</v>
          </cell>
          <cell r="M25">
            <v>2000</v>
          </cell>
          <cell r="N25">
            <v>0</v>
          </cell>
          <cell r="O25">
            <v>0</v>
          </cell>
          <cell r="P25">
            <v>0</v>
          </cell>
          <cell r="Q25">
            <v>0</v>
          </cell>
          <cell r="R25">
            <v>0</v>
          </cell>
          <cell r="S25">
            <v>0</v>
          </cell>
          <cell r="T25">
            <v>0</v>
          </cell>
          <cell r="U25">
            <v>0</v>
          </cell>
          <cell r="V25">
            <v>0</v>
          </cell>
          <cell r="W25">
            <v>0</v>
          </cell>
          <cell r="X25">
            <v>0</v>
          </cell>
          <cell r="Y25">
            <v>0</v>
          </cell>
          <cell r="Z25">
            <v>0</v>
          </cell>
          <cell r="AA25">
            <v>21</v>
          </cell>
          <cell r="AB25">
            <v>21</v>
          </cell>
          <cell r="AC25">
            <v>392000</v>
          </cell>
        </row>
        <row r="26">
          <cell r="A26">
            <v>21</v>
          </cell>
          <cell r="B26" t="str">
            <v>　潮来市</v>
          </cell>
          <cell r="C26">
            <v>18000</v>
          </cell>
          <cell r="D26">
            <v>10000</v>
          </cell>
          <cell r="E26">
            <v>28000</v>
          </cell>
          <cell r="F26">
            <v>0</v>
          </cell>
          <cell r="G26">
            <v>15</v>
          </cell>
          <cell r="H26">
            <v>16</v>
          </cell>
          <cell r="I26">
            <v>10000</v>
          </cell>
          <cell r="J26">
            <v>0</v>
          </cell>
          <cell r="K26">
            <v>0</v>
          </cell>
          <cell r="L26">
            <v>0</v>
          </cell>
          <cell r="M26">
            <v>28000</v>
          </cell>
          <cell r="N26">
            <v>0</v>
          </cell>
          <cell r="O26">
            <v>0</v>
          </cell>
          <cell r="P26">
            <v>0</v>
          </cell>
          <cell r="Q26">
            <v>0</v>
          </cell>
          <cell r="R26">
            <v>0</v>
          </cell>
          <cell r="S26">
            <v>0</v>
          </cell>
          <cell r="T26">
            <v>0</v>
          </cell>
          <cell r="U26">
            <v>0</v>
          </cell>
          <cell r="V26">
            <v>0</v>
          </cell>
          <cell r="W26">
            <v>0</v>
          </cell>
          <cell r="X26">
            <v>0</v>
          </cell>
          <cell r="Y26">
            <v>0</v>
          </cell>
          <cell r="Z26">
            <v>0</v>
          </cell>
          <cell r="AA26">
            <v>15</v>
          </cell>
          <cell r="AB26">
            <v>16</v>
          </cell>
          <cell r="AC26">
            <v>100000</v>
          </cell>
        </row>
        <row r="27">
          <cell r="A27">
            <v>22</v>
          </cell>
          <cell r="B27" t="str">
            <v>　守谷市</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A32">
            <v>23</v>
          </cell>
          <cell r="B32" t="str">
            <v>　茨城町</v>
          </cell>
          <cell r="C32">
            <v>16000</v>
          </cell>
          <cell r="D32">
            <v>2000</v>
          </cell>
          <cell r="E32">
            <v>2000</v>
          </cell>
          <cell r="F32">
            <v>20000</v>
          </cell>
          <cell r="G32">
            <v>0</v>
          </cell>
          <cell r="H32">
            <v>13</v>
          </cell>
          <cell r="I32">
            <v>2000</v>
          </cell>
          <cell r="J32">
            <v>190000</v>
          </cell>
          <cell r="K32">
            <v>0</v>
          </cell>
          <cell r="L32">
            <v>0</v>
          </cell>
          <cell r="M32">
            <v>20000</v>
          </cell>
          <cell r="N32">
            <v>0</v>
          </cell>
          <cell r="O32">
            <v>0</v>
          </cell>
          <cell r="P32">
            <v>0</v>
          </cell>
          <cell r="Q32">
            <v>0</v>
          </cell>
          <cell r="R32">
            <v>0</v>
          </cell>
          <cell r="S32">
            <v>0</v>
          </cell>
          <cell r="T32">
            <v>0</v>
          </cell>
          <cell r="U32">
            <v>0</v>
          </cell>
          <cell r="V32">
            <v>0</v>
          </cell>
          <cell r="W32">
            <v>0</v>
          </cell>
          <cell r="X32">
            <v>0</v>
          </cell>
          <cell r="Y32">
            <v>0</v>
          </cell>
          <cell r="Z32">
            <v>0</v>
          </cell>
          <cell r="AA32">
            <v>13</v>
          </cell>
          <cell r="AB32">
            <v>13</v>
          </cell>
          <cell r="AC32">
            <v>190000</v>
          </cell>
        </row>
        <row r="33">
          <cell r="A33">
            <v>24</v>
          </cell>
          <cell r="B33" t="str">
            <v>　小川町</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A34">
            <v>25</v>
          </cell>
          <cell r="B34" t="str">
            <v>　美野里町</v>
          </cell>
          <cell r="C34">
            <v>157500</v>
          </cell>
          <cell r="D34">
            <v>16754</v>
          </cell>
          <cell r="E34">
            <v>16754</v>
          </cell>
          <cell r="F34">
            <v>6300</v>
          </cell>
          <cell r="G34">
            <v>4000</v>
          </cell>
          <cell r="H34">
            <v>0</v>
          </cell>
          <cell r="I34">
            <v>6300</v>
          </cell>
          <cell r="J34">
            <v>4</v>
          </cell>
          <cell r="K34">
            <v>40000</v>
          </cell>
          <cell r="L34">
            <v>4400</v>
          </cell>
          <cell r="M34">
            <v>184554</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4</v>
          </cell>
          <cell r="AC34">
            <v>40000</v>
          </cell>
          <cell r="AD34">
            <v>4400</v>
          </cell>
        </row>
        <row r="35">
          <cell r="A35">
            <v>26</v>
          </cell>
          <cell r="B35" t="str">
            <v>　内原町</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A36">
            <v>27</v>
          </cell>
          <cell r="B36" t="str">
            <v>　常北町</v>
          </cell>
          <cell r="C36">
            <v>7200</v>
          </cell>
          <cell r="D36">
            <v>7200</v>
          </cell>
          <cell r="E36">
            <v>0</v>
          </cell>
          <cell r="F36">
            <v>4</v>
          </cell>
          <cell r="G36">
            <v>4</v>
          </cell>
          <cell r="H36">
            <v>28000</v>
          </cell>
          <cell r="I36">
            <v>7200</v>
          </cell>
          <cell r="J36">
            <v>0</v>
          </cell>
          <cell r="K36">
            <v>0</v>
          </cell>
          <cell r="L36">
            <v>0</v>
          </cell>
          <cell r="M36">
            <v>7200</v>
          </cell>
          <cell r="N36">
            <v>0</v>
          </cell>
          <cell r="O36">
            <v>0</v>
          </cell>
          <cell r="P36">
            <v>0</v>
          </cell>
          <cell r="Q36">
            <v>0</v>
          </cell>
          <cell r="R36">
            <v>0</v>
          </cell>
          <cell r="S36">
            <v>0</v>
          </cell>
          <cell r="T36">
            <v>0</v>
          </cell>
          <cell r="U36">
            <v>0</v>
          </cell>
          <cell r="V36">
            <v>0</v>
          </cell>
          <cell r="W36">
            <v>0</v>
          </cell>
          <cell r="X36">
            <v>0</v>
          </cell>
          <cell r="Y36">
            <v>0</v>
          </cell>
          <cell r="Z36">
            <v>0</v>
          </cell>
          <cell r="AA36">
            <v>4</v>
          </cell>
          <cell r="AB36">
            <v>4</v>
          </cell>
          <cell r="AC36">
            <v>28000</v>
          </cell>
        </row>
        <row r="37">
          <cell r="A37">
            <v>28</v>
          </cell>
          <cell r="B37" t="str">
            <v>　大洗町</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A38">
            <v>29</v>
          </cell>
          <cell r="B38" t="str">
            <v>　友部町</v>
          </cell>
          <cell r="C38">
            <v>0</v>
          </cell>
          <cell r="D38">
            <v>0</v>
          </cell>
          <cell r="E38">
            <v>7</v>
          </cell>
          <cell r="F38">
            <v>7</v>
          </cell>
          <cell r="G38">
            <v>120000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7</v>
          </cell>
          <cell r="AB38">
            <v>7</v>
          </cell>
          <cell r="AC38">
            <v>120000</v>
          </cell>
        </row>
        <row r="39">
          <cell r="A39">
            <v>30</v>
          </cell>
          <cell r="B39" t="str">
            <v>　岩間町</v>
          </cell>
          <cell r="C39">
            <v>2000</v>
          </cell>
          <cell r="D39">
            <v>2400</v>
          </cell>
          <cell r="E39">
            <v>2000</v>
          </cell>
          <cell r="F39">
            <v>0</v>
          </cell>
          <cell r="G39">
            <v>2400</v>
          </cell>
          <cell r="H39">
            <v>25</v>
          </cell>
          <cell r="I39">
            <v>232000</v>
          </cell>
          <cell r="J39">
            <v>0</v>
          </cell>
          <cell r="K39">
            <v>0</v>
          </cell>
          <cell r="L39">
            <v>0</v>
          </cell>
          <cell r="M39">
            <v>4400</v>
          </cell>
          <cell r="N39">
            <v>0</v>
          </cell>
          <cell r="O39">
            <v>0</v>
          </cell>
          <cell r="P39">
            <v>0</v>
          </cell>
          <cell r="Q39">
            <v>0</v>
          </cell>
          <cell r="R39">
            <v>0</v>
          </cell>
          <cell r="S39">
            <v>0</v>
          </cell>
          <cell r="T39">
            <v>0</v>
          </cell>
          <cell r="U39">
            <v>0</v>
          </cell>
          <cell r="V39">
            <v>0</v>
          </cell>
          <cell r="W39">
            <v>0</v>
          </cell>
          <cell r="X39">
            <v>0</v>
          </cell>
          <cell r="Y39">
            <v>0</v>
          </cell>
          <cell r="Z39">
            <v>0</v>
          </cell>
          <cell r="AA39">
            <v>25</v>
          </cell>
          <cell r="AB39">
            <v>25</v>
          </cell>
          <cell r="AC39">
            <v>232000</v>
          </cell>
        </row>
        <row r="40">
          <cell r="A40">
            <v>31</v>
          </cell>
          <cell r="B40" t="str">
            <v>　岩瀬町</v>
          </cell>
          <cell r="C40">
            <v>0</v>
          </cell>
          <cell r="D40">
            <v>0</v>
          </cell>
          <cell r="E40">
            <v>5</v>
          </cell>
          <cell r="F40">
            <v>5</v>
          </cell>
          <cell r="G40">
            <v>50000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5</v>
          </cell>
          <cell r="AB40">
            <v>5</v>
          </cell>
          <cell r="AC40">
            <v>50000</v>
          </cell>
        </row>
        <row r="41">
          <cell r="A41">
            <v>32</v>
          </cell>
          <cell r="B41" t="str">
            <v>　那珂町</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A42">
            <v>33</v>
          </cell>
          <cell r="B42" t="str">
            <v>　瓜連町</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A43">
            <v>34</v>
          </cell>
          <cell r="B43" t="str">
            <v>　大宮町</v>
          </cell>
          <cell r="C43">
            <v>0</v>
          </cell>
          <cell r="D43">
            <v>0</v>
          </cell>
          <cell r="E43">
            <v>15</v>
          </cell>
          <cell r="F43">
            <v>15</v>
          </cell>
          <cell r="G43">
            <v>490000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15</v>
          </cell>
          <cell r="AB43">
            <v>15</v>
          </cell>
          <cell r="AC43">
            <v>490000</v>
          </cell>
        </row>
        <row r="44">
          <cell r="A44">
            <v>35</v>
          </cell>
          <cell r="B44" t="str">
            <v>　山方町</v>
          </cell>
          <cell r="C44">
            <v>47000</v>
          </cell>
          <cell r="D44">
            <v>12000</v>
          </cell>
          <cell r="E44">
            <v>47000</v>
          </cell>
          <cell r="F44">
            <v>87500</v>
          </cell>
          <cell r="G44">
            <v>12000</v>
          </cell>
          <cell r="H44">
            <v>6</v>
          </cell>
          <cell r="I44">
            <v>28500</v>
          </cell>
          <cell r="J44">
            <v>180000</v>
          </cell>
          <cell r="K44">
            <v>0</v>
          </cell>
          <cell r="L44">
            <v>0</v>
          </cell>
          <cell r="M44">
            <v>87500</v>
          </cell>
          <cell r="N44">
            <v>0</v>
          </cell>
          <cell r="O44">
            <v>0</v>
          </cell>
          <cell r="P44">
            <v>0</v>
          </cell>
          <cell r="Q44">
            <v>0</v>
          </cell>
          <cell r="R44">
            <v>0</v>
          </cell>
          <cell r="S44">
            <v>0</v>
          </cell>
          <cell r="T44">
            <v>0</v>
          </cell>
          <cell r="U44">
            <v>0</v>
          </cell>
          <cell r="V44">
            <v>0</v>
          </cell>
          <cell r="W44">
            <v>0</v>
          </cell>
          <cell r="X44">
            <v>0</v>
          </cell>
          <cell r="Y44">
            <v>0</v>
          </cell>
          <cell r="Z44">
            <v>0</v>
          </cell>
          <cell r="AA44">
            <v>6</v>
          </cell>
          <cell r="AB44">
            <v>6</v>
          </cell>
          <cell r="AC44">
            <v>180000</v>
          </cell>
        </row>
        <row r="45">
          <cell r="A45">
            <v>36</v>
          </cell>
          <cell r="B45" t="str">
            <v>　金砂郷町</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A46">
            <v>37</v>
          </cell>
          <cell r="B46" t="str">
            <v>　大子町</v>
          </cell>
          <cell r="C46">
            <v>151500</v>
          </cell>
          <cell r="D46">
            <v>10000</v>
          </cell>
          <cell r="E46">
            <v>10000</v>
          </cell>
          <cell r="F46">
            <v>3000</v>
          </cell>
          <cell r="G46">
            <v>2600</v>
          </cell>
          <cell r="H46">
            <v>197100</v>
          </cell>
          <cell r="I46">
            <v>30000</v>
          </cell>
          <cell r="J46">
            <v>22</v>
          </cell>
          <cell r="K46">
            <v>34</v>
          </cell>
          <cell r="L46">
            <v>340000</v>
          </cell>
          <cell r="M46">
            <v>197100</v>
          </cell>
          <cell r="N46">
            <v>0</v>
          </cell>
          <cell r="O46">
            <v>0</v>
          </cell>
          <cell r="P46">
            <v>0</v>
          </cell>
          <cell r="Q46">
            <v>0</v>
          </cell>
          <cell r="R46">
            <v>0</v>
          </cell>
          <cell r="S46">
            <v>0</v>
          </cell>
          <cell r="T46">
            <v>0</v>
          </cell>
          <cell r="U46">
            <v>0</v>
          </cell>
          <cell r="V46">
            <v>0</v>
          </cell>
          <cell r="W46">
            <v>0</v>
          </cell>
          <cell r="X46">
            <v>0</v>
          </cell>
          <cell r="Y46">
            <v>0</v>
          </cell>
          <cell r="Z46">
            <v>0</v>
          </cell>
          <cell r="AA46">
            <v>22</v>
          </cell>
          <cell r="AB46">
            <v>34</v>
          </cell>
          <cell r="AC46">
            <v>340000</v>
          </cell>
          <cell r="AD46">
            <v>170000</v>
          </cell>
        </row>
        <row r="47">
          <cell r="A47">
            <v>38</v>
          </cell>
          <cell r="B47" t="str">
            <v>　十王町</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A48">
            <v>39</v>
          </cell>
          <cell r="B48" t="str">
            <v>　鉾田町</v>
          </cell>
          <cell r="C48">
            <v>8600</v>
          </cell>
          <cell r="D48">
            <v>15200</v>
          </cell>
          <cell r="E48">
            <v>8600</v>
          </cell>
          <cell r="F48">
            <v>0</v>
          </cell>
          <cell r="G48">
            <v>17</v>
          </cell>
          <cell r="H48">
            <v>17</v>
          </cell>
          <cell r="I48">
            <v>15200</v>
          </cell>
          <cell r="J48">
            <v>0</v>
          </cell>
          <cell r="K48">
            <v>0</v>
          </cell>
          <cell r="L48">
            <v>0</v>
          </cell>
          <cell r="M48">
            <v>23800</v>
          </cell>
          <cell r="N48">
            <v>0</v>
          </cell>
          <cell r="O48">
            <v>0</v>
          </cell>
          <cell r="P48">
            <v>0</v>
          </cell>
          <cell r="Q48">
            <v>0</v>
          </cell>
          <cell r="R48">
            <v>0</v>
          </cell>
          <cell r="S48">
            <v>0</v>
          </cell>
          <cell r="T48">
            <v>0</v>
          </cell>
          <cell r="U48">
            <v>0</v>
          </cell>
          <cell r="V48">
            <v>0</v>
          </cell>
          <cell r="W48">
            <v>0</v>
          </cell>
          <cell r="X48">
            <v>0</v>
          </cell>
          <cell r="Y48">
            <v>0</v>
          </cell>
          <cell r="Z48">
            <v>0</v>
          </cell>
          <cell r="AA48">
            <v>17</v>
          </cell>
          <cell r="AB48">
            <v>17</v>
          </cell>
          <cell r="AC48">
            <v>176000</v>
          </cell>
        </row>
        <row r="49">
          <cell r="A49">
            <v>40</v>
          </cell>
          <cell r="B49" t="str">
            <v>　神栖町</v>
          </cell>
          <cell r="C49">
            <v>46500</v>
          </cell>
          <cell r="D49">
            <v>45000</v>
          </cell>
          <cell r="E49">
            <v>1000</v>
          </cell>
          <cell r="F49">
            <v>3600</v>
          </cell>
          <cell r="G49">
            <v>3600</v>
          </cell>
          <cell r="H49">
            <v>100600</v>
          </cell>
          <cell r="I49">
            <v>4500</v>
          </cell>
          <cell r="J49">
            <v>11</v>
          </cell>
          <cell r="K49">
            <v>11</v>
          </cell>
          <cell r="L49">
            <v>210640</v>
          </cell>
          <cell r="M49">
            <v>100600</v>
          </cell>
          <cell r="N49">
            <v>0</v>
          </cell>
          <cell r="O49">
            <v>0</v>
          </cell>
          <cell r="P49">
            <v>0</v>
          </cell>
          <cell r="Q49">
            <v>0</v>
          </cell>
          <cell r="R49">
            <v>0</v>
          </cell>
          <cell r="S49">
            <v>0</v>
          </cell>
          <cell r="T49">
            <v>0</v>
          </cell>
          <cell r="U49">
            <v>0</v>
          </cell>
          <cell r="V49">
            <v>0</v>
          </cell>
          <cell r="W49">
            <v>0</v>
          </cell>
          <cell r="X49">
            <v>0</v>
          </cell>
          <cell r="Y49">
            <v>0</v>
          </cell>
          <cell r="Z49">
            <v>0</v>
          </cell>
          <cell r="AA49">
            <v>11</v>
          </cell>
          <cell r="AB49">
            <v>11</v>
          </cell>
          <cell r="AC49">
            <v>210640</v>
          </cell>
          <cell r="AD49">
            <v>11000</v>
          </cell>
        </row>
        <row r="50">
          <cell r="A50">
            <v>41</v>
          </cell>
          <cell r="B50" t="str">
            <v>　波崎町</v>
          </cell>
          <cell r="C50">
            <v>18000</v>
          </cell>
          <cell r="D50">
            <v>3000</v>
          </cell>
          <cell r="E50">
            <v>3000</v>
          </cell>
          <cell r="F50">
            <v>1280</v>
          </cell>
          <cell r="G50">
            <v>1280</v>
          </cell>
          <cell r="H50">
            <v>29280</v>
          </cell>
          <cell r="I50">
            <v>4000</v>
          </cell>
          <cell r="J50">
            <v>16</v>
          </cell>
          <cell r="K50">
            <v>16</v>
          </cell>
          <cell r="L50">
            <v>228900</v>
          </cell>
          <cell r="M50">
            <v>29280</v>
          </cell>
          <cell r="N50">
            <v>0</v>
          </cell>
          <cell r="O50">
            <v>0</v>
          </cell>
          <cell r="P50">
            <v>0</v>
          </cell>
          <cell r="Q50">
            <v>0</v>
          </cell>
          <cell r="R50">
            <v>0</v>
          </cell>
          <cell r="S50">
            <v>0</v>
          </cell>
          <cell r="T50">
            <v>0</v>
          </cell>
          <cell r="U50">
            <v>0</v>
          </cell>
          <cell r="V50">
            <v>0</v>
          </cell>
          <cell r="W50">
            <v>0</v>
          </cell>
          <cell r="X50">
            <v>0</v>
          </cell>
          <cell r="Y50">
            <v>0</v>
          </cell>
          <cell r="Z50">
            <v>0</v>
          </cell>
          <cell r="AA50">
            <v>16</v>
          </cell>
          <cell r="AB50">
            <v>16</v>
          </cell>
          <cell r="AC50">
            <v>228900</v>
          </cell>
        </row>
        <row r="51">
          <cell r="A51">
            <v>42</v>
          </cell>
          <cell r="B51" t="str">
            <v>　麻生町</v>
          </cell>
          <cell r="C51">
            <v>18000</v>
          </cell>
          <cell r="D51">
            <v>480</v>
          </cell>
          <cell r="E51">
            <v>10000</v>
          </cell>
          <cell r="F51">
            <v>28480</v>
          </cell>
          <cell r="G51">
            <v>480</v>
          </cell>
          <cell r="H51">
            <v>17</v>
          </cell>
          <cell r="I51">
            <v>10000</v>
          </cell>
          <cell r="J51">
            <v>100000</v>
          </cell>
          <cell r="K51">
            <v>0</v>
          </cell>
          <cell r="L51">
            <v>0</v>
          </cell>
          <cell r="M51">
            <v>28480</v>
          </cell>
          <cell r="N51">
            <v>0</v>
          </cell>
          <cell r="O51">
            <v>0</v>
          </cell>
          <cell r="P51">
            <v>0</v>
          </cell>
          <cell r="Q51">
            <v>0</v>
          </cell>
          <cell r="R51">
            <v>0</v>
          </cell>
          <cell r="S51">
            <v>0</v>
          </cell>
          <cell r="T51">
            <v>0</v>
          </cell>
          <cell r="U51">
            <v>0</v>
          </cell>
          <cell r="V51">
            <v>0</v>
          </cell>
          <cell r="W51">
            <v>0</v>
          </cell>
          <cell r="X51">
            <v>0</v>
          </cell>
          <cell r="Y51">
            <v>0</v>
          </cell>
          <cell r="Z51">
            <v>0</v>
          </cell>
          <cell r="AA51">
            <v>17</v>
          </cell>
          <cell r="AB51">
            <v>17</v>
          </cell>
          <cell r="AC51">
            <v>100000</v>
          </cell>
        </row>
        <row r="52">
          <cell r="A52">
            <v>43</v>
          </cell>
          <cell r="B52" t="str">
            <v>　北浦町</v>
          </cell>
          <cell r="C52">
            <v>40000</v>
          </cell>
          <cell r="D52">
            <v>5250</v>
          </cell>
          <cell r="E52">
            <v>5250</v>
          </cell>
          <cell r="F52">
            <v>21000</v>
          </cell>
          <cell r="G52">
            <v>1600</v>
          </cell>
          <cell r="H52">
            <v>0</v>
          </cell>
          <cell r="I52">
            <v>21000</v>
          </cell>
          <cell r="J52">
            <v>7</v>
          </cell>
          <cell r="K52">
            <v>110000</v>
          </cell>
          <cell r="L52">
            <v>14000</v>
          </cell>
          <cell r="M52">
            <v>67850</v>
          </cell>
          <cell r="N52">
            <v>0</v>
          </cell>
          <cell r="O52">
            <v>0</v>
          </cell>
          <cell r="P52">
            <v>0</v>
          </cell>
          <cell r="Q52">
            <v>0</v>
          </cell>
          <cell r="R52">
            <v>0</v>
          </cell>
          <cell r="S52">
            <v>0</v>
          </cell>
          <cell r="T52">
            <v>0</v>
          </cell>
          <cell r="U52">
            <v>0</v>
          </cell>
          <cell r="V52">
            <v>0</v>
          </cell>
          <cell r="W52">
            <v>0</v>
          </cell>
          <cell r="X52">
            <v>0</v>
          </cell>
          <cell r="Y52">
            <v>0</v>
          </cell>
          <cell r="Z52">
            <v>0</v>
          </cell>
          <cell r="AA52">
            <v>7</v>
          </cell>
          <cell r="AB52">
            <v>7</v>
          </cell>
          <cell r="AC52">
            <v>110000</v>
          </cell>
          <cell r="AD52">
            <v>14000</v>
          </cell>
        </row>
        <row r="53">
          <cell r="A53">
            <v>44</v>
          </cell>
          <cell r="B53" t="str">
            <v>　玉造町</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A54">
            <v>45</v>
          </cell>
          <cell r="B54" t="str">
            <v>　江戸崎町</v>
          </cell>
          <cell r="C54">
            <v>20000</v>
          </cell>
          <cell r="D54">
            <v>20000</v>
          </cell>
          <cell r="E54">
            <v>5</v>
          </cell>
          <cell r="F54">
            <v>20</v>
          </cell>
          <cell r="G54">
            <v>75000</v>
          </cell>
          <cell r="H54">
            <v>75000</v>
          </cell>
          <cell r="I54">
            <v>20000</v>
          </cell>
          <cell r="J54">
            <v>7</v>
          </cell>
          <cell r="K54">
            <v>105000</v>
          </cell>
          <cell r="L54">
            <v>0</v>
          </cell>
          <cell r="M54">
            <v>20000</v>
          </cell>
          <cell r="N54">
            <v>5</v>
          </cell>
          <cell r="O54">
            <v>20</v>
          </cell>
          <cell r="P54">
            <v>75000</v>
          </cell>
          <cell r="Q54">
            <v>0</v>
          </cell>
          <cell r="R54">
            <v>0</v>
          </cell>
          <cell r="S54">
            <v>0</v>
          </cell>
          <cell r="T54">
            <v>0</v>
          </cell>
          <cell r="U54">
            <v>0</v>
          </cell>
          <cell r="V54">
            <v>0</v>
          </cell>
          <cell r="W54">
            <v>0</v>
          </cell>
          <cell r="X54">
            <v>0</v>
          </cell>
          <cell r="Y54">
            <v>0</v>
          </cell>
          <cell r="Z54">
            <v>75000</v>
          </cell>
          <cell r="AA54">
            <v>7</v>
          </cell>
          <cell r="AB54">
            <v>7</v>
          </cell>
          <cell r="AC54">
            <v>105000</v>
          </cell>
        </row>
        <row r="55">
          <cell r="A55">
            <v>46</v>
          </cell>
          <cell r="B55" t="str">
            <v>　阿見町</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A56">
            <v>47</v>
          </cell>
          <cell r="B56" t="str">
            <v>　新利根町</v>
          </cell>
          <cell r="C56">
            <v>500</v>
          </cell>
          <cell r="D56">
            <v>800</v>
          </cell>
          <cell r="E56">
            <v>500</v>
          </cell>
          <cell r="F56">
            <v>5300</v>
          </cell>
          <cell r="G56">
            <v>800</v>
          </cell>
          <cell r="H56">
            <v>3</v>
          </cell>
          <cell r="I56">
            <v>4000</v>
          </cell>
          <cell r="J56">
            <v>18000</v>
          </cell>
          <cell r="K56">
            <v>0</v>
          </cell>
          <cell r="L56">
            <v>0</v>
          </cell>
          <cell r="M56">
            <v>5300</v>
          </cell>
          <cell r="N56">
            <v>0</v>
          </cell>
          <cell r="O56">
            <v>0</v>
          </cell>
          <cell r="P56">
            <v>0</v>
          </cell>
          <cell r="Q56">
            <v>0</v>
          </cell>
          <cell r="R56">
            <v>0</v>
          </cell>
          <cell r="S56">
            <v>0</v>
          </cell>
          <cell r="T56">
            <v>0</v>
          </cell>
          <cell r="U56">
            <v>0</v>
          </cell>
          <cell r="V56">
            <v>0</v>
          </cell>
          <cell r="W56">
            <v>0</v>
          </cell>
          <cell r="X56">
            <v>0</v>
          </cell>
          <cell r="Y56">
            <v>0</v>
          </cell>
          <cell r="Z56">
            <v>0</v>
          </cell>
          <cell r="AA56">
            <v>3</v>
          </cell>
          <cell r="AB56">
            <v>3</v>
          </cell>
          <cell r="AC56">
            <v>18000</v>
          </cell>
        </row>
        <row r="57">
          <cell r="A57">
            <v>48</v>
          </cell>
          <cell r="B57" t="str">
            <v>　河内町</v>
          </cell>
          <cell r="C57">
            <v>52000</v>
          </cell>
          <cell r="D57">
            <v>30000</v>
          </cell>
          <cell r="E57">
            <v>52000</v>
          </cell>
          <cell r="F57">
            <v>30000</v>
          </cell>
          <cell r="G57">
            <v>0</v>
          </cell>
          <cell r="H57">
            <v>9</v>
          </cell>
          <cell r="I57">
            <v>6000</v>
          </cell>
          <cell r="J57">
            <v>80000</v>
          </cell>
          <cell r="K57">
            <v>0</v>
          </cell>
          <cell r="L57">
            <v>0</v>
          </cell>
          <cell r="M57">
            <v>88000</v>
          </cell>
          <cell r="N57">
            <v>0</v>
          </cell>
          <cell r="O57">
            <v>0</v>
          </cell>
          <cell r="P57">
            <v>0</v>
          </cell>
          <cell r="Q57">
            <v>0</v>
          </cell>
          <cell r="R57">
            <v>0</v>
          </cell>
          <cell r="S57">
            <v>0</v>
          </cell>
          <cell r="T57">
            <v>0</v>
          </cell>
          <cell r="U57">
            <v>0</v>
          </cell>
          <cell r="V57">
            <v>0</v>
          </cell>
          <cell r="W57">
            <v>0</v>
          </cell>
          <cell r="X57">
            <v>0</v>
          </cell>
          <cell r="Y57">
            <v>0</v>
          </cell>
          <cell r="Z57">
            <v>0</v>
          </cell>
          <cell r="AA57">
            <v>9</v>
          </cell>
          <cell r="AB57">
            <v>9</v>
          </cell>
          <cell r="AC57">
            <v>80000</v>
          </cell>
        </row>
        <row r="58">
          <cell r="A58">
            <v>49</v>
          </cell>
          <cell r="B58" t="str">
            <v>　東町</v>
          </cell>
          <cell r="C58">
            <v>0</v>
          </cell>
          <cell r="D58">
            <v>0</v>
          </cell>
          <cell r="E58">
            <v>5</v>
          </cell>
          <cell r="F58">
            <v>5</v>
          </cell>
          <cell r="G58">
            <v>100000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5</v>
          </cell>
          <cell r="AB58">
            <v>5</v>
          </cell>
          <cell r="AC58">
            <v>100000</v>
          </cell>
        </row>
        <row r="59">
          <cell r="A59">
            <v>50</v>
          </cell>
          <cell r="B59" t="str">
            <v>　霞ヶ浦町</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A60">
            <v>51</v>
          </cell>
          <cell r="B60" t="str">
            <v>　八郷町</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A61">
            <v>52</v>
          </cell>
          <cell r="B61" t="str">
            <v>　千代田町</v>
          </cell>
          <cell r="C61">
            <v>0</v>
          </cell>
          <cell r="D61">
            <v>0</v>
          </cell>
          <cell r="E61">
            <v>6</v>
          </cell>
          <cell r="F61">
            <v>6</v>
          </cell>
          <cell r="G61">
            <v>60000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6</v>
          </cell>
          <cell r="AB61">
            <v>6</v>
          </cell>
          <cell r="AC61">
            <v>60000</v>
          </cell>
        </row>
        <row r="62">
          <cell r="A62">
            <v>53</v>
          </cell>
          <cell r="B62" t="str">
            <v>　伊奈町</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A63">
            <v>54</v>
          </cell>
          <cell r="B63" t="str">
            <v>　関城町</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A64">
            <v>55</v>
          </cell>
          <cell r="B64" t="str">
            <v>　明野町</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A65">
            <v>56</v>
          </cell>
          <cell r="B65" t="str">
            <v>　真壁町</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57</v>
          </cell>
          <cell r="B66" t="str">
            <v>　協和町</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A67">
            <v>58</v>
          </cell>
          <cell r="B67" t="str">
            <v>　八千代町</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59</v>
          </cell>
          <cell r="B68" t="str">
            <v>　石下町</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60</v>
          </cell>
          <cell r="B69" t="str">
            <v>　総和町</v>
          </cell>
          <cell r="C69">
            <v>2400</v>
          </cell>
          <cell r="D69">
            <v>1600</v>
          </cell>
          <cell r="E69">
            <v>2400</v>
          </cell>
          <cell r="F69">
            <v>29600</v>
          </cell>
          <cell r="G69">
            <v>1600</v>
          </cell>
          <cell r="H69">
            <v>14</v>
          </cell>
          <cell r="I69">
            <v>25600</v>
          </cell>
          <cell r="J69">
            <v>220000</v>
          </cell>
          <cell r="K69">
            <v>0</v>
          </cell>
          <cell r="L69">
            <v>0</v>
          </cell>
          <cell r="M69">
            <v>29600</v>
          </cell>
          <cell r="N69">
            <v>0</v>
          </cell>
          <cell r="O69">
            <v>0</v>
          </cell>
          <cell r="P69">
            <v>0</v>
          </cell>
          <cell r="Q69">
            <v>0</v>
          </cell>
          <cell r="R69">
            <v>0</v>
          </cell>
          <cell r="S69">
            <v>0</v>
          </cell>
          <cell r="T69">
            <v>0</v>
          </cell>
          <cell r="U69">
            <v>0</v>
          </cell>
          <cell r="V69">
            <v>0</v>
          </cell>
          <cell r="W69">
            <v>0</v>
          </cell>
          <cell r="X69">
            <v>0</v>
          </cell>
          <cell r="Y69">
            <v>0</v>
          </cell>
          <cell r="Z69">
            <v>0</v>
          </cell>
          <cell r="AA69">
            <v>14</v>
          </cell>
          <cell r="AB69">
            <v>22</v>
          </cell>
          <cell r="AC69">
            <v>220000</v>
          </cell>
        </row>
        <row r="70">
          <cell r="A70">
            <v>61</v>
          </cell>
          <cell r="B70" t="str">
            <v>　五霞町</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62</v>
          </cell>
          <cell r="B71" t="str">
            <v>　三和町</v>
          </cell>
          <cell r="C71">
            <v>11000</v>
          </cell>
          <cell r="D71">
            <v>9000</v>
          </cell>
          <cell r="E71">
            <v>11000</v>
          </cell>
          <cell r="F71">
            <v>0</v>
          </cell>
          <cell r="G71">
            <v>10</v>
          </cell>
          <cell r="H71">
            <v>10</v>
          </cell>
          <cell r="I71">
            <v>9000</v>
          </cell>
          <cell r="J71">
            <v>0</v>
          </cell>
          <cell r="K71">
            <v>0</v>
          </cell>
          <cell r="L71">
            <v>0</v>
          </cell>
          <cell r="M71">
            <v>20000</v>
          </cell>
          <cell r="N71">
            <v>0</v>
          </cell>
          <cell r="O71">
            <v>0</v>
          </cell>
          <cell r="P71">
            <v>0</v>
          </cell>
          <cell r="Q71">
            <v>0</v>
          </cell>
          <cell r="R71">
            <v>0</v>
          </cell>
          <cell r="S71">
            <v>0</v>
          </cell>
          <cell r="T71">
            <v>0</v>
          </cell>
          <cell r="U71">
            <v>0</v>
          </cell>
          <cell r="V71">
            <v>0</v>
          </cell>
          <cell r="W71">
            <v>0</v>
          </cell>
          <cell r="X71">
            <v>0</v>
          </cell>
          <cell r="Y71">
            <v>0</v>
          </cell>
          <cell r="Z71">
            <v>0</v>
          </cell>
          <cell r="AA71">
            <v>10</v>
          </cell>
          <cell r="AB71">
            <v>10</v>
          </cell>
          <cell r="AC71">
            <v>200000</v>
          </cell>
        </row>
        <row r="72">
          <cell r="A72">
            <v>63</v>
          </cell>
          <cell r="B72" t="str">
            <v>　猿島町</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64</v>
          </cell>
          <cell r="B73" t="str">
            <v>　境町</v>
          </cell>
          <cell r="C73">
            <v>42000</v>
          </cell>
          <cell r="D73">
            <v>5000</v>
          </cell>
          <cell r="E73">
            <v>5000</v>
          </cell>
          <cell r="F73">
            <v>42000</v>
          </cell>
          <cell r="G73">
            <v>4000</v>
          </cell>
          <cell r="H73">
            <v>0</v>
          </cell>
          <cell r="I73">
            <v>42000</v>
          </cell>
          <cell r="J73">
            <v>10</v>
          </cell>
          <cell r="K73">
            <v>310000</v>
          </cell>
          <cell r="L73">
            <v>22000</v>
          </cell>
          <cell r="M73">
            <v>93000</v>
          </cell>
          <cell r="N73">
            <v>0</v>
          </cell>
          <cell r="O73">
            <v>0</v>
          </cell>
          <cell r="P73">
            <v>0</v>
          </cell>
          <cell r="Q73">
            <v>0</v>
          </cell>
          <cell r="R73">
            <v>0</v>
          </cell>
          <cell r="S73">
            <v>0</v>
          </cell>
          <cell r="T73">
            <v>0</v>
          </cell>
          <cell r="U73">
            <v>0</v>
          </cell>
          <cell r="V73">
            <v>0</v>
          </cell>
          <cell r="W73">
            <v>0</v>
          </cell>
          <cell r="X73">
            <v>0</v>
          </cell>
          <cell r="Y73">
            <v>0</v>
          </cell>
          <cell r="Z73">
            <v>0</v>
          </cell>
          <cell r="AA73">
            <v>10</v>
          </cell>
          <cell r="AB73">
            <v>10</v>
          </cell>
          <cell r="AC73">
            <v>310000</v>
          </cell>
          <cell r="AD73">
            <v>22000</v>
          </cell>
        </row>
        <row r="74">
          <cell r="A74">
            <v>65</v>
          </cell>
          <cell r="B74" t="str">
            <v>　藤代町</v>
          </cell>
          <cell r="C74">
            <v>0</v>
          </cell>
          <cell r="D74">
            <v>0</v>
          </cell>
          <cell r="E74">
            <v>9</v>
          </cell>
          <cell r="F74">
            <v>9</v>
          </cell>
          <cell r="G74">
            <v>180000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9</v>
          </cell>
          <cell r="AB74">
            <v>9</v>
          </cell>
          <cell r="AC74">
            <v>180000</v>
          </cell>
        </row>
        <row r="75">
          <cell r="A75">
            <v>66</v>
          </cell>
          <cell r="B75" t="str">
            <v>　利根町</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A80">
            <v>67</v>
          </cell>
          <cell r="B80" t="str">
            <v>　桂村</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A81">
            <v>68</v>
          </cell>
          <cell r="B81" t="str">
            <v>　御前山村</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A82">
            <v>69</v>
          </cell>
          <cell r="B82" t="str">
            <v>　七会村</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A83">
            <v>70</v>
          </cell>
          <cell r="B83" t="str">
            <v>　東海村</v>
          </cell>
          <cell r="C83">
            <v>13700</v>
          </cell>
          <cell r="D83">
            <v>14400</v>
          </cell>
          <cell r="E83">
            <v>13700</v>
          </cell>
          <cell r="F83">
            <v>0</v>
          </cell>
          <cell r="G83">
            <v>8</v>
          </cell>
          <cell r="H83">
            <v>8</v>
          </cell>
          <cell r="I83">
            <v>14400</v>
          </cell>
          <cell r="J83">
            <v>0</v>
          </cell>
          <cell r="K83">
            <v>0</v>
          </cell>
          <cell r="L83">
            <v>0</v>
          </cell>
          <cell r="M83">
            <v>28100</v>
          </cell>
          <cell r="N83">
            <v>0</v>
          </cell>
          <cell r="O83">
            <v>0</v>
          </cell>
          <cell r="P83">
            <v>0</v>
          </cell>
          <cell r="Q83">
            <v>0</v>
          </cell>
          <cell r="R83">
            <v>0</v>
          </cell>
          <cell r="S83">
            <v>0</v>
          </cell>
          <cell r="T83">
            <v>0</v>
          </cell>
          <cell r="U83">
            <v>0</v>
          </cell>
          <cell r="V83">
            <v>0</v>
          </cell>
          <cell r="W83">
            <v>0</v>
          </cell>
          <cell r="X83">
            <v>0</v>
          </cell>
          <cell r="Y83">
            <v>0</v>
          </cell>
          <cell r="Z83">
            <v>0</v>
          </cell>
          <cell r="AA83">
            <v>8</v>
          </cell>
          <cell r="AB83">
            <v>8</v>
          </cell>
          <cell r="AC83">
            <v>108000</v>
          </cell>
        </row>
        <row r="84">
          <cell r="A84">
            <v>71</v>
          </cell>
          <cell r="B84" t="str">
            <v>　美和村</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A85">
            <v>72</v>
          </cell>
          <cell r="B85" t="str">
            <v>　緒川村</v>
          </cell>
          <cell r="C85">
            <v>0</v>
          </cell>
          <cell r="D85">
            <v>0</v>
          </cell>
          <cell r="E85">
            <v>3</v>
          </cell>
          <cell r="F85">
            <v>3</v>
          </cell>
          <cell r="G85">
            <v>90000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3</v>
          </cell>
          <cell r="AB85">
            <v>3</v>
          </cell>
          <cell r="AC85">
            <v>90000</v>
          </cell>
        </row>
        <row r="86">
          <cell r="A86">
            <v>73</v>
          </cell>
          <cell r="B86" t="str">
            <v>　水府村</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A87">
            <v>74</v>
          </cell>
          <cell r="B87" t="str">
            <v>　里美村</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A88">
            <v>75</v>
          </cell>
          <cell r="B88" t="str">
            <v>　旭村</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A89">
            <v>76</v>
          </cell>
          <cell r="B89" t="str">
            <v>　大洋村</v>
          </cell>
          <cell r="C89">
            <v>0</v>
          </cell>
          <cell r="D89">
            <v>0</v>
          </cell>
          <cell r="E89">
            <v>10</v>
          </cell>
          <cell r="F89">
            <v>10</v>
          </cell>
          <cell r="G89">
            <v>200000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10</v>
          </cell>
          <cell r="AB89">
            <v>10</v>
          </cell>
          <cell r="AC89">
            <v>200000</v>
          </cell>
        </row>
        <row r="90">
          <cell r="A90">
            <v>77</v>
          </cell>
          <cell r="B90" t="str">
            <v>　美浦村</v>
          </cell>
          <cell r="C90">
            <v>50000</v>
          </cell>
          <cell r="D90">
            <v>1600</v>
          </cell>
          <cell r="E90">
            <v>4000</v>
          </cell>
          <cell r="F90">
            <v>55600</v>
          </cell>
          <cell r="G90">
            <v>1600</v>
          </cell>
          <cell r="H90">
            <v>9</v>
          </cell>
          <cell r="I90">
            <v>4000</v>
          </cell>
          <cell r="J90">
            <v>90000</v>
          </cell>
          <cell r="K90">
            <v>18000</v>
          </cell>
          <cell r="L90">
            <v>0</v>
          </cell>
          <cell r="M90">
            <v>55600</v>
          </cell>
          <cell r="N90">
            <v>0</v>
          </cell>
          <cell r="O90">
            <v>0</v>
          </cell>
          <cell r="P90">
            <v>0</v>
          </cell>
          <cell r="Q90">
            <v>0</v>
          </cell>
          <cell r="R90">
            <v>0</v>
          </cell>
          <cell r="S90">
            <v>0</v>
          </cell>
          <cell r="T90">
            <v>0</v>
          </cell>
          <cell r="U90">
            <v>0</v>
          </cell>
          <cell r="V90">
            <v>0</v>
          </cell>
          <cell r="W90">
            <v>0</v>
          </cell>
          <cell r="X90">
            <v>0</v>
          </cell>
          <cell r="Y90">
            <v>0</v>
          </cell>
          <cell r="Z90">
            <v>0</v>
          </cell>
          <cell r="AA90">
            <v>9</v>
          </cell>
          <cell r="AB90">
            <v>9</v>
          </cell>
          <cell r="AC90">
            <v>90000</v>
          </cell>
          <cell r="AD90">
            <v>18000</v>
          </cell>
        </row>
        <row r="91">
          <cell r="A91">
            <v>78</v>
          </cell>
          <cell r="B91" t="str">
            <v>　桜川村</v>
          </cell>
          <cell r="C91">
            <v>74000</v>
          </cell>
          <cell r="D91">
            <v>2000</v>
          </cell>
          <cell r="E91">
            <v>2000</v>
          </cell>
          <cell r="F91">
            <v>95200</v>
          </cell>
          <cell r="G91">
            <v>0</v>
          </cell>
          <cell r="H91">
            <v>4</v>
          </cell>
          <cell r="I91">
            <v>19200</v>
          </cell>
          <cell r="J91">
            <v>80000</v>
          </cell>
          <cell r="K91">
            <v>4400</v>
          </cell>
          <cell r="L91">
            <v>0</v>
          </cell>
          <cell r="M91">
            <v>95200</v>
          </cell>
          <cell r="N91">
            <v>0</v>
          </cell>
          <cell r="O91">
            <v>0</v>
          </cell>
          <cell r="P91">
            <v>0</v>
          </cell>
          <cell r="Q91">
            <v>0</v>
          </cell>
          <cell r="R91">
            <v>0</v>
          </cell>
          <cell r="S91">
            <v>0</v>
          </cell>
          <cell r="T91">
            <v>0</v>
          </cell>
          <cell r="U91">
            <v>0</v>
          </cell>
          <cell r="V91">
            <v>0</v>
          </cell>
          <cell r="W91">
            <v>0</v>
          </cell>
          <cell r="X91">
            <v>0</v>
          </cell>
          <cell r="Y91">
            <v>0</v>
          </cell>
          <cell r="Z91">
            <v>0</v>
          </cell>
          <cell r="AA91">
            <v>4</v>
          </cell>
          <cell r="AB91">
            <v>4</v>
          </cell>
          <cell r="AC91">
            <v>80000</v>
          </cell>
          <cell r="AD91">
            <v>4400</v>
          </cell>
        </row>
        <row r="92">
          <cell r="A92">
            <v>79</v>
          </cell>
          <cell r="B92" t="str">
            <v>　玉里村</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A93">
            <v>80</v>
          </cell>
          <cell r="B93" t="str">
            <v>　新治村</v>
          </cell>
          <cell r="C93">
            <v>0</v>
          </cell>
          <cell r="D93">
            <v>0</v>
          </cell>
          <cell r="E93">
            <v>3</v>
          </cell>
          <cell r="F93">
            <v>3</v>
          </cell>
          <cell r="G93">
            <v>30000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3</v>
          </cell>
          <cell r="AB93">
            <v>3</v>
          </cell>
          <cell r="AC93">
            <v>30000</v>
          </cell>
        </row>
        <row r="94">
          <cell r="A94">
            <v>81</v>
          </cell>
          <cell r="B94" t="str">
            <v>　谷和原村</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A95">
            <v>82</v>
          </cell>
          <cell r="B95" t="str">
            <v>　大和村</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A96">
            <v>83</v>
          </cell>
          <cell r="B96" t="str">
            <v>　千代川村</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A99">
            <v>1</v>
          </cell>
          <cell r="B99" t="str">
            <v>ニューライフカシマ</v>
          </cell>
          <cell r="C99">
            <v>0</v>
          </cell>
          <cell r="D99">
            <v>0</v>
          </cell>
          <cell r="E99">
            <v>12</v>
          </cell>
          <cell r="F99">
            <v>12</v>
          </cell>
          <cell r="G99">
            <v>120000</v>
          </cell>
          <cell r="H99">
            <v>40000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12</v>
          </cell>
          <cell r="AB99">
            <v>12</v>
          </cell>
          <cell r="AC99">
            <v>120000</v>
          </cell>
          <cell r="AD99">
            <v>40000</v>
          </cell>
        </row>
        <row r="100">
          <cell r="A100">
            <v>2</v>
          </cell>
          <cell r="B100" t="str">
            <v>スカイスポーツ取手</v>
          </cell>
          <cell r="C100">
            <v>0</v>
          </cell>
          <cell r="D100">
            <v>0</v>
          </cell>
          <cell r="E100">
            <v>4</v>
          </cell>
          <cell r="F100">
            <v>4</v>
          </cell>
          <cell r="G100">
            <v>65000</v>
          </cell>
          <cell r="H100">
            <v>11000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4</v>
          </cell>
          <cell r="AB100">
            <v>4</v>
          </cell>
          <cell r="AC100">
            <v>65000</v>
          </cell>
          <cell r="AD100">
            <v>11000</v>
          </cell>
        </row>
        <row r="101">
          <cell r="A101">
            <v>3</v>
          </cell>
          <cell r="B101" t="str">
            <v>ふれあい坂下</v>
          </cell>
          <cell r="C101">
            <v>0</v>
          </cell>
          <cell r="D101">
            <v>0</v>
          </cell>
          <cell r="E101">
            <v>7</v>
          </cell>
          <cell r="F101">
            <v>7</v>
          </cell>
          <cell r="G101">
            <v>80000</v>
          </cell>
          <cell r="H101">
            <v>133000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7</v>
          </cell>
          <cell r="AB101">
            <v>7</v>
          </cell>
          <cell r="AC101">
            <v>80000</v>
          </cell>
          <cell r="AD101">
            <v>133000</v>
          </cell>
        </row>
        <row r="102">
          <cell r="A102">
            <v>4</v>
          </cell>
          <cell r="B102" t="str">
            <v>未来の子ども</v>
          </cell>
          <cell r="C102">
            <v>0</v>
          </cell>
          <cell r="D102">
            <v>0</v>
          </cell>
          <cell r="E102">
            <v>6</v>
          </cell>
          <cell r="F102">
            <v>6</v>
          </cell>
          <cell r="G102">
            <v>150000</v>
          </cell>
          <cell r="H102">
            <v>13940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6</v>
          </cell>
          <cell r="AB102">
            <v>6</v>
          </cell>
          <cell r="AC102">
            <v>150000</v>
          </cell>
          <cell r="AD102">
            <v>13940</v>
          </cell>
        </row>
        <row r="103">
          <cell r="A103">
            <v>5</v>
          </cell>
          <cell r="B103" t="str">
            <v>水戸こどもの劇場</v>
          </cell>
          <cell r="C103">
            <v>0</v>
          </cell>
          <cell r="D103">
            <v>0</v>
          </cell>
          <cell r="E103">
            <v>13</v>
          </cell>
          <cell r="F103">
            <v>13</v>
          </cell>
          <cell r="G103">
            <v>260000</v>
          </cell>
          <cell r="H103">
            <v>26000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6">
          <cell r="B106" t="str">
            <v>市町村等計</v>
          </cell>
          <cell r="C106">
            <v>795100</v>
          </cell>
          <cell r="D106">
            <v>56000</v>
          </cell>
          <cell r="E106">
            <v>238804</v>
          </cell>
          <cell r="F106">
            <v>153000</v>
          </cell>
          <cell r="G106">
            <v>61400</v>
          </cell>
          <cell r="H106">
            <v>2000</v>
          </cell>
          <cell r="I106">
            <v>344317</v>
          </cell>
          <cell r="J106">
            <v>0</v>
          </cell>
          <cell r="K106">
            <v>0</v>
          </cell>
          <cell r="L106">
            <v>0</v>
          </cell>
          <cell r="M106">
            <v>1650621</v>
          </cell>
          <cell r="N106">
            <v>5</v>
          </cell>
          <cell r="O106">
            <v>20</v>
          </cell>
          <cell r="P106">
            <v>75000</v>
          </cell>
          <cell r="Q106">
            <v>0</v>
          </cell>
          <cell r="R106">
            <v>0</v>
          </cell>
          <cell r="S106">
            <v>0</v>
          </cell>
          <cell r="T106">
            <v>0</v>
          </cell>
          <cell r="U106">
            <v>0</v>
          </cell>
          <cell r="V106">
            <v>0</v>
          </cell>
          <cell r="W106">
            <v>0</v>
          </cell>
          <cell r="X106">
            <v>0</v>
          </cell>
          <cell r="Y106">
            <v>0</v>
          </cell>
          <cell r="Z106">
            <v>75000</v>
          </cell>
          <cell r="AA106">
            <v>511</v>
          </cell>
          <cell r="AB106">
            <v>535</v>
          </cell>
          <cell r="AC106">
            <v>7187540</v>
          </cell>
          <cell r="AD106">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3.2"/>
  <sheetData/>
  <phoneticPr fontId="10"/>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3280E-B9C7-4B5C-9B96-890BE9A68124}">
  <sheetPr>
    <tabColor rgb="FFFF0000"/>
    <pageSetUpPr fitToPage="1"/>
  </sheetPr>
  <dimension ref="A1:L98"/>
  <sheetViews>
    <sheetView showGridLines="0" tabSelected="1" view="pageBreakPreview" zoomScaleNormal="100" zoomScaleSheetLayoutView="100" workbookViewId="0">
      <selection activeCell="B3" sqref="B3:J3"/>
    </sheetView>
  </sheetViews>
  <sheetFormatPr defaultRowHeight="13.2"/>
  <cols>
    <col min="1" max="1" width="3.33203125" customWidth="1"/>
    <col min="2" max="2" width="26" customWidth="1"/>
    <col min="3" max="3" width="16" customWidth="1"/>
    <col min="4" max="4" width="14.6640625" customWidth="1"/>
    <col min="5" max="7" width="12.6640625" customWidth="1"/>
    <col min="8" max="8" width="17.21875" customWidth="1"/>
    <col min="9" max="9" width="12" customWidth="1"/>
    <col min="10" max="10" width="40" customWidth="1"/>
    <col min="11" max="11" width="2.21875" customWidth="1"/>
    <col min="12" max="12" width="15" customWidth="1"/>
    <col min="13" max="13" width="2.21875" customWidth="1"/>
  </cols>
  <sheetData>
    <row r="1" spans="1:10" ht="16.2">
      <c r="A1" s="20" t="s">
        <v>114</v>
      </c>
      <c r="B1" s="21"/>
    </row>
    <row r="2" spans="1:10" ht="16.2">
      <c r="A2" s="20"/>
      <c r="B2" s="21"/>
    </row>
    <row r="3" spans="1:10" ht="21">
      <c r="B3" s="173" t="s">
        <v>115</v>
      </c>
      <c r="C3" s="173"/>
      <c r="D3" s="173"/>
      <c r="E3" s="173"/>
      <c r="F3" s="173"/>
      <c r="G3" s="173"/>
      <c r="H3" s="173"/>
      <c r="I3" s="173"/>
      <c r="J3" s="173"/>
    </row>
    <row r="4" spans="1:10" ht="21">
      <c r="B4" s="118"/>
      <c r="C4" s="118"/>
      <c r="D4" s="118"/>
      <c r="E4" s="118"/>
      <c r="F4" s="118"/>
      <c r="G4" s="118"/>
      <c r="H4" s="118"/>
      <c r="I4" s="118"/>
      <c r="J4" s="118"/>
    </row>
    <row r="5" spans="1:10" ht="14.25" customHeight="1">
      <c r="B5" s="116"/>
      <c r="C5" s="116"/>
      <c r="D5" s="116"/>
      <c r="E5" s="116"/>
      <c r="F5" s="116"/>
      <c r="G5" s="116"/>
      <c r="H5" s="116"/>
      <c r="I5" s="116"/>
      <c r="J5" s="116"/>
    </row>
    <row r="6" spans="1:10" ht="27" customHeight="1">
      <c r="B6" s="131"/>
      <c r="C6" s="131"/>
      <c r="D6" s="119" t="s">
        <v>116</v>
      </c>
      <c r="E6" s="22"/>
      <c r="F6" s="22"/>
      <c r="G6" s="22"/>
      <c r="H6" s="23" t="s">
        <v>7</v>
      </c>
      <c r="I6" s="174"/>
      <c r="J6" s="174"/>
    </row>
    <row r="7" spans="1:10" ht="19.2">
      <c r="B7" s="22"/>
      <c r="C7" s="120"/>
      <c r="D7" s="22"/>
      <c r="E7" s="22"/>
      <c r="F7" s="22"/>
      <c r="G7" s="22"/>
      <c r="H7" s="23"/>
      <c r="I7" s="121"/>
      <c r="J7" s="121"/>
    </row>
    <row r="8" spans="1:10" ht="19.2">
      <c r="B8" s="22"/>
      <c r="C8" s="119"/>
      <c r="D8" s="22"/>
      <c r="E8" s="22"/>
      <c r="F8" s="22"/>
      <c r="G8" s="22"/>
      <c r="H8" s="23"/>
      <c r="I8" s="121"/>
      <c r="J8" s="121"/>
    </row>
    <row r="9" spans="1:10" ht="15" thickBot="1">
      <c r="B9" s="24" t="s">
        <v>6</v>
      </c>
    </row>
    <row r="10" spans="1:10" ht="17.25" customHeight="1">
      <c r="B10" s="25" t="s">
        <v>21</v>
      </c>
      <c r="C10" s="175"/>
      <c r="D10" s="176"/>
      <c r="E10" s="176"/>
      <c r="F10" s="176"/>
      <c r="G10" s="176"/>
      <c r="H10" s="176"/>
      <c r="I10" s="176"/>
      <c r="J10" s="177"/>
    </row>
    <row r="11" spans="1:10" ht="23.1" customHeight="1">
      <c r="B11" s="26" t="s">
        <v>4</v>
      </c>
      <c r="C11" s="178"/>
      <c r="D11" s="179"/>
      <c r="E11" s="179"/>
      <c r="F11" s="179"/>
      <c r="G11" s="179"/>
      <c r="H11" s="179"/>
      <c r="I11" s="179"/>
      <c r="J11" s="180"/>
    </row>
    <row r="12" spans="1:10" ht="17.25" customHeight="1">
      <c r="B12" s="27" t="s">
        <v>21</v>
      </c>
      <c r="C12" s="181"/>
      <c r="D12" s="182"/>
      <c r="E12" s="182"/>
      <c r="F12" s="182"/>
      <c r="G12" s="182"/>
      <c r="H12" s="182"/>
      <c r="I12" s="182"/>
      <c r="J12" s="183"/>
    </row>
    <row r="13" spans="1:10" ht="23.1" customHeight="1">
      <c r="B13" s="26" t="s">
        <v>8</v>
      </c>
      <c r="C13" s="184"/>
      <c r="D13" s="185"/>
      <c r="E13" s="185"/>
      <c r="F13" s="185"/>
      <c r="G13" s="185"/>
      <c r="H13" s="185"/>
      <c r="I13" s="185"/>
      <c r="J13" s="186"/>
    </row>
    <row r="14" spans="1:10" ht="23.1" customHeight="1">
      <c r="B14" s="157" t="s">
        <v>22</v>
      </c>
      <c r="C14" s="158"/>
      <c r="D14" s="158"/>
      <c r="E14" s="158"/>
      <c r="F14" s="158"/>
      <c r="G14" s="158"/>
      <c r="H14" s="158"/>
      <c r="I14" s="158"/>
      <c r="J14" s="159"/>
    </row>
    <row r="15" spans="1:10" ht="23.1" customHeight="1">
      <c r="B15" s="160"/>
      <c r="C15" s="161"/>
      <c r="D15" s="161"/>
      <c r="E15" s="161"/>
      <c r="F15" s="161"/>
      <c r="G15" s="161"/>
      <c r="H15" s="161"/>
      <c r="I15" s="161"/>
      <c r="J15" s="162"/>
    </row>
    <row r="16" spans="1:10" ht="23.1" customHeight="1">
      <c r="B16" s="163" t="s">
        <v>117</v>
      </c>
      <c r="C16" s="164"/>
      <c r="D16" s="164"/>
      <c r="E16" s="164"/>
      <c r="F16" s="164"/>
      <c r="G16" s="164"/>
      <c r="H16" s="164"/>
      <c r="I16" s="164"/>
      <c r="J16" s="165"/>
    </row>
    <row r="17" spans="1:11" ht="23.1" customHeight="1">
      <c r="B17" s="166"/>
      <c r="C17" s="167"/>
      <c r="D17" s="167"/>
      <c r="E17" s="167"/>
      <c r="F17" s="167"/>
      <c r="G17" s="167"/>
      <c r="H17" s="167"/>
      <c r="I17" s="167"/>
      <c r="J17" s="168"/>
    </row>
    <row r="18" spans="1:11" ht="23.1" customHeight="1">
      <c r="B18" s="163" t="s">
        <v>37</v>
      </c>
      <c r="C18" s="164"/>
      <c r="D18" s="164"/>
      <c r="E18" s="164"/>
      <c r="F18" s="164"/>
      <c r="G18" s="164"/>
      <c r="H18" s="164"/>
      <c r="I18" s="164"/>
      <c r="J18" s="165"/>
    </row>
    <row r="19" spans="1:11" ht="23.1" customHeight="1" thickBot="1">
      <c r="B19" s="64" t="s">
        <v>23</v>
      </c>
      <c r="C19" s="28"/>
      <c r="D19" s="169" t="s">
        <v>24</v>
      </c>
      <c r="E19" s="170"/>
      <c r="F19" s="171"/>
      <c r="G19" s="171"/>
      <c r="H19" s="171"/>
      <c r="I19" s="171"/>
      <c r="J19" s="172"/>
    </row>
    <row r="20" spans="1:11" ht="23.1" customHeight="1">
      <c r="B20" s="65"/>
      <c r="C20" s="66"/>
      <c r="D20" s="65"/>
      <c r="E20" s="65"/>
      <c r="F20" s="66"/>
      <c r="G20" s="66"/>
      <c r="H20" s="66"/>
      <c r="I20" s="66"/>
      <c r="J20" s="66"/>
    </row>
    <row r="21" spans="1:11" s="19" customFormat="1" ht="18" customHeight="1">
      <c r="B21" s="67" t="s">
        <v>118</v>
      </c>
      <c r="C21" s="68"/>
      <c r="D21" s="68"/>
      <c r="E21" s="68"/>
      <c r="F21" s="68"/>
      <c r="G21" s="68"/>
      <c r="H21" s="68"/>
      <c r="I21" s="68"/>
    </row>
    <row r="22" spans="1:11" s="19" customFormat="1" ht="18" customHeight="1">
      <c r="B22" s="69" t="s">
        <v>73</v>
      </c>
      <c r="G22" s="70"/>
      <c r="H22" s="70"/>
    </row>
    <row r="23" spans="1:11" s="19" customFormat="1" ht="18" customHeight="1">
      <c r="B23" s="69" t="s">
        <v>25</v>
      </c>
      <c r="G23" s="70"/>
      <c r="H23" s="70"/>
    </row>
    <row r="24" spans="1:11" s="19" customFormat="1" ht="18" customHeight="1">
      <c r="B24" s="69" t="s">
        <v>55</v>
      </c>
      <c r="C24" s="69"/>
      <c r="J24" s="70"/>
      <c r="K24" s="70"/>
    </row>
    <row r="25" spans="1:11" s="19" customFormat="1" ht="45" customHeight="1">
      <c r="B25" s="149" t="s">
        <v>74</v>
      </c>
      <c r="C25" s="150"/>
      <c r="D25" s="150"/>
      <c r="E25" s="150"/>
      <c r="F25" s="150"/>
      <c r="G25" s="150"/>
      <c r="H25" s="150"/>
      <c r="I25" s="150"/>
      <c r="J25" s="150"/>
    </row>
    <row r="26" spans="1:11" s="19" customFormat="1" ht="32.25" customHeight="1">
      <c r="A26" s="19" t="s">
        <v>119</v>
      </c>
      <c r="B26" s="114"/>
      <c r="C26" s="115"/>
      <c r="D26" s="115"/>
      <c r="E26" s="115"/>
      <c r="F26" s="115"/>
      <c r="G26" s="115"/>
      <c r="H26" s="115"/>
      <c r="I26" s="115"/>
      <c r="J26" s="115"/>
    </row>
    <row r="27" spans="1:11" s="19" customFormat="1" ht="18.75" customHeight="1">
      <c r="B27" s="150" t="s">
        <v>120</v>
      </c>
      <c r="C27" s="150"/>
      <c r="D27" s="150"/>
      <c r="E27" s="150"/>
      <c r="F27" s="150"/>
      <c r="G27" s="150"/>
      <c r="H27" s="150"/>
      <c r="I27" s="150"/>
      <c r="J27" s="150"/>
    </row>
    <row r="28" spans="1:11" s="19" customFormat="1" ht="18.75" customHeight="1">
      <c r="B28" s="115"/>
      <c r="C28" s="115"/>
      <c r="D28" s="115"/>
      <c r="E28" s="115"/>
      <c r="F28" s="115"/>
      <c r="G28" s="115"/>
      <c r="H28" s="115"/>
      <c r="I28" s="115"/>
      <c r="J28" s="115"/>
    </row>
    <row r="30" spans="1:11" ht="14.4">
      <c r="B30" s="24" t="s">
        <v>26</v>
      </c>
    </row>
    <row r="31" spans="1:11" ht="16.2">
      <c r="B31" t="s">
        <v>27</v>
      </c>
      <c r="C31" s="29"/>
      <c r="D31" s="151"/>
      <c r="E31" s="152"/>
      <c r="F31" s="153"/>
      <c r="G31" t="s">
        <v>1</v>
      </c>
    </row>
    <row r="32" spans="1:11" ht="20.100000000000001" customHeight="1">
      <c r="B32" s="29" t="s">
        <v>28</v>
      </c>
      <c r="C32" s="29"/>
      <c r="D32" s="71"/>
      <c r="E32" s="71"/>
      <c r="F32" s="71"/>
      <c r="G32" s="71"/>
      <c r="H32" s="71"/>
    </row>
    <row r="33" spans="1:12" ht="16.2">
      <c r="B33" s="29" t="s">
        <v>29</v>
      </c>
      <c r="C33" s="29"/>
      <c r="D33" s="151"/>
      <c r="E33" s="152"/>
      <c r="F33" s="153"/>
      <c r="G33" t="s">
        <v>1</v>
      </c>
    </row>
    <row r="34" spans="1:12" ht="20.100000000000001" customHeight="1" thickBot="1">
      <c r="B34" s="46" t="s">
        <v>56</v>
      </c>
      <c r="D34" s="71"/>
      <c r="E34" s="71"/>
      <c r="F34" s="71"/>
      <c r="G34" s="71"/>
      <c r="H34" s="71"/>
    </row>
    <row r="35" spans="1:12" ht="16.8" thickBot="1">
      <c r="B35" t="s">
        <v>30</v>
      </c>
      <c r="D35" s="154">
        <f>ROUNDDOWN($D$33*1/2,-3)</f>
        <v>0</v>
      </c>
      <c r="E35" s="155"/>
      <c r="F35" s="156"/>
      <c r="G35" t="s">
        <v>1</v>
      </c>
    </row>
    <row r="36" spans="1:12" ht="20.100000000000001" customHeight="1">
      <c r="B36" t="s">
        <v>57</v>
      </c>
      <c r="D36" s="71"/>
      <c r="E36" s="71"/>
      <c r="F36" s="71"/>
      <c r="G36" s="71"/>
      <c r="H36" s="71"/>
    </row>
    <row r="37" spans="1:12" s="30" customFormat="1" ht="16.2">
      <c r="A37"/>
      <c r="B37" t="s">
        <v>38</v>
      </c>
      <c r="C37"/>
      <c r="D37" s="72"/>
      <c r="E37" s="72"/>
      <c r="F37" s="72"/>
      <c r="G37" s="72"/>
      <c r="H37" s="72"/>
      <c r="I37"/>
      <c r="J37"/>
      <c r="L37"/>
    </row>
    <row r="38" spans="1:12" s="30" customFormat="1">
      <c r="A38"/>
      <c r="B38"/>
      <c r="C38" t="s">
        <v>39</v>
      </c>
      <c r="D38"/>
      <c r="E38" s="29" t="s">
        <v>40</v>
      </c>
      <c r="F38"/>
      <c r="G38"/>
      <c r="H38"/>
      <c r="I38"/>
      <c r="J38"/>
      <c r="L38"/>
    </row>
    <row r="39" spans="1:12" s="30" customFormat="1" ht="18.75" customHeight="1">
      <c r="A39"/>
      <c r="B39"/>
      <c r="C39" t="s">
        <v>41</v>
      </c>
      <c r="D39"/>
      <c r="E39" t="s">
        <v>42</v>
      </c>
      <c r="F39"/>
      <c r="G39"/>
      <c r="H39"/>
      <c r="I39"/>
      <c r="J39"/>
      <c r="L39"/>
    </row>
    <row r="40" spans="1:12" s="30" customFormat="1">
      <c r="A40"/>
      <c r="B40"/>
      <c r="C40" t="s">
        <v>58</v>
      </c>
      <c r="D40"/>
      <c r="E40" s="29"/>
      <c r="F40"/>
      <c r="G40"/>
      <c r="H40"/>
      <c r="I40"/>
      <c r="J40"/>
      <c r="L40"/>
    </row>
    <row r="41" spans="1:12" s="30" customFormat="1">
      <c r="A41"/>
      <c r="B41"/>
      <c r="C41" t="s">
        <v>59</v>
      </c>
      <c r="D41"/>
      <c r="E41" s="29"/>
      <c r="F41"/>
      <c r="G41"/>
      <c r="H41"/>
      <c r="I41"/>
      <c r="J41"/>
      <c r="L41"/>
    </row>
    <row r="42" spans="1:12" s="30" customFormat="1" ht="79.5" customHeight="1">
      <c r="A42"/>
      <c r="B42"/>
      <c r="C42"/>
      <c r="D42"/>
      <c r="E42" s="29"/>
      <c r="F42"/>
      <c r="G42"/>
      <c r="H42"/>
      <c r="I42"/>
      <c r="J42"/>
      <c r="L42"/>
    </row>
    <row r="43" spans="1:12" s="30" customFormat="1" ht="18.75" customHeight="1">
      <c r="A43"/>
      <c r="B43"/>
      <c r="C43" t="s">
        <v>43</v>
      </c>
      <c r="D43"/>
      <c r="E43" s="73"/>
      <c r="F43" s="73"/>
      <c r="G43" s="73"/>
      <c r="H43" s="73"/>
      <c r="I43" s="73"/>
      <c r="J43" s="73"/>
      <c r="K43" s="73"/>
      <c r="L43" s="73"/>
    </row>
    <row r="44" spans="1:12" s="30" customFormat="1" ht="18.75" customHeight="1">
      <c r="A44"/>
      <c r="B44"/>
      <c r="C44" t="s">
        <v>44</v>
      </c>
      <c r="D44"/>
      <c r="E44" s="73"/>
      <c r="F44" s="73"/>
      <c r="G44" s="73"/>
      <c r="H44" s="73"/>
      <c r="I44" s="73"/>
      <c r="J44" s="73"/>
      <c r="K44" s="73"/>
      <c r="L44" s="73"/>
    </row>
    <row r="45" spans="1:12" s="30" customFormat="1" ht="18.75" customHeight="1">
      <c r="A45"/>
      <c r="B45"/>
      <c r="C45" t="s">
        <v>45</v>
      </c>
      <c r="D45"/>
      <c r="E45" s="73"/>
      <c r="F45" s="73"/>
      <c r="G45" s="73"/>
      <c r="H45" s="73"/>
      <c r="I45" s="73"/>
      <c r="J45" s="73"/>
      <c r="K45" s="73"/>
      <c r="L45" s="73"/>
    </row>
    <row r="46" spans="1:12" ht="14.25" customHeight="1">
      <c r="D46" s="71"/>
      <c r="E46" s="71"/>
      <c r="F46" s="71"/>
      <c r="G46" s="71"/>
      <c r="H46" s="71"/>
    </row>
    <row r="47" spans="1:12" ht="14.4">
      <c r="B47" s="24" t="s">
        <v>31</v>
      </c>
    </row>
    <row r="48" spans="1:12">
      <c r="B48" s="29" t="s">
        <v>46</v>
      </c>
    </row>
    <row r="49" spans="2:10" ht="18.75" customHeight="1">
      <c r="C49" s="29" t="s">
        <v>60</v>
      </c>
    </row>
    <row r="50" spans="2:10" ht="18.75" customHeight="1">
      <c r="C50" t="s">
        <v>47</v>
      </c>
    </row>
    <row r="51" spans="2:10" ht="18.75" customHeight="1">
      <c r="C51" s="29" t="s">
        <v>48</v>
      </c>
    </row>
    <row r="52" spans="2:10" ht="18.75" customHeight="1">
      <c r="C52" t="s">
        <v>61</v>
      </c>
    </row>
    <row r="53" spans="2:10" ht="6" customHeight="1">
      <c r="D53" s="71"/>
      <c r="E53" s="71"/>
      <c r="F53" s="71"/>
      <c r="G53" s="71"/>
      <c r="H53" s="71"/>
    </row>
    <row r="54" spans="2:10">
      <c r="B54" s="31" t="s">
        <v>32</v>
      </c>
    </row>
    <row r="55" spans="2:10" ht="72.75" customHeight="1">
      <c r="B55" s="148"/>
      <c r="C55" s="148"/>
      <c r="D55" s="148"/>
      <c r="E55" s="148"/>
      <c r="F55" s="148"/>
      <c r="G55" s="148"/>
      <c r="H55" s="148"/>
      <c r="I55" s="148"/>
      <c r="J55" s="148"/>
    </row>
    <row r="56" spans="2:10" ht="6" customHeight="1">
      <c r="D56" s="71"/>
      <c r="E56" s="71"/>
      <c r="F56" s="71"/>
      <c r="G56" s="71"/>
      <c r="H56" s="71"/>
    </row>
    <row r="57" spans="2:10">
      <c r="B57" s="29" t="s">
        <v>49</v>
      </c>
    </row>
    <row r="58" spans="2:10" ht="130.5" customHeight="1">
      <c r="B58" s="148"/>
      <c r="C58" s="148"/>
      <c r="D58" s="148"/>
      <c r="E58" s="148"/>
      <c r="F58" s="148"/>
      <c r="G58" s="148"/>
      <c r="H58" s="148"/>
      <c r="I58" s="148"/>
      <c r="J58" s="148"/>
    </row>
    <row r="59" spans="2:10" ht="6" customHeight="1">
      <c r="D59" s="71"/>
      <c r="E59" s="71"/>
      <c r="F59" s="71"/>
      <c r="G59" s="71"/>
      <c r="H59" s="71"/>
    </row>
    <row r="60" spans="2:10" s="32" customFormat="1" ht="18.75" customHeight="1">
      <c r="B60" s="74" t="s">
        <v>62</v>
      </c>
      <c r="C60" s="29"/>
      <c r="D60" s="29"/>
      <c r="E60" s="29"/>
    </row>
    <row r="61" spans="2:10" s="32" customFormat="1" ht="14.4">
      <c r="B61" s="29" t="s">
        <v>63</v>
      </c>
      <c r="C61" s="75"/>
    </row>
    <row r="62" spans="2:10" s="32" customFormat="1" ht="18.75" customHeight="1">
      <c r="B62" s="141" t="s">
        <v>33</v>
      </c>
      <c r="C62" s="143" t="s">
        <v>50</v>
      </c>
      <c r="D62" s="145" t="s">
        <v>34</v>
      </c>
      <c r="E62" s="146"/>
      <c r="F62" s="133" t="s">
        <v>64</v>
      </c>
      <c r="G62" s="133" t="s">
        <v>65</v>
      </c>
      <c r="H62" s="133" t="s">
        <v>66</v>
      </c>
    </row>
    <row r="63" spans="2:10" s="32" customFormat="1" ht="21.6">
      <c r="B63" s="142"/>
      <c r="C63" s="144"/>
      <c r="D63" s="113" t="s">
        <v>67</v>
      </c>
      <c r="E63" s="47" t="s">
        <v>68</v>
      </c>
      <c r="F63" s="134"/>
      <c r="G63" s="147"/>
      <c r="H63" s="134"/>
    </row>
    <row r="64" spans="2:10" s="32" customFormat="1">
      <c r="B64" s="48"/>
      <c r="C64" s="33"/>
      <c r="D64" s="34"/>
      <c r="E64" s="49">
        <f>D64*12</f>
        <v>0</v>
      </c>
      <c r="F64" s="35"/>
      <c r="G64" s="50">
        <f>$E$64*$F$64/60</f>
        <v>0</v>
      </c>
      <c r="H64" s="36" t="e">
        <f>$G$64/$C$64</f>
        <v>#DIV/0!</v>
      </c>
    </row>
    <row r="65" spans="2:8" s="32" customFormat="1">
      <c r="B65" s="51"/>
      <c r="C65" s="37"/>
      <c r="D65" s="38"/>
      <c r="E65" s="52">
        <f>D65*12</f>
        <v>0</v>
      </c>
      <c r="F65" s="39"/>
      <c r="G65" s="40">
        <f>$E$65*$F$65/60</f>
        <v>0</v>
      </c>
      <c r="H65" s="40" t="e">
        <f>$G$65/$C$65</f>
        <v>#DIV/0!</v>
      </c>
    </row>
    <row r="66" spans="2:8" s="32" customFormat="1">
      <c r="B66" s="51"/>
      <c r="C66" s="37"/>
      <c r="D66" s="38"/>
      <c r="E66" s="52">
        <f>D66*12</f>
        <v>0</v>
      </c>
      <c r="F66" s="39"/>
      <c r="G66" s="40">
        <f>$E$66*$F$66/60</f>
        <v>0</v>
      </c>
      <c r="H66" s="53" t="e">
        <f>G66/C66</f>
        <v>#DIV/0!</v>
      </c>
    </row>
    <row r="67" spans="2:8" s="32" customFormat="1">
      <c r="B67" s="135"/>
      <c r="C67" s="136"/>
      <c r="D67" s="41">
        <f>SUM(D64:D66)</f>
        <v>0</v>
      </c>
      <c r="E67" s="54">
        <f>SUM(E64:E66)</f>
        <v>0</v>
      </c>
      <c r="F67" s="42">
        <f>SUM(F64:F66)</f>
        <v>0</v>
      </c>
      <c r="G67" s="43">
        <f>SUM(G64:G66)</f>
        <v>0</v>
      </c>
      <c r="H67" s="55" t="e">
        <f>SUM(H64:H66)</f>
        <v>#DIV/0!</v>
      </c>
    </row>
    <row r="68" spans="2:8" s="32" customFormat="1">
      <c r="B68" s="29" t="s">
        <v>69</v>
      </c>
    </row>
    <row r="69" spans="2:8" s="32" customFormat="1" ht="18.75" customHeight="1">
      <c r="B69" s="141" t="s">
        <v>33</v>
      </c>
      <c r="C69" s="143" t="s">
        <v>50</v>
      </c>
      <c r="D69" s="145" t="s">
        <v>34</v>
      </c>
      <c r="E69" s="146"/>
      <c r="F69" s="133" t="s">
        <v>64</v>
      </c>
      <c r="G69" s="133" t="s">
        <v>65</v>
      </c>
      <c r="H69" s="133" t="s">
        <v>66</v>
      </c>
    </row>
    <row r="70" spans="2:8" s="32" customFormat="1" ht="21.6">
      <c r="B70" s="142"/>
      <c r="C70" s="144"/>
      <c r="D70" s="113" t="s">
        <v>67</v>
      </c>
      <c r="E70" s="47" t="s">
        <v>68</v>
      </c>
      <c r="F70" s="134"/>
      <c r="G70" s="147"/>
      <c r="H70" s="134"/>
    </row>
    <row r="71" spans="2:8" s="32" customFormat="1">
      <c r="B71" s="48"/>
      <c r="C71" s="33"/>
      <c r="D71" s="34"/>
      <c r="E71" s="49">
        <f>D71*12</f>
        <v>0</v>
      </c>
      <c r="F71" s="35"/>
      <c r="G71" s="50">
        <f>E71*F71/60</f>
        <v>0</v>
      </c>
      <c r="H71" s="50" t="e">
        <f>G71/C71</f>
        <v>#DIV/0!</v>
      </c>
    </row>
    <row r="72" spans="2:8" s="32" customFormat="1">
      <c r="B72" s="51"/>
      <c r="C72" s="37"/>
      <c r="D72" s="38"/>
      <c r="E72" s="52">
        <f>D72*12</f>
        <v>0</v>
      </c>
      <c r="F72" s="39"/>
      <c r="G72" s="40">
        <f>E72*F72/60</f>
        <v>0</v>
      </c>
      <c r="H72" s="40" t="e">
        <f>G72/C72</f>
        <v>#DIV/0!</v>
      </c>
    </row>
    <row r="73" spans="2:8" s="32" customFormat="1">
      <c r="B73" s="51"/>
      <c r="C73" s="37"/>
      <c r="D73" s="38"/>
      <c r="E73" s="52">
        <f>D73*12</f>
        <v>0</v>
      </c>
      <c r="F73" s="39"/>
      <c r="G73" s="40">
        <f>E73*F73/60</f>
        <v>0</v>
      </c>
      <c r="H73" s="53" t="e">
        <f>G73/C73</f>
        <v>#DIV/0!</v>
      </c>
    </row>
    <row r="74" spans="2:8" s="32" customFormat="1">
      <c r="B74" s="135"/>
      <c r="C74" s="136"/>
      <c r="D74" s="41">
        <f>SUM(D71:D73)</f>
        <v>0</v>
      </c>
      <c r="E74" s="54">
        <f>SUM(E71:E73)</f>
        <v>0</v>
      </c>
      <c r="F74" s="42">
        <f>SUM(F71:F73)</f>
        <v>0</v>
      </c>
      <c r="G74" s="43">
        <f>SUM(G71:G73)</f>
        <v>0</v>
      </c>
      <c r="H74" s="43" t="e">
        <f>SUM(H71:H73)</f>
        <v>#DIV/0!</v>
      </c>
    </row>
    <row r="75" spans="2:8" s="32" customFormat="1">
      <c r="B75" s="44" t="s">
        <v>35</v>
      </c>
    </row>
    <row r="76" spans="2:8" s="32" customFormat="1">
      <c r="C76" s="45" t="e">
        <f>($G$67-$G$74)/$G$67</f>
        <v>#DIV/0!</v>
      </c>
    </row>
    <row r="77" spans="2:8" s="32" customFormat="1">
      <c r="C77" s="76"/>
    </row>
    <row r="78" spans="2:8" s="32" customFormat="1">
      <c r="B78" s="29" t="s">
        <v>51</v>
      </c>
      <c r="C78" s="76"/>
    </row>
    <row r="79" spans="2:8" s="32" customFormat="1" ht="9" customHeight="1">
      <c r="C79" s="76"/>
    </row>
    <row r="80" spans="2:8" s="32" customFormat="1">
      <c r="B80" s="29" t="s">
        <v>70</v>
      </c>
    </row>
    <row r="81" spans="2:4" s="32" customFormat="1" ht="18.75" customHeight="1">
      <c r="B81" s="137" t="s">
        <v>52</v>
      </c>
      <c r="C81" s="139" t="s">
        <v>53</v>
      </c>
      <c r="D81" s="140"/>
    </row>
    <row r="82" spans="2:4" s="32" customFormat="1" ht="21.6">
      <c r="B82" s="138"/>
      <c r="C82" s="112" t="s">
        <v>67</v>
      </c>
      <c r="D82" s="56" t="s">
        <v>71</v>
      </c>
    </row>
    <row r="83" spans="2:4" s="32" customFormat="1">
      <c r="B83" s="48"/>
      <c r="C83" s="57"/>
      <c r="D83" s="58">
        <f>C83*12</f>
        <v>0</v>
      </c>
    </row>
    <row r="84" spans="2:4" s="32" customFormat="1">
      <c r="B84" s="51"/>
      <c r="C84" s="59"/>
      <c r="D84" s="60">
        <f>C84*12</f>
        <v>0</v>
      </c>
    </row>
    <row r="85" spans="2:4" s="32" customFormat="1">
      <c r="B85" s="51"/>
      <c r="C85" s="59"/>
      <c r="D85" s="60">
        <f>C85*12</f>
        <v>0</v>
      </c>
    </row>
    <row r="86" spans="2:4" s="32" customFormat="1">
      <c r="B86" s="61"/>
      <c r="C86" s="62">
        <f>SUM(C83:C85)</f>
        <v>0</v>
      </c>
      <c r="D86" s="63">
        <f>SUM(D83:D85)</f>
        <v>0</v>
      </c>
    </row>
    <row r="87" spans="2:4" s="32" customFormat="1">
      <c r="B87" s="29" t="s">
        <v>72</v>
      </c>
    </row>
    <row r="88" spans="2:4" s="32" customFormat="1" ht="18.75" customHeight="1">
      <c r="B88" s="137" t="s">
        <v>52</v>
      </c>
      <c r="C88" s="139" t="s">
        <v>53</v>
      </c>
      <c r="D88" s="140"/>
    </row>
    <row r="89" spans="2:4" s="32" customFormat="1" ht="21.6">
      <c r="B89" s="138"/>
      <c r="C89" s="112" t="s">
        <v>67</v>
      </c>
      <c r="D89" s="56" t="s">
        <v>71</v>
      </c>
    </row>
    <row r="90" spans="2:4" s="32" customFormat="1">
      <c r="B90" s="48"/>
      <c r="C90" s="57"/>
      <c r="D90" s="58">
        <f>C90*12</f>
        <v>0</v>
      </c>
    </row>
    <row r="91" spans="2:4" s="32" customFormat="1">
      <c r="B91" s="51"/>
      <c r="C91" s="59"/>
      <c r="D91" s="60">
        <f>C91*12</f>
        <v>0</v>
      </c>
    </row>
    <row r="92" spans="2:4" s="32" customFormat="1">
      <c r="B92" s="51"/>
      <c r="C92" s="59"/>
      <c r="D92" s="60">
        <f>C92*12</f>
        <v>0</v>
      </c>
    </row>
    <row r="93" spans="2:4" s="32" customFormat="1">
      <c r="B93" s="61"/>
      <c r="C93" s="62">
        <f>SUM(C90:C92)</f>
        <v>0</v>
      </c>
      <c r="D93" s="63">
        <f>SUM(D90:D92)</f>
        <v>0</v>
      </c>
    </row>
    <row r="94" spans="2:4" s="32" customFormat="1">
      <c r="B94" s="44" t="s">
        <v>54</v>
      </c>
    </row>
    <row r="95" spans="2:4" s="32" customFormat="1">
      <c r="C95" s="45" t="e">
        <f>($D$86-$D$93)/D86</f>
        <v>#DIV/0!</v>
      </c>
    </row>
    <row r="96" spans="2:4" s="32" customFormat="1"/>
    <row r="97" spans="2:10">
      <c r="B97" s="29" t="s">
        <v>36</v>
      </c>
    </row>
    <row r="98" spans="2:10" ht="72.75" customHeight="1">
      <c r="B98" s="132"/>
      <c r="C98" s="132"/>
      <c r="D98" s="132"/>
      <c r="E98" s="132"/>
      <c r="F98" s="132"/>
      <c r="G98" s="132"/>
      <c r="H98" s="132"/>
      <c r="I98" s="132"/>
      <c r="J98" s="132"/>
    </row>
  </sheetData>
  <sheetProtection selectLockedCells="1" selectUnlockedCells="1"/>
  <mergeCells count="39">
    <mergeCell ref="C13:J13"/>
    <mergeCell ref="B3:J3"/>
    <mergeCell ref="I6:J6"/>
    <mergeCell ref="C10:J10"/>
    <mergeCell ref="C11:J11"/>
    <mergeCell ref="C12:J12"/>
    <mergeCell ref="B55:J55"/>
    <mergeCell ref="B14:J14"/>
    <mergeCell ref="B15:J15"/>
    <mergeCell ref="B16:J16"/>
    <mergeCell ref="B17:J17"/>
    <mergeCell ref="B18:J18"/>
    <mergeCell ref="D19:E19"/>
    <mergeCell ref="F19:J19"/>
    <mergeCell ref="B25:J25"/>
    <mergeCell ref="B27:J27"/>
    <mergeCell ref="D31:F31"/>
    <mergeCell ref="D33:F33"/>
    <mergeCell ref="D35:F35"/>
    <mergeCell ref="B58:J58"/>
    <mergeCell ref="B62:B63"/>
    <mergeCell ref="C62:C63"/>
    <mergeCell ref="D62:E62"/>
    <mergeCell ref="F62:F63"/>
    <mergeCell ref="G62:G63"/>
    <mergeCell ref="H62:H63"/>
    <mergeCell ref="B67:C67"/>
    <mergeCell ref="B69:B70"/>
    <mergeCell ref="C69:C70"/>
    <mergeCell ref="D69:E69"/>
    <mergeCell ref="F69:F70"/>
    <mergeCell ref="B98:J98"/>
    <mergeCell ref="H69:H70"/>
    <mergeCell ref="B74:C74"/>
    <mergeCell ref="B81:B82"/>
    <mergeCell ref="C81:D81"/>
    <mergeCell ref="B88:B89"/>
    <mergeCell ref="C88:D88"/>
    <mergeCell ref="G69:G70"/>
  </mergeCells>
  <phoneticPr fontId="10"/>
  <conditionalFormatting sqref="C19:C20">
    <cfRule type="containsText" dxfId="4" priority="2" operator="containsText" text="あり">
      <formula>NOT(ISERROR(SEARCH("あり",C19)))</formula>
    </cfRule>
    <cfRule type="containsText" dxfId="3" priority="4" operator="containsText" text="なし">
      <formula>NOT(ISERROR(SEARCH("なし",C19)))</formula>
    </cfRule>
    <cfRule type="containsText" dxfId="2" priority="5" operator="containsText" text="あり">
      <formula>NOT(ISERROR(SEARCH("あり",C19)))</formula>
    </cfRule>
  </conditionalFormatting>
  <conditionalFormatting sqref="D35 D37:H37">
    <cfRule type="cellIs" dxfId="1" priority="3" operator="greaterThan">
      <formula>1000000</formula>
    </cfRule>
  </conditionalFormatting>
  <conditionalFormatting sqref="D35">
    <cfRule type="cellIs" dxfId="0" priority="1" operator="greaterThan">
      <formula>666000</formula>
    </cfRule>
  </conditionalFormatting>
  <dataValidations count="5">
    <dataValidation imeMode="halfAlpha" allowBlank="1" showInputMessage="1" showErrorMessage="1" sqref="B17:J17" xr:uid="{3E533E21-0EF4-46A1-A1EE-F4BF9C31DCD5}"/>
    <dataValidation type="list" allowBlank="1" showInputMessage="1" showErrorMessage="1" sqref="B15:J15" xr:uid="{28C489BD-3EA7-4877-A7A9-D86F4B96AF0D}">
      <formula1>"療養介護,生活介護,自立訓練,就労移行支援,就労継続支援A型,就労継続支援B型,就労定着支援,自立生活援助,児童発達支援,医療型児童発達支援,放課後等デイサービス,短期入所,施設入所支援,共同生活援助,福祉型障害児入所施設,医療型障害児入所施設,居宅介護,重度訪問介護,同行援護,行動援護,居宅訪問型児童発達支援,保育所等訪問支援,計画相談支援,地域移行支援,地域定着支援,障害児相談支援"</formula1>
    </dataValidation>
    <dataValidation type="list" allowBlank="1" showInputMessage="1" showErrorMessage="1" sqref="F19" xr:uid="{DE835A2C-A68E-426D-A835-0EFDD97A7DF9}">
      <formula1>"令和元年度,令和２年度,令和３年度"</formula1>
    </dataValidation>
    <dataValidation type="list" allowBlank="1" showInputMessage="1" showErrorMessage="1" sqref="C19:C20" xr:uid="{FA96C89D-1478-41E8-9931-954ED874AE45}">
      <formula1>"あり,なし"</formula1>
    </dataValidation>
    <dataValidation imeMode="halfKatakana" allowBlank="1" showInputMessage="1" showErrorMessage="1" sqref="C12:H12 C10" xr:uid="{E0189C25-ED45-4B7A-89AF-6BE1783466FA}"/>
  </dataValidations>
  <printOptions horizontalCentered="1"/>
  <pageMargins left="0.70866141732283472" right="0.70866141732283472" top="0.74803149606299213" bottom="0.74803149606299213" header="0.31496062992125984" footer="0.31496062992125984"/>
  <pageSetup paperSize="9" scale="51" fitToHeight="0" orientation="portrait" r:id="rId1"/>
  <rowBreaks count="1" manualBreakCount="1">
    <brk id="59"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77825" r:id="rId4" name="Check Box 1">
              <controlPr defaultSize="0" autoFill="0" autoLine="0" autoPict="0">
                <anchor moveWithCells="1">
                  <from>
                    <xdr:col>1</xdr:col>
                    <xdr:colOff>1775460</xdr:colOff>
                    <xdr:row>36</xdr:row>
                    <xdr:rowOff>106680</xdr:rowOff>
                  </from>
                  <to>
                    <xdr:col>2</xdr:col>
                    <xdr:colOff>38100</xdr:colOff>
                    <xdr:row>38</xdr:row>
                    <xdr:rowOff>152400</xdr:rowOff>
                  </to>
                </anchor>
              </controlPr>
            </control>
          </mc:Choice>
        </mc:AlternateContent>
        <mc:AlternateContent xmlns:mc="http://schemas.openxmlformats.org/markup-compatibility/2006">
          <mc:Choice Requires="x14">
            <control shapeId="77826" r:id="rId5" name="Check Box 2">
              <controlPr defaultSize="0" autoFill="0" autoLine="0" autoPict="0">
                <anchor moveWithCells="1">
                  <from>
                    <xdr:col>1</xdr:col>
                    <xdr:colOff>1775460</xdr:colOff>
                    <xdr:row>38</xdr:row>
                    <xdr:rowOff>160020</xdr:rowOff>
                  </from>
                  <to>
                    <xdr:col>2</xdr:col>
                    <xdr:colOff>38100</xdr:colOff>
                    <xdr:row>40</xdr:row>
                    <xdr:rowOff>106680</xdr:rowOff>
                  </to>
                </anchor>
              </controlPr>
            </control>
          </mc:Choice>
        </mc:AlternateContent>
        <mc:AlternateContent xmlns:mc="http://schemas.openxmlformats.org/markup-compatibility/2006">
          <mc:Choice Requires="x14">
            <control shapeId="77827" r:id="rId6" name="Check Box 3">
              <controlPr defaultSize="0" autoFill="0" autoLine="0" autoPict="0">
                <anchor moveWithCells="1">
                  <from>
                    <xdr:col>1</xdr:col>
                    <xdr:colOff>1775460</xdr:colOff>
                    <xdr:row>37</xdr:row>
                    <xdr:rowOff>106680</xdr:rowOff>
                  </from>
                  <to>
                    <xdr:col>2</xdr:col>
                    <xdr:colOff>38100</xdr:colOff>
                    <xdr:row>39</xdr:row>
                    <xdr:rowOff>76200</xdr:rowOff>
                  </to>
                </anchor>
              </controlPr>
            </control>
          </mc:Choice>
        </mc:AlternateContent>
        <mc:AlternateContent xmlns:mc="http://schemas.openxmlformats.org/markup-compatibility/2006">
          <mc:Choice Requires="x14">
            <control shapeId="77828" r:id="rId7" name="Check Box 4">
              <controlPr defaultSize="0" autoFill="0" autoLine="0" autoPict="0">
                <anchor moveWithCells="1">
                  <from>
                    <xdr:col>1</xdr:col>
                    <xdr:colOff>1775460</xdr:colOff>
                    <xdr:row>39</xdr:row>
                    <xdr:rowOff>114300</xdr:rowOff>
                  </from>
                  <to>
                    <xdr:col>2</xdr:col>
                    <xdr:colOff>38100</xdr:colOff>
                    <xdr:row>41</xdr:row>
                    <xdr:rowOff>76200</xdr:rowOff>
                  </to>
                </anchor>
              </controlPr>
            </control>
          </mc:Choice>
        </mc:AlternateContent>
        <mc:AlternateContent xmlns:mc="http://schemas.openxmlformats.org/markup-compatibility/2006">
          <mc:Choice Requires="x14">
            <control shapeId="77829" r:id="rId8" name="Check Box 5">
              <controlPr defaultSize="0" autoFill="0" autoLine="0" autoPict="0">
                <anchor moveWithCells="1">
                  <from>
                    <xdr:col>1</xdr:col>
                    <xdr:colOff>1775460</xdr:colOff>
                    <xdr:row>49</xdr:row>
                    <xdr:rowOff>0</xdr:rowOff>
                  </from>
                  <to>
                    <xdr:col>2</xdr:col>
                    <xdr:colOff>38100</xdr:colOff>
                    <xdr:row>50</xdr:row>
                    <xdr:rowOff>7620</xdr:rowOff>
                  </to>
                </anchor>
              </controlPr>
            </control>
          </mc:Choice>
        </mc:AlternateContent>
        <mc:AlternateContent xmlns:mc="http://schemas.openxmlformats.org/markup-compatibility/2006">
          <mc:Choice Requires="x14">
            <control shapeId="77830" r:id="rId9" name="Check Box 6">
              <controlPr defaultSize="0" autoFill="0" autoLine="0" autoPict="0">
                <anchor moveWithCells="1">
                  <from>
                    <xdr:col>3</xdr:col>
                    <xdr:colOff>746760</xdr:colOff>
                    <xdr:row>37</xdr:row>
                    <xdr:rowOff>152400</xdr:rowOff>
                  </from>
                  <to>
                    <xdr:col>3</xdr:col>
                    <xdr:colOff>990600</xdr:colOff>
                    <xdr:row>39</xdr:row>
                    <xdr:rowOff>22860</xdr:rowOff>
                  </to>
                </anchor>
              </controlPr>
            </control>
          </mc:Choice>
        </mc:AlternateContent>
        <mc:AlternateContent xmlns:mc="http://schemas.openxmlformats.org/markup-compatibility/2006">
          <mc:Choice Requires="x14">
            <control shapeId="77831" r:id="rId10" name="Check Box 7">
              <controlPr defaultSize="0" autoFill="0" autoLine="0" autoPict="0">
                <anchor moveWithCells="1">
                  <from>
                    <xdr:col>3</xdr:col>
                    <xdr:colOff>746760</xdr:colOff>
                    <xdr:row>36</xdr:row>
                    <xdr:rowOff>144780</xdr:rowOff>
                  </from>
                  <to>
                    <xdr:col>3</xdr:col>
                    <xdr:colOff>990600</xdr:colOff>
                    <xdr:row>38</xdr:row>
                    <xdr:rowOff>99060</xdr:rowOff>
                  </to>
                </anchor>
              </controlPr>
            </control>
          </mc:Choice>
        </mc:AlternateContent>
        <mc:AlternateContent xmlns:mc="http://schemas.openxmlformats.org/markup-compatibility/2006">
          <mc:Choice Requires="x14">
            <control shapeId="77832" r:id="rId11" name="Check Box 8">
              <controlPr defaultSize="0" autoFill="0" autoLine="0" autoPict="0">
                <anchor moveWithCells="1">
                  <from>
                    <xdr:col>1</xdr:col>
                    <xdr:colOff>1775460</xdr:colOff>
                    <xdr:row>43</xdr:row>
                    <xdr:rowOff>213360</xdr:rowOff>
                  </from>
                  <to>
                    <xdr:col>2</xdr:col>
                    <xdr:colOff>38100</xdr:colOff>
                    <xdr:row>44</xdr:row>
                    <xdr:rowOff>228600</xdr:rowOff>
                  </to>
                </anchor>
              </controlPr>
            </control>
          </mc:Choice>
        </mc:AlternateContent>
        <mc:AlternateContent xmlns:mc="http://schemas.openxmlformats.org/markup-compatibility/2006">
          <mc:Choice Requires="x14">
            <control shapeId="77833" r:id="rId12" name="Check Box 9">
              <controlPr defaultSize="0" autoFill="0" autoLine="0" autoPict="0">
                <anchor moveWithCells="1">
                  <from>
                    <xdr:col>1</xdr:col>
                    <xdr:colOff>1775460</xdr:colOff>
                    <xdr:row>50</xdr:row>
                    <xdr:rowOff>198120</xdr:rowOff>
                  </from>
                  <to>
                    <xdr:col>2</xdr:col>
                    <xdr:colOff>38100</xdr:colOff>
                    <xdr:row>52</xdr:row>
                    <xdr:rowOff>45720</xdr:rowOff>
                  </to>
                </anchor>
              </controlPr>
            </control>
          </mc:Choice>
        </mc:AlternateContent>
        <mc:AlternateContent xmlns:mc="http://schemas.openxmlformats.org/markup-compatibility/2006">
          <mc:Choice Requires="x14">
            <control shapeId="77834" r:id="rId13" name="Check Box 10">
              <controlPr defaultSize="0" autoFill="0" autoLine="0" autoPict="0">
                <anchor moveWithCells="1">
                  <from>
                    <xdr:col>1</xdr:col>
                    <xdr:colOff>1775460</xdr:colOff>
                    <xdr:row>47</xdr:row>
                    <xdr:rowOff>137160</xdr:rowOff>
                  </from>
                  <to>
                    <xdr:col>2</xdr:col>
                    <xdr:colOff>38100</xdr:colOff>
                    <xdr:row>49</xdr:row>
                    <xdr:rowOff>45720</xdr:rowOff>
                  </to>
                </anchor>
              </controlPr>
            </control>
          </mc:Choice>
        </mc:AlternateContent>
        <mc:AlternateContent xmlns:mc="http://schemas.openxmlformats.org/markup-compatibility/2006">
          <mc:Choice Requires="x14">
            <control shapeId="77835" r:id="rId14" name="Check Box 11">
              <controlPr defaultSize="0" autoFill="0" autoLine="0" autoPict="0">
                <anchor moveWithCells="1">
                  <from>
                    <xdr:col>1</xdr:col>
                    <xdr:colOff>1775460</xdr:colOff>
                    <xdr:row>50</xdr:row>
                    <xdr:rowOff>22860</xdr:rowOff>
                  </from>
                  <to>
                    <xdr:col>2</xdr:col>
                    <xdr:colOff>38100</xdr:colOff>
                    <xdr:row>50</xdr:row>
                    <xdr:rowOff>228600</xdr:rowOff>
                  </to>
                </anchor>
              </controlPr>
            </control>
          </mc:Choice>
        </mc:AlternateContent>
        <mc:AlternateContent xmlns:mc="http://schemas.openxmlformats.org/markup-compatibility/2006">
          <mc:Choice Requires="x14">
            <control shapeId="77836" r:id="rId15" name="Check Box 12">
              <controlPr defaultSize="0" autoFill="0" autoLine="0" autoPict="0">
                <anchor moveWithCells="1">
                  <from>
                    <xdr:col>1</xdr:col>
                    <xdr:colOff>1775460</xdr:colOff>
                    <xdr:row>41</xdr:row>
                    <xdr:rowOff>960120</xdr:rowOff>
                  </from>
                  <to>
                    <xdr:col>2</xdr:col>
                    <xdr:colOff>38100</xdr:colOff>
                    <xdr:row>43</xdr:row>
                    <xdr:rowOff>45720</xdr:rowOff>
                  </to>
                </anchor>
              </controlPr>
            </control>
          </mc:Choice>
        </mc:AlternateContent>
        <mc:AlternateContent xmlns:mc="http://schemas.openxmlformats.org/markup-compatibility/2006">
          <mc:Choice Requires="x14">
            <control shapeId="77837" r:id="rId16" name="Check Box 13">
              <controlPr defaultSize="0" autoFill="0" autoLine="0" autoPict="0">
                <anchor moveWithCells="1">
                  <from>
                    <xdr:col>1</xdr:col>
                    <xdr:colOff>1775460</xdr:colOff>
                    <xdr:row>42</xdr:row>
                    <xdr:rowOff>190500</xdr:rowOff>
                  </from>
                  <to>
                    <xdr:col>2</xdr:col>
                    <xdr:colOff>38100</xdr:colOff>
                    <xdr:row>44</xdr:row>
                    <xdr:rowOff>22860</xdr:rowOff>
                  </to>
                </anchor>
              </controlPr>
            </control>
          </mc:Choice>
        </mc:AlternateContent>
        <mc:AlternateContent xmlns:mc="http://schemas.openxmlformats.org/markup-compatibility/2006">
          <mc:Choice Requires="x14">
            <control shapeId="77838" r:id="rId17" name="Check Box 14">
              <controlPr defaultSize="0" autoFill="0" autoLine="0" autoPict="0">
                <anchor moveWithCells="1">
                  <from>
                    <xdr:col>0</xdr:col>
                    <xdr:colOff>83820</xdr:colOff>
                    <xdr:row>22</xdr:row>
                    <xdr:rowOff>144780</xdr:rowOff>
                  </from>
                  <to>
                    <xdr:col>1</xdr:col>
                    <xdr:colOff>236220</xdr:colOff>
                    <xdr:row>24</xdr:row>
                    <xdr:rowOff>144780</xdr:rowOff>
                  </to>
                </anchor>
              </controlPr>
            </control>
          </mc:Choice>
        </mc:AlternateContent>
        <mc:AlternateContent xmlns:mc="http://schemas.openxmlformats.org/markup-compatibility/2006">
          <mc:Choice Requires="x14">
            <control shapeId="77839" r:id="rId18" name="Check Box 15">
              <controlPr defaultSize="0" autoFill="0" autoLine="0" autoPict="0">
                <anchor moveWithCells="1">
                  <from>
                    <xdr:col>0</xdr:col>
                    <xdr:colOff>99060</xdr:colOff>
                    <xdr:row>22</xdr:row>
                    <xdr:rowOff>0</xdr:rowOff>
                  </from>
                  <to>
                    <xdr:col>1</xdr:col>
                    <xdr:colOff>121920</xdr:colOff>
                    <xdr:row>23</xdr:row>
                    <xdr:rowOff>22860</xdr:rowOff>
                  </to>
                </anchor>
              </controlPr>
            </control>
          </mc:Choice>
        </mc:AlternateContent>
        <mc:AlternateContent xmlns:mc="http://schemas.openxmlformats.org/markup-compatibility/2006">
          <mc:Choice Requires="x14">
            <control shapeId="77840" r:id="rId19" name="Check Box 16">
              <controlPr defaultSize="0" autoFill="0" autoLine="0" autoPict="0">
                <anchor moveWithCells="1">
                  <from>
                    <xdr:col>0</xdr:col>
                    <xdr:colOff>99060</xdr:colOff>
                    <xdr:row>20</xdr:row>
                    <xdr:rowOff>220980</xdr:rowOff>
                  </from>
                  <to>
                    <xdr:col>1</xdr:col>
                    <xdr:colOff>114300</xdr:colOff>
                    <xdr:row>22</xdr:row>
                    <xdr:rowOff>45720</xdr:rowOff>
                  </to>
                </anchor>
              </controlPr>
            </control>
          </mc:Choice>
        </mc:AlternateContent>
        <mc:AlternateContent xmlns:mc="http://schemas.openxmlformats.org/markup-compatibility/2006">
          <mc:Choice Requires="x14">
            <control shapeId="77841" r:id="rId20" name="Check Box 17">
              <controlPr defaultSize="0" autoFill="0" autoLine="0" autoPict="0">
                <anchor moveWithCells="1">
                  <from>
                    <xdr:col>0</xdr:col>
                    <xdr:colOff>83820</xdr:colOff>
                    <xdr:row>24</xdr:row>
                    <xdr:rowOff>45720</xdr:rowOff>
                  </from>
                  <to>
                    <xdr:col>1</xdr:col>
                    <xdr:colOff>121920</xdr:colOff>
                    <xdr:row>24</xdr:row>
                    <xdr:rowOff>457200</xdr:rowOff>
                  </to>
                </anchor>
              </controlPr>
            </control>
          </mc:Choice>
        </mc:AlternateContent>
        <mc:AlternateContent xmlns:mc="http://schemas.openxmlformats.org/markup-compatibility/2006">
          <mc:Choice Requires="x14">
            <control shapeId="77842" r:id="rId21" name="Check Box 18">
              <controlPr defaultSize="0" autoFill="0" autoLine="0" autoPict="0">
                <anchor moveWithCells="1">
                  <from>
                    <xdr:col>0</xdr:col>
                    <xdr:colOff>99060</xdr:colOff>
                    <xdr:row>26</xdr:row>
                    <xdr:rowOff>0</xdr:rowOff>
                  </from>
                  <to>
                    <xdr:col>1</xdr:col>
                    <xdr:colOff>137160</xdr:colOff>
                    <xdr:row>27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7E9D-5B16-47C3-A863-47D401155527}">
  <sheetPr>
    <tabColor rgb="FFFF0000"/>
    <pageSetUpPr fitToPage="1"/>
  </sheetPr>
  <dimension ref="A1:V52"/>
  <sheetViews>
    <sheetView showGridLines="0" view="pageBreakPreview" zoomScale="80" zoomScaleNormal="70" zoomScaleSheetLayoutView="80" workbookViewId="0">
      <selection activeCell="B3" sqref="B3:U4"/>
    </sheetView>
  </sheetViews>
  <sheetFormatPr defaultColWidth="5.6640625" defaultRowHeight="14.4"/>
  <cols>
    <col min="1" max="1" width="3.88671875" style="2" customWidth="1"/>
    <col min="2" max="2" width="5.6640625" style="2"/>
    <col min="3" max="3" width="12.88671875" style="2" customWidth="1"/>
    <col min="4" max="4" width="5.6640625" style="2"/>
    <col min="5" max="5" width="18" style="2" customWidth="1"/>
    <col min="6" max="21" width="5.6640625" style="2"/>
    <col min="22" max="22" width="3.88671875" style="2" customWidth="1"/>
    <col min="23" max="23" width="2.77734375" style="2" customWidth="1"/>
    <col min="24" max="16384" width="5.6640625" style="2"/>
  </cols>
  <sheetData>
    <row r="1" spans="1:22" ht="16.2">
      <c r="A1" s="1" t="s">
        <v>121</v>
      </c>
      <c r="B1" s="3"/>
      <c r="C1" s="3"/>
      <c r="D1" s="3"/>
      <c r="E1" s="3"/>
      <c r="F1" s="3"/>
      <c r="G1" s="3"/>
      <c r="H1" s="3"/>
      <c r="I1" s="3"/>
      <c r="J1" s="3"/>
    </row>
    <row r="2" spans="1:22" ht="16.2">
      <c r="A2" s="1"/>
      <c r="B2" s="3"/>
      <c r="C2" s="3"/>
      <c r="D2" s="3"/>
      <c r="E2" s="3"/>
      <c r="F2" s="3"/>
      <c r="G2" s="3"/>
      <c r="H2" s="3"/>
      <c r="I2" s="3"/>
      <c r="J2" s="3"/>
    </row>
    <row r="3" spans="1:22" ht="24.9" customHeight="1">
      <c r="A3" s="3"/>
      <c r="B3" s="224" t="s">
        <v>113</v>
      </c>
      <c r="C3" s="224"/>
      <c r="D3" s="224"/>
      <c r="E3" s="224"/>
      <c r="F3" s="224"/>
      <c r="G3" s="224"/>
      <c r="H3" s="224"/>
      <c r="I3" s="224"/>
      <c r="J3" s="224"/>
      <c r="K3" s="225"/>
      <c r="L3" s="225"/>
      <c r="M3" s="225"/>
      <c r="N3" s="225"/>
      <c r="O3" s="225"/>
      <c r="P3" s="225"/>
      <c r="Q3" s="225"/>
      <c r="R3" s="225"/>
      <c r="S3" s="225"/>
      <c r="T3" s="225"/>
      <c r="U3" s="225"/>
    </row>
    <row r="4" spans="1:22" ht="24.9" customHeight="1">
      <c r="A4" s="3"/>
      <c r="B4" s="224"/>
      <c r="C4" s="224"/>
      <c r="D4" s="224"/>
      <c r="E4" s="224"/>
      <c r="F4" s="224"/>
      <c r="G4" s="224"/>
      <c r="H4" s="224"/>
      <c r="I4" s="224"/>
      <c r="J4" s="224"/>
      <c r="K4" s="225"/>
      <c r="L4" s="225"/>
      <c r="M4" s="225"/>
      <c r="N4" s="225"/>
      <c r="O4" s="225"/>
      <c r="P4" s="225"/>
      <c r="Q4" s="225"/>
      <c r="R4" s="225"/>
      <c r="S4" s="225"/>
      <c r="T4" s="225"/>
      <c r="U4" s="225"/>
    </row>
    <row r="5" spans="1:22" s="124" customFormat="1" ht="9.75" customHeight="1">
      <c r="A5" s="122"/>
      <c r="B5" s="123"/>
      <c r="C5" s="123"/>
      <c r="D5" s="123"/>
      <c r="E5" s="123"/>
      <c r="F5" s="123"/>
      <c r="G5" s="123"/>
      <c r="H5" s="123"/>
      <c r="I5" s="123"/>
      <c r="J5" s="123"/>
    </row>
    <row r="6" spans="1:22" s="127" customFormat="1" ht="19.2">
      <c r="A6" s="125"/>
      <c r="B6" s="126"/>
      <c r="C6" s="126"/>
      <c r="D6" s="126"/>
      <c r="E6" s="126"/>
      <c r="F6" s="126"/>
      <c r="G6" s="126"/>
      <c r="H6" s="125"/>
      <c r="I6" s="125"/>
      <c r="J6" s="125"/>
      <c r="O6" s="226" t="s">
        <v>122</v>
      </c>
      <c r="P6" s="226"/>
      <c r="Q6" s="226"/>
      <c r="R6" s="227"/>
      <c r="S6" s="227"/>
      <c r="T6" s="227"/>
      <c r="U6" s="227"/>
      <c r="V6" s="227"/>
    </row>
    <row r="7" spans="1:22" s="127" customFormat="1" ht="19.2">
      <c r="A7" s="125"/>
      <c r="B7" s="126"/>
      <c r="C7" s="126"/>
      <c r="D7" s="126"/>
      <c r="E7" s="126"/>
      <c r="F7" s="126"/>
      <c r="G7" s="126"/>
      <c r="H7" s="125"/>
      <c r="I7" s="125"/>
      <c r="J7" s="125"/>
      <c r="P7" s="128"/>
      <c r="Q7" s="128"/>
      <c r="R7" s="128"/>
      <c r="S7" s="129"/>
      <c r="T7" s="129"/>
      <c r="U7" s="129"/>
      <c r="V7" s="129"/>
    </row>
    <row r="8" spans="1:22" s="12" customFormat="1" ht="15" thickBot="1">
      <c r="A8" s="14"/>
      <c r="B8" s="14"/>
      <c r="C8" s="18" t="s">
        <v>6</v>
      </c>
      <c r="D8" s="14"/>
      <c r="E8" s="14"/>
      <c r="F8" s="14"/>
      <c r="G8" s="14"/>
      <c r="H8" s="14"/>
      <c r="I8" s="14"/>
      <c r="J8" s="14"/>
    </row>
    <row r="9" spans="1:22" s="12" customFormat="1" ht="23.1" customHeight="1">
      <c r="A9" s="14"/>
      <c r="B9" s="14"/>
      <c r="C9" s="17" t="s">
        <v>4</v>
      </c>
      <c r="D9" s="228"/>
      <c r="E9" s="229"/>
      <c r="F9" s="229"/>
      <c r="G9" s="229"/>
      <c r="H9" s="229"/>
      <c r="I9" s="229"/>
      <c r="J9" s="229"/>
      <c r="K9" s="230"/>
    </row>
    <row r="10" spans="1:22" s="12" customFormat="1" ht="23.1" customHeight="1">
      <c r="A10" s="14"/>
      <c r="B10" s="14"/>
      <c r="C10" s="16" t="s">
        <v>8</v>
      </c>
      <c r="D10" s="231"/>
      <c r="E10" s="232"/>
      <c r="F10" s="232"/>
      <c r="G10" s="232"/>
      <c r="H10" s="232"/>
      <c r="I10" s="232"/>
      <c r="J10" s="232"/>
      <c r="K10" s="233"/>
    </row>
    <row r="11" spans="1:22" s="12" customFormat="1" ht="23.1" customHeight="1">
      <c r="A11" s="14"/>
      <c r="B11" s="14"/>
      <c r="C11" s="15" t="s">
        <v>20</v>
      </c>
      <c r="D11" s="234"/>
      <c r="E11" s="235"/>
      <c r="F11" s="236" t="s">
        <v>18</v>
      </c>
      <c r="G11" s="236"/>
      <c r="H11" s="236"/>
      <c r="I11" s="236"/>
      <c r="J11" s="236"/>
      <c r="K11" s="237"/>
    </row>
    <row r="12" spans="1:22" s="12" customFormat="1" ht="23.1" customHeight="1" thickBot="1">
      <c r="A12" s="14"/>
      <c r="B12" s="14"/>
      <c r="C12" s="13" t="s">
        <v>19</v>
      </c>
      <c r="D12" s="213"/>
      <c r="E12" s="214"/>
      <c r="F12" s="215" t="s">
        <v>18</v>
      </c>
      <c r="G12" s="215"/>
      <c r="H12" s="215"/>
      <c r="I12" s="215"/>
      <c r="J12" s="215"/>
      <c r="K12" s="216"/>
    </row>
    <row r="13" spans="1:22" ht="9.9" customHeight="1">
      <c r="A13" s="3"/>
      <c r="B13" s="3"/>
      <c r="C13" s="3"/>
      <c r="D13" s="3"/>
      <c r="E13" s="3"/>
      <c r="F13" s="3"/>
      <c r="G13" s="3"/>
      <c r="H13" s="3"/>
      <c r="I13" s="3"/>
      <c r="J13" s="3"/>
    </row>
    <row r="14" spans="1:22" ht="20.100000000000001" customHeight="1">
      <c r="A14" s="3"/>
      <c r="B14" s="217" t="s">
        <v>17</v>
      </c>
      <c r="C14" s="217"/>
      <c r="D14" s="217"/>
      <c r="E14" s="218">
        <f>$C$18+$E$18-$G$18</f>
        <v>0</v>
      </c>
      <c r="F14" s="219"/>
      <c r="G14" s="219"/>
      <c r="H14" s="219"/>
      <c r="I14" s="219"/>
      <c r="J14" s="221" t="s">
        <v>1</v>
      </c>
      <c r="K14" s="222"/>
      <c r="M14" s="223"/>
      <c r="N14" s="223"/>
      <c r="O14" s="223"/>
      <c r="P14" s="223"/>
      <c r="Q14" s="223"/>
      <c r="R14" s="223"/>
      <c r="T14" s="11"/>
      <c r="U14" s="11"/>
    </row>
    <row r="15" spans="1:22" ht="20.100000000000001" customHeight="1" thickBot="1">
      <c r="A15" s="3"/>
      <c r="B15" s="217"/>
      <c r="C15" s="217"/>
      <c r="D15" s="217"/>
      <c r="E15" s="220"/>
      <c r="F15" s="220"/>
      <c r="G15" s="220"/>
      <c r="H15" s="220"/>
      <c r="I15" s="220"/>
      <c r="J15" s="221"/>
      <c r="K15" s="222"/>
      <c r="M15" s="223"/>
      <c r="N15" s="223"/>
      <c r="O15" s="223"/>
      <c r="P15" s="223"/>
      <c r="Q15" s="223"/>
      <c r="R15" s="223"/>
      <c r="T15" s="11"/>
      <c r="U15" s="11"/>
    </row>
    <row r="16" spans="1:22" ht="9.9" customHeight="1">
      <c r="A16" s="3"/>
      <c r="B16" s="3"/>
      <c r="C16" s="3"/>
      <c r="D16" s="3"/>
      <c r="E16" s="3"/>
      <c r="F16" s="3"/>
      <c r="G16" s="3"/>
      <c r="H16" s="3"/>
      <c r="I16" s="3"/>
      <c r="J16" s="3"/>
    </row>
    <row r="17" spans="1:21" ht="39.9" customHeight="1">
      <c r="A17" s="3"/>
      <c r="B17" s="3"/>
      <c r="C17" s="202" t="s">
        <v>16</v>
      </c>
      <c r="D17" s="202"/>
      <c r="E17" s="203" t="s">
        <v>15</v>
      </c>
      <c r="F17" s="204"/>
      <c r="G17" s="205" t="s">
        <v>14</v>
      </c>
      <c r="H17" s="206"/>
      <c r="I17" s="10"/>
      <c r="J17" s="10"/>
    </row>
    <row r="18" spans="1:21" ht="20.100000000000001" customHeight="1">
      <c r="A18" s="3"/>
      <c r="B18" s="3"/>
      <c r="C18" s="207">
        <f>$P$31</f>
        <v>0</v>
      </c>
      <c r="D18" s="208"/>
      <c r="E18" s="209">
        <f>$S$31</f>
        <v>0</v>
      </c>
      <c r="F18" s="210"/>
      <c r="G18" s="211"/>
      <c r="H18" s="212"/>
      <c r="I18" s="9"/>
      <c r="J18" s="9"/>
    </row>
    <row r="19" spans="1:21" ht="9.9" customHeight="1">
      <c r="A19" s="3"/>
      <c r="B19" s="3"/>
      <c r="C19" s="3"/>
      <c r="D19" s="3"/>
      <c r="E19" s="3"/>
      <c r="F19" s="3"/>
      <c r="G19" s="3"/>
      <c r="H19" s="3"/>
      <c r="I19" s="3"/>
      <c r="J19" s="3"/>
    </row>
    <row r="20" spans="1:21" s="7" customFormat="1" ht="20.100000000000001" customHeight="1">
      <c r="A20" s="8"/>
      <c r="B20" s="117" t="s">
        <v>13</v>
      </c>
      <c r="C20" s="188" t="s">
        <v>12</v>
      </c>
      <c r="D20" s="188"/>
      <c r="E20" s="188"/>
      <c r="F20" s="188"/>
      <c r="G20" s="188"/>
      <c r="H20" s="188"/>
      <c r="I20" s="188"/>
      <c r="J20" s="188"/>
      <c r="K20" s="197" t="s">
        <v>11</v>
      </c>
      <c r="L20" s="197"/>
      <c r="M20" s="197" t="s">
        <v>2</v>
      </c>
      <c r="N20" s="197"/>
      <c r="O20" s="197"/>
      <c r="P20" s="197" t="s">
        <v>10</v>
      </c>
      <c r="Q20" s="197"/>
      <c r="R20" s="197"/>
      <c r="S20" s="201" t="s">
        <v>3</v>
      </c>
      <c r="T20" s="201"/>
      <c r="U20" s="201"/>
    </row>
    <row r="21" spans="1:21" ht="20.100000000000001" customHeight="1">
      <c r="A21" s="3"/>
      <c r="B21" s="6">
        <v>1</v>
      </c>
      <c r="C21" s="194"/>
      <c r="D21" s="194"/>
      <c r="E21" s="194"/>
      <c r="F21" s="194"/>
      <c r="G21" s="194"/>
      <c r="H21" s="194"/>
      <c r="I21" s="194"/>
      <c r="J21" s="194"/>
      <c r="K21" s="5"/>
      <c r="L21" s="4"/>
      <c r="M21" s="195"/>
      <c r="N21" s="195"/>
      <c r="O21" s="195"/>
      <c r="P21" s="196">
        <f t="shared" ref="P21:P30" si="0">K21*M21</f>
        <v>0</v>
      </c>
      <c r="Q21" s="196"/>
      <c r="R21" s="196"/>
      <c r="S21" s="195"/>
      <c r="T21" s="195"/>
      <c r="U21" s="195"/>
    </row>
    <row r="22" spans="1:21" ht="20.100000000000001" customHeight="1">
      <c r="A22" s="3"/>
      <c r="B22" s="6">
        <v>2</v>
      </c>
      <c r="C22" s="194"/>
      <c r="D22" s="194"/>
      <c r="E22" s="194"/>
      <c r="F22" s="194"/>
      <c r="G22" s="194"/>
      <c r="H22" s="194"/>
      <c r="I22" s="194"/>
      <c r="J22" s="194"/>
      <c r="K22" s="5"/>
      <c r="L22" s="4"/>
      <c r="M22" s="195"/>
      <c r="N22" s="195"/>
      <c r="O22" s="195"/>
      <c r="P22" s="196">
        <f t="shared" si="0"/>
        <v>0</v>
      </c>
      <c r="Q22" s="196"/>
      <c r="R22" s="196"/>
      <c r="S22" s="195"/>
      <c r="T22" s="195"/>
      <c r="U22" s="195"/>
    </row>
    <row r="23" spans="1:21" ht="20.100000000000001" customHeight="1">
      <c r="A23" s="3"/>
      <c r="B23" s="6">
        <v>3</v>
      </c>
      <c r="C23" s="194"/>
      <c r="D23" s="194"/>
      <c r="E23" s="194"/>
      <c r="F23" s="194"/>
      <c r="G23" s="194"/>
      <c r="H23" s="194"/>
      <c r="I23" s="194"/>
      <c r="J23" s="194"/>
      <c r="K23" s="5"/>
      <c r="L23" s="4"/>
      <c r="M23" s="195"/>
      <c r="N23" s="195"/>
      <c r="O23" s="195"/>
      <c r="P23" s="196">
        <f t="shared" si="0"/>
        <v>0</v>
      </c>
      <c r="Q23" s="196"/>
      <c r="R23" s="196"/>
      <c r="S23" s="195"/>
      <c r="T23" s="195"/>
      <c r="U23" s="195"/>
    </row>
    <row r="24" spans="1:21" ht="20.100000000000001" customHeight="1">
      <c r="A24" s="3"/>
      <c r="B24" s="6">
        <v>4</v>
      </c>
      <c r="C24" s="194"/>
      <c r="D24" s="194"/>
      <c r="E24" s="194"/>
      <c r="F24" s="194"/>
      <c r="G24" s="194"/>
      <c r="H24" s="194"/>
      <c r="I24" s="194"/>
      <c r="J24" s="194"/>
      <c r="K24" s="5"/>
      <c r="L24" s="4"/>
      <c r="M24" s="195"/>
      <c r="N24" s="195"/>
      <c r="O24" s="195"/>
      <c r="P24" s="196">
        <f t="shared" si="0"/>
        <v>0</v>
      </c>
      <c r="Q24" s="196"/>
      <c r="R24" s="196"/>
      <c r="S24" s="195"/>
      <c r="T24" s="195"/>
      <c r="U24" s="195"/>
    </row>
    <row r="25" spans="1:21" ht="20.100000000000001" customHeight="1">
      <c r="A25" s="3"/>
      <c r="B25" s="6">
        <v>5</v>
      </c>
      <c r="C25" s="194"/>
      <c r="D25" s="194"/>
      <c r="E25" s="194"/>
      <c r="F25" s="194"/>
      <c r="G25" s="194"/>
      <c r="H25" s="194"/>
      <c r="I25" s="194"/>
      <c r="J25" s="194"/>
      <c r="K25" s="5"/>
      <c r="L25" s="4"/>
      <c r="M25" s="195"/>
      <c r="N25" s="195"/>
      <c r="O25" s="195"/>
      <c r="P25" s="196">
        <f t="shared" si="0"/>
        <v>0</v>
      </c>
      <c r="Q25" s="196"/>
      <c r="R25" s="196"/>
      <c r="S25" s="195"/>
      <c r="T25" s="195"/>
      <c r="U25" s="195"/>
    </row>
    <row r="26" spans="1:21" ht="20.100000000000001" customHeight="1">
      <c r="A26" s="3"/>
      <c r="B26" s="6">
        <v>6</v>
      </c>
      <c r="C26" s="194"/>
      <c r="D26" s="194"/>
      <c r="E26" s="194"/>
      <c r="F26" s="194"/>
      <c r="G26" s="194"/>
      <c r="H26" s="194"/>
      <c r="I26" s="194"/>
      <c r="J26" s="194"/>
      <c r="K26" s="5"/>
      <c r="L26" s="4"/>
      <c r="M26" s="195"/>
      <c r="N26" s="195"/>
      <c r="O26" s="195"/>
      <c r="P26" s="196">
        <f t="shared" si="0"/>
        <v>0</v>
      </c>
      <c r="Q26" s="196"/>
      <c r="R26" s="196"/>
      <c r="S26" s="195"/>
      <c r="T26" s="195"/>
      <c r="U26" s="195"/>
    </row>
    <row r="27" spans="1:21" ht="20.100000000000001" customHeight="1">
      <c r="A27" s="3"/>
      <c r="B27" s="6">
        <v>7</v>
      </c>
      <c r="C27" s="194"/>
      <c r="D27" s="194"/>
      <c r="E27" s="194"/>
      <c r="F27" s="194"/>
      <c r="G27" s="194"/>
      <c r="H27" s="194"/>
      <c r="I27" s="194"/>
      <c r="J27" s="194"/>
      <c r="K27" s="5"/>
      <c r="L27" s="4"/>
      <c r="M27" s="195"/>
      <c r="N27" s="195"/>
      <c r="O27" s="195"/>
      <c r="P27" s="196">
        <f t="shared" si="0"/>
        <v>0</v>
      </c>
      <c r="Q27" s="196"/>
      <c r="R27" s="196"/>
      <c r="S27" s="195"/>
      <c r="T27" s="195"/>
      <c r="U27" s="195"/>
    </row>
    <row r="28" spans="1:21" ht="20.100000000000001" customHeight="1">
      <c r="A28" s="3"/>
      <c r="B28" s="6">
        <v>8</v>
      </c>
      <c r="C28" s="194"/>
      <c r="D28" s="194"/>
      <c r="E28" s="194"/>
      <c r="F28" s="194"/>
      <c r="G28" s="194"/>
      <c r="H28" s="194"/>
      <c r="I28" s="194"/>
      <c r="J28" s="194"/>
      <c r="K28" s="5"/>
      <c r="L28" s="4"/>
      <c r="M28" s="195"/>
      <c r="N28" s="195"/>
      <c r="O28" s="195"/>
      <c r="P28" s="196">
        <f t="shared" si="0"/>
        <v>0</v>
      </c>
      <c r="Q28" s="196"/>
      <c r="R28" s="196"/>
      <c r="S28" s="195"/>
      <c r="T28" s="195"/>
      <c r="U28" s="195"/>
    </row>
    <row r="29" spans="1:21" ht="20.100000000000001" customHeight="1">
      <c r="A29" s="3"/>
      <c r="B29" s="6">
        <v>9</v>
      </c>
      <c r="C29" s="194"/>
      <c r="D29" s="194"/>
      <c r="E29" s="194"/>
      <c r="F29" s="194"/>
      <c r="G29" s="194"/>
      <c r="H29" s="194"/>
      <c r="I29" s="194"/>
      <c r="J29" s="194"/>
      <c r="K29" s="5"/>
      <c r="L29" s="4"/>
      <c r="M29" s="195"/>
      <c r="N29" s="195"/>
      <c r="O29" s="195"/>
      <c r="P29" s="196">
        <f t="shared" si="0"/>
        <v>0</v>
      </c>
      <c r="Q29" s="196"/>
      <c r="R29" s="196"/>
      <c r="S29" s="195"/>
      <c r="T29" s="195"/>
      <c r="U29" s="195"/>
    </row>
    <row r="30" spans="1:21" ht="20.100000000000001" customHeight="1">
      <c r="A30" s="3"/>
      <c r="B30" s="6">
        <v>10</v>
      </c>
      <c r="C30" s="194"/>
      <c r="D30" s="194"/>
      <c r="E30" s="194"/>
      <c r="F30" s="194"/>
      <c r="G30" s="194"/>
      <c r="H30" s="194"/>
      <c r="I30" s="194"/>
      <c r="J30" s="194"/>
      <c r="K30" s="5"/>
      <c r="L30" s="4"/>
      <c r="M30" s="195"/>
      <c r="N30" s="195"/>
      <c r="O30" s="195"/>
      <c r="P30" s="196">
        <f t="shared" si="0"/>
        <v>0</v>
      </c>
      <c r="Q30" s="196"/>
      <c r="R30" s="196"/>
      <c r="S30" s="195"/>
      <c r="T30" s="195"/>
      <c r="U30" s="195"/>
    </row>
    <row r="31" spans="1:21" ht="20.100000000000001" customHeight="1">
      <c r="A31" s="3"/>
      <c r="B31" s="3"/>
      <c r="C31" s="3"/>
      <c r="D31" s="3"/>
      <c r="E31" s="3"/>
      <c r="F31" s="3"/>
      <c r="G31" s="3"/>
      <c r="H31" s="3"/>
      <c r="I31" s="3"/>
      <c r="J31" s="3"/>
      <c r="M31" s="197" t="s">
        <v>0</v>
      </c>
      <c r="N31" s="197"/>
      <c r="O31" s="197"/>
      <c r="P31" s="198">
        <f>SUM(P21:R30)</f>
        <v>0</v>
      </c>
      <c r="Q31" s="199"/>
      <c r="R31" s="200"/>
      <c r="S31" s="198">
        <f>SUM(S21:U30)</f>
        <v>0</v>
      </c>
      <c r="T31" s="199"/>
      <c r="U31" s="200"/>
    </row>
    <row r="32" spans="1:21" ht="49.5" customHeight="1">
      <c r="A32" s="3"/>
      <c r="B32" s="3"/>
      <c r="C32" s="3"/>
      <c r="D32" s="3"/>
      <c r="E32" s="3"/>
      <c r="F32" s="3"/>
      <c r="G32" s="3"/>
      <c r="H32" s="3"/>
      <c r="I32" s="3"/>
      <c r="J32" s="3"/>
    </row>
    <row r="33" spans="1:22" ht="20.100000000000001" customHeight="1">
      <c r="A33" s="3"/>
      <c r="B33" s="187" t="s">
        <v>9</v>
      </c>
      <c r="C33" s="188"/>
      <c r="D33" s="189"/>
      <c r="E33" s="189"/>
      <c r="F33" s="189"/>
      <c r="G33" s="189"/>
      <c r="H33" s="189"/>
      <c r="I33" s="189"/>
      <c r="J33" s="189"/>
      <c r="K33" s="190"/>
      <c r="L33" s="190"/>
      <c r="M33" s="190"/>
      <c r="N33" s="190"/>
      <c r="O33" s="190"/>
      <c r="P33" s="190"/>
      <c r="Q33" s="190"/>
      <c r="R33" s="190"/>
      <c r="S33" s="190"/>
      <c r="T33" s="190"/>
      <c r="U33" s="190"/>
    </row>
    <row r="34" spans="1:22" ht="20.100000000000001" customHeight="1">
      <c r="A34" s="3"/>
      <c r="B34" s="188"/>
      <c r="C34" s="188"/>
      <c r="D34" s="189"/>
      <c r="E34" s="189"/>
      <c r="F34" s="189"/>
      <c r="G34" s="189"/>
      <c r="H34" s="189"/>
      <c r="I34" s="189"/>
      <c r="J34" s="189"/>
      <c r="K34" s="190"/>
      <c r="L34" s="190"/>
      <c r="M34" s="190"/>
      <c r="N34" s="190"/>
      <c r="O34" s="190"/>
      <c r="P34" s="190"/>
      <c r="Q34" s="190"/>
      <c r="R34" s="190"/>
      <c r="S34" s="190"/>
      <c r="T34" s="190"/>
      <c r="U34" s="190"/>
    </row>
    <row r="35" spans="1:22" ht="20.100000000000001" customHeight="1">
      <c r="A35" s="3"/>
      <c r="B35" s="188"/>
      <c r="C35" s="188"/>
      <c r="D35" s="189"/>
      <c r="E35" s="189"/>
      <c r="F35" s="189"/>
      <c r="G35" s="189"/>
      <c r="H35" s="189"/>
      <c r="I35" s="189"/>
      <c r="J35" s="189"/>
      <c r="K35" s="190"/>
      <c r="L35" s="190"/>
      <c r="M35" s="190"/>
      <c r="N35" s="190"/>
      <c r="O35" s="190"/>
      <c r="P35" s="190"/>
      <c r="Q35" s="190"/>
      <c r="R35" s="190"/>
      <c r="S35" s="190"/>
      <c r="T35" s="190"/>
      <c r="U35" s="190"/>
    </row>
    <row r="36" spans="1:22" ht="105" customHeight="1">
      <c r="A36" s="3"/>
      <c r="B36" s="188"/>
      <c r="C36" s="188"/>
      <c r="D36" s="189"/>
      <c r="E36" s="189"/>
      <c r="F36" s="189"/>
      <c r="G36" s="189"/>
      <c r="H36" s="189"/>
      <c r="I36" s="189"/>
      <c r="J36" s="189"/>
      <c r="K36" s="190"/>
      <c r="L36" s="190"/>
      <c r="M36" s="190"/>
      <c r="N36" s="190"/>
      <c r="O36" s="190"/>
      <c r="P36" s="190"/>
      <c r="Q36" s="190"/>
      <c r="R36" s="190"/>
      <c r="S36" s="190"/>
      <c r="T36" s="190"/>
      <c r="U36" s="190"/>
    </row>
    <row r="37" spans="1:22" ht="30" customHeight="1">
      <c r="A37" s="3"/>
      <c r="B37" s="191"/>
      <c r="C37" s="191"/>
      <c r="D37" s="191"/>
      <c r="E37" s="191"/>
      <c r="F37" s="191"/>
      <c r="G37" s="191"/>
      <c r="H37" s="191"/>
      <c r="I37" s="191"/>
      <c r="J37" s="191"/>
      <c r="K37" s="191"/>
      <c r="L37" s="191"/>
      <c r="M37" s="191"/>
      <c r="N37" s="191"/>
      <c r="O37" s="191"/>
      <c r="P37" s="191"/>
      <c r="Q37" s="191"/>
      <c r="R37" s="191"/>
      <c r="S37" s="191"/>
      <c r="T37" s="191"/>
      <c r="U37" s="191"/>
    </row>
    <row r="38" spans="1:22" ht="30" customHeight="1">
      <c r="A38" s="3"/>
      <c r="B38" s="192"/>
      <c r="C38" s="192"/>
      <c r="D38" s="192"/>
      <c r="E38" s="192"/>
      <c r="F38" s="192"/>
      <c r="G38" s="192"/>
      <c r="H38" s="192"/>
      <c r="I38" s="192"/>
      <c r="J38" s="192"/>
      <c r="K38" s="192"/>
      <c r="L38" s="192"/>
      <c r="M38" s="192"/>
      <c r="N38" s="192"/>
      <c r="O38" s="192"/>
      <c r="P38" s="192"/>
      <c r="Q38" s="192"/>
      <c r="R38" s="192"/>
      <c r="S38" s="192"/>
      <c r="T38" s="192"/>
      <c r="U38" s="192"/>
    </row>
    <row r="39" spans="1:22" ht="30" customHeight="1">
      <c r="A39" s="3"/>
      <c r="B39" s="192"/>
      <c r="C39" s="192"/>
      <c r="D39" s="192"/>
      <c r="E39" s="192"/>
      <c r="F39" s="192"/>
      <c r="G39" s="192"/>
      <c r="H39" s="192"/>
      <c r="I39" s="192"/>
      <c r="J39" s="192"/>
      <c r="K39" s="192"/>
      <c r="L39" s="192"/>
      <c r="M39" s="192"/>
      <c r="N39" s="192"/>
      <c r="O39" s="192"/>
      <c r="P39" s="192"/>
      <c r="Q39" s="192"/>
      <c r="R39" s="192"/>
      <c r="S39" s="192"/>
      <c r="T39" s="192"/>
      <c r="U39" s="192"/>
      <c r="V39" s="130"/>
    </row>
    <row r="40" spans="1:22" ht="30" customHeight="1">
      <c r="A40" s="3"/>
      <c r="B40" s="192"/>
      <c r="C40" s="192"/>
      <c r="D40" s="192"/>
      <c r="E40" s="192"/>
      <c r="F40" s="192"/>
      <c r="G40" s="192"/>
      <c r="H40" s="192"/>
      <c r="I40" s="192"/>
      <c r="J40" s="192"/>
      <c r="K40" s="192"/>
      <c r="L40" s="192"/>
      <c r="M40" s="192"/>
      <c r="N40" s="192"/>
      <c r="O40" s="192"/>
      <c r="P40" s="192"/>
      <c r="Q40" s="192"/>
      <c r="R40" s="192"/>
      <c r="S40" s="192"/>
      <c r="T40" s="192"/>
      <c r="U40" s="192"/>
      <c r="V40" s="130"/>
    </row>
    <row r="41" spans="1:22" ht="30" customHeight="1">
      <c r="A41" s="3"/>
      <c r="B41" s="192"/>
      <c r="C41" s="192"/>
      <c r="D41" s="192"/>
      <c r="E41" s="192"/>
      <c r="F41" s="192"/>
      <c r="G41" s="192"/>
      <c r="H41" s="192"/>
      <c r="I41" s="192"/>
      <c r="J41" s="192"/>
      <c r="K41" s="192"/>
      <c r="L41" s="192"/>
      <c r="M41" s="192"/>
      <c r="N41" s="192"/>
      <c r="O41" s="192"/>
      <c r="P41" s="192"/>
      <c r="Q41" s="192"/>
      <c r="R41" s="192"/>
      <c r="S41" s="192"/>
      <c r="T41" s="192"/>
      <c r="U41" s="192"/>
      <c r="V41" s="130"/>
    </row>
    <row r="42" spans="1:22" ht="30" customHeight="1">
      <c r="A42" s="3"/>
      <c r="B42" s="3"/>
      <c r="C42" s="192"/>
      <c r="D42" s="192"/>
      <c r="E42" s="192"/>
      <c r="F42" s="192"/>
      <c r="G42" s="192"/>
      <c r="H42" s="192"/>
      <c r="I42" s="192"/>
      <c r="J42" s="192"/>
      <c r="K42" s="192"/>
      <c r="L42" s="192"/>
      <c r="M42" s="192"/>
      <c r="N42" s="192"/>
      <c r="O42" s="192"/>
      <c r="P42" s="192"/>
      <c r="Q42" s="192"/>
      <c r="R42" s="192"/>
      <c r="S42" s="192"/>
      <c r="T42" s="192"/>
      <c r="U42" s="192"/>
      <c r="V42" s="192"/>
    </row>
    <row r="43" spans="1:22" ht="20.100000000000001" customHeight="1">
      <c r="A43" s="3"/>
      <c r="B43" s="3"/>
      <c r="C43" s="192"/>
      <c r="D43" s="192"/>
      <c r="E43" s="192"/>
      <c r="F43" s="192"/>
      <c r="G43" s="192"/>
      <c r="H43" s="192"/>
      <c r="I43" s="192"/>
      <c r="J43" s="192"/>
      <c r="K43" s="192"/>
      <c r="L43" s="192"/>
      <c r="M43" s="192"/>
      <c r="N43" s="192"/>
      <c r="O43" s="192"/>
      <c r="P43" s="192"/>
      <c r="Q43" s="192"/>
      <c r="R43" s="192"/>
      <c r="S43" s="192"/>
      <c r="T43" s="192"/>
      <c r="U43" s="192"/>
      <c r="V43" s="192"/>
    </row>
    <row r="44" spans="1:22" ht="20.100000000000001" customHeight="1">
      <c r="C44" s="193"/>
      <c r="D44" s="193"/>
      <c r="E44" s="193"/>
      <c r="F44" s="193"/>
      <c r="G44" s="193"/>
      <c r="H44" s="193"/>
      <c r="I44" s="193"/>
      <c r="J44" s="193"/>
      <c r="K44" s="193"/>
      <c r="L44" s="193"/>
      <c r="M44" s="193"/>
      <c r="N44" s="193"/>
      <c r="O44" s="193"/>
      <c r="P44" s="193"/>
      <c r="Q44" s="193"/>
      <c r="R44" s="193"/>
      <c r="S44" s="193"/>
      <c r="T44" s="193"/>
      <c r="U44" s="193"/>
      <c r="V44" s="193"/>
    </row>
    <row r="45" spans="1:22" ht="20.100000000000001" customHeight="1">
      <c r="C45" s="193"/>
      <c r="D45" s="193"/>
      <c r="E45" s="193"/>
      <c r="F45" s="193"/>
      <c r="G45" s="193"/>
      <c r="H45" s="193"/>
      <c r="I45" s="193"/>
      <c r="J45" s="193"/>
      <c r="K45" s="193"/>
      <c r="L45" s="193"/>
      <c r="M45" s="193"/>
      <c r="N45" s="193"/>
      <c r="O45" s="193"/>
      <c r="P45" s="193"/>
      <c r="Q45" s="193"/>
      <c r="R45" s="193"/>
      <c r="S45" s="193"/>
      <c r="T45" s="193"/>
      <c r="U45" s="193"/>
      <c r="V45" s="193"/>
    </row>
    <row r="46" spans="1:22" ht="20.100000000000001" customHeight="1">
      <c r="C46" s="193"/>
      <c r="D46" s="193"/>
      <c r="E46" s="193"/>
      <c r="F46" s="193"/>
      <c r="G46" s="193"/>
      <c r="H46" s="193"/>
      <c r="I46" s="193"/>
      <c r="J46" s="193"/>
      <c r="K46" s="193"/>
      <c r="L46" s="193"/>
      <c r="M46" s="193"/>
      <c r="N46" s="193"/>
      <c r="O46" s="193"/>
      <c r="P46" s="193"/>
      <c r="Q46" s="193"/>
      <c r="R46" s="193"/>
      <c r="S46" s="193"/>
      <c r="T46" s="193"/>
      <c r="U46" s="193"/>
      <c r="V46" s="193"/>
    </row>
    <row r="47" spans="1:22" ht="20.100000000000001" customHeight="1"/>
    <row r="48" spans="1:22" ht="20.100000000000001" customHeight="1"/>
    <row r="49" ht="20.100000000000001" customHeight="1"/>
    <row r="50" ht="20.100000000000001" customHeight="1"/>
    <row r="51" ht="20.100000000000001" customHeight="1"/>
    <row r="52" ht="20.100000000000001" customHeight="1"/>
  </sheetData>
  <mergeCells count="73">
    <mergeCell ref="M14:R14"/>
    <mergeCell ref="M15:R15"/>
    <mergeCell ref="B3:U4"/>
    <mergeCell ref="O6:Q6"/>
    <mergeCell ref="R6:V6"/>
    <mergeCell ref="D9:K9"/>
    <mergeCell ref="D10:K10"/>
    <mergeCell ref="D11:E11"/>
    <mergeCell ref="F11:K11"/>
    <mergeCell ref="D12:E12"/>
    <mergeCell ref="F12:K12"/>
    <mergeCell ref="B14:D15"/>
    <mergeCell ref="E14:I15"/>
    <mergeCell ref="J14:K15"/>
    <mergeCell ref="C21:J21"/>
    <mergeCell ref="M21:O21"/>
    <mergeCell ref="P21:R21"/>
    <mergeCell ref="S21:U21"/>
    <mergeCell ref="C17:D17"/>
    <mergeCell ref="E17:F17"/>
    <mergeCell ref="G17:H17"/>
    <mergeCell ref="C18:D18"/>
    <mergeCell ref="E18:F18"/>
    <mergeCell ref="G18:H18"/>
    <mergeCell ref="C20:J20"/>
    <mergeCell ref="K20:L20"/>
    <mergeCell ref="M20:O20"/>
    <mergeCell ref="P20:R20"/>
    <mergeCell ref="S20:U20"/>
    <mergeCell ref="C22:J22"/>
    <mergeCell ref="M22:O22"/>
    <mergeCell ref="P22:R22"/>
    <mergeCell ref="S22:U22"/>
    <mergeCell ref="C23:J23"/>
    <mergeCell ref="M23:O23"/>
    <mergeCell ref="P23:R23"/>
    <mergeCell ref="S23:U23"/>
    <mergeCell ref="C24:J24"/>
    <mergeCell ref="M24:O24"/>
    <mergeCell ref="P24:R24"/>
    <mergeCell ref="S24:U24"/>
    <mergeCell ref="C25:J25"/>
    <mergeCell ref="M25:O25"/>
    <mergeCell ref="P25:R25"/>
    <mergeCell ref="S25:U25"/>
    <mergeCell ref="C26:J26"/>
    <mergeCell ref="M26:O26"/>
    <mergeCell ref="P26:R26"/>
    <mergeCell ref="S26:U26"/>
    <mergeCell ref="C27:J27"/>
    <mergeCell ref="M27:O27"/>
    <mergeCell ref="P27:R27"/>
    <mergeCell ref="S27:U27"/>
    <mergeCell ref="C28:J28"/>
    <mergeCell ref="M28:O28"/>
    <mergeCell ref="P28:R28"/>
    <mergeCell ref="S28:U28"/>
    <mergeCell ref="C29:J29"/>
    <mergeCell ref="M29:O29"/>
    <mergeCell ref="P29:R29"/>
    <mergeCell ref="S29:U29"/>
    <mergeCell ref="C30:J30"/>
    <mergeCell ref="M30:O30"/>
    <mergeCell ref="P30:R30"/>
    <mergeCell ref="S30:U30"/>
    <mergeCell ref="M31:O31"/>
    <mergeCell ref="P31:R31"/>
    <mergeCell ref="S31:U31"/>
    <mergeCell ref="B33:C36"/>
    <mergeCell ref="D33:U36"/>
    <mergeCell ref="B37:U41"/>
    <mergeCell ref="C42:V43"/>
    <mergeCell ref="C44:V46"/>
  </mergeCells>
  <phoneticPr fontId="10"/>
  <dataValidations count="4">
    <dataValidation type="list" allowBlank="1" showInputMessage="1" showErrorMessage="1" sqref="L21:L30" xr:uid="{9BF496E9-65DF-4010-9C1F-C6FE8746E383}">
      <formula1>"式,台"</formula1>
    </dataValidation>
    <dataValidation type="whole" allowBlank="1" showInputMessage="1" showErrorMessage="1" sqref="K21:K30" xr:uid="{2E47D4E2-8515-4E0C-A755-FA9460085113}">
      <formula1>1</formula1>
      <formula2>100</formula2>
    </dataValidation>
    <dataValidation imeMode="halfAlpha" allowBlank="1" showInputMessage="1" showErrorMessage="1" sqref="M21:R30" xr:uid="{89D4CECE-D2D7-4EF5-8BFD-925601C8A05C}"/>
    <dataValidation type="whole" allowBlank="1" showInputMessage="1" showErrorMessage="1" sqref="D11:D12" xr:uid="{235CCCE4-38F6-4AD0-AD28-400A29B00465}">
      <formula1>0</formula1>
      <formula2>9999</formula2>
    </dataValidation>
  </dataValidations>
  <printOptions horizontalCentered="1"/>
  <pageMargins left="0.23622047244094491" right="0.23622047244094491" top="0.74803149606299213" bottom="0.74803149606299213" header="0.31496062992125984" footer="0.31496062992125984"/>
  <pageSetup paperSize="9"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3C62B-6028-45A7-AE31-7761090ECF8C}">
  <sheetPr>
    <tabColor rgb="FFFF0000"/>
  </sheetPr>
  <dimension ref="A1:L75"/>
  <sheetViews>
    <sheetView view="pageBreakPreview" zoomScale="70" zoomScaleNormal="100" zoomScaleSheetLayoutView="70" workbookViewId="0">
      <selection activeCell="F15" sqref="F15"/>
    </sheetView>
  </sheetViews>
  <sheetFormatPr defaultColWidth="8" defaultRowHeight="14.4"/>
  <cols>
    <col min="1" max="1" width="8" style="80"/>
    <col min="2" max="2" width="35.21875" style="78" customWidth="1"/>
    <col min="3" max="5" width="18.77734375" style="78" customWidth="1"/>
    <col min="6" max="6" width="23.6640625" style="79" customWidth="1"/>
    <col min="7" max="12" width="25.6640625" style="79" customWidth="1"/>
    <col min="13" max="260" width="8" style="80"/>
    <col min="261" max="261" width="37.21875" style="80" customWidth="1"/>
    <col min="262" max="262" width="44.77734375" style="80" customWidth="1"/>
    <col min="263" max="268" width="25.6640625" style="80" customWidth="1"/>
    <col min="269" max="516" width="8" style="80"/>
    <col min="517" max="517" width="37.21875" style="80" customWidth="1"/>
    <col min="518" max="518" width="44.77734375" style="80" customWidth="1"/>
    <col min="519" max="524" width="25.6640625" style="80" customWidth="1"/>
    <col min="525" max="772" width="8" style="80"/>
    <col min="773" max="773" width="37.21875" style="80" customWidth="1"/>
    <col min="774" max="774" width="44.77734375" style="80" customWidth="1"/>
    <col min="775" max="780" width="25.6640625" style="80" customWidth="1"/>
    <col min="781" max="1028" width="8" style="80"/>
    <col min="1029" max="1029" width="37.21875" style="80" customWidth="1"/>
    <col min="1030" max="1030" width="44.77734375" style="80" customWidth="1"/>
    <col min="1031" max="1036" width="25.6640625" style="80" customWidth="1"/>
    <col min="1037" max="1284" width="8" style="80"/>
    <col min="1285" max="1285" width="37.21875" style="80" customWidth="1"/>
    <col min="1286" max="1286" width="44.77734375" style="80" customWidth="1"/>
    <col min="1287" max="1292" width="25.6640625" style="80" customWidth="1"/>
    <col min="1293" max="1540" width="8" style="80"/>
    <col min="1541" max="1541" width="37.21875" style="80" customWidth="1"/>
    <col min="1542" max="1542" width="44.77734375" style="80" customWidth="1"/>
    <col min="1543" max="1548" width="25.6640625" style="80" customWidth="1"/>
    <col min="1549" max="1796" width="8" style="80"/>
    <col min="1797" max="1797" width="37.21875" style="80" customWidth="1"/>
    <col min="1798" max="1798" width="44.77734375" style="80" customWidth="1"/>
    <col min="1799" max="1804" width="25.6640625" style="80" customWidth="1"/>
    <col min="1805" max="2052" width="8" style="80"/>
    <col min="2053" max="2053" width="37.21875" style="80" customWidth="1"/>
    <col min="2054" max="2054" width="44.77734375" style="80" customWidth="1"/>
    <col min="2055" max="2060" width="25.6640625" style="80" customWidth="1"/>
    <col min="2061" max="2308" width="8" style="80"/>
    <col min="2309" max="2309" width="37.21875" style="80" customWidth="1"/>
    <col min="2310" max="2310" width="44.77734375" style="80" customWidth="1"/>
    <col min="2311" max="2316" width="25.6640625" style="80" customWidth="1"/>
    <col min="2317" max="2564" width="8" style="80"/>
    <col min="2565" max="2565" width="37.21875" style="80" customWidth="1"/>
    <col min="2566" max="2566" width="44.77734375" style="80" customWidth="1"/>
    <col min="2567" max="2572" width="25.6640625" style="80" customWidth="1"/>
    <col min="2573" max="2820" width="8" style="80"/>
    <col min="2821" max="2821" width="37.21875" style="80" customWidth="1"/>
    <col min="2822" max="2822" width="44.77734375" style="80" customWidth="1"/>
    <col min="2823" max="2828" width="25.6640625" style="80" customWidth="1"/>
    <col min="2829" max="3076" width="8" style="80"/>
    <col min="3077" max="3077" width="37.21875" style="80" customWidth="1"/>
    <col min="3078" max="3078" width="44.77734375" style="80" customWidth="1"/>
    <col min="3079" max="3084" width="25.6640625" style="80" customWidth="1"/>
    <col min="3085" max="3332" width="8" style="80"/>
    <col min="3333" max="3333" width="37.21875" style="80" customWidth="1"/>
    <col min="3334" max="3334" width="44.77734375" style="80" customWidth="1"/>
    <col min="3335" max="3340" width="25.6640625" style="80" customWidth="1"/>
    <col min="3341" max="3588" width="8" style="80"/>
    <col min="3589" max="3589" width="37.21875" style="80" customWidth="1"/>
    <col min="3590" max="3590" width="44.77734375" style="80" customWidth="1"/>
    <col min="3591" max="3596" width="25.6640625" style="80" customWidth="1"/>
    <col min="3597" max="3844" width="8" style="80"/>
    <col min="3845" max="3845" width="37.21875" style="80" customWidth="1"/>
    <col min="3846" max="3846" width="44.77734375" style="80" customWidth="1"/>
    <col min="3847" max="3852" width="25.6640625" style="80" customWidth="1"/>
    <col min="3853" max="4100" width="8" style="80"/>
    <col min="4101" max="4101" width="37.21875" style="80" customWidth="1"/>
    <col min="4102" max="4102" width="44.77734375" style="80" customWidth="1"/>
    <col min="4103" max="4108" width="25.6640625" style="80" customWidth="1"/>
    <col min="4109" max="4356" width="8" style="80"/>
    <col min="4357" max="4357" width="37.21875" style="80" customWidth="1"/>
    <col min="4358" max="4358" width="44.77734375" style="80" customWidth="1"/>
    <col min="4359" max="4364" width="25.6640625" style="80" customWidth="1"/>
    <col min="4365" max="4612" width="8" style="80"/>
    <col min="4613" max="4613" width="37.21875" style="80" customWidth="1"/>
    <col min="4614" max="4614" width="44.77734375" style="80" customWidth="1"/>
    <col min="4615" max="4620" width="25.6640625" style="80" customWidth="1"/>
    <col min="4621" max="4868" width="8" style="80"/>
    <col min="4869" max="4869" width="37.21875" style="80" customWidth="1"/>
    <col min="4870" max="4870" width="44.77734375" style="80" customWidth="1"/>
    <col min="4871" max="4876" width="25.6640625" style="80" customWidth="1"/>
    <col min="4877" max="5124" width="8" style="80"/>
    <col min="5125" max="5125" width="37.21875" style="80" customWidth="1"/>
    <col min="5126" max="5126" width="44.77734375" style="80" customWidth="1"/>
    <col min="5127" max="5132" width="25.6640625" style="80" customWidth="1"/>
    <col min="5133" max="5380" width="8" style="80"/>
    <col min="5381" max="5381" width="37.21875" style="80" customWidth="1"/>
    <col min="5382" max="5382" width="44.77734375" style="80" customWidth="1"/>
    <col min="5383" max="5388" width="25.6640625" style="80" customWidth="1"/>
    <col min="5389" max="5636" width="8" style="80"/>
    <col min="5637" max="5637" width="37.21875" style="80" customWidth="1"/>
    <col min="5638" max="5638" width="44.77734375" style="80" customWidth="1"/>
    <col min="5639" max="5644" width="25.6640625" style="80" customWidth="1"/>
    <col min="5645" max="5892" width="8" style="80"/>
    <col min="5893" max="5893" width="37.21875" style="80" customWidth="1"/>
    <col min="5894" max="5894" width="44.77734375" style="80" customWidth="1"/>
    <col min="5895" max="5900" width="25.6640625" style="80" customWidth="1"/>
    <col min="5901" max="6148" width="8" style="80"/>
    <col min="6149" max="6149" width="37.21875" style="80" customWidth="1"/>
    <col min="6150" max="6150" width="44.77734375" style="80" customWidth="1"/>
    <col min="6151" max="6156" width="25.6640625" style="80" customWidth="1"/>
    <col min="6157" max="6404" width="8" style="80"/>
    <col min="6405" max="6405" width="37.21875" style="80" customWidth="1"/>
    <col min="6406" max="6406" width="44.77734375" style="80" customWidth="1"/>
    <col min="6407" max="6412" width="25.6640625" style="80" customWidth="1"/>
    <col min="6413" max="6660" width="8" style="80"/>
    <col min="6661" max="6661" width="37.21875" style="80" customWidth="1"/>
    <col min="6662" max="6662" width="44.77734375" style="80" customWidth="1"/>
    <col min="6663" max="6668" width="25.6640625" style="80" customWidth="1"/>
    <col min="6669" max="6916" width="8" style="80"/>
    <col min="6917" max="6917" width="37.21875" style="80" customWidth="1"/>
    <col min="6918" max="6918" width="44.77734375" style="80" customWidth="1"/>
    <col min="6919" max="6924" width="25.6640625" style="80" customWidth="1"/>
    <col min="6925" max="7172" width="8" style="80"/>
    <col min="7173" max="7173" width="37.21875" style="80" customWidth="1"/>
    <col min="7174" max="7174" width="44.77734375" style="80" customWidth="1"/>
    <col min="7175" max="7180" width="25.6640625" style="80" customWidth="1"/>
    <col min="7181" max="7428" width="8" style="80"/>
    <col min="7429" max="7429" width="37.21875" style="80" customWidth="1"/>
    <col min="7430" max="7430" width="44.77734375" style="80" customWidth="1"/>
    <col min="7431" max="7436" width="25.6640625" style="80" customWidth="1"/>
    <col min="7437" max="7684" width="8" style="80"/>
    <col min="7685" max="7685" width="37.21875" style="80" customWidth="1"/>
    <col min="7686" max="7686" width="44.77734375" style="80" customWidth="1"/>
    <col min="7687" max="7692" width="25.6640625" style="80" customWidth="1"/>
    <col min="7693" max="7940" width="8" style="80"/>
    <col min="7941" max="7941" width="37.21875" style="80" customWidth="1"/>
    <col min="7942" max="7942" width="44.77734375" style="80" customWidth="1"/>
    <col min="7943" max="7948" width="25.6640625" style="80" customWidth="1"/>
    <col min="7949" max="8196" width="8" style="80"/>
    <col min="8197" max="8197" width="37.21875" style="80" customWidth="1"/>
    <col min="8198" max="8198" width="44.77734375" style="80" customWidth="1"/>
    <col min="8199" max="8204" width="25.6640625" style="80" customWidth="1"/>
    <col min="8205" max="8452" width="8" style="80"/>
    <col min="8453" max="8453" width="37.21875" style="80" customWidth="1"/>
    <col min="8454" max="8454" width="44.77734375" style="80" customWidth="1"/>
    <col min="8455" max="8460" width="25.6640625" style="80" customWidth="1"/>
    <col min="8461" max="8708" width="8" style="80"/>
    <col min="8709" max="8709" width="37.21875" style="80" customWidth="1"/>
    <col min="8710" max="8710" width="44.77734375" style="80" customWidth="1"/>
    <col min="8711" max="8716" width="25.6640625" style="80" customWidth="1"/>
    <col min="8717" max="8964" width="8" style="80"/>
    <col min="8965" max="8965" width="37.21875" style="80" customWidth="1"/>
    <col min="8966" max="8966" width="44.77734375" style="80" customWidth="1"/>
    <col min="8967" max="8972" width="25.6640625" style="80" customWidth="1"/>
    <col min="8973" max="9220" width="8" style="80"/>
    <col min="9221" max="9221" width="37.21875" style="80" customWidth="1"/>
    <col min="9222" max="9222" width="44.77734375" style="80" customWidth="1"/>
    <col min="9223" max="9228" width="25.6640625" style="80" customWidth="1"/>
    <col min="9229" max="9476" width="8" style="80"/>
    <col min="9477" max="9477" width="37.21875" style="80" customWidth="1"/>
    <col min="9478" max="9478" width="44.77734375" style="80" customWidth="1"/>
    <col min="9479" max="9484" width="25.6640625" style="80" customWidth="1"/>
    <col min="9485" max="9732" width="8" style="80"/>
    <col min="9733" max="9733" width="37.21875" style="80" customWidth="1"/>
    <col min="9734" max="9734" width="44.77734375" style="80" customWidth="1"/>
    <col min="9735" max="9740" width="25.6640625" style="80" customWidth="1"/>
    <col min="9741" max="9988" width="8" style="80"/>
    <col min="9989" max="9989" width="37.21875" style="80" customWidth="1"/>
    <col min="9990" max="9990" width="44.77734375" style="80" customWidth="1"/>
    <col min="9991" max="9996" width="25.6640625" style="80" customWidth="1"/>
    <col min="9997" max="10244" width="8" style="80"/>
    <col min="10245" max="10245" width="37.21875" style="80" customWidth="1"/>
    <col min="10246" max="10246" width="44.77734375" style="80" customWidth="1"/>
    <col min="10247" max="10252" width="25.6640625" style="80" customWidth="1"/>
    <col min="10253" max="10500" width="8" style="80"/>
    <col min="10501" max="10501" width="37.21875" style="80" customWidth="1"/>
    <col min="10502" max="10502" width="44.77734375" style="80" customWidth="1"/>
    <col min="10503" max="10508" width="25.6640625" style="80" customWidth="1"/>
    <col min="10509" max="10756" width="8" style="80"/>
    <col min="10757" max="10757" width="37.21875" style="80" customWidth="1"/>
    <col min="10758" max="10758" width="44.77734375" style="80" customWidth="1"/>
    <col min="10759" max="10764" width="25.6640625" style="80" customWidth="1"/>
    <col min="10765" max="11012" width="8" style="80"/>
    <col min="11013" max="11013" width="37.21875" style="80" customWidth="1"/>
    <col min="11014" max="11014" width="44.77734375" style="80" customWidth="1"/>
    <col min="11015" max="11020" width="25.6640625" style="80" customWidth="1"/>
    <col min="11021" max="11268" width="8" style="80"/>
    <col min="11269" max="11269" width="37.21875" style="80" customWidth="1"/>
    <col min="11270" max="11270" width="44.77734375" style="80" customWidth="1"/>
    <col min="11271" max="11276" width="25.6640625" style="80" customWidth="1"/>
    <col min="11277" max="11524" width="8" style="80"/>
    <col min="11525" max="11525" width="37.21875" style="80" customWidth="1"/>
    <col min="11526" max="11526" width="44.77734375" style="80" customWidth="1"/>
    <col min="11527" max="11532" width="25.6640625" style="80" customWidth="1"/>
    <col min="11533" max="11780" width="8" style="80"/>
    <col min="11781" max="11781" width="37.21875" style="80" customWidth="1"/>
    <col min="11782" max="11782" width="44.77734375" style="80" customWidth="1"/>
    <col min="11783" max="11788" width="25.6640625" style="80" customWidth="1"/>
    <col min="11789" max="12036" width="8" style="80"/>
    <col min="12037" max="12037" width="37.21875" style="80" customWidth="1"/>
    <col min="12038" max="12038" width="44.77734375" style="80" customWidth="1"/>
    <col min="12039" max="12044" width="25.6640625" style="80" customWidth="1"/>
    <col min="12045" max="12292" width="8" style="80"/>
    <col min="12293" max="12293" width="37.21875" style="80" customWidth="1"/>
    <col min="12294" max="12294" width="44.77734375" style="80" customWidth="1"/>
    <col min="12295" max="12300" width="25.6640625" style="80" customWidth="1"/>
    <col min="12301" max="12548" width="8" style="80"/>
    <col min="12549" max="12549" width="37.21875" style="80" customWidth="1"/>
    <col min="12550" max="12550" width="44.77734375" style="80" customWidth="1"/>
    <col min="12551" max="12556" width="25.6640625" style="80" customWidth="1"/>
    <col min="12557" max="12804" width="8" style="80"/>
    <col min="12805" max="12805" width="37.21875" style="80" customWidth="1"/>
    <col min="12806" max="12806" width="44.77734375" style="80" customWidth="1"/>
    <col min="12807" max="12812" width="25.6640625" style="80" customWidth="1"/>
    <col min="12813" max="13060" width="8" style="80"/>
    <col min="13061" max="13061" width="37.21875" style="80" customWidth="1"/>
    <col min="13062" max="13062" width="44.77734375" style="80" customWidth="1"/>
    <col min="13063" max="13068" width="25.6640625" style="80" customWidth="1"/>
    <col min="13069" max="13316" width="8" style="80"/>
    <col min="13317" max="13317" width="37.21875" style="80" customWidth="1"/>
    <col min="13318" max="13318" width="44.77734375" style="80" customWidth="1"/>
    <col min="13319" max="13324" width="25.6640625" style="80" customWidth="1"/>
    <col min="13325" max="13572" width="8" style="80"/>
    <col min="13573" max="13573" width="37.21875" style="80" customWidth="1"/>
    <col min="13574" max="13574" width="44.77734375" style="80" customWidth="1"/>
    <col min="13575" max="13580" width="25.6640625" style="80" customWidth="1"/>
    <col min="13581" max="13828" width="8" style="80"/>
    <col min="13829" max="13829" width="37.21875" style="80" customWidth="1"/>
    <col min="13830" max="13830" width="44.77734375" style="80" customWidth="1"/>
    <col min="13831" max="13836" width="25.6640625" style="80" customWidth="1"/>
    <col min="13837" max="14084" width="8" style="80"/>
    <col min="14085" max="14085" width="37.21875" style="80" customWidth="1"/>
    <col min="14086" max="14086" width="44.77734375" style="80" customWidth="1"/>
    <col min="14087" max="14092" width="25.6640625" style="80" customWidth="1"/>
    <col min="14093" max="14340" width="8" style="80"/>
    <col min="14341" max="14341" width="37.21875" style="80" customWidth="1"/>
    <col min="14342" max="14342" width="44.77734375" style="80" customWidth="1"/>
    <col min="14343" max="14348" width="25.6640625" style="80" customWidth="1"/>
    <col min="14349" max="14596" width="8" style="80"/>
    <col min="14597" max="14597" width="37.21875" style="80" customWidth="1"/>
    <col min="14598" max="14598" width="44.77734375" style="80" customWidth="1"/>
    <col min="14599" max="14604" width="25.6640625" style="80" customWidth="1"/>
    <col min="14605" max="14852" width="8" style="80"/>
    <col min="14853" max="14853" width="37.21875" style="80" customWidth="1"/>
    <col min="14854" max="14854" width="44.77734375" style="80" customWidth="1"/>
    <col min="14855" max="14860" width="25.6640625" style="80" customWidth="1"/>
    <col min="14861" max="15108" width="8" style="80"/>
    <col min="15109" max="15109" width="37.21875" style="80" customWidth="1"/>
    <col min="15110" max="15110" width="44.77734375" style="80" customWidth="1"/>
    <col min="15111" max="15116" width="25.6640625" style="80" customWidth="1"/>
    <col min="15117" max="15364" width="8" style="80"/>
    <col min="15365" max="15365" width="37.21875" style="80" customWidth="1"/>
    <col min="15366" max="15366" width="44.77734375" style="80" customWidth="1"/>
    <col min="15367" max="15372" width="25.6640625" style="80" customWidth="1"/>
    <col min="15373" max="15620" width="8" style="80"/>
    <col min="15621" max="15621" width="37.21875" style="80" customWidth="1"/>
    <col min="15622" max="15622" width="44.77734375" style="80" customWidth="1"/>
    <col min="15623" max="15628" width="25.6640625" style="80" customWidth="1"/>
    <col min="15629" max="15876" width="8" style="80"/>
    <col min="15877" max="15877" width="37.21875" style="80" customWidth="1"/>
    <col min="15878" max="15878" width="44.77734375" style="80" customWidth="1"/>
    <col min="15879" max="15884" width="25.6640625" style="80" customWidth="1"/>
    <col min="15885" max="16132" width="8" style="80"/>
    <col min="16133" max="16133" width="37.21875" style="80" customWidth="1"/>
    <col min="16134" max="16134" width="44.77734375" style="80" customWidth="1"/>
    <col min="16135" max="16140" width="25.6640625" style="80" customWidth="1"/>
    <col min="16141" max="16384" width="8" style="80"/>
  </cols>
  <sheetData>
    <row r="1" spans="1:12" ht="16.2">
      <c r="A1" s="77"/>
    </row>
    <row r="2" spans="1:12" ht="33" customHeight="1" thickBot="1">
      <c r="A2" s="267" t="s">
        <v>75</v>
      </c>
      <c r="B2" s="267"/>
      <c r="C2" s="267"/>
      <c r="D2" s="267"/>
      <c r="E2" s="267"/>
      <c r="F2" s="267"/>
      <c r="G2" s="81"/>
      <c r="H2" s="81"/>
      <c r="I2" s="81"/>
      <c r="J2" s="81"/>
      <c r="K2" s="81"/>
      <c r="L2" s="81"/>
    </row>
    <row r="3" spans="1:12" ht="24.75" customHeight="1">
      <c r="A3" s="238" t="s">
        <v>76</v>
      </c>
      <c r="B3" s="82" t="s">
        <v>4</v>
      </c>
      <c r="C3" s="268"/>
      <c r="D3" s="269"/>
      <c r="E3" s="269"/>
      <c r="F3" s="270"/>
      <c r="G3" s="80"/>
      <c r="H3" s="80"/>
      <c r="I3" s="80"/>
      <c r="J3" s="80"/>
      <c r="K3" s="80"/>
      <c r="L3" s="80"/>
    </row>
    <row r="4" spans="1:12" ht="24.75" customHeight="1">
      <c r="A4" s="239"/>
      <c r="B4" s="83" t="s">
        <v>77</v>
      </c>
      <c r="C4" s="271"/>
      <c r="D4" s="272"/>
      <c r="E4" s="272"/>
      <c r="F4" s="273"/>
      <c r="G4" s="80"/>
      <c r="H4" s="80"/>
      <c r="I4" s="80"/>
      <c r="J4" s="80"/>
      <c r="K4" s="80"/>
      <c r="L4" s="80"/>
    </row>
    <row r="5" spans="1:12" ht="24.75" customHeight="1">
      <c r="A5" s="239"/>
      <c r="B5" s="84" t="s">
        <v>78</v>
      </c>
      <c r="C5" s="274"/>
      <c r="D5" s="275"/>
      <c r="E5" s="275"/>
      <c r="F5" s="276"/>
      <c r="G5" s="80" t="s">
        <v>79</v>
      </c>
      <c r="H5" s="80"/>
      <c r="I5" s="80"/>
      <c r="J5" s="80"/>
      <c r="K5" s="80"/>
      <c r="L5" s="80"/>
    </row>
    <row r="6" spans="1:12" ht="24.75" customHeight="1">
      <c r="A6" s="239"/>
      <c r="B6" s="84" t="s">
        <v>80</v>
      </c>
      <c r="C6" s="271"/>
      <c r="D6" s="272"/>
      <c r="E6" s="272"/>
      <c r="F6" s="273"/>
      <c r="G6" s="80"/>
      <c r="H6" s="80"/>
      <c r="I6" s="80"/>
      <c r="J6" s="80"/>
      <c r="K6" s="80"/>
      <c r="L6" s="80"/>
    </row>
    <row r="7" spans="1:12" ht="24.75" customHeight="1" thickBot="1">
      <c r="A7" s="239"/>
      <c r="B7" s="84" t="s">
        <v>81</v>
      </c>
      <c r="C7" s="277"/>
      <c r="D7" s="278"/>
      <c r="E7" s="278"/>
      <c r="F7" s="279"/>
      <c r="G7" s="79" t="s">
        <v>82</v>
      </c>
      <c r="H7" s="80"/>
      <c r="I7" s="80"/>
      <c r="J7" s="80"/>
      <c r="K7" s="80"/>
      <c r="L7" s="80"/>
    </row>
    <row r="8" spans="1:12" ht="24.75" customHeight="1">
      <c r="A8" s="239"/>
      <c r="B8" s="82" t="s">
        <v>83</v>
      </c>
      <c r="C8" s="268"/>
      <c r="D8" s="269"/>
      <c r="E8" s="269"/>
      <c r="F8" s="270"/>
      <c r="G8" s="80" t="s">
        <v>84</v>
      </c>
      <c r="H8" s="80"/>
      <c r="I8" s="80"/>
      <c r="J8" s="80"/>
      <c r="K8" s="80"/>
      <c r="L8" s="80"/>
    </row>
    <row r="9" spans="1:12" ht="24.75" customHeight="1">
      <c r="A9" s="239"/>
      <c r="B9" s="85" t="s">
        <v>85</v>
      </c>
      <c r="C9" s="271"/>
      <c r="D9" s="272"/>
      <c r="E9" s="272"/>
      <c r="F9" s="273"/>
      <c r="G9" s="80" t="s">
        <v>84</v>
      </c>
      <c r="H9" s="80"/>
      <c r="I9" s="80"/>
      <c r="J9" s="80"/>
      <c r="K9" s="80"/>
      <c r="L9" s="80"/>
    </row>
    <row r="10" spans="1:12" ht="24.75" customHeight="1" thickBot="1">
      <c r="A10" s="239"/>
      <c r="B10" s="86" t="s">
        <v>86</v>
      </c>
      <c r="C10" s="277"/>
      <c r="D10" s="278"/>
      <c r="E10" s="278"/>
      <c r="F10" s="279"/>
      <c r="G10" s="80" t="s">
        <v>84</v>
      </c>
      <c r="H10" s="80"/>
      <c r="I10" s="80"/>
      <c r="J10" s="80"/>
      <c r="K10" s="80"/>
      <c r="L10" s="80"/>
    </row>
    <row r="11" spans="1:12" ht="24.75" customHeight="1">
      <c r="A11" s="239"/>
      <c r="B11" s="82" t="s">
        <v>5</v>
      </c>
      <c r="C11" s="268"/>
      <c r="D11" s="269"/>
      <c r="E11" s="269"/>
      <c r="F11" s="270"/>
    </row>
    <row r="12" spans="1:12" s="79" customFormat="1" ht="24.75" customHeight="1">
      <c r="A12" s="239"/>
      <c r="B12" s="85" t="s">
        <v>87</v>
      </c>
      <c r="C12" s="271"/>
      <c r="D12" s="272"/>
      <c r="E12" s="272"/>
      <c r="F12" s="273"/>
    </row>
    <row r="13" spans="1:12" s="79" customFormat="1" ht="24.75" customHeight="1">
      <c r="A13" s="239"/>
      <c r="B13" s="85" t="s">
        <v>88</v>
      </c>
      <c r="C13" s="271"/>
      <c r="D13" s="272"/>
      <c r="E13" s="272"/>
      <c r="F13" s="273"/>
    </row>
    <row r="14" spans="1:12" s="79" customFormat="1" ht="24.75" customHeight="1" thickBot="1">
      <c r="A14" s="246"/>
      <c r="B14" s="87" t="s">
        <v>89</v>
      </c>
      <c r="C14" s="277"/>
      <c r="D14" s="278"/>
      <c r="E14" s="278"/>
      <c r="F14" s="279"/>
    </row>
    <row r="15" spans="1:12" s="79" customFormat="1" ht="78.75" customHeight="1">
      <c r="A15" s="238" t="s">
        <v>90</v>
      </c>
      <c r="B15" s="88" t="s">
        <v>91</v>
      </c>
      <c r="C15" s="240" t="s">
        <v>92</v>
      </c>
      <c r="D15" s="241"/>
      <c r="E15" s="242"/>
      <c r="F15" s="89"/>
      <c r="G15" s="79" t="s">
        <v>82</v>
      </c>
    </row>
    <row r="16" spans="1:12" s="79" customFormat="1" ht="78.75" customHeight="1" thickBot="1">
      <c r="A16" s="239"/>
      <c r="B16" s="90" t="s">
        <v>93</v>
      </c>
      <c r="C16" s="243" t="s">
        <v>94</v>
      </c>
      <c r="D16" s="244"/>
      <c r="E16" s="245"/>
      <c r="F16" s="110"/>
      <c r="G16" s="91" t="s">
        <v>95</v>
      </c>
    </row>
    <row r="17" spans="1:7" s="79" customFormat="1" ht="55.5" customHeight="1">
      <c r="A17" s="256" t="s">
        <v>96</v>
      </c>
      <c r="B17" s="259" t="s">
        <v>97</v>
      </c>
      <c r="C17" s="260"/>
      <c r="D17" s="92" t="s">
        <v>98</v>
      </c>
      <c r="E17" s="92" t="s">
        <v>99</v>
      </c>
      <c r="F17" s="111" t="s">
        <v>100</v>
      </c>
    </row>
    <row r="18" spans="1:7" s="79" customFormat="1" ht="65.25" customHeight="1">
      <c r="A18" s="257"/>
      <c r="B18" s="261" t="s">
        <v>101</v>
      </c>
      <c r="C18" s="262"/>
      <c r="D18" s="93"/>
      <c r="E18" s="94"/>
      <c r="F18" s="95"/>
      <c r="G18" s="79" t="s">
        <v>82</v>
      </c>
    </row>
    <row r="19" spans="1:7" s="79" customFormat="1" ht="65.25" customHeight="1">
      <c r="A19" s="257"/>
      <c r="B19" s="261" t="s">
        <v>102</v>
      </c>
      <c r="C19" s="262"/>
      <c r="D19" s="93"/>
      <c r="E19" s="93"/>
      <c r="F19" s="96"/>
      <c r="G19" s="79" t="s">
        <v>82</v>
      </c>
    </row>
    <row r="20" spans="1:7" s="79" customFormat="1" ht="65.25" customHeight="1">
      <c r="A20" s="257"/>
      <c r="B20" s="261" t="s">
        <v>103</v>
      </c>
      <c r="C20" s="262"/>
      <c r="D20" s="93"/>
      <c r="E20" s="93"/>
      <c r="F20" s="96"/>
      <c r="G20" s="79" t="s">
        <v>82</v>
      </c>
    </row>
    <row r="21" spans="1:7" s="79" customFormat="1" ht="65.25" customHeight="1">
      <c r="A21" s="257"/>
      <c r="B21" s="261" t="s">
        <v>104</v>
      </c>
      <c r="C21" s="262"/>
      <c r="D21" s="97"/>
      <c r="E21" s="97"/>
      <c r="F21" s="98"/>
      <c r="G21" s="79" t="s">
        <v>82</v>
      </c>
    </row>
    <row r="22" spans="1:7" s="79" customFormat="1" ht="65.25" customHeight="1">
      <c r="A22" s="257"/>
      <c r="B22" s="261" t="s">
        <v>105</v>
      </c>
      <c r="C22" s="262"/>
      <c r="D22" s="94"/>
      <c r="E22" s="94"/>
      <c r="F22" s="99"/>
      <c r="G22" s="79" t="s">
        <v>82</v>
      </c>
    </row>
    <row r="23" spans="1:7" s="79" customFormat="1" ht="31.5" customHeight="1" thickBot="1">
      <c r="A23" s="257"/>
      <c r="B23" s="263" t="s">
        <v>106</v>
      </c>
      <c r="C23" s="264"/>
      <c r="D23" s="100">
        <f>SUM(D18:D22)</f>
        <v>0</v>
      </c>
      <c r="E23" s="101" t="s">
        <v>107</v>
      </c>
      <c r="F23" s="102"/>
    </row>
    <row r="24" spans="1:7" s="79" customFormat="1" ht="62.25" customHeight="1" thickBot="1">
      <c r="A24" s="258"/>
      <c r="B24" s="103" t="s">
        <v>108</v>
      </c>
      <c r="C24" s="265"/>
      <c r="D24" s="265"/>
      <c r="E24" s="265"/>
      <c r="F24" s="266"/>
      <c r="G24" s="79" t="s">
        <v>82</v>
      </c>
    </row>
    <row r="25" spans="1:7" s="79" customFormat="1" ht="35.25" customHeight="1">
      <c r="A25" s="238" t="s">
        <v>109</v>
      </c>
      <c r="B25" s="104" t="s">
        <v>110</v>
      </c>
      <c r="C25" s="247"/>
      <c r="D25" s="248"/>
      <c r="E25" s="248"/>
      <c r="F25" s="249"/>
      <c r="G25" s="79" t="s">
        <v>82</v>
      </c>
    </row>
    <row r="26" spans="1:7" s="79" customFormat="1" ht="35.25" customHeight="1">
      <c r="A26" s="239"/>
      <c r="B26" s="105" t="s">
        <v>111</v>
      </c>
      <c r="C26" s="250"/>
      <c r="D26" s="251"/>
      <c r="E26" s="251"/>
      <c r="F26" s="252"/>
      <c r="G26" s="79" t="s">
        <v>82</v>
      </c>
    </row>
    <row r="27" spans="1:7" s="79" customFormat="1" ht="171" customHeight="1" thickBot="1">
      <c r="A27" s="246"/>
      <c r="B27" s="253" t="s">
        <v>112</v>
      </c>
      <c r="C27" s="254"/>
      <c r="D27" s="254"/>
      <c r="E27" s="254"/>
      <c r="F27" s="255"/>
    </row>
    <row r="28" spans="1:7" s="79" customFormat="1" ht="15.75" customHeight="1">
      <c r="A28" s="106"/>
      <c r="B28" s="107"/>
      <c r="C28" s="107"/>
      <c r="D28" s="107"/>
      <c r="E28" s="107"/>
      <c r="F28" s="108"/>
    </row>
    <row r="29" spans="1:7" s="79" customFormat="1" ht="33" customHeight="1">
      <c r="A29" s="106"/>
      <c r="B29" s="107"/>
      <c r="C29" s="107"/>
      <c r="D29" s="107"/>
      <c r="E29" s="107"/>
      <c r="F29" s="108"/>
    </row>
    <row r="30" spans="1:7" s="79" customFormat="1" ht="33" customHeight="1">
      <c r="B30" s="109"/>
      <c r="C30" s="109"/>
      <c r="D30" s="109"/>
      <c r="E30" s="109"/>
    </row>
    <row r="31" spans="1:7" s="79" customFormat="1" ht="33" customHeight="1">
      <c r="B31" s="109"/>
      <c r="C31" s="109"/>
      <c r="D31" s="109"/>
      <c r="E31" s="109"/>
    </row>
    <row r="32" spans="1:7" s="79" customFormat="1" ht="33" customHeight="1">
      <c r="B32" s="109"/>
      <c r="C32" s="109"/>
      <c r="D32" s="109"/>
      <c r="E32" s="109"/>
    </row>
    <row r="33" spans="2:12" s="79" customFormat="1" ht="33" customHeight="1">
      <c r="B33" s="109"/>
      <c r="C33" s="109"/>
      <c r="D33" s="109"/>
      <c r="E33" s="109"/>
    </row>
    <row r="34" spans="2:12" s="79" customFormat="1" ht="33" customHeight="1">
      <c r="B34" s="109"/>
      <c r="C34" s="109"/>
      <c r="D34" s="109"/>
      <c r="E34" s="109"/>
    </row>
    <row r="35" spans="2:12" s="79" customFormat="1" ht="33" customHeight="1">
      <c r="B35" s="109"/>
      <c r="C35" s="109"/>
      <c r="D35" s="109"/>
      <c r="E35" s="109"/>
    </row>
    <row r="36" spans="2:12" s="78" customFormat="1" ht="33" customHeight="1">
      <c r="B36" s="109"/>
      <c r="C36" s="109"/>
      <c r="D36" s="109"/>
      <c r="E36" s="109"/>
      <c r="F36" s="79"/>
      <c r="G36" s="79"/>
      <c r="H36" s="79"/>
      <c r="I36" s="79"/>
      <c r="J36" s="79"/>
      <c r="K36" s="79"/>
      <c r="L36" s="79"/>
    </row>
    <row r="37" spans="2:12" s="78" customFormat="1" ht="33" customHeight="1">
      <c r="B37" s="109"/>
      <c r="C37" s="109"/>
      <c r="D37" s="109"/>
      <c r="E37" s="109"/>
      <c r="F37" s="79"/>
      <c r="G37" s="79"/>
      <c r="H37" s="79"/>
      <c r="I37" s="79"/>
      <c r="J37" s="79"/>
      <c r="K37" s="79"/>
      <c r="L37" s="79"/>
    </row>
    <row r="38" spans="2:12" s="78" customFormat="1" ht="33" customHeight="1">
      <c r="F38" s="79"/>
      <c r="G38" s="79"/>
      <c r="H38" s="79"/>
      <c r="I38" s="79"/>
      <c r="J38" s="79"/>
      <c r="K38" s="79"/>
      <c r="L38" s="79"/>
    </row>
    <row r="39" spans="2:12" s="78" customFormat="1" ht="33" customHeight="1">
      <c r="F39" s="79"/>
      <c r="G39" s="79"/>
      <c r="H39" s="79"/>
      <c r="I39" s="79"/>
      <c r="J39" s="79"/>
      <c r="K39" s="79"/>
      <c r="L39" s="79"/>
    </row>
    <row r="40" spans="2:12" s="78" customFormat="1" ht="33" customHeight="1">
      <c r="F40" s="79"/>
      <c r="G40" s="79"/>
      <c r="H40" s="79"/>
      <c r="I40" s="79"/>
      <c r="J40" s="79"/>
      <c r="K40" s="79"/>
      <c r="L40" s="79"/>
    </row>
    <row r="41" spans="2:12" s="78" customFormat="1" ht="33" customHeight="1">
      <c r="F41" s="79"/>
      <c r="G41" s="79"/>
      <c r="H41" s="79"/>
      <c r="I41" s="79"/>
      <c r="J41" s="79"/>
      <c r="K41" s="79"/>
      <c r="L41" s="79"/>
    </row>
    <row r="42" spans="2:12" s="78" customFormat="1" ht="33" customHeight="1">
      <c r="F42" s="79"/>
      <c r="G42" s="79"/>
      <c r="H42" s="79"/>
      <c r="I42" s="79"/>
      <c r="J42" s="79"/>
      <c r="K42" s="79"/>
      <c r="L42" s="79"/>
    </row>
    <row r="43" spans="2:12" s="78" customFormat="1" ht="33" customHeight="1">
      <c r="F43" s="79"/>
      <c r="G43" s="79"/>
      <c r="H43" s="79"/>
      <c r="I43" s="79"/>
      <c r="J43" s="79"/>
      <c r="K43" s="79"/>
      <c r="L43" s="79"/>
    </row>
    <row r="44" spans="2:12" s="78" customFormat="1" ht="33" customHeight="1">
      <c r="F44" s="79"/>
      <c r="G44" s="79"/>
      <c r="H44" s="79"/>
      <c r="I44" s="79"/>
      <c r="J44" s="79"/>
      <c r="K44" s="79"/>
      <c r="L44" s="79"/>
    </row>
    <row r="45" spans="2:12" s="78" customFormat="1" ht="33" customHeight="1">
      <c r="F45" s="79"/>
      <c r="G45" s="79"/>
      <c r="H45" s="79"/>
      <c r="I45" s="79"/>
      <c r="J45" s="79"/>
      <c r="K45" s="79"/>
      <c r="L45" s="79"/>
    </row>
    <row r="46" spans="2:12" s="78" customFormat="1" ht="33" customHeight="1">
      <c r="F46" s="79"/>
      <c r="G46" s="79"/>
      <c r="H46" s="79"/>
      <c r="I46" s="79"/>
      <c r="J46" s="79"/>
      <c r="K46" s="79"/>
      <c r="L46" s="79"/>
    </row>
    <row r="47" spans="2:12" s="78" customFormat="1" ht="33" customHeight="1">
      <c r="F47" s="79"/>
      <c r="G47" s="79"/>
      <c r="H47" s="79"/>
      <c r="I47" s="79"/>
      <c r="J47" s="79"/>
      <c r="K47" s="79"/>
      <c r="L47" s="79"/>
    </row>
    <row r="48" spans="2:12" s="78" customFormat="1" ht="33" customHeight="1">
      <c r="F48" s="79"/>
      <c r="G48" s="79"/>
      <c r="H48" s="79"/>
      <c r="I48" s="79"/>
      <c r="J48" s="79"/>
      <c r="K48" s="79"/>
      <c r="L48" s="79"/>
    </row>
    <row r="49" spans="6:12" s="78" customFormat="1" ht="33" customHeight="1">
      <c r="F49" s="79"/>
      <c r="G49" s="79"/>
      <c r="H49" s="79"/>
      <c r="I49" s="79"/>
      <c r="J49" s="79"/>
      <c r="K49" s="79"/>
      <c r="L49" s="79"/>
    </row>
    <row r="50" spans="6:12" s="78" customFormat="1" ht="33" customHeight="1">
      <c r="F50" s="79"/>
      <c r="G50" s="79"/>
      <c r="H50" s="79"/>
      <c r="I50" s="79"/>
      <c r="J50" s="79"/>
      <c r="K50" s="79"/>
      <c r="L50" s="79"/>
    </row>
    <row r="51" spans="6:12" s="78" customFormat="1" ht="33" customHeight="1">
      <c r="F51" s="79"/>
      <c r="G51" s="79"/>
      <c r="H51" s="79"/>
      <c r="I51" s="79"/>
      <c r="J51" s="79"/>
      <c r="K51" s="79"/>
      <c r="L51" s="79"/>
    </row>
    <row r="52" spans="6:12" s="78" customFormat="1" ht="33" customHeight="1">
      <c r="F52" s="79"/>
      <c r="G52" s="79"/>
      <c r="H52" s="79"/>
      <c r="I52" s="79"/>
      <c r="J52" s="79"/>
      <c r="K52" s="79"/>
      <c r="L52" s="79"/>
    </row>
    <row r="53" spans="6:12" s="78" customFormat="1" ht="33" customHeight="1">
      <c r="F53" s="79"/>
      <c r="G53" s="79"/>
      <c r="H53" s="79"/>
      <c r="I53" s="79"/>
      <c r="J53" s="79"/>
      <c r="K53" s="79"/>
      <c r="L53" s="79"/>
    </row>
    <row r="54" spans="6:12" s="78" customFormat="1" ht="33" customHeight="1">
      <c r="F54" s="79"/>
      <c r="G54" s="79"/>
      <c r="H54" s="79"/>
      <c r="I54" s="79"/>
      <c r="J54" s="79"/>
      <c r="K54" s="79"/>
      <c r="L54" s="79"/>
    </row>
    <row r="55" spans="6:12" s="78" customFormat="1" ht="33" customHeight="1">
      <c r="F55" s="79"/>
      <c r="G55" s="79"/>
      <c r="H55" s="79"/>
      <c r="I55" s="79"/>
      <c r="J55" s="79"/>
      <c r="K55" s="79"/>
      <c r="L55" s="79"/>
    </row>
    <row r="56" spans="6:12" s="78" customFormat="1" ht="33" customHeight="1">
      <c r="F56" s="79"/>
      <c r="G56" s="79"/>
      <c r="H56" s="79"/>
      <c r="I56" s="79"/>
      <c r="J56" s="79"/>
      <c r="K56" s="79"/>
      <c r="L56" s="79"/>
    </row>
    <row r="57" spans="6:12" s="78" customFormat="1" ht="33" customHeight="1">
      <c r="F57" s="79"/>
      <c r="G57" s="79"/>
      <c r="H57" s="79"/>
      <c r="I57" s="79"/>
      <c r="J57" s="79"/>
      <c r="K57" s="79"/>
      <c r="L57" s="79"/>
    </row>
    <row r="58" spans="6:12" s="78" customFormat="1" ht="33" customHeight="1">
      <c r="F58" s="79"/>
      <c r="G58" s="79"/>
      <c r="H58" s="79"/>
      <c r="I58" s="79"/>
      <c r="J58" s="79"/>
      <c r="K58" s="79"/>
      <c r="L58" s="79"/>
    </row>
    <row r="59" spans="6:12" s="78" customFormat="1" ht="33" customHeight="1">
      <c r="F59" s="79"/>
      <c r="G59" s="79"/>
      <c r="H59" s="79"/>
      <c r="I59" s="79"/>
      <c r="J59" s="79"/>
      <c r="K59" s="79"/>
      <c r="L59" s="79"/>
    </row>
    <row r="60" spans="6:12" s="78" customFormat="1" ht="33" customHeight="1">
      <c r="F60" s="79"/>
      <c r="G60" s="79"/>
      <c r="H60" s="79"/>
      <c r="I60" s="79"/>
      <c r="J60" s="79"/>
      <c r="K60" s="79"/>
      <c r="L60" s="79"/>
    </row>
    <row r="61" spans="6:12" s="78" customFormat="1" ht="33" customHeight="1">
      <c r="F61" s="79"/>
      <c r="G61" s="79"/>
      <c r="H61" s="79"/>
      <c r="I61" s="79"/>
      <c r="J61" s="79"/>
      <c r="K61" s="79"/>
      <c r="L61" s="79"/>
    </row>
    <row r="62" spans="6:12" s="78" customFormat="1" ht="33" customHeight="1">
      <c r="F62" s="79"/>
      <c r="G62" s="79"/>
      <c r="H62" s="79"/>
      <c r="I62" s="79"/>
      <c r="J62" s="79"/>
      <c r="K62" s="79"/>
      <c r="L62" s="79"/>
    </row>
    <row r="63" spans="6:12" s="78" customFormat="1" ht="33" customHeight="1">
      <c r="F63" s="79"/>
      <c r="G63" s="79"/>
      <c r="H63" s="79"/>
      <c r="I63" s="79"/>
      <c r="J63" s="79"/>
      <c r="K63" s="79"/>
      <c r="L63" s="79"/>
    </row>
    <row r="64" spans="6:12" s="78" customFormat="1" ht="33" customHeight="1">
      <c r="F64" s="79"/>
      <c r="G64" s="79"/>
      <c r="H64" s="79"/>
      <c r="I64" s="79"/>
      <c r="J64" s="79"/>
      <c r="K64" s="79"/>
      <c r="L64" s="79"/>
    </row>
    <row r="65" spans="6:12" s="78" customFormat="1" ht="33" customHeight="1">
      <c r="F65" s="79"/>
      <c r="G65" s="79"/>
      <c r="H65" s="79"/>
      <c r="I65" s="79"/>
      <c r="J65" s="79"/>
      <c r="K65" s="79"/>
      <c r="L65" s="79"/>
    </row>
    <row r="66" spans="6:12" s="78" customFormat="1" ht="33" customHeight="1">
      <c r="F66" s="79"/>
      <c r="G66" s="79"/>
      <c r="H66" s="79"/>
      <c r="I66" s="79"/>
      <c r="J66" s="79"/>
      <c r="K66" s="79"/>
      <c r="L66" s="79"/>
    </row>
    <row r="67" spans="6:12" s="78" customFormat="1" ht="33" customHeight="1">
      <c r="F67" s="79"/>
      <c r="G67" s="79"/>
      <c r="H67" s="79"/>
      <c r="I67" s="79"/>
      <c r="J67" s="79"/>
      <c r="K67" s="79"/>
      <c r="L67" s="79"/>
    </row>
    <row r="68" spans="6:12" s="78" customFormat="1" ht="33" customHeight="1">
      <c r="F68" s="79"/>
      <c r="G68" s="79"/>
      <c r="H68" s="79"/>
      <c r="I68" s="79"/>
      <c r="J68" s="79"/>
      <c r="K68" s="79"/>
      <c r="L68" s="79"/>
    </row>
    <row r="69" spans="6:12" s="78" customFormat="1" ht="33" customHeight="1">
      <c r="F69" s="79"/>
      <c r="G69" s="79"/>
      <c r="H69" s="79"/>
      <c r="I69" s="79"/>
      <c r="J69" s="79"/>
      <c r="K69" s="79"/>
      <c r="L69" s="79"/>
    </row>
    <row r="70" spans="6:12" s="78" customFormat="1" ht="33" customHeight="1">
      <c r="F70" s="79"/>
      <c r="G70" s="79"/>
      <c r="H70" s="79"/>
      <c r="I70" s="79"/>
      <c r="J70" s="79"/>
      <c r="K70" s="79"/>
      <c r="L70" s="79"/>
    </row>
    <row r="71" spans="6:12" s="78" customFormat="1" ht="33" customHeight="1">
      <c r="F71" s="79"/>
      <c r="G71" s="79"/>
      <c r="H71" s="79"/>
      <c r="I71" s="79"/>
      <c r="J71" s="79"/>
      <c r="K71" s="79"/>
      <c r="L71" s="79"/>
    </row>
    <row r="72" spans="6:12" s="78" customFormat="1" ht="33" customHeight="1">
      <c r="F72" s="79"/>
      <c r="G72" s="79"/>
      <c r="H72" s="79"/>
      <c r="I72" s="79"/>
      <c r="J72" s="79"/>
      <c r="K72" s="79"/>
      <c r="L72" s="79"/>
    </row>
    <row r="73" spans="6:12" s="78" customFormat="1" ht="33" customHeight="1">
      <c r="F73" s="79"/>
      <c r="G73" s="79"/>
      <c r="H73" s="79"/>
      <c r="I73" s="79"/>
      <c r="J73" s="79"/>
      <c r="K73" s="79"/>
      <c r="L73" s="79"/>
    </row>
    <row r="74" spans="6:12" s="78" customFormat="1" ht="33" customHeight="1">
      <c r="F74" s="79"/>
      <c r="G74" s="79"/>
      <c r="H74" s="79"/>
      <c r="I74" s="79"/>
      <c r="J74" s="79"/>
      <c r="K74" s="79"/>
      <c r="L74" s="79"/>
    </row>
    <row r="75" spans="6:12" s="78" customFormat="1" ht="33" customHeight="1">
      <c r="F75" s="79"/>
      <c r="G75" s="79"/>
      <c r="H75" s="79"/>
      <c r="I75" s="79"/>
      <c r="J75" s="79"/>
      <c r="K75" s="79"/>
      <c r="L75" s="79"/>
    </row>
  </sheetData>
  <mergeCells count="30">
    <mergeCell ref="A2:F2"/>
    <mergeCell ref="A3:A14"/>
    <mergeCell ref="C3:F3"/>
    <mergeCell ref="C4:F4"/>
    <mergeCell ref="C5:F5"/>
    <mergeCell ref="C6:F6"/>
    <mergeCell ref="C7:F7"/>
    <mergeCell ref="C8:F8"/>
    <mergeCell ref="C9:F9"/>
    <mergeCell ref="C10:F10"/>
    <mergeCell ref="C11:F11"/>
    <mergeCell ref="C12:F12"/>
    <mergeCell ref="C13:F13"/>
    <mergeCell ref="C14:F14"/>
    <mergeCell ref="A15:A16"/>
    <mergeCell ref="C15:E15"/>
    <mergeCell ref="C16:E16"/>
    <mergeCell ref="A25:A27"/>
    <mergeCell ref="C25:F25"/>
    <mergeCell ref="C26:F26"/>
    <mergeCell ref="B27:F27"/>
    <mergeCell ref="A17:A24"/>
    <mergeCell ref="B17:C17"/>
    <mergeCell ref="B18:C18"/>
    <mergeCell ref="B19:C19"/>
    <mergeCell ref="B20:C20"/>
    <mergeCell ref="B21:C21"/>
    <mergeCell ref="B22:C22"/>
    <mergeCell ref="B23:C23"/>
    <mergeCell ref="C24:F24"/>
  </mergeCells>
  <phoneticPr fontId="10"/>
  <dataValidations count="9">
    <dataValidation type="list" allowBlank="1" showInputMessage="1" showErrorMessage="1" sqref="C7:F7" xr:uid="{7C33BFB8-2469-4CBB-8BC4-B7CB8374F2BB}">
      <formula1>"阪神南,阪神北,東播磨,北播磨,中播磨,西播磨,但馬,丹波,淡路"</formula1>
    </dataValidation>
    <dataValidation type="list" allowBlank="1" showInputMessage="1" showErrorMessage="1" sqref="F15" xr:uid="{B732AF05-551F-4CDF-BC37-04BDF65028E9}">
      <formula1>"有り（本件が最優先）,有り（本件が最優先でない）,無し"</formula1>
    </dataValidation>
    <dataValidation type="list" allowBlank="1" showInputMessage="1" showErrorMessage="1" sqref="F16" xr:uid="{8FE141AE-9AF9-4FE1-8B13-D59C77E68F61}">
      <formula1>"有り,無し"</formula1>
    </dataValidation>
    <dataValidation type="whole" allowBlank="1" showInputMessage="1" showErrorMessage="1" sqref="C8:F10" xr:uid="{20DD44A5-E6AB-4707-805F-ED573E8DBA95}">
      <formula1>0</formula1>
      <formula2>9999999</formula2>
    </dataValidation>
    <dataValidation type="list" allowBlank="1" showInputMessage="1" showErrorMessage="1" sqref="C24:F24" xr:uid="{DC72F461-5594-4FBA-B8F0-D059D4F45B1A}">
      <formula1>"有り（事業所全体）,有り（一部）,無し"</formula1>
    </dataValidation>
    <dataValidation type="list" allowBlank="1" showInputMessage="1" showErrorMessage="1" sqref="F18:F23" xr:uid="{3E44B542-2B37-4E60-9A6A-419E5948F301}">
      <formula1>"毎日利用している,週に数回利用している,月に数回利用している,ほとんど利用していない"</formula1>
    </dataValidation>
    <dataValidation type="list" allowBlank="1" showInputMessage="1" showErrorMessage="1" sqref="C20:C22" xr:uid="{B59B3B9A-52BA-44D6-90B3-C2E20E7605F2}">
      <formula1>"移乗介護,移動支援,排泄支援,見守り,入浴支援,その他"</formula1>
    </dataValidation>
    <dataValidation type="list" allowBlank="1" showInputMessage="1" showErrorMessage="1" sqref="C25" xr:uid="{0020DAF4-AB2D-48EB-A0CF-D6A93CDEC735}">
      <formula1>"課税事業者,非課税事業者"</formula1>
    </dataValidation>
    <dataValidation type="list" allowBlank="1" showInputMessage="1" showErrorMessage="1" sqref="C26" xr:uid="{C21916B3-E504-4F69-99E5-0409F8AAEC40}">
      <formula1>"財産の処分制限について確認した,財産の処分制限について確認できていない"</formula1>
    </dataValidation>
  </dataValidations>
  <pageMargins left="0.7" right="0.7" top="0.75" bottom="0.75" header="0.3" footer="0.3"/>
  <pageSetup paperSize="9" scale="6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6419C8864CED734F8CE7A92CF00A5E62" ma:contentTypeVersion="11" ma:contentTypeDescription="" ma:contentTypeScope="" ma:versionID="ed03d4749c55c8851a97fe6eac90a250">
  <xsd:schema xmlns:xsd="http://www.w3.org/2001/XMLSchema" xmlns:p="http://schemas.microsoft.com/office/2006/metadata/properties" xmlns:ns2="8B97BE19-CDDD-400E-817A-CFDD13F7EC12" xmlns:ns3="9302029e-8bbc-4893-b767-4a248ffcb74e" targetNamespace="http://schemas.microsoft.com/office/2006/metadata/properties" ma:root="true" ma:fieldsID="b3423d19a4a4b637fc033bf0be83b1c5" ns2:_="" ns3:_="">
    <xsd:import namespace="8B97BE19-CDDD-400E-817A-CFDD13F7EC12"/>
    <xsd:import namespace="9302029e-8bbc-4893-b767-4a248ffcb74e"/>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9302029e-8bbc-4893-b767-4a248ffcb74e"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D20C8F5-B162-4CF1-A83B-94B08B40DCEB}">
  <ds:schemaRefs>
    <ds:schemaRef ds:uri="http://www.w3.org/XML/1998/namespace"/>
    <ds:schemaRef ds:uri="9302029e-8bbc-4893-b767-4a248ffcb74e"/>
    <ds:schemaRef ds:uri="http://schemas.microsoft.com/office/2006/documentManagement/types"/>
    <ds:schemaRef ds:uri="http://purl.org/dc/elements/1.1/"/>
    <ds:schemaRef ds:uri="http://schemas.openxmlformats.org/package/2006/metadata/core-properties"/>
    <ds:schemaRef ds:uri="8B97BE19-CDDD-400E-817A-CFDD13F7EC12"/>
    <ds:schemaRef ds:uri="http://schemas.microsoft.com/office/2006/metadata/properties"/>
    <ds:schemaRef ds:uri="http://purl.org/dc/dcmitype/"/>
    <ds:schemaRef ds:uri="http://purl.org/dc/terms/"/>
  </ds:schemaRefs>
</ds:datastoreItem>
</file>

<file path=customXml/itemProps2.xml><?xml version="1.0" encoding="utf-8"?>
<ds:datastoreItem xmlns:ds="http://schemas.openxmlformats.org/officeDocument/2006/customXml" ds:itemID="{C4328561-D06F-4E56-9BA1-A7E5297D17D6}">
  <ds:schemaRefs>
    <ds:schemaRef ds:uri="http://schemas.microsoft.com/sharepoint/v3/contenttype/forms"/>
  </ds:schemaRefs>
</ds:datastoreItem>
</file>

<file path=customXml/itemProps3.xml><?xml version="1.0" encoding="utf-8"?>
<ds:datastoreItem xmlns:ds="http://schemas.openxmlformats.org/officeDocument/2006/customXml" ds:itemID="{B0CA1D1B-BD75-4783-B54B-4B347C52F1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9302029e-8bbc-4893-b767-4a248ffcb74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Sheet1</vt:lpstr>
      <vt:lpstr>別紙３</vt:lpstr>
      <vt:lpstr>別紙４</vt:lpstr>
      <vt:lpstr>施設・事業所情報</vt:lpstr>
      <vt:lpstr>施設・事業所情報!Print_Area</vt:lpstr>
      <vt:lpstr>別紙３!Print_Area</vt:lpstr>
      <vt:lpstr>別紙４!Print_Area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2023-02-10T07:07:16Z</cp:lastPrinted>
  <dcterms:created xsi:type="dcterms:W3CDTF">2006-04-10T04:26:56Z</dcterms:created>
  <dcterms:modified xsi:type="dcterms:W3CDTF">2024-01-19T15:10:56Z</dcterms:modified>
</cp:coreProperties>
</file>