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<sst xmlns="http://schemas.openxmlformats.org/spreadsheetml/2006/main" count="851" uniqueCount="851">
  <si>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</si>
  <si>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兵庫県災害医療センター</t>
  </si>
  <si>
    <t>〒651-0073　神戸市中央区脇浜海岸通１丁目３番１号</t>
  </si>
  <si>
    <t>病棟の建築時期と構造</t>
  </si>
  <si>
    <t>建物情報＼病棟名</t>
  </si>
  <si>
    <t>ＣＣＮＵ</t>
  </si>
  <si>
    <t>ＨＣＵ</t>
  </si>
  <si>
    <t>様式１病院病棟票(1)</t>
  </si>
  <si>
    <t>建築時期</t>
  </si>
  <si>
    <t>2003</t>
  </si>
  <si>
    <t>構造</t>
  </si>
  <si>
    <t>2</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</si>
  <si>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</si>
  <si>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</si>
  <si>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</si>
  <si>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</si>
  <si>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</si>
  <si>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</si>
  <si>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</si>
  <si>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</si>
  <si>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</si>
  <si>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</si>
  <si>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</si>
  <si>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</si>
  <si>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</si>
  <si>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</si>
  <si>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</si>
  <si>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</si>
  <si>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</si>
  <si>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</si>
  <si>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</si>
  <si>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</si>
  <si>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</si>
  <si>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</si>
  <si>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</si>
  <si>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</si>
  <si>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</si>
  <si>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</si>
  <si>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</si>
  <si>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</si>
  <si>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</si>
  <si>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</si>
  <si>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</si>
  <si>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</si>
  <si>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</si>
  <si>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</si>
  <si>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</si>
  <si>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</si>
  <si>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</si>
  <si>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</si>
  <si>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</si>
  <si>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</si>
  <si>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</si>
  <si>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</si>
  <si>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</si>
  <si>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</si>
  <si>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</si>
  <si>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</si>
  <si>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</si>
  <si>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</si>
  <si>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</si>
  <si>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</si>
  <si>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</si>
  <si>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</si>
  <si>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</si>
  <si>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</si>
  <si>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</si>
  <si>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</si>
  <si>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</si>
  <si>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</si>
  <si>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</si>
  <si>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</si>
  <si>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</si>
  <si>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</si>
  <si>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</si>
  <si>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</si>
  <si>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</si>
  <si>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</si>
  <si>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</si>
  <si>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</si>
  <si>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</si>
  <si>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</si>
  <si>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</si>
  <si>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</si>
  <si>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</si>
  <si>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</si>
  <si>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</si>
  <si>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</si>
  <si>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</si>
  <si>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</si>
  <si>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</si>
  <si>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</si>
  <si>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</si>
  <si>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</si>
  <si>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</si>
  <si>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</si>
  <si>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</si>
  <si>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</si>
  <si>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</si>
  <si>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</si>
  <si>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</si>
  <si>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</si>
  <si>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</si>
  <si>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</si>
  <si>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</si>
  <si>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</si>
  <si>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</si>
  <si>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</si>
  <si>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</si>
  <si>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</si>
  <si>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</si>
  <si>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</si>
  <si>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救命救急入院料４</t>
  </si>
  <si>
    <t>救命救急入院料１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</si>
  <si>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</si>
  <si>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</si>
  <si>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</si>
  <si>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</si>
  <si>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</si>
  <si>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</si>
  <si>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</si>
  <si>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</si>
  <si>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</si>
  <si>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</si>
  <si>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</si>
  <si>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</si>
  <si>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</si>
  <si>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</si>
  <si>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</si>
  <si>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</si>
  <si>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</si>
  <si>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</si>
  <si>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</si>
  <si>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</si>
  <si>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</si>
  <si>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</si>
  <si>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</si>
  <si>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</si>
  <si>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</si>
  <si>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</si>
  <si>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</si>
  <si>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</si>
  <si>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</si>
  <si>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</si>
  <si>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</si>
  <si>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</si>
  <si>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</si>
  <si>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</si>
  <si>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</si>
  <si>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</si>
  <si>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</si>
  <si>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</si>
  <si>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</si>
  <si>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</si>
  <si>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</si>
  <si>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</si>
  <si>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</si>
  <si>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</si>
  <si>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</si>
  <si>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</si>
  <si>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</si>
  <si>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</si>
  <si>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</si>
  <si>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</si>
  <si>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</si>
  <si>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</si>
  <si>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</si>
  <si>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</si>
  <si>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</si>
  <si>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</si>
  <si>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</si>
  <si>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</si>
  <si>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</si>
  <si>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</si>
  <si>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</si>
  <si>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</si>
  <si>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</si>
  <si>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</si>
  <si>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</si>
  <si>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</si>
  <si>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</si>
  <si>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</si>
  <si>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</si>
  <si>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</si>
  <si>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</si>
  <si>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</si>
  <si>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</si>
  <si>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</si>
  <si>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</si>
  <si>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</si>
  <si>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</si>
  <si>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</si>
  <si>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</si>
  <si>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</si>
  <si>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</si>
  <si>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</si>
  <si>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</si>
  <si>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</si>
  <si>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</si>
  <si>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</si>
  <si>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</si>
  <si>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</si>
  <si>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</si>
  <si>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</si>
  <si>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</si>
  <si>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</si>
  <si>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</si>
  <si>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</si>
  <si>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</si>
  <si>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</si>
  <si>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</si>
  <si>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</si>
  <si>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</si>
  <si>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</si>
  <si>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</si>
  <si>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</si>
  <si>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</si>
  <si>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</si>
  <si>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</si>
  <si>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</si>
  <si>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</si>
  <si>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</si>
  <si>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</si>
  <si>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</si>
  <si>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</si>
  <si>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</si>
  <si>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</si>
  <si>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</si>
  <si>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</si>
  <si>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</si>
  <si>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</si>
  <si>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</si>
  <si>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</si>
  <si>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</si>
  <si>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</si>
  <si>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</si>
  <si>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</si>
  <si>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</si>
  <si>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</si>
  <si>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</si>
  <si>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</si>
  <si>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</si>
  <si>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</si>
  <si>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</si>
  <si>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</si>
  <si>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</si>
  <si>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</si>
  <si>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</si>
  <si>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</si>
  <si>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</si>
  <si>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</si>
  <si>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</si>
  <si>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</si>
  <si>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</si>
  <si>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</si>
  <si>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</si>
  <si>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</si>
  <si>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</si>
  <si>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</si>
  <si>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</si>
  <si>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</si>
  <si>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</si>
  <si>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</si>
  <si>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</si>
  <si>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</si>
  <si>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</si>
  <si>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</si>
  <si>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</si>
  <si>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</si>
  <si>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</si>
  <si>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</si>
  <si>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</si>
  <si>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</si>
  <si>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</si>
  <si>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</si>
  <si>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</si>
  <si>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</si>
  <si>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</si>
  <si>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</si>
  <si>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</si>
  <si>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</si>
  <si>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</si>
  <si>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</si>
  <si>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</si>
  <si>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</si>
  <si>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</si>
  <si>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</si>
  <si>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</si>
  <si>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</si>
  <si>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</si>
  <si>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</si>
  <si>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</si>
  <si>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</si>
  <si>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</si>
  <si>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</si>
  <si>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</si>
  <si>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</si>
  <si>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</si>
  <si>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</si>
  <si>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</si>
  <si>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</si>
  <si>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</si>
  <si>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</si>
  <si>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</si>
  <si>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</si>
  <si>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</si>
  <si>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</si>
  <si>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</si>
  <si>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</si>
  <si>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</si>
  <si>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</si>
  <si>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</si>
  <si>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</si>
  <si>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</si>
  <si>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</si>
  <si>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</si>
  <si>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</si>
  <si>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</si>
  <si>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</si>
  <si>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</si>
  <si>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</si>
  <si>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</si>
  <si>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</si>
  <si>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</si>
  <si>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</si>
  <si>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</si>
  <si>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</si>
  <si>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</si>
  <si>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</si>
  <si>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</si>
  <si>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</si>
  <si>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</si>
  <si>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</si>
  <si>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</si>
  <si>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</si>
  <si>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</si>
  <si>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</si>
  <si>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</si>
  <si>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</si>
  <si>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</si>
  <si>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</si>
  <si>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</si>
  <si>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</si>
  <si>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</si>
  <si>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</si>
  <si>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</si>
  <si>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</si>
  <si>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</si>
  <si>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</si>
  <si>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</si>
  <si>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</si>
  <si>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</si>
  <si>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</si>
  <si>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</si>
  <si>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</si>
  <si>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</si>
  <si>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</si>
  <si>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</si>
  <si>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CCNU</t>
  </si>
  <si>
    <t>HCU</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</si>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</sst>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t="s">
        <v>15</v>
      </c>
      <c r="M17" s="20" t="s">
        <v>15</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16</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t="s">
        <v>15</v>
      </c>
      <c r="M28" s="20" t="s">
        <v>15</v>
      </c>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16</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16</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14</v>
      </c>
      <c r="M95" s="242" t="s">
        <v>14</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12</v>
      </c>
      <c r="M104" s="241">
        <v>18</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12</v>
      </c>
      <c r="M106" s="190">
        <v>18</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12</v>
      </c>
      <c r="M107" s="190">
        <v>18</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12</v>
      </c>
      <c r="M137" s="245">
        <v>18</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117</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117</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118</v>
      </c>
      <c r="B142" s="68"/>
      <c r="C142" s="296" t="s">
        <v>119</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121</v>
      </c>
      <c r="B150" s="1"/>
      <c r="C150" s="304" t="s">
        <v>120</v>
      </c>
      <c r="D150" s="305"/>
      <c r="E150" s="305"/>
      <c r="F150" s="305"/>
      <c r="G150" s="305"/>
      <c r="H150" s="306"/>
      <c r="I150" s="98" t="s">
        <v>122</v>
      </c>
      <c r="J150" s="259" t="s">
        <v>123</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124</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125</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126</v>
      </c>
      <c r="B158" s="96"/>
      <c r="C158" s="304" t="s">
        <v>127</v>
      </c>
      <c r="D158" s="305"/>
      <c r="E158" s="305"/>
      <c r="F158" s="305"/>
      <c r="G158" s="305"/>
      <c r="H158" s="306"/>
      <c r="I158" s="400" t="s">
        <v>128</v>
      </c>
      <c r="J158" s="191" t="s">
        <v>129</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130</v>
      </c>
      <c r="B159" s="96"/>
      <c r="C159" s="304" t="s">
        <v>131</v>
      </c>
      <c r="D159" s="305"/>
      <c r="E159" s="305"/>
      <c r="F159" s="305"/>
      <c r="G159" s="305"/>
      <c r="H159" s="306"/>
      <c r="I159" s="401"/>
      <c r="J159" s="191" t="s">
        <v>132</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129</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132</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132</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132</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132</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132</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39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0.2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54</v>
      </c>
      <c r="M193" s="247">
        <v>33</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0.7</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0</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0</v>
      </c>
      <c r="M197" s="247">
        <v>0</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0.9</v>
      </c>
      <c r="M198" s="246">
        <v>0.9</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0</v>
      </c>
      <c r="N223" s="272">
        <v>2</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3</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1</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1</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4</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132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209</v>
      </c>
      <c r="B253" s="118"/>
      <c r="C253" s="373" t="s">
        <v>210</v>
      </c>
      <c r="D253" s="373"/>
      <c r="E253" s="373"/>
      <c r="F253" s="316"/>
      <c r="G253" s="374" t="s">
        <v>159</v>
      </c>
      <c r="H253" s="211" t="s">
        <v>211</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209</v>
      </c>
      <c r="B254" s="118"/>
      <c r="C254" s="374"/>
      <c r="D254" s="374"/>
      <c r="E254" s="374"/>
      <c r="F254" s="375"/>
      <c r="G254" s="374"/>
      <c r="H254" s="211" t="s">
        <v>212</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213</v>
      </c>
      <c r="B255" s="118"/>
      <c r="C255" s="374"/>
      <c r="D255" s="374"/>
      <c r="E255" s="374"/>
      <c r="F255" s="375"/>
      <c r="G255" s="374" t="s">
        <v>214</v>
      </c>
      <c r="H255" s="211" t="s">
        <v>211</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213</v>
      </c>
      <c r="B256" s="118"/>
      <c r="C256" s="374"/>
      <c r="D256" s="374"/>
      <c r="E256" s="374"/>
      <c r="F256" s="375"/>
      <c r="G256" s="375"/>
      <c r="H256" s="211" t="s">
        <v>212</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215</v>
      </c>
      <c r="B257" s="118"/>
      <c r="C257" s="374"/>
      <c r="D257" s="374"/>
      <c r="E257" s="374"/>
      <c r="F257" s="375"/>
      <c r="G257" s="374" t="s">
        <v>216</v>
      </c>
      <c r="H257" s="211" t="s">
        <v>211</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215</v>
      </c>
      <c r="B258" s="118"/>
      <c r="C258" s="374"/>
      <c r="D258" s="374"/>
      <c r="E258" s="374"/>
      <c r="F258" s="375"/>
      <c r="G258" s="375"/>
      <c r="H258" s="211" t="s">
        <v>212</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217</v>
      </c>
      <c r="B259" s="118"/>
      <c r="C259" s="374"/>
      <c r="D259" s="374"/>
      <c r="E259" s="374"/>
      <c r="F259" s="375"/>
      <c r="G259" s="374" t="s">
        <v>218</v>
      </c>
      <c r="H259" s="211" t="s">
        <v>211</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217</v>
      </c>
      <c r="B260" s="118"/>
      <c r="C260" s="374"/>
      <c r="D260" s="374"/>
      <c r="E260" s="374"/>
      <c r="F260" s="375"/>
      <c r="G260" s="384"/>
      <c r="H260" s="211" t="s">
        <v>212</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219</v>
      </c>
      <c r="B261" s="118"/>
      <c r="C261" s="374"/>
      <c r="D261" s="374"/>
      <c r="E261" s="374"/>
      <c r="F261" s="375"/>
      <c r="G261" s="374" t="s">
        <v>220</v>
      </c>
      <c r="H261" s="211" t="s">
        <v>211</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219</v>
      </c>
      <c r="B262" s="118"/>
      <c r="C262" s="374"/>
      <c r="D262" s="374"/>
      <c r="E262" s="374"/>
      <c r="F262" s="375"/>
      <c r="G262" s="375"/>
      <c r="H262" s="211" t="s">
        <v>212</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221</v>
      </c>
      <c r="B263" s="118"/>
      <c r="C263" s="374"/>
      <c r="D263" s="374"/>
      <c r="E263" s="374"/>
      <c r="F263" s="375"/>
      <c r="G263" s="374" t="s">
        <v>193</v>
      </c>
      <c r="H263" s="211" t="s">
        <v>211</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221</v>
      </c>
      <c r="B264" s="118"/>
      <c r="C264" s="374"/>
      <c r="D264" s="374"/>
      <c r="E264" s="374"/>
      <c r="F264" s="375"/>
      <c r="G264" s="375"/>
      <c r="H264" s="211" t="s">
        <v>212</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222</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223</v>
      </c>
      <c r="B272" s="1"/>
      <c r="C272" s="317" t="s">
        <v>224</v>
      </c>
      <c r="D272" s="319"/>
      <c r="E272" s="397" t="s">
        <v>225</v>
      </c>
      <c r="F272" s="398"/>
      <c r="G272" s="304" t="s">
        <v>226</v>
      </c>
      <c r="H272" s="306"/>
      <c r="I272" s="341" t="s">
        <v>227</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228</v>
      </c>
      <c r="B273" s="118"/>
      <c r="C273" s="390"/>
      <c r="D273" s="391"/>
      <c r="E273" s="398"/>
      <c r="F273" s="398"/>
      <c r="G273" s="304" t="s">
        <v>229</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230</v>
      </c>
      <c r="B274" s="118"/>
      <c r="C274" s="390"/>
      <c r="D274" s="391"/>
      <c r="E274" s="398"/>
      <c r="F274" s="398"/>
      <c r="G274" s="304" t="s">
        <v>231</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232</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233</v>
      </c>
      <c r="B276" s="118"/>
      <c r="C276" s="317" t="s">
        <v>234</v>
      </c>
      <c r="D276" s="376"/>
      <c r="E276" s="304" t="s">
        <v>235</v>
      </c>
      <c r="F276" s="305"/>
      <c r="G276" s="305"/>
      <c r="H276" s="306"/>
      <c r="I276" s="341" t="s">
        <v>236</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237</v>
      </c>
      <c r="B277" s="118"/>
      <c r="C277" s="377"/>
      <c r="D277" s="378"/>
      <c r="E277" s="304" t="s">
        <v>238</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239</v>
      </c>
      <c r="B278" s="118"/>
      <c r="C278" s="379"/>
      <c r="D278" s="380"/>
      <c r="E278" s="304" t="s">
        <v>240</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241</v>
      </c>
      <c r="B279" s="118"/>
      <c r="C279" s="317" t="s">
        <v>193</v>
      </c>
      <c r="D279" s="376"/>
      <c r="E279" s="304" t="s">
        <v>242</v>
      </c>
      <c r="F279" s="305"/>
      <c r="G279" s="305"/>
      <c r="H279" s="306"/>
      <c r="I279" s="98" t="s">
        <v>243</v>
      </c>
      <c r="J279" s="201">
        <v>2</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244</v>
      </c>
      <c r="B280" s="118"/>
      <c r="C280" s="377"/>
      <c r="D280" s="378"/>
      <c r="E280" s="304" t="s">
        <v>245</v>
      </c>
      <c r="F280" s="305"/>
      <c r="G280" s="305"/>
      <c r="H280" s="306"/>
      <c r="I280" s="264" t="s">
        <v>246</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247</v>
      </c>
      <c r="F281" s="297"/>
      <c r="G281" s="297"/>
      <c r="H281" s="298"/>
      <c r="I281" s="280" t="s">
        <v>248</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249</v>
      </c>
      <c r="B282" s="118"/>
      <c r="C282" s="377"/>
      <c r="D282" s="378"/>
      <c r="E282" s="304" t="s">
        <v>250</v>
      </c>
      <c r="F282" s="305"/>
      <c r="G282" s="305"/>
      <c r="H282" s="306"/>
      <c r="I282" s="279" t="s">
        <v>251</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252</v>
      </c>
      <c r="B283" s="118"/>
      <c r="C283" s="377"/>
      <c r="D283" s="378"/>
      <c r="E283" s="304" t="s">
        <v>253</v>
      </c>
      <c r="F283" s="305"/>
      <c r="G283" s="305"/>
      <c r="H283" s="306"/>
      <c r="I283" s="98" t="s">
        <v>254</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255</v>
      </c>
      <c r="B284" s="118"/>
      <c r="C284" s="377"/>
      <c r="D284" s="378"/>
      <c r="E284" s="304" t="s">
        <v>256</v>
      </c>
      <c r="F284" s="305"/>
      <c r="G284" s="305"/>
      <c r="H284" s="306"/>
      <c r="I284" s="98" t="s">
        <v>257</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258</v>
      </c>
      <c r="B285" s="118"/>
      <c r="C285" s="377"/>
      <c r="D285" s="378"/>
      <c r="E285" s="304" t="s">
        <v>259</v>
      </c>
      <c r="F285" s="305"/>
      <c r="G285" s="305"/>
      <c r="H285" s="306"/>
      <c r="I285" s="98" t="s">
        <v>260</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261</v>
      </c>
      <c r="B286" s="118"/>
      <c r="C286" s="377"/>
      <c r="D286" s="378"/>
      <c r="E286" s="304" t="s">
        <v>262</v>
      </c>
      <c r="F286" s="305"/>
      <c r="G286" s="305"/>
      <c r="H286" s="306"/>
      <c r="I286" s="98" t="s">
        <v>263</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264</v>
      </c>
      <c r="B287" s="118"/>
      <c r="C287" s="377"/>
      <c r="D287" s="378"/>
      <c r="E287" s="296" t="s">
        <v>265</v>
      </c>
      <c r="F287" s="297"/>
      <c r="G287" s="297"/>
      <c r="H287" s="298"/>
      <c r="I287" s="103" t="s">
        <v>266</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267</v>
      </c>
      <c r="B288" s="118"/>
      <c r="C288" s="377"/>
      <c r="D288" s="378"/>
      <c r="E288" s="304" t="s">
        <v>268</v>
      </c>
      <c r="F288" s="305"/>
      <c r="G288" s="305"/>
      <c r="H288" s="306"/>
      <c r="I288" s="103" t="s">
        <v>269</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270</v>
      </c>
      <c r="B289" s="118"/>
      <c r="C289" s="379"/>
      <c r="D289" s="380"/>
      <c r="E289" s="296" t="s">
        <v>271</v>
      </c>
      <c r="F289" s="297"/>
      <c r="G289" s="297"/>
      <c r="H289" s="298"/>
      <c r="I289" s="103" t="s">
        <v>272</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273</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273</v>
      </c>
      <c r="D298" s="335"/>
      <c r="E298" s="335"/>
      <c r="F298" s="335"/>
      <c r="G298" s="335"/>
      <c r="H298" s="336"/>
      <c r="I298" s="326" t="s">
        <v>274</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275</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276</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277</v>
      </c>
      <c r="C316" s="132"/>
      <c r="D316" s="132"/>
      <c r="E316" s="47"/>
      <c r="F316" s="47"/>
      <c r="G316" s="47"/>
      <c r="H316" s="48"/>
      <c r="I316" s="48"/>
      <c r="J316" s="50"/>
      <c r="K316" s="49"/>
      <c r="L316" s="133"/>
      <c r="M316" s="133"/>
      <c r="N316" s="133"/>
      <c r="O316" s="133"/>
      <c r="P316" s="133"/>
      <c r="Q316" s="133"/>
    </row>
    <row r="317" s="74" customFormat="1">
      <c r="A317" s="176"/>
      <c r="B317" s="36" t="s">
        <v>278</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125</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279</v>
      </c>
      <c r="B321" s="68"/>
      <c r="C321" s="371" t="s">
        <v>280</v>
      </c>
      <c r="D321" s="317" t="s">
        <v>281</v>
      </c>
      <c r="E321" s="318"/>
      <c r="F321" s="318"/>
      <c r="G321" s="318"/>
      <c r="H321" s="319"/>
      <c r="I321" s="327" t="s">
        <v>282</v>
      </c>
      <c r="J321" s="105">
        <f ref="J321:J326" t="shared" si="48">IF(SUM(L321:BS321)=0,IF(COUNTIF(L321:BS321,"未確認")&gt;0,"未確認",IF(COUNTIF(L321:BS321,"~*")&gt;0,"*",SUM(L321:BS321))),SUM(L321:BS321))</f>
        <v>0</v>
      </c>
      <c r="K321" s="66" t="str">
        <f ref="K321:K326" t="shared" si="49">IF(OR(COUNTIF(L321:BS321,"未確認")&gt;0,COUNTIF(L321:BS321,"~*")&gt;0),"※","")</f>
      </c>
      <c r="L321" s="108">
        <v>722</v>
      </c>
      <c r="M321" s="247">
        <v>632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283</v>
      </c>
      <c r="B322" s="68"/>
      <c r="C322" s="372"/>
      <c r="D322" s="381"/>
      <c r="E322" s="304" t="s">
        <v>284</v>
      </c>
      <c r="F322" s="305"/>
      <c r="G322" s="305"/>
      <c r="H322" s="306"/>
      <c r="I322" s="328"/>
      <c r="J322" s="105">
        <f t="shared" si="48"/>
        <v>0</v>
      </c>
      <c r="K322" s="66" t="str">
        <f t="shared" si="49"/>
      </c>
      <c r="L322" s="108">
        <v>7</v>
      </c>
      <c r="M322" s="247">
        <v>338</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285</v>
      </c>
      <c r="B323" s="68"/>
      <c r="C323" s="372"/>
      <c r="D323" s="382"/>
      <c r="E323" s="304" t="s">
        <v>286</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287</v>
      </c>
      <c r="B324" s="68"/>
      <c r="C324" s="372"/>
      <c r="D324" s="383"/>
      <c r="E324" s="304" t="s">
        <v>288</v>
      </c>
      <c r="F324" s="305"/>
      <c r="G324" s="305"/>
      <c r="H324" s="306"/>
      <c r="I324" s="328"/>
      <c r="J324" s="105">
        <f t="shared" si="48"/>
        <v>0</v>
      </c>
      <c r="K324" s="66" t="str">
        <f t="shared" si="49"/>
      </c>
      <c r="L324" s="108">
        <v>715</v>
      </c>
      <c r="M324" s="247">
        <v>294</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289</v>
      </c>
      <c r="B325" s="1"/>
      <c r="C325" s="372"/>
      <c r="D325" s="304" t="s">
        <v>290</v>
      </c>
      <c r="E325" s="305"/>
      <c r="F325" s="305"/>
      <c r="G325" s="305"/>
      <c r="H325" s="306"/>
      <c r="I325" s="328"/>
      <c r="J325" s="105">
        <f t="shared" si="48"/>
        <v>0</v>
      </c>
      <c r="K325" s="66" t="str">
        <f t="shared" si="49"/>
      </c>
      <c r="L325" s="108">
        <v>2748</v>
      </c>
      <c r="M325" s="247">
        <v>5727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291</v>
      </c>
      <c r="B326" s="96"/>
      <c r="C326" s="372"/>
      <c r="D326" s="304" t="s">
        <v>292</v>
      </c>
      <c r="E326" s="305"/>
      <c r="F326" s="305"/>
      <c r="G326" s="305"/>
      <c r="H326" s="306"/>
      <c r="I326" s="329"/>
      <c r="J326" s="105">
        <f t="shared" si="48"/>
        <v>0</v>
      </c>
      <c r="K326" s="66" t="str">
        <f t="shared" si="49"/>
      </c>
      <c r="L326" s="108">
        <v>724</v>
      </c>
      <c r="M326" s="247">
        <v>642</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293</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294</v>
      </c>
      <c r="B334" s="96"/>
      <c r="C334" s="371" t="s">
        <v>280</v>
      </c>
      <c r="D334" s="304" t="s">
        <v>281</v>
      </c>
      <c r="E334" s="305"/>
      <c r="F334" s="305"/>
      <c r="G334" s="305"/>
      <c r="H334" s="306"/>
      <c r="I334" s="327" t="s">
        <v>295</v>
      </c>
      <c r="J334" s="105">
        <f>IF(SUM(L334:BS334)=0,IF(COUNTIF(L334:BS334,"未確認")&gt;0,"未確認",IF(COUNTIF(L334:BS334,"~*")&gt;0,"*",SUM(L334:BS334))),SUM(L334:BS334))</f>
        <v>0</v>
      </c>
      <c r="K334" s="66" t="str">
        <f>IF(OR(COUNTIF(L334:BS334,"未確認")&gt;0,COUNTIF(L334:BS334,"~*")&gt;0),"※","")</f>
      </c>
      <c r="L334" s="108">
        <v>722</v>
      </c>
      <c r="M334" s="247">
        <v>632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296</v>
      </c>
      <c r="B335" s="96"/>
      <c r="C335" s="371"/>
      <c r="D335" s="394" t="s">
        <v>297</v>
      </c>
      <c r="E335" s="392" t="s">
        <v>298</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v>
      </c>
      <c r="M335" s="247">
        <v>338</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299</v>
      </c>
      <c r="B336" s="96"/>
      <c r="C336" s="371"/>
      <c r="D336" s="371"/>
      <c r="E336" s="304" t="s">
        <v>300</v>
      </c>
      <c r="F336" s="305"/>
      <c r="G336" s="305"/>
      <c r="H336" s="306"/>
      <c r="I336" s="366"/>
      <c r="J336" s="105">
        <f t="shared" si="52"/>
        <v>0</v>
      </c>
      <c r="K336" s="66" t="str">
        <f t="shared" si="53"/>
      </c>
      <c r="L336" s="108">
        <v>652</v>
      </c>
      <c r="M336" s="247">
        <v>216</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301</v>
      </c>
      <c r="B337" s="96"/>
      <c r="C337" s="371"/>
      <c r="D337" s="371"/>
      <c r="E337" s="304" t="s">
        <v>302</v>
      </c>
      <c r="F337" s="305"/>
      <c r="G337" s="305"/>
      <c r="H337" s="306"/>
      <c r="I337" s="366"/>
      <c r="J337" s="105">
        <f t="shared" si="52"/>
        <v>0</v>
      </c>
      <c r="K337" s="66" t="str">
        <f t="shared" si="53"/>
      </c>
      <c r="L337" s="108">
        <v>33</v>
      </c>
      <c r="M337" s="247">
        <v>60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303</v>
      </c>
      <c r="B338" s="96"/>
      <c r="C338" s="371"/>
      <c r="D338" s="371"/>
      <c r="E338" s="296" t="s">
        <v>304</v>
      </c>
      <c r="F338" s="297"/>
      <c r="G338" s="297"/>
      <c r="H338" s="298"/>
      <c r="I338" s="366"/>
      <c r="J338" s="105">
        <f t="shared" si="52"/>
        <v>0</v>
      </c>
      <c r="K338" s="66" t="str">
        <f t="shared" si="53"/>
      </c>
      <c r="L338" s="108">
        <v>30</v>
      </c>
      <c r="M338" s="247">
        <v>18</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305</v>
      </c>
      <c r="B339" s="96"/>
      <c r="C339" s="371"/>
      <c r="D339" s="371"/>
      <c r="E339" s="296" t="s">
        <v>306</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307</v>
      </c>
      <c r="B340" s="96"/>
      <c r="C340" s="371"/>
      <c r="D340" s="371"/>
      <c r="E340" s="304" t="s">
        <v>308</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309</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310</v>
      </c>
      <c r="B342" s="96"/>
      <c r="C342" s="371"/>
      <c r="D342" s="304" t="s">
        <v>292</v>
      </c>
      <c r="E342" s="305"/>
      <c r="F342" s="305"/>
      <c r="G342" s="305"/>
      <c r="H342" s="306"/>
      <c r="I342" s="366"/>
      <c r="J342" s="105">
        <f t="shared" si="52"/>
        <v>0</v>
      </c>
      <c r="K342" s="66" t="str">
        <f t="shared" si="53"/>
      </c>
      <c r="L342" s="108">
        <v>724</v>
      </c>
      <c r="M342" s="247">
        <v>642</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311</v>
      </c>
      <c r="B343" s="96"/>
      <c r="C343" s="371"/>
      <c r="D343" s="394" t="s">
        <v>312</v>
      </c>
      <c r="E343" s="392" t="s">
        <v>313</v>
      </c>
      <c r="F343" s="396"/>
      <c r="G343" s="396"/>
      <c r="H343" s="393"/>
      <c r="I343" s="366"/>
      <c r="J343" s="105">
        <f t="shared" si="52"/>
        <v>0</v>
      </c>
      <c r="K343" s="66" t="str">
        <f t="shared" si="53"/>
      </c>
      <c r="L343" s="108">
        <v>338</v>
      </c>
      <c r="M343" s="247">
        <v>7</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314</v>
      </c>
      <c r="B344" s="96"/>
      <c r="C344" s="371"/>
      <c r="D344" s="371"/>
      <c r="E344" s="304" t="s">
        <v>315</v>
      </c>
      <c r="F344" s="305"/>
      <c r="G344" s="305"/>
      <c r="H344" s="306"/>
      <c r="I344" s="366"/>
      <c r="J344" s="105">
        <f t="shared" si="52"/>
        <v>0</v>
      </c>
      <c r="K344" s="66" t="str">
        <f t="shared" si="53"/>
      </c>
      <c r="L344" s="108">
        <v>14</v>
      </c>
      <c r="M344" s="247">
        <v>191</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316</v>
      </c>
      <c r="B345" s="96"/>
      <c r="C345" s="371"/>
      <c r="D345" s="371"/>
      <c r="E345" s="304" t="s">
        <v>317</v>
      </c>
      <c r="F345" s="305"/>
      <c r="G345" s="305"/>
      <c r="H345" s="306"/>
      <c r="I345" s="366"/>
      <c r="J345" s="105">
        <f t="shared" si="52"/>
        <v>0</v>
      </c>
      <c r="K345" s="66" t="str">
        <f t="shared" si="53"/>
      </c>
      <c r="L345" s="108">
        <v>101</v>
      </c>
      <c r="M345" s="247">
        <v>426</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318</v>
      </c>
      <c r="B346" s="96"/>
      <c r="C346" s="371"/>
      <c r="D346" s="371"/>
      <c r="E346" s="304" t="s">
        <v>319</v>
      </c>
      <c r="F346" s="305"/>
      <c r="G346" s="305"/>
      <c r="H346" s="306"/>
      <c r="I346" s="366"/>
      <c r="J346" s="105">
        <f t="shared" si="52"/>
        <v>0</v>
      </c>
      <c r="K346" s="66" t="str">
        <f t="shared" si="53"/>
      </c>
      <c r="L346" s="108">
        <v>0</v>
      </c>
      <c r="M346" s="247">
        <v>1</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320</v>
      </c>
      <c r="B347" s="96"/>
      <c r="C347" s="371"/>
      <c r="D347" s="371"/>
      <c r="E347" s="304" t="s">
        <v>321</v>
      </c>
      <c r="F347" s="305"/>
      <c r="G347" s="305"/>
      <c r="H347" s="306"/>
      <c r="I347" s="366"/>
      <c r="J347" s="105">
        <f t="shared" si="52"/>
        <v>0</v>
      </c>
      <c r="K347" s="66" t="str">
        <f t="shared" si="53"/>
      </c>
      <c r="L347" s="108">
        <v>0</v>
      </c>
      <c r="M347" s="247">
        <v>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322</v>
      </c>
      <c r="B348" s="96"/>
      <c r="C348" s="371"/>
      <c r="D348" s="371"/>
      <c r="E348" s="296" t="s">
        <v>323</v>
      </c>
      <c r="F348" s="297"/>
      <c r="G348" s="297"/>
      <c r="H348" s="298"/>
      <c r="I348" s="366"/>
      <c r="J348" s="105">
        <f t="shared" si="52"/>
        <v>0</v>
      </c>
      <c r="K348" s="66" t="str">
        <f t="shared" si="53"/>
      </c>
      <c r="L348" s="108">
        <v>0</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324</v>
      </c>
      <c r="B349" s="96"/>
      <c r="C349" s="371"/>
      <c r="D349" s="371"/>
      <c r="E349" s="304" t="s">
        <v>325</v>
      </c>
      <c r="F349" s="305"/>
      <c r="G349" s="305"/>
      <c r="H349" s="306"/>
      <c r="I349" s="366"/>
      <c r="J349" s="105">
        <f t="shared" si="52"/>
        <v>0</v>
      </c>
      <c r="K349" s="66" t="str">
        <f t="shared" si="53"/>
      </c>
      <c r="L349" s="108">
        <v>0</v>
      </c>
      <c r="M349" s="247">
        <v>1</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326</v>
      </c>
      <c r="B350" s="96"/>
      <c r="C350" s="371"/>
      <c r="D350" s="371"/>
      <c r="E350" s="304" t="s">
        <v>327</v>
      </c>
      <c r="F350" s="305"/>
      <c r="G350" s="305"/>
      <c r="H350" s="306"/>
      <c r="I350" s="366"/>
      <c r="J350" s="105">
        <f t="shared" si="52"/>
        <v>0</v>
      </c>
      <c r="K350" s="66" t="str">
        <f t="shared" si="53"/>
      </c>
      <c r="L350" s="108">
        <v>270</v>
      </c>
      <c r="M350" s="247">
        <v>15</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328</v>
      </c>
      <c r="B351" s="96"/>
      <c r="C351" s="371"/>
      <c r="D351" s="371"/>
      <c r="E351" s="304" t="s">
        <v>193</v>
      </c>
      <c r="F351" s="305"/>
      <c r="G351" s="305"/>
      <c r="H351" s="306"/>
      <c r="I351" s="367"/>
      <c r="J351" s="105">
        <f t="shared" si="52"/>
        <v>0</v>
      </c>
      <c r="K351" s="66" t="str">
        <f t="shared" si="53"/>
      </c>
      <c r="L351" s="108">
        <v>1</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329</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125</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330</v>
      </c>
      <c r="B359" s="96"/>
      <c r="C359" s="317" t="s">
        <v>331</v>
      </c>
      <c r="D359" s="318"/>
      <c r="E359" s="318"/>
      <c r="F359" s="318"/>
      <c r="G359" s="318"/>
      <c r="H359" s="319"/>
      <c r="I359" s="327" t="s">
        <v>332</v>
      </c>
      <c r="J359" s="142">
        <f>IF(SUM(L359:BS359)=0,IF(COUNTIF(L359:BS359,"未確認")&gt;0,"未確認",IF(COUNTIF(L359:BS359,"~*")&gt;0,"*",SUM(L359:BS359))),SUM(L359:BS359))</f>
        <v>0</v>
      </c>
      <c r="K359" s="143" t="str">
        <f>IF(OR(COUNTIF(L359:BS359,"未確認")&gt;0,COUNTIF(L359:BS359,"~*")&gt;0),"※","")</f>
      </c>
      <c r="L359" s="108">
        <v>386</v>
      </c>
      <c r="M359" s="247">
        <v>635</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333</v>
      </c>
      <c r="B360" s="96"/>
      <c r="C360" s="138"/>
      <c r="D360" s="139"/>
      <c r="E360" s="323" t="s">
        <v>334</v>
      </c>
      <c r="F360" s="324"/>
      <c r="G360" s="324"/>
      <c r="H360" s="325"/>
      <c r="I360" s="366"/>
      <c r="J360" s="142">
        <f>IF(SUM(L360:BS360)=0,IF(COUNTIF(L360:BS360,"未確認")&gt;0,"未確認",IF(COUNTIF(L360:BS360,"~*")&gt;0,"*",SUM(L360:BS360))),SUM(L360:BS360))</f>
        <v>0</v>
      </c>
      <c r="K360" s="143" t="str">
        <f>IF(OR(COUNTIF(L360:BS360,"未確認")&gt;0,COUNTIF(L360:BS360,"~*")&gt;0),"※","")</f>
      </c>
      <c r="L360" s="108">
        <v>270</v>
      </c>
      <c r="M360" s="247">
        <v>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335</v>
      </c>
      <c r="B361" s="96"/>
      <c r="C361" s="138"/>
      <c r="D361" s="139"/>
      <c r="E361" s="323" t="s">
        <v>336</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15</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337</v>
      </c>
      <c r="B362" s="96"/>
      <c r="C362" s="138"/>
      <c r="D362" s="139"/>
      <c r="E362" s="323" t="s">
        <v>338</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339</v>
      </c>
      <c r="B363" s="1"/>
      <c r="C363" s="140"/>
      <c r="D363" s="141"/>
      <c r="E363" s="368" t="s">
        <v>340</v>
      </c>
      <c r="F363" s="369"/>
      <c r="G363" s="369"/>
      <c r="H363" s="370"/>
      <c r="I363" s="367"/>
      <c r="J363" s="142">
        <f>IF(SUM(L363:BS363)=0,IF(COUNTIF(L363:BS363,"未確認")&gt;0,"未確認",IF(COUNTIF(L363:BS363,"~*")&gt;0,"*",SUM(L363:BS363))),SUM(L363:BS363))</f>
        <v>0</v>
      </c>
      <c r="K363" s="143" t="str">
        <f>IF(OR(COUNTIF(L363:BS363,"未確認")&gt;0,COUNTIF(L363:BS363,"~*")&gt;0),"※","")</f>
      </c>
      <c r="L363" s="108">
        <v>116</v>
      </c>
      <c r="M363" s="247">
        <v>620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341</v>
      </c>
      <c r="C367" s="85"/>
      <c r="D367" s="85"/>
      <c r="E367" s="85"/>
      <c r="F367" s="85"/>
      <c r="G367" s="85"/>
      <c r="H367" s="10"/>
      <c r="I367" s="10"/>
      <c r="J367" s="51"/>
      <c r="K367" s="24"/>
      <c r="L367" s="86"/>
      <c r="M367" s="86"/>
      <c r="N367" s="86"/>
      <c r="O367" s="86"/>
      <c r="P367" s="86"/>
      <c r="Q367" s="86"/>
    </row>
    <row r="368" s="74" customFormat="1">
      <c r="A368" s="176"/>
      <c r="B368" s="96" t="s">
        <v>342</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343</v>
      </c>
      <c r="B372" s="96"/>
      <c r="C372" s="320" t="s">
        <v>344</v>
      </c>
      <c r="D372" s="321"/>
      <c r="E372" s="321"/>
      <c r="F372" s="321"/>
      <c r="G372" s="321"/>
      <c r="H372" s="322"/>
      <c r="I372" s="327" t="s">
        <v>345</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346</v>
      </c>
      <c r="B373" s="96"/>
      <c r="C373" s="138"/>
      <c r="D373" s="146"/>
      <c r="E373" s="304" t="s">
        <v>347</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348</v>
      </c>
      <c r="B374" s="96"/>
      <c r="C374" s="140"/>
      <c r="D374" s="147"/>
      <c r="E374" s="304" t="s">
        <v>349</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350</v>
      </c>
      <c r="B375" s="96"/>
      <c r="C375" s="363" t="s">
        <v>351</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352</v>
      </c>
      <c r="B376" s="96"/>
      <c r="C376" s="138"/>
      <c r="D376" s="146"/>
      <c r="E376" s="304" t="s">
        <v>353</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354</v>
      </c>
      <c r="B377" s="96"/>
      <c r="C377" s="140"/>
      <c r="D377" s="147"/>
      <c r="E377" s="304" t="s">
        <v>355</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276</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356</v>
      </c>
      <c r="C392" s="149"/>
      <c r="D392" s="47"/>
      <c r="E392" s="47"/>
      <c r="F392" s="47"/>
      <c r="G392" s="47"/>
      <c r="H392" s="48"/>
      <c r="I392" s="48"/>
      <c r="J392" s="50"/>
      <c r="K392" s="49"/>
      <c r="L392" s="133"/>
      <c r="M392" s="133"/>
      <c r="N392" s="133"/>
      <c r="O392" s="133"/>
      <c r="P392" s="133"/>
      <c r="Q392" s="133"/>
    </row>
    <row r="393" s="74" customFormat="1">
      <c r="A393" s="176"/>
      <c r="B393" s="14" t="s">
        <v>357</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358</v>
      </c>
      <c r="M395" s="242" t="s">
        <v>359</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14</v>
      </c>
      <c r="M396" s="291" t="s">
        <v>14</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360</v>
      </c>
      <c r="D397" s="297"/>
      <c r="E397" s="297"/>
      <c r="F397" s="297"/>
      <c r="G397" s="297"/>
      <c r="H397" s="298"/>
      <c r="I397" s="341" t="s">
        <v>361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362</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363</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364</v>
      </c>
      <c r="D400" s="297"/>
      <c r="E400" s="297"/>
      <c r="F400" s="297"/>
      <c r="G400" s="297"/>
      <c r="H400" s="298"/>
      <c r="I400" s="361"/>
      <c r="J400" s="193" t="str">
        <f t="shared" si="61"/>
        <v>未確認</v>
      </c>
      <c r="K400" s="276" t="str">
        <f t="shared" si="62"/>
        <v>※</v>
      </c>
      <c r="L400" s="277" t="s">
        <v>365</v>
      </c>
      <c r="M400" s="251">
        <v>237</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v>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113</v>
      </c>
      <c r="D422" s="297"/>
      <c r="E422" s="297"/>
      <c r="F422" s="297"/>
      <c r="G422" s="297"/>
      <c r="H422" s="298"/>
      <c r="I422" s="361"/>
      <c r="J422" s="193" t="str">
        <f t="shared" si="61"/>
        <v>未確認</v>
      </c>
      <c r="K422" s="276" t="str">
        <f ref="K422:K471" t="shared" si="63">IF(OR(COUNTIF(L422:BS422,"未確認")&gt;0,COUNTIF(L422:BS422,"~*")&gt;0),"※","")</f>
        <v>※</v>
      </c>
      <c r="L422" s="277" t="s">
        <v>365</v>
      </c>
      <c r="M422" s="251">
        <v>1262</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112</v>
      </c>
      <c r="D425" s="297"/>
      <c r="E425" s="297"/>
      <c r="F425" s="297"/>
      <c r="G425" s="297"/>
      <c r="H425" s="298"/>
      <c r="I425" s="361"/>
      <c r="J425" s="193" t="str">
        <f t="shared" si="61"/>
        <v>未確認</v>
      </c>
      <c r="K425" s="276" t="str">
        <f t="shared" si="63"/>
        <v>※</v>
      </c>
      <c r="L425" s="277">
        <v>1071</v>
      </c>
      <c r="M425" s="251" t="s">
        <v>365</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419</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420</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421</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422</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423</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424</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425</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426</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427</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428</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429</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430</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431</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432</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433</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434</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435</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436</v>
      </c>
      <c r="B479" s="1"/>
      <c r="C479" s="317" t="s">
        <v>437</v>
      </c>
      <c r="D479" s="318"/>
      <c r="E479" s="318"/>
      <c r="F479" s="318"/>
      <c r="G479" s="318"/>
      <c r="H479" s="319"/>
      <c r="I479" s="341" t="s">
        <v>438</v>
      </c>
      <c r="J479" s="93" t="str">
        <f>IF(SUM(L479:BS479)=0,IF(COUNTIF(L479:BS479,"未確認")&gt;0,"未確認",IF(COUNTIF(L479:BS479,"~*")&gt;0,"*",SUM(L479:BS479))),SUM(L479:BS479))</f>
        <v>未確認</v>
      </c>
      <c r="K479" s="151" t="str">
        <f ref="K479:K486" t="shared" si="70">IF(OR(COUNTIF(L479:BS479,"未確認")&gt;0,COUNTIF(L479:BS479,"*")&gt;0),"※","")</f>
        <v>※</v>
      </c>
      <c r="L479" s="94" t="s">
        <v>365</v>
      </c>
      <c r="M479" s="251" t="s">
        <v>365</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365</v>
      </c>
      <c r="M480" s="251" t="s">
        <v>365</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t="s">
        <v>365</v>
      </c>
      <c r="M481" s="251" t="s">
        <v>365</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t="s">
        <v>365</v>
      </c>
      <c r="M482" s="251" t="s">
        <v>365</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t="s">
        <v>365</v>
      </c>
      <c r="M484" s="251" t="s">
        <v>365</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t="s">
        <v>365</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t="s">
        <v>365</v>
      </c>
      <c r="M487" s="251" t="s">
        <v>365</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t="s">
        <v>365</v>
      </c>
      <c r="M488" s="251" t="s">
        <v>365</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t="s">
        <v>365</v>
      </c>
      <c r="M489" s="251" t="s">
        <v>365</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t="s">
        <v>365</v>
      </c>
      <c r="M492" s="251" t="s">
        <v>365</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t="s">
        <v>365</v>
      </c>
      <c r="M493" s="251" t="s">
        <v>365</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t="s">
        <v>365</v>
      </c>
      <c r="M494" s="251" t="s">
        <v>365</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t="s">
        <v>365</v>
      </c>
      <c r="M495" s="251" t="s">
        <v>365</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t="s">
        <v>365</v>
      </c>
      <c r="M497" s="251" t="s">
        <v>365</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t="s">
        <v>365</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t="s">
        <v>365</v>
      </c>
      <c r="M500" s="251" t="s">
        <v>365</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t="s">
        <v>365</v>
      </c>
      <c r="M501" s="251" t="s">
        <v>365</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t="s">
        <v>365</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t="s">
        <v>365</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t="s">
        <v>365</v>
      </c>
      <c r="M507" s="251" t="s">
        <v>365</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t="s">
        <v>365</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t="s">
        <v>365</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t="s">
        <v>365</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t="s">
        <v>365</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t="s">
        <v>365</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t="s">
        <v>365</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t="s">
        <v>365</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t="s">
        <v>365</v>
      </c>
      <c r="M548" s="251" t="s">
        <v>365</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t="s">
        <v>365</v>
      </c>
      <c r="M550" s="251" t="s">
        <v>365</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t="s">
        <v>365</v>
      </c>
      <c r="M561" s="251" t="s">
        <v>365</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t="s">
        <v>365</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t="s">
        <v>365</v>
      </c>
      <c r="M564" s="251" t="s">
        <v>365</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t="s">
        <v>365</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t="s">
        <v>365</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t="s">
        <v>365</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595</v>
      </c>
      <c r="M575" s="258" t="s">
        <v>595</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63.9</v>
      </c>
      <c r="M577" s="252">
        <v>50.3</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56.6</v>
      </c>
      <c r="M578" s="252">
        <v>36.3</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56.6</v>
      </c>
      <c r="M579" s="252">
        <v>35.6</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51.8</v>
      </c>
      <c r="M580" s="252">
        <v>20.2</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11.4</v>
      </c>
      <c r="M581" s="252">
        <v>9.3</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v>0</v>
      </c>
      <c r="M607" s="251" t="s">
        <v>365</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365</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365</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v>681</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588</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v>1054</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365</v>
      </c>
      <c r="M614" s="251" t="s">
        <v>365</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t="s">
        <v>365</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175</v>
      </c>
      <c r="M616" s="251" t="s">
        <v>365</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t="s">
        <v>365</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t="s">
        <v>365</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v>0</v>
      </c>
      <c r="M639" s="251">
        <v>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365</v>
      </c>
      <c r="M649" s="251" t="s">
        <v>365</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365</v>
      </c>
      <c r="M650" s="251" t="s">
        <v>365</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365</v>
      </c>
      <c r="M651" s="251" t="s">
        <v>365</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t="s">
        <v>365</v>
      </c>
      <c r="M652" s="251" t="s">
        <v>365</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t="s">
        <v>365</v>
      </c>
      <c r="M653" s="251" t="s">
        <v>365</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t="s">
        <v>365</v>
      </c>
      <c r="M654" s="251" t="s">
        <v>365</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t="s">
        <v>365</v>
      </c>
      <c r="M655" s="251" t="s">
        <v>365</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v>0</v>
      </c>
      <c r="M656" s="251">
        <v>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v>0</v>
      </c>
      <c r="M666" s="251">
        <v>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0</v>
      </c>
      <c r="M667" s="251">
        <v>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0</v>
      </c>
      <c r="M668" s="251">
        <v>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0</v>
      </c>
      <c r="M673" s="251">
        <v>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v>0</v>
      </c>
      <c r="M675" s="251">
        <v>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v>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36</v>
      </c>
      <c r="M685" s="245" t="s">
        <v>146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v>386</v>
      </c>
      <c r="M688" s="245">
        <v>635</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t="s">
        <v>365</v>
      </c>
      <c r="M713" s="251" t="s">
        <v>365</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v>0</v>
      </c>
      <c r="M722" s="251">
        <v>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276</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