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AA95FC5-726D-4A9F-AEC3-4BDD562A740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<sst xmlns="http://schemas.openxmlformats.org/spreadsheetml/2006/main" count="2972" uniqueCount="1051">
  <si>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</si>
  <si>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</si>
  <si>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</si>
  <si>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</si>
  <si>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</si>
  <si>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</si>
  <si>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</si>
  <si>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</si>
  <si>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</si>
  <si>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</si>
  <si>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</si>
  <si>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</si>
  <si>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</si>
  <si>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</si>
  <si>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</si>
  <si>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</si>
  <si>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</si>
  <si>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</si>
  <si>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</si>
  <si>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</si>
  <si>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</si>
  <si>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</si>
  <si>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</si>
  <si>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</si>
  <si>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</si>
  <si>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</si>
  <si>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</si>
  <si>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</si>
  <si>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</si>
  <si>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</si>
  <si>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</si>
  <si>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</si>
  <si>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</si>
  <si>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</si>
  <si>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</si>
  <si>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</si>
  <si>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</si>
  <si>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</si>
  <si>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</si>
  <si>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</si>
  <si>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</si>
  <si>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</si>
  <si>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</si>
  <si>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</si>
  <si>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</si>
  <si>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</si>
  <si>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</si>
  <si>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</si>
  <si>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</si>
  <si>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</si>
  <si>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</si>
  <si>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</si>
  <si>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</si>
  <si>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</si>
  <si>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</si>
  <si>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</si>
  <si>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</si>
  <si>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</si>
  <si>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</si>
  <si>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</si>
  <si>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</si>
  <si>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</si>
  <si>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</si>
  <si>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</si>
  <si>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</si>
  <si>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</si>
  <si>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</si>
  <si>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</si>
  <si>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</si>
  <si>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</si>
  <si>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</si>
  <si>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</si>
  <si>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</si>
  <si>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</si>
  <si>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</si>
  <si>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</si>
  <si>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</si>
  <si>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</si>
  <si>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</si>
  <si>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</si>
  <si>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</si>
  <si>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</si>
  <si>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</si>
  <si>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</si>
  <si>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</si>
  <si>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</si>
  <si>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</si>
  <si>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</si>
  <si>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</si>
  <si>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</si>
  <si>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</si>
  <si>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</si>
  <si>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</si>
  <si>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</si>
  <si>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</si>
  <si>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</si>
  <si>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</si>
  <si>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</si>
  <si>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</si>
  <si>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</si>
  <si>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</si>
  <si>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</si>
  <si>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</si>
  <si>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</si>
  <si>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</si>
  <si>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</si>
  <si>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</si>
  <si>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</si>
  <si>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</si>
  <si>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</si>
  <si>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</si>
  <si>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</si>
  <si>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</si>
  <si>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</si>
  <si>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</si>
  <si>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</si>
  <si>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</si>
  <si>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</si>
  <si>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</si>
  <si>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</si>
  <si>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</si>
  <si>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</si>
  <si>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</si>
  <si>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</si>
  <si>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</si>
  <si>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</si>
  <si>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</si>
  <si>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</si>
  <si>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</si>
  <si>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</si>
  <si>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</si>
  <si>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</si>
  <si>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</si>
  <si>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</si>
  <si>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</si>
  <si>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</si>
  <si>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</si>
  <si>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</si>
  <si>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</si>
  <si>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</si>
  <si>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</si>
  <si>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</si>
  <si>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</si>
  <si>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</si>
  <si>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</si>
  <si>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</si>
  <si>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</si>
  <si>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</si>
  <si>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</si>
  <si>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</si>
  <si>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</si>
  <si>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</si>
  <si>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</si>
  <si>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</si>
  <si>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</si>
  <si>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</si>
  <si>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</si>
  <si>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</si>
  <si>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</si>
  <si>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</si>
  <si>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</si>
  <si>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</si>
  <si>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</si>
  <si>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</si>
  <si>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</si>
  <si>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</si>
  <si>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</si>
  <si>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</si>
  <si>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</si>
  <si>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</si>
  <si>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</si>
  <si>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</si>
  <si>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</si>
  <si>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</si>
  <si>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</si>
  <si>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</si>
  <si>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</si>
  <si>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</si>
  <si>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</si>
  <si>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</si>
  <si>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</si>
  <si>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</si>
  <si>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</si>
  <si>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</si>
  <si>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</si>
  <si>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</si>
  <si>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</si>
  <si>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</si>
  <si>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</si>
  <si>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</si>
  <si>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</si>
  <si>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</si>
  <si>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</si>
  <si>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</si>
  <si>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</si>
  <si>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</si>
  <si>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</si>
  <si>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</si>
  <si>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</si>
  <si>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</si>
  <si>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</si>
  <si>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</si>
  <si>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</si>
  <si>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</si>
  <si>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</si>
  <si>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</si>
  <si>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</si>
  <si>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</si>
  <si>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</si>
  <si>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</si>
  <si>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</si>
  <si>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</si>
  <si>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</si>
  <si>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</si>
  <si>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</si>
  <si>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</si>
  <si>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</si>
  <si>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</si>
  <si>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</si>
  <si>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</si>
  <si>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</si>
  <si>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</si>
  <si>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</si>
  <si>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</si>
  <si>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</si>
  <si>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</si>
  <si>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</si>
  <si>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</si>
  <si>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</si>
  <si>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</si>
  <si>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</si>
  <si>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</si>
  <si>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</si>
  <si>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</si>
  <si>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</si>
  <si>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</si>
  <si>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</si>
  <si>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</si>
  <si>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</si>
  <si>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</si>
  <si>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</si>
  <si>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</si>
  <si>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</si>
  <si>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</si>
  <si>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</si>
  <si>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</si>
  <si>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</si>
  <si>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</si>
  <si>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</si>
  <si>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</si>
  <si>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</si>
  <si>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</si>
  <si>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</si>
  <si>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</si>
  <si>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</si>
  <si>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</si>
  <si>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</si>
  <si>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</si>
  <si>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</si>
  <si>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</si>
  <si>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</si>
  <si>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</si>
  <si>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</si>
  <si>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</si>
  <si>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</si>
  <si>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</si>
  <si>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</si>
  <si>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</si>
  <si>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</si>
  <si>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</si>
  <si>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</si>
  <si>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</si>
  <si>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</si>
  <si>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</si>
  <si>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</si>
  <si>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</si>
  <si>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</si>
  <si>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</si>
  <si>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</si>
  <si>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</si>
  <si>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</si>
  <si>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</si>
  <si>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</si>
  <si>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</si>
  <si>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</si>
  <si>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</si>
  <si>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</si>
  <si>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</si>
  <si>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</si>
  <si>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</si>
  <si>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</si>
  <si>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</si>
  <si>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</si>
  <si>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</si>
  <si>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</si>
  <si>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</si>
  <si>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</si>
  <si>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</si>
  <si>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</si>
  <si>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</si>
  <si>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</si>
  <si>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</si>
  <si>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</si>
  <si>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</si>
  <si>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</si>
  <si>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</si>
  <si>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</si>
  <si>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</si>
  <si>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</si>
  <si>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</si>
  <si>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</si>
  <si>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</si>
  <si>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</si>
  <si>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</si>
  <si>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</si>
  <si>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</si>
  <si>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</si>
  <si>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</si>
  <si>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</si>
  <si>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</si>
  <si>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</si>
  <si>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</si>
  <si>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</si>
  <si>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</si>
  <si>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</si>
  <si>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</si>
  <si>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</si>
  <si>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</si>
  <si>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</si>
  <si>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</si>
  <si>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</si>
  <si>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</si>
  <si>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</si>
  <si>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</si>
  <si>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</si>
  <si>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</si>
  <si>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</si>
  <si>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</si>
  <si>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</si>
  <si>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</si>
  <si>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</si>
  <si>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</si>
  <si>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</si>
  <si>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</si>
  <si>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</si>
  <si>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</si>
  <si>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</si>
  <si>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</si>
  <si>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</si>
  <si>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</si>
  <si>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</si>
  <si>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</si>
  <si>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</si>
  <si>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</si>
  <si>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</si>
  <si>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</si>
  <si>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</si>
  <si>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</si>
  <si>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</si>
  <si>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</si>
  <si>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</si>
  <si>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</si>
  <si>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</si>
  <si>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</si>
  <si>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</si>
  <si>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</si>
  <si>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</si>
  <si>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</si>
  <si>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</si>
  <si>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</si>
  <si>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</si>
  <si>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</si>
  <si>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</si>
  <si>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</si>
  <si>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</si>
  <si>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</si>
  <si>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</si>
  <si>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</si>
  <si>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</si>
  <si>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</si>
  <si>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</si>
  <si>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</si>
  <si>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</si>
  <si>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</si>
  <si>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</si>
  <si>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</si>
  <si>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</si>
  <si>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</si>
  <si>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</si>
  <si>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</si>
  <si>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</si>
  <si>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</si>
  <si>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</si>
  <si>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</si>
  <si>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</si>
  <si>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</si>
  <si>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</si>
  <si>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</si>
  <si>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</si>
  <si>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</si>
  <si>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</si>
  <si>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</si>
  <si>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</si>
  <si>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</si>
  <si>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</si>
  <si>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</si>
  <si>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</si>
  <si>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</si>
  <si>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</si>
  <si>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</si>
  <si>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</si>
  <si>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</si>
  <si>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</si>
  <si>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</si>
  <si>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</si>
  <si>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</si>
  <si>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</si>
  <si>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</si>
  <si>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</si>
  <si>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</si>
  <si>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</si>
  <si>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</si>
  <si>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</si>
  <si>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</si>
  <si>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</si>
  <si>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</si>
  <si>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</si>
  <si>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</si>
  <si>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</si>
  <si>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</si>
  <si>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</si>
  <si>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</si>
  <si>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</si>
  <si>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</si>
  <si>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</si>
  <si>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</si>
  <si>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</si>
  <si>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</si>
  <si>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</si>
  <si>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</si>
  <si>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</si>
  <si>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</si>
  <si>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</si>
  <si>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</si>
  <si>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</si>
  <si>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</si>
  <si>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</si>
  <si>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</si>
  <si>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</si>
  <si>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</si>
  <si>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</si>
  <si>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</si>
  <si>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</si>
  <si>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</si>
  <si>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</si>
  <si>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</si>
  <si>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</si>
  <si>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</si>
  <si>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</si>
  <si>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</si>
  <si>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</si>
  <si>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</si>
  <si>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</si>
  <si>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</si>
  <si>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</si>
  <si>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</si>
  <si>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</si>
  <si>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</si>
  <si>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</si>
  <si>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</si>
  <si>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</si>
  <si>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</si>
  <si>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</si>
  <si>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</si>
  <si>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</si>
  <si>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</si>
  <si>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</si>
  <si>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</si>
  <si>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</si>
  <si>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</si>
  <si>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</si>
  <si>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</si>
  <si>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</si>
  <si>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</si>
  <si>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</si>
  <si>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</si>
  <si>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</si>
  <si>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</si>
  <si>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</si>
  <si>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</si>
  <si>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</si>
  <si>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</si>
  <si>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</si>
  <si>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</si>
  <si>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</si>
  <si>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</si>
  <si>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</si>
  <si>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</si>
  <si>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</si>
  <si>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</si>
  <si>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</si>
  <si>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</si>
  <si>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</si>
  <si>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</si>
  <si>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</si>
  <si>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</si>
  <si>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</si>
  <si>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</si>
  <si>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</si>
  <si>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</si>
  <si>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</si>
  <si>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</si>
  <si>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</si>
  <si>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</si>
  <si>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</si>
  <si>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</si>
  <si>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</si>
  <si>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</si>
  <si>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</si>
  <si>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</si>
  <si>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</si>
  <si>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</si>
  <si>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</si>
  <si>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</si>
  <si>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</si>
  <si>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</si>
  <si>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</si>
  <si>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</si>
  <si>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</si>
  <si>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</si>
  <si>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</si>
  <si>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</si>
  <si>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</si>
  <si>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</si>
  <si>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</si>
  <si>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</si>
  <si>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</si>
  <si>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</si>
  <si>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</si>
  <si>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</si>
  <si>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</si>
  <si>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</si>
  <si>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</si>
  <si>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</si>
  <si>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</si>
  <si>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</si>
  <si>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</si>
  <si>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</si>
  <si>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</si>
  <si>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</si>
  <si>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</si>
  <si>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</si>
  <si>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</si>
  <si>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</si>
  <si>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</si>
  <si>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</si>
  <si>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</si>
  <si>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</si>
  <si>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</si>
  <si>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</si>
  <si>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</si>
  <si>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</si>
  <si>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</si>
  <si>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</si>
  <si>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</si>
  <si>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</si>
  <si>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</si>
  <si>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</si>
  <si>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</si>
  <si>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</si>
  <si>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</si>
  <si>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</si>
  <si>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</si>
  <si>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</si>
  <si>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</si>
  <si>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</si>
  <si>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</si>
  <si>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</si>
  <si>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</si>
  <si>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</si>
  <si>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</si>
  <si>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</si>
  <si>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</si>
  <si>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</si>
  <si>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</si>
  <si>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</si>
  <si>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</si>
  <si>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</si>
  <si>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</si>
  <si>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</si>
  <si>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</si>
  <si>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</si>
  <si>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</si>
  <si>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</si>
  <si>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</si>
  <si>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</si>
  <si>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</si>
  <si>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</si>
  <si>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</si>
  <si>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</si>
  <si>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</si>
  <si>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</si>
  <si>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</si>
  <si>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</si>
  <si>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</si>
  <si>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</si>
  <si>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</si>
  <si>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</si>
  <si>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</si>
  <si>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</si>
  <si>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</si>
  <si>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</si>
  <si>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</si>
  <si>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</si>
  <si>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</si>
  <si>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</si>
  <si>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</si>
  <si>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</si>
  <si>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</si>
  <si>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</si>
  <si>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</si>
  <si>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</si>
  <si>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</si>
  <si>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</si>
  <si>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</si>
  <si>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</si>
  <si>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</si>
  <si>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</si>
  <si>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</si>
  <si>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</si>
  <si>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</si>
  <si>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</si>
  <si>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</si>
  <si>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</si>
  <si>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</si>
  <si>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</si>
  <si>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</si>
  <si>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</si>
  <si>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</si>
  <si>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</si>
  <si>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</si>
  <si>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</si>
  <si>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</si>
  <si>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</si>
  <si>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</si>
  <si>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</si>
  <si>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</si>
  <si>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</si>
  <si>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</si>
  <si>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</si>
  <si>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</si>
  <si>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</si>
  <si>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</si>
  <si>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</si>
  <si>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</si>
  <si>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</si>
  <si>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</si>
  <si>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</si>
  <si>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</si>
  <si>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</si>
  <si>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</si>
  <si>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</si>
  <si>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</si>
  <si>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</si>
  <si>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</si>
  <si>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</si>
  <si>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</si>
  <si>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</si>
  <si>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</si>
  <si>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</si>
  <si>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</si>
  <si>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</si>
  <si>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</si>
  <si>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</si>
  <si>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</si>
  <si>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</si>
  <si>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</si>
  <si>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</si>
  <si>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</si>
  <si>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</si>
  <si>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</si>
  <si>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</si>
  <si>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</si>
  <si>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</si>
  <si>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</si>
  <si>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</si>
  <si>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</si>
  <si>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</si>
  <si>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</si>
  <si>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</si>
  <si>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</si>
  <si>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</si>
  <si>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</si>
  <si>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</si>
  <si>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</si>
  <si>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</si>
  <si>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</si>
  <si>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</si>
  <si>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</si>
  <si>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</si>
  <si>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</si>
  <si>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</si>
  <si>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</si>
  <si>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</si>
  <si>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</si>
  <si>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</si>
  <si>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</si>
  <si>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</si>
  <si>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</si>
  <si>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</si>
  <si>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</si>
  <si>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</si>
  <si>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</si>
  <si>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</si>
  <si>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</si>
  <si>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</si>
  <si>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</si>
  <si>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</si>
  <si>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</si>
  <si>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</si>
  <si>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</si>
  <si>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</si>
  <si>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</si>
  <si>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</si>
  <si>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</si>
  <si>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</si>
  <si>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</si>
  <si>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</si>
  <si>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</si>
  <si>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</si>
  <si>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</si>
  <si>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</si>
  <si>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</si>
  <si>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</si>
  <si>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</si>
  <si>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</si>
  <si>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</si>
  <si>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</si>
  <si>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</si>
  <si>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</si>
  <si>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</si>
  <si>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</si>
  <si>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</si>
  <si>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</si>
  <si>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</si>
  <si>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</si>
  <si>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</si>
  <si>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</si>
  <si>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</si>
  <si>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</si>
  <si>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</si>
  <si>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</si>
  <si>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</si>
  <si>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</si>
  <si>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</si>
  <si>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</si>
  <si>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</si>
  <si>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</si>
  <si>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</si>
  <si>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</si>
  <si>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</si>
  <si>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</si>
  <si>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</si>
  <si>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</si>
  <si>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</si>
  <si>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</si>
  <si>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</si>
  <si>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</si>
  <si>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</si>
  <si>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</si>
  <si>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</si>
  <si>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</si>
  <si>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</si>
  <si>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</si>
  <si>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</si>
  <si>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</si>
  <si>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</si>
  <si>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</si>
  <si>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</si>
  <si>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</si>
  <si>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</si>
  <si>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</si>
  <si>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</si>
  <si>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</si>
  <si>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</si>
  <si>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</si>
  <si>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</si>
  <si>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</si>
  <si>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</si>
  <si>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</si>
  <si>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</si>
  <si>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</si>
  <si>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</si>
  <si>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</si>
  <si>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</si>
  <si>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</si>
  <si>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</si>
  <si>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</si>
  <si>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</si>
  <si>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</si>
  <si>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</si>
  <si>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</si>
  <si>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</si>
  <si>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</si>
  <si>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</si>
  <si>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</si>
  <si>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</si>
  <si>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</si>
  <si>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</si>
  <si>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</si>
  <si>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</si>
  <si>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</si>
  <si>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</si>
  <si>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</si>
  <si>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</si>
  <si>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</si>
  <si>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</si>
  <si>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</si>
  <si>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</si>
  <si>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</si>
  <si>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</si>
  <si>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</si>
  <si>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</si>
  <si>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</si>
  <si>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</si>
  <si>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</si>
  <si>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</si>
  <si>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</si>
  <si>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</si>
  <si>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</si>
  <si>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</si>
  <si>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</si>
  <si>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</si>
  <si>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</si>
  <si>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</si>
  <si>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</si>
  <si>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</si>
  <si>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</si>
  <si>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</si>
  <si>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</si>
  <si>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</si>
  <si>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</si>
  <si>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</si>
  <si>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</si>
  <si>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</si>
  <si>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</si>
  <si>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</si>
  <si>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</si>
  <si>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</si>
  <si>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</si>
  <si>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</si>
  <si>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</si>
  <si>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</si>
  <si>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</si>
  <si>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</si>
  <si>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</si>
  <si>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</si>
  <si>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</si>
  <si>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</si>
  <si>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</si>
  <si>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</si>
  <si>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</si>
  <si>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</si>
  <si>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</si>
  <si>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</si>
  <si>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</si>
  <si>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</si>
  <si>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</si>
  <si>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</si>
  <si>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</si>
  <si>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</si>
  <si>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</si>
  <si>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</si>
  <si>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</si>
  <si>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</si>
  <si>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</si>
  <si>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</si>
  <si>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</si>
  <si>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</si>
  <si>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</si>
  <si>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</si>
  <si>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</si>
  <si>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</si>
  <si>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</si>
  <si>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</si>
  <si>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</si>
  <si>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</si>
  <si>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</si>
  <si>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</si>
  <si>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</si>
  <si>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</si>
  <si>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</si>
  <si>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</si>
  <si>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</si>
  <si>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</si>
  <si>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</si>
  <si>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</si>
  <si>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</si>
  <si>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</si>
  <si>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</si>
  <si>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</si>
  <si>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</si>
  <si>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</si>
  <si>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</si>
  <si>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</si>
  <si>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</si>
  <si>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</si>
  <si>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</si>
  <si>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</si>
  <si>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</si>
  <si>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</si>
  <si>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</si>
  <si>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</si>
  <si>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</si>
  <si>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</si>
  <si>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</si>
  <si>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</si>
  <si>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</si>
  <si>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</si>
  <si>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</si>
  <si>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</si>
  <si>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</si>
  <si>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</si>
  <si>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</si>
  <si>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</si>
  <si>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</si>
  <si>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</si>
  <si>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</si>
  <si>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</si>
  <si>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</si>
  <si>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</si>
  <si>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</si>
  <si>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</si>
  <si>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</si>
  <si>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</si>
  <si>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</si>
  <si>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</si>
  <si>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</si>
  <si>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</si>
  <si>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</si>
  <si>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</si>
  <si>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</si>
  <si>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</si>
  <si>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</si>
  <si>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</si>
  <si>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</si>
  <si>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</si>
  <si>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</si>
  <si>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</si>
  <si>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</si>
  <si>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</si>
  <si>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</si>
  <si>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</si>
  <si>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</si>
  <si>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</si>
  <si>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</si>
  <si>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</si>
  <si>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</si>
  <si>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</si>
  <si>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</si>
  <si>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</si>
  <si>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</si>
  <si>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</si>
  <si>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</si>
  <si>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</si>
  <si>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</si>
  <si>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</si>
  <si>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</si>
  <si>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</si>
  <si>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</si>
  <si>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</si>
  <si>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</si>
  <si>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</si>
  <si>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</si>
  <si>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</si>
  <si>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</si>
  <si>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</si>
  <si>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</si>
  <si>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</si>
  <si>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</si>
  <si>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</si>
  <si>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</si>
  <si>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</si>
  <si>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</si>
  <si>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</si>
  <si>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</si>
  <si>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</si>
  <si>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</si>
  <si>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</si>
  <si>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</si>
  <si>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</si>
  <si>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</si>
  <si>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</si>
  <si>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</si>
  <si>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</si>
  <si>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</si>
  <si>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</si>
  <si>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</si>
  <si>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</si>
  <si>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</si>
  <si>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</si>
  <si>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</si>
  <si>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</si>
  <si>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</si>
  <si>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</si>
  <si>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</si>
  <si>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</si>
  <si>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</si>
  <si>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</si>
  <si>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</si>
  <si>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</si>
  <si>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</si>
  <si>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</si>
  <si>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</si>
  <si>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</si>
  <si>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</si>
  <si>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</si>
  <si>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</si>
  <si>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</si>
  <si>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</si>
  <si>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</si>
  <si>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</si>
  <si>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</si>
  <si>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</si>
  <si>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</si>
  <si>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</si>
  <si>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</si>
  <si>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</si>
  <si>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</si>
  <si>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</si>
  <si>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</si>
  <si>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</si>
  <si>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</si>
  <si>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</si>
  <si>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</si>
  <si>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</si>
  <si>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</si>
  <si>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医療法人社団五仁会　住吉川病院</t>
    <phoneticPr fontId="3"/>
  </si>
  <si>
    <t>〒658-0084 神戸市東灘区甲南町５－６－７</t>
    <phoneticPr fontId="3"/>
  </si>
  <si>
    <t>〇</t>
  </si>
  <si>
    <t>医療法人</t>
  </si>
  <si>
    <t>複数の診療科で活用</t>
  </si>
  <si>
    <t>内科</t>
  </si>
  <si>
    <t>糖尿病内科（代謝内科）</t>
  </si>
  <si>
    <t>外科</t>
  </si>
  <si>
    <t>地域一般入院料１</t>
  </si>
  <si>
    <t>ＤＰＣ病院ではない</t>
  </si>
  <si>
    <t>有</t>
  </si>
  <si>
    <t>看護必要度Ⅰ</t>
    <phoneticPr fontId="3"/>
  </si>
  <si>
    <t>３F病棟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</si>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</sst>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34</v>
      </c>
      <c r="K152" s="264" t="str">
        <f t="shared" si="3"/>
        <v/>
      </c>
      <c r="L152" s="117">
        <v>34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10</v>
      </c>
      <c r="K220" s="264" t="str">
        <f t="shared" si="7"/>
        <v/>
      </c>
      <c r="L220" s="117">
        <v>10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23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2.4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545</v>
      </c>
      <c r="K392" s="81" t="str">
        <f t="shared" ref="K392:K397" si="11">IF(OR(COUNTIF(L392:L392,"未確認")&gt;0,COUNTIF(L392:L392,"~*")&gt;0),"※","")</f>
        <v/>
      </c>
      <c r="L392" s="147">
        <v>545</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11</v>
      </c>
      <c r="K394" s="81" t="str">
        <f t="shared" si="11"/>
        <v/>
      </c>
      <c r="L394" s="147">
        <v>11</v>
      </c>
    </row>
    <row r="395" spans="1:22" s="83" customFormat="1" ht="34.5" customHeight="1">
      <c r="A395" s="250" t="s">
        <v>775</v>
      </c>
      <c r="B395" s="84"/>
      <c r="C395" s="369"/>
      <c r="D395" s="381"/>
      <c r="E395" s="319" t="s">
        <v>226</v>
      </c>
      <c r="F395" s="320"/>
      <c r="G395" s="320"/>
      <c r="H395" s="321"/>
      <c r="I395" s="342"/>
      <c r="J395" s="140">
        <f t="shared" si="10"/>
        <v>534</v>
      </c>
      <c r="K395" s="81" t="str">
        <f t="shared" si="11"/>
        <v/>
      </c>
      <c r="L395" s="147">
        <v>534</v>
      </c>
    </row>
    <row r="396" spans="1:22" s="83" customFormat="1" ht="34.5" customHeight="1">
      <c r="A396" s="250" t="s">
        <v>776</v>
      </c>
      <c r="B396" s="1"/>
      <c r="C396" s="369"/>
      <c r="D396" s="319" t="s">
        <v>227</v>
      </c>
      <c r="E396" s="320"/>
      <c r="F396" s="320"/>
      <c r="G396" s="320"/>
      <c r="H396" s="321"/>
      <c r="I396" s="342"/>
      <c r="J396" s="140">
        <f t="shared" si="10"/>
        <v>545</v>
      </c>
      <c r="K396" s="81" t="str">
        <f t="shared" si="11"/>
        <v/>
      </c>
      <c r="L396" s="147">
        <v>545</v>
      </c>
    </row>
    <row r="397" spans="1:22" s="83" customFormat="1" ht="34.5" customHeight="1">
      <c r="A397" s="250" t="s">
        <v>777</v>
      </c>
      <c r="B397" s="119"/>
      <c r="C397" s="369"/>
      <c r="D397" s="319" t="s">
        <v>228</v>
      </c>
      <c r="E397" s="320"/>
      <c r="F397" s="320"/>
      <c r="G397" s="320"/>
      <c r="H397" s="321"/>
      <c r="I397" s="343"/>
      <c r="J397" s="140">
        <f t="shared" si="10"/>
        <v>551</v>
      </c>
      <c r="K397" s="81" t="str">
        <f t="shared" si="11"/>
        <v/>
      </c>
      <c r="L397" s="147">
        <v>551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545</v>
      </c>
      <c r="K405" s="81" t="str">
        <f t="shared" ref="K405:K422" si="13">IF(OR(COUNTIF(L405:L405,"未確認")&gt;0,COUNTIF(L405:L405,"~*")&gt;0),"※","")</f>
        <v/>
      </c>
      <c r="L405" s="147">
        <v>545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395</v>
      </c>
      <c r="K407" s="81" t="str">
        <f t="shared" si="13"/>
        <v/>
      </c>
      <c r="L407" s="147">
        <v>395</v>
      </c>
    </row>
    <row r="408" spans="1:22" s="83" customFormat="1" ht="34.5" customHeight="1">
      <c r="A408" s="251" t="s">
        <v>781</v>
      </c>
      <c r="B408" s="119"/>
      <c r="C408" s="368"/>
      <c r="D408" s="368"/>
      <c r="E408" s="319" t="s">
        <v>236</v>
      </c>
      <c r="F408" s="320"/>
      <c r="G408" s="320"/>
      <c r="H408" s="321"/>
      <c r="I408" s="360"/>
      <c r="J408" s="140">
        <f t="shared" si="12"/>
        <v>144</v>
      </c>
      <c r="K408" s="81" t="str">
        <f t="shared" si="13"/>
        <v/>
      </c>
      <c r="L408" s="147">
        <v>144</v>
      </c>
    </row>
    <row r="409" spans="1:22" s="83" customFormat="1" ht="34.5" customHeight="1">
      <c r="A409" s="251" t="s">
        <v>782</v>
      </c>
      <c r="B409" s="119"/>
      <c r="C409" s="368"/>
      <c r="D409" s="368"/>
      <c r="E409" s="316" t="s">
        <v>989</v>
      </c>
      <c r="F409" s="317"/>
      <c r="G409" s="317"/>
      <c r="H409" s="318"/>
      <c r="I409" s="360"/>
      <c r="J409" s="140">
        <f t="shared" si="12"/>
        <v>6</v>
      </c>
      <c r="K409" s="81" t="str">
        <f t="shared" si="13"/>
        <v/>
      </c>
      <c r="L409" s="147">
        <v>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551</v>
      </c>
      <c r="K413" s="81" t="str">
        <f t="shared" si="13"/>
        <v/>
      </c>
      <c r="L413" s="147">
        <v>551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339</v>
      </c>
      <c r="K415" s="81" t="str">
        <f t="shared" si="13"/>
        <v/>
      </c>
      <c r="L415" s="147">
        <v>339</v>
      </c>
    </row>
    <row r="416" spans="1:22" s="83" customFormat="1" ht="34.5" customHeight="1">
      <c r="A416" s="251" t="s">
        <v>789</v>
      </c>
      <c r="B416" s="119"/>
      <c r="C416" s="368"/>
      <c r="D416" s="368"/>
      <c r="E416" s="319" t="s">
        <v>243</v>
      </c>
      <c r="F416" s="320"/>
      <c r="G416" s="320"/>
      <c r="H416" s="321"/>
      <c r="I416" s="360"/>
      <c r="J416" s="140">
        <f t="shared" si="12"/>
        <v>184</v>
      </c>
      <c r="K416" s="81" t="str">
        <f t="shared" si="13"/>
        <v/>
      </c>
      <c r="L416" s="147">
        <v>184</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22</v>
      </c>
      <c r="K421" s="81" t="str">
        <f t="shared" si="13"/>
        <v/>
      </c>
      <c r="L421" s="147">
        <v>22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551</v>
      </c>
      <c r="K430" s="193" t="str">
        <f>IF(OR(COUNTIF(L430:L430,"未確認")&gt;0,COUNTIF(L430:L430,"~*")&gt;0),"※","")</f>
        <v/>
      </c>
      <c r="L430" s="147">
        <v>551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551</v>
      </c>
      <c r="K433" s="193" t="str">
        <f>IF(OR(COUNTIF(L433:L433,"未確認")&gt;0,COUNTIF(L433:L433,"~*")&gt;0),"※","")</f>
        <v/>
      </c>
      <c r="L433" s="147">
        <v>551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18</v>
      </c>
      <c r="K476" s="201" t="str">
        <f>IF(OR(COUNTIF(L476:L476,"未確認")&gt;0,COUNTIF(L476:L476,"~")&gt;0),"※","")</f>
        <v/>
      </c>
      <c r="L476" s="117">
        <v>18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27</v>
      </c>
      <c r="K535" s="201" t="str">
        <f t="shared" si="22"/>
        <v/>
      </c>
      <c r="L535" s="117">
        <v>27</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42</v>
      </c>
    </row>
    <row r="561" spans="1:12" s="91" customFormat="1" ht="34.5" customHeight="1">
      <c r="A561" s="251" t="s">
        <v>871</v>
      </c>
      <c r="B561" s="119"/>
      <c r="C561" s="209"/>
      <c r="D561" s="330" t="s">
        <v>377</v>
      </c>
      <c r="E561" s="341"/>
      <c r="F561" s="341"/>
      <c r="G561" s="341"/>
      <c r="H561" s="331"/>
      <c r="I561" s="342"/>
      <c r="J561" s="207"/>
      <c r="K561" s="210"/>
      <c r="L561" s="211">
        <v>21</v>
      </c>
    </row>
    <row r="562" spans="1:12" s="91" customFormat="1" ht="34.5" customHeight="1">
      <c r="A562" s="251" t="s">
        <v>872</v>
      </c>
      <c r="B562" s="119"/>
      <c r="C562" s="209"/>
      <c r="D562" s="330" t="s">
        <v>992</v>
      </c>
      <c r="E562" s="341"/>
      <c r="F562" s="341"/>
      <c r="G562" s="341"/>
      <c r="H562" s="331"/>
      <c r="I562" s="342"/>
      <c r="J562" s="207"/>
      <c r="K562" s="210"/>
      <c r="L562" s="211">
        <v>21</v>
      </c>
    </row>
    <row r="563" spans="1:12" s="91" customFormat="1" ht="34.5" customHeight="1">
      <c r="A563" s="251" t="s">
        <v>873</v>
      </c>
      <c r="B563" s="119"/>
      <c r="C563" s="209"/>
      <c r="D563" s="330" t="s">
        <v>379</v>
      </c>
      <c r="E563" s="341"/>
      <c r="F563" s="341"/>
      <c r="G563" s="341"/>
      <c r="H563" s="331"/>
      <c r="I563" s="342"/>
      <c r="J563" s="207"/>
      <c r="K563" s="210"/>
      <c r="L563" s="211">
        <v>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27</v>
      </c>
    </row>
    <row r="566" spans="1:12" s="91" customFormat="1" ht="34.5" customHeight="1">
      <c r="A566" s="251" t="s">
        <v>876</v>
      </c>
      <c r="B566" s="119"/>
      <c r="C566" s="284"/>
      <c r="D566" s="330" t="s">
        <v>993</v>
      </c>
      <c r="E566" s="341"/>
      <c r="F566" s="341"/>
      <c r="G566" s="341"/>
      <c r="H566" s="331"/>
      <c r="I566" s="342"/>
      <c r="J566" s="213"/>
      <c r="K566" s="214"/>
      <c r="L566" s="211">
        <v>30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t="str">
        <f t="shared" ref="J613:J623" si="27">IF(SUM(L613:L613)=0,IF(COUNTIF(L613:L613,"未確認")&gt;0,"未確認",IF(COUNTIF(L613:L613,"~*")&gt;0,"*",SUM(L613:L613))),SUM(L613:L613))</f>
        <v>*</v>
      </c>
      <c r="K613" s="201" t="str">
        <f t="shared" ref="K613:K623" si="28">IF(OR(COUNTIF(L613:L613,"未確認")&gt;0,COUNTIF(L613:L613,"*")&gt;0),"※","")</f>
        <v>※</v>
      </c>
      <c r="L613" s="117" t="s">
        <v>541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21</v>
      </c>
      <c r="K617" s="201" t="str">
        <f t="shared" si="28"/>
        <v/>
      </c>
      <c r="L617" s="117">
        <v>21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44</v>
      </c>
      <c r="K637" s="201" t="str">
        <f t="shared" si="30"/>
        <v/>
      </c>
      <c r="L637" s="117">
        <v>44</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24</v>
      </c>
      <c r="K646" s="201" t="str">
        <f t="shared" ref="K646:K660" si="32">IF(OR(COUNTIF(L646:L646,"未確認")&gt;0,COUNTIF(L646:L646,"*")&gt;0),"※","")</f>
        <v/>
      </c>
      <c r="L646" s="117">
        <v>24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611C78-BB74-48DE-AF67-B1AD46FB784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2019-12-23T00:50:11Z</dcterms:modified>
</cp:coreProperties>
</file>