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2DFB6A6-7F17-4C6C-BFC7-EDD0A53A4511}"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<sst xmlns="http://schemas.openxmlformats.org/spreadsheetml/2006/main" count="3105" uniqueCount="1048">
  <si>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</si>
  <si>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</si>
  <si>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</si>
  <si>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</si>
  <si>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</si>
  <si>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</si>
  <si>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</si>
  <si>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</si>
  <si>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</si>
  <si>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</si>
  <si>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</si>
  <si>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</si>
  <si>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</si>
  <si>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</si>
  <si>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</si>
  <si>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</si>
  <si>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</si>
  <si>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</si>
  <si>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</si>
  <si>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</si>
  <si>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</si>
  <si>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</si>
  <si>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</si>
  <si>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</si>
  <si>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</si>
  <si>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</si>
  <si>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</si>
  <si>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</si>
  <si>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</si>
  <si>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</si>
  <si>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</si>
  <si>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</si>
  <si>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</si>
  <si>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</si>
  <si>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</si>
  <si>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</si>
  <si>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</si>
  <si>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</si>
  <si>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</si>
  <si>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</si>
  <si>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</si>
  <si>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</si>
  <si>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</si>
  <si>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</si>
  <si>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</si>
  <si>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</si>
  <si>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</si>
  <si>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</si>
  <si>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</si>
  <si>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</si>
  <si>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</si>
  <si>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</si>
  <si>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</si>
  <si>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</si>
  <si>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</si>
  <si>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</si>
  <si>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</si>
  <si>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</si>
  <si>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</si>
  <si>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</si>
  <si>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</si>
  <si>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</si>
  <si>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</si>
  <si>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</si>
  <si>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</si>
  <si>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</si>
  <si>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</si>
  <si>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</si>
  <si>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</si>
  <si>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</si>
  <si>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</si>
  <si>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</si>
  <si>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</si>
  <si>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</si>
  <si>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</si>
  <si>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</si>
  <si>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</si>
  <si>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</si>
  <si>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</si>
  <si>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</si>
  <si>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</si>
  <si>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</si>
  <si>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</si>
  <si>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</si>
  <si>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</si>
  <si>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</si>
  <si>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</si>
  <si>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</si>
  <si>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</si>
  <si>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</si>
  <si>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</si>
  <si>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</si>
  <si>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</si>
  <si>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</si>
  <si>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</si>
  <si>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</si>
  <si>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</si>
  <si>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</si>
  <si>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</si>
  <si>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</si>
  <si>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</si>
  <si>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</si>
  <si>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</si>
  <si>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</si>
  <si>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</si>
  <si>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</si>
  <si>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</si>
  <si>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</si>
  <si>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</si>
  <si>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</si>
  <si>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</si>
  <si>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</si>
  <si>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</si>
  <si>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</si>
  <si>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</si>
  <si>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</si>
  <si>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</si>
  <si>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</si>
  <si>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</si>
  <si>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</si>
  <si>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</si>
  <si>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</si>
  <si>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</si>
  <si>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</si>
  <si>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</si>
  <si>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</si>
  <si>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</si>
  <si>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</si>
  <si>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</si>
  <si>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</si>
  <si>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</si>
  <si>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</si>
  <si>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</si>
  <si>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</si>
  <si>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</si>
  <si>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</si>
  <si>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</si>
  <si>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</si>
  <si>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</si>
  <si>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</si>
  <si>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</si>
  <si>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</si>
  <si>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</si>
  <si>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</si>
  <si>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</si>
  <si>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</si>
  <si>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</si>
  <si>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</si>
  <si>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</si>
  <si>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</si>
  <si>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</si>
  <si>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</si>
  <si>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</si>
  <si>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</si>
  <si>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</si>
  <si>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</si>
  <si>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</si>
  <si>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</si>
  <si>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</si>
  <si>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</si>
  <si>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</si>
  <si>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</si>
  <si>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</si>
  <si>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</si>
  <si>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</si>
  <si>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</si>
  <si>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</si>
  <si>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</si>
  <si>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</si>
  <si>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</si>
  <si>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</si>
  <si>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</si>
  <si>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</si>
  <si>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</si>
  <si>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</si>
  <si>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</si>
  <si>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</si>
  <si>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</si>
  <si>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</si>
  <si>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</si>
  <si>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</si>
  <si>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</si>
  <si>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</si>
  <si>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</si>
  <si>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</si>
  <si>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</si>
  <si>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</si>
  <si>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</si>
  <si>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</si>
  <si>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</si>
  <si>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</si>
  <si>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</si>
  <si>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</si>
  <si>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</si>
  <si>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</si>
  <si>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</si>
  <si>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</si>
  <si>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</si>
  <si>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</si>
  <si>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</si>
  <si>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</si>
  <si>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</si>
  <si>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</si>
  <si>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</si>
  <si>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</si>
  <si>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</si>
  <si>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</si>
  <si>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</si>
  <si>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</si>
  <si>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</si>
  <si>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</si>
  <si>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</si>
  <si>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</si>
  <si>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</si>
  <si>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</si>
  <si>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</si>
  <si>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</si>
  <si>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</si>
  <si>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</si>
  <si>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</si>
  <si>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</si>
  <si>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</si>
  <si>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</si>
  <si>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</si>
  <si>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</si>
  <si>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</si>
  <si>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</si>
  <si>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</si>
  <si>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</si>
  <si>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</si>
  <si>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</si>
  <si>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</si>
  <si>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</si>
  <si>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</si>
  <si>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</si>
  <si>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</si>
  <si>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</si>
  <si>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</si>
  <si>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</si>
  <si>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</si>
  <si>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</si>
  <si>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</si>
  <si>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</si>
  <si>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</si>
  <si>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</si>
  <si>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</si>
  <si>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</si>
  <si>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</si>
  <si>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</si>
  <si>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</si>
  <si>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</si>
  <si>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</si>
  <si>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</si>
  <si>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</si>
  <si>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</si>
  <si>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</si>
  <si>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</si>
  <si>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</si>
  <si>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</si>
  <si>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</si>
  <si>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</si>
  <si>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</si>
  <si>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</si>
  <si>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</si>
  <si>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</si>
  <si>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</si>
  <si>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</si>
  <si>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</si>
  <si>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</si>
  <si>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</si>
  <si>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</si>
  <si>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</si>
  <si>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</si>
  <si>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</si>
  <si>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</si>
  <si>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</si>
  <si>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</si>
  <si>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</si>
  <si>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</si>
  <si>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</si>
  <si>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</si>
  <si>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</si>
  <si>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</si>
  <si>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</si>
  <si>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</si>
  <si>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</si>
  <si>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</si>
  <si>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</si>
  <si>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</si>
  <si>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</si>
  <si>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</si>
  <si>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</si>
  <si>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</si>
  <si>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</si>
  <si>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</si>
  <si>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</si>
  <si>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</si>
  <si>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</si>
  <si>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</si>
  <si>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</si>
  <si>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</si>
  <si>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</si>
  <si>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</si>
  <si>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</si>
  <si>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</si>
  <si>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</si>
  <si>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</si>
  <si>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</si>
  <si>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</si>
  <si>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</si>
  <si>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</si>
  <si>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</si>
  <si>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</si>
  <si>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</si>
  <si>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</si>
  <si>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</si>
  <si>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</si>
  <si>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</si>
  <si>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</si>
  <si>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</si>
  <si>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</si>
  <si>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</si>
  <si>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</si>
  <si>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</si>
  <si>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</si>
  <si>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</si>
  <si>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</si>
  <si>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</si>
  <si>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</si>
  <si>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</si>
  <si>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</si>
  <si>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</si>
  <si>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</si>
  <si>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</si>
  <si>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</si>
  <si>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</si>
  <si>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</si>
  <si>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</si>
  <si>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</si>
  <si>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</si>
  <si>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</si>
  <si>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</si>
  <si>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</si>
  <si>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</si>
  <si>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</si>
  <si>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</si>
  <si>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</si>
  <si>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</si>
  <si>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</si>
  <si>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</si>
  <si>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</si>
  <si>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</si>
  <si>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</si>
  <si>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</si>
  <si>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</si>
  <si>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</si>
  <si>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</si>
  <si>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</si>
  <si>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</si>
  <si>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</si>
  <si>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</si>
  <si>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</si>
  <si>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</si>
  <si>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</si>
  <si>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</si>
  <si>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</si>
  <si>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</si>
  <si>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</si>
  <si>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</si>
  <si>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</si>
  <si>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</si>
  <si>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</si>
  <si>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</si>
  <si>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</si>
  <si>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</si>
  <si>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</si>
  <si>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</si>
  <si>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</si>
  <si>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</si>
  <si>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</si>
  <si>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</si>
  <si>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</si>
  <si>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</si>
  <si>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</si>
  <si>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</si>
  <si>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</si>
  <si>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</si>
  <si>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</si>
  <si>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</si>
  <si>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</si>
  <si>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</si>
  <si>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</si>
  <si>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</si>
  <si>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</si>
  <si>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</si>
  <si>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</si>
  <si>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</si>
  <si>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</si>
  <si>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</si>
  <si>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</si>
  <si>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</si>
  <si>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</si>
  <si>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</si>
  <si>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</si>
  <si>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</si>
  <si>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</si>
  <si>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</si>
  <si>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</si>
  <si>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</si>
  <si>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</si>
  <si>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</si>
  <si>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</si>
  <si>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</si>
  <si>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</si>
  <si>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</si>
  <si>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</si>
  <si>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</si>
  <si>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</si>
  <si>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</si>
  <si>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</si>
  <si>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</si>
  <si>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</si>
  <si>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</si>
  <si>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</si>
  <si>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</si>
  <si>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</si>
  <si>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</si>
  <si>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</si>
  <si>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</si>
  <si>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</si>
  <si>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</si>
  <si>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</si>
  <si>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</si>
  <si>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</si>
  <si>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</si>
  <si>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</si>
  <si>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</si>
  <si>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</si>
  <si>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</si>
  <si>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</si>
  <si>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</si>
  <si>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</si>
  <si>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</si>
  <si>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</si>
  <si>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</si>
  <si>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</si>
  <si>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</si>
  <si>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</si>
  <si>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</si>
  <si>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</si>
  <si>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</si>
  <si>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</si>
  <si>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</si>
  <si>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</si>
  <si>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</si>
  <si>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</si>
  <si>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</si>
  <si>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</si>
  <si>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</si>
  <si>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</si>
  <si>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</si>
  <si>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</si>
  <si>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</si>
  <si>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</si>
  <si>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</si>
  <si>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</si>
  <si>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</si>
  <si>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</si>
  <si>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</si>
  <si>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</si>
  <si>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</si>
  <si>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</si>
  <si>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</si>
  <si>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</si>
  <si>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</si>
  <si>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</si>
  <si>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</si>
  <si>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</si>
  <si>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</si>
  <si>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</si>
  <si>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</si>
  <si>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</si>
  <si>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</si>
  <si>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</si>
  <si>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</si>
  <si>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</si>
  <si>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</si>
  <si>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</si>
  <si>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</si>
  <si>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</si>
  <si>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</si>
  <si>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</si>
  <si>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</si>
  <si>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</si>
  <si>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</si>
  <si>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</si>
  <si>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</si>
  <si>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</si>
  <si>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</si>
  <si>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</si>
  <si>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</si>
  <si>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</si>
  <si>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</si>
  <si>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</si>
  <si>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</si>
  <si>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</si>
  <si>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</si>
  <si>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</si>
  <si>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</si>
  <si>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</si>
  <si>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</si>
  <si>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</si>
  <si>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</si>
  <si>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</si>
  <si>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</si>
  <si>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</si>
  <si>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</si>
  <si>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</si>
  <si>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</si>
  <si>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</si>
  <si>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</si>
  <si>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</si>
  <si>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</si>
  <si>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</si>
  <si>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</si>
  <si>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</si>
  <si>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</si>
  <si>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</si>
  <si>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</si>
  <si>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</si>
  <si>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</si>
  <si>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</si>
  <si>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</si>
  <si>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</si>
  <si>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</si>
  <si>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</si>
  <si>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</si>
  <si>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</si>
  <si>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</si>
  <si>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</si>
  <si>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</si>
  <si>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</si>
  <si>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</si>
  <si>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</si>
  <si>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</si>
  <si>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</si>
  <si>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</si>
  <si>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</si>
  <si>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</si>
  <si>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</si>
  <si>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</si>
  <si>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</si>
  <si>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</si>
  <si>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</si>
  <si>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</si>
  <si>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</si>
  <si>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</si>
  <si>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</si>
  <si>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</si>
  <si>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</si>
  <si>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</si>
  <si>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</si>
  <si>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</si>
  <si>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</si>
  <si>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</si>
  <si>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</si>
  <si>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</si>
  <si>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</si>
  <si>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</si>
  <si>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</si>
  <si>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</si>
  <si>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</si>
  <si>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</si>
  <si>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</si>
  <si>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</si>
  <si>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</si>
  <si>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</si>
  <si>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</si>
  <si>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</si>
  <si>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</si>
  <si>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</si>
  <si>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</si>
  <si>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</si>
  <si>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</si>
  <si>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</si>
  <si>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</si>
  <si>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</si>
  <si>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</si>
  <si>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</si>
  <si>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</si>
  <si>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</si>
  <si>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</si>
  <si>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</si>
  <si>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</si>
  <si>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</si>
  <si>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</si>
  <si>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</si>
  <si>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</si>
  <si>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</si>
  <si>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</si>
  <si>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</si>
  <si>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</si>
  <si>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</si>
  <si>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</si>
  <si>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</si>
  <si>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</si>
  <si>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</si>
  <si>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</si>
  <si>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</si>
  <si>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</si>
  <si>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</si>
  <si>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</si>
  <si>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</si>
  <si>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</si>
  <si>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</si>
  <si>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</si>
  <si>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</si>
  <si>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</si>
  <si>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</si>
  <si>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</si>
  <si>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</si>
  <si>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</si>
  <si>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</si>
  <si>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</si>
  <si>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</si>
  <si>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</si>
  <si>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</si>
  <si>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</si>
  <si>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</si>
  <si>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</si>
  <si>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</si>
  <si>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</si>
  <si>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</si>
  <si>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</si>
  <si>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</si>
  <si>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</si>
  <si>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</si>
  <si>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</si>
  <si>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</si>
  <si>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</si>
  <si>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</si>
  <si>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</si>
  <si>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</si>
  <si>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</si>
  <si>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</si>
  <si>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</si>
  <si>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</si>
  <si>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</si>
  <si>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</si>
  <si>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</si>
  <si>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</si>
  <si>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</si>
  <si>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</si>
  <si>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</si>
  <si>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</si>
  <si>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</si>
  <si>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</si>
  <si>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</si>
  <si>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</si>
  <si>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</si>
  <si>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</si>
  <si>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</si>
  <si>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</si>
  <si>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</si>
  <si>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</si>
  <si>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</si>
  <si>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</si>
  <si>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</si>
  <si>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</si>
  <si>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</si>
  <si>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</si>
  <si>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</si>
  <si>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</si>
  <si>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</si>
  <si>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</si>
  <si>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</si>
  <si>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</si>
  <si>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</si>
  <si>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</si>
  <si>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</si>
  <si>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</si>
  <si>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</si>
  <si>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</si>
  <si>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</si>
  <si>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</si>
  <si>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</si>
  <si>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</si>
  <si>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</si>
  <si>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</si>
  <si>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</si>
  <si>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</si>
  <si>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</si>
  <si>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</si>
  <si>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</si>
  <si>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</si>
  <si>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</si>
  <si>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</si>
  <si>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</si>
  <si>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</si>
  <si>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</si>
  <si>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</si>
  <si>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</si>
  <si>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</si>
  <si>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</si>
  <si>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</si>
  <si>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</si>
  <si>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</si>
  <si>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</si>
  <si>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</si>
  <si>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</si>
  <si>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</si>
  <si>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</si>
  <si>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</si>
  <si>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</si>
  <si>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</si>
  <si>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</si>
  <si>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</si>
  <si>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</si>
  <si>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</si>
  <si>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</si>
  <si>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</si>
  <si>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</si>
  <si>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</si>
  <si>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</si>
  <si>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</si>
  <si>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</si>
  <si>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</si>
  <si>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</si>
  <si>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</si>
  <si>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</si>
  <si>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</si>
  <si>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</si>
  <si>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</si>
  <si>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</si>
  <si>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</si>
  <si>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</si>
  <si>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</si>
  <si>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</si>
  <si>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</si>
  <si>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</si>
  <si>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</si>
  <si>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</si>
  <si>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</si>
  <si>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</si>
  <si>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</si>
  <si>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</si>
  <si>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</si>
  <si>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</si>
  <si>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</si>
  <si>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</si>
  <si>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</si>
  <si>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</si>
  <si>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</si>
  <si>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</si>
  <si>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</si>
  <si>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</si>
  <si>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</si>
  <si>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</si>
  <si>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</si>
  <si>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</si>
  <si>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</si>
  <si>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</si>
  <si>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</si>
  <si>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</si>
  <si>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</si>
  <si>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</si>
  <si>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</si>
  <si>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</si>
  <si>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</si>
  <si>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</si>
  <si>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</si>
  <si>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</si>
  <si>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</si>
  <si>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</si>
  <si>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</si>
  <si>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</si>
  <si>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</si>
  <si>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</si>
  <si>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</si>
  <si>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</si>
  <si>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</si>
  <si>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</si>
  <si>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</si>
  <si>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</si>
  <si>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</si>
  <si>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</si>
  <si>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</si>
  <si>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</si>
  <si>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</si>
  <si>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</si>
  <si>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</si>
  <si>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</si>
  <si>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</si>
  <si>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</si>
  <si>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</si>
  <si>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</si>
  <si>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</si>
  <si>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</si>
  <si>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</si>
  <si>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</si>
  <si>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</si>
  <si>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</si>
  <si>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</si>
  <si>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</si>
  <si>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</si>
  <si>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</si>
  <si>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</si>
  <si>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</si>
  <si>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</si>
  <si>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</si>
  <si>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</si>
  <si>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</si>
  <si>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</si>
  <si>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</si>
  <si>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</si>
  <si>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</si>
  <si>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</si>
  <si>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</si>
  <si>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</si>
  <si>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</si>
  <si>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</si>
  <si>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</si>
  <si>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</si>
  <si>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</si>
  <si>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</si>
  <si>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</si>
  <si>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</si>
  <si>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</si>
  <si>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</si>
  <si>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</si>
  <si>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</si>
  <si>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</si>
  <si>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</si>
  <si>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</si>
  <si>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</si>
  <si>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</si>
  <si>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</si>
  <si>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</si>
  <si>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</si>
  <si>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</si>
  <si>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</si>
  <si>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</si>
  <si>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</si>
  <si>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</si>
  <si>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</si>
  <si>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</si>
  <si>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</si>
  <si>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</si>
  <si>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</si>
  <si>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</si>
  <si>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</si>
  <si>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</si>
  <si>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</si>
  <si>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</si>
  <si>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</si>
  <si>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</si>
  <si>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</si>
  <si>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</si>
  <si>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</si>
  <si>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</si>
  <si>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</si>
  <si>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</si>
  <si>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</si>
  <si>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</si>
  <si>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</si>
  <si>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</si>
  <si>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</si>
  <si>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</si>
  <si>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</si>
  <si>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</si>
  <si>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</si>
  <si>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</si>
  <si>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</si>
  <si>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</si>
  <si>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</si>
  <si>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</si>
  <si>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</si>
  <si>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</si>
  <si>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</si>
  <si>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</si>
  <si>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</si>
  <si>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</si>
  <si>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</si>
  <si>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</si>
  <si>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</si>
  <si>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</si>
  <si>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</si>
  <si>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</si>
  <si>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</si>
  <si>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</si>
  <si>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</si>
  <si>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</si>
  <si>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</si>
  <si>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</si>
  <si>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</si>
  <si>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</si>
  <si>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</si>
  <si>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</si>
  <si>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</si>
  <si>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</si>
  <si>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</si>
  <si>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</si>
  <si>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</si>
  <si>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</si>
  <si>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</si>
  <si>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</si>
  <si>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</si>
  <si>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</si>
  <si>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</si>
  <si>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</si>
  <si>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</si>
  <si>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</si>
  <si>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</si>
  <si>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</si>
  <si>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</si>
  <si>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</si>
  <si>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</si>
  <si>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</si>
  <si>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</si>
  <si>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</si>
  <si>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</si>
  <si>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</si>
  <si>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</si>
  <si>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</si>
  <si>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</si>
  <si>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</si>
  <si>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</si>
  <si>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</si>
  <si>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</si>
  <si>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</si>
  <si>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</si>
  <si>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</si>
  <si>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</si>
  <si>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</si>
  <si>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</si>
  <si>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</si>
  <si>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</si>
  <si>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</si>
  <si>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</si>
  <si>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</si>
  <si>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</si>
  <si>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</si>
  <si>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</si>
  <si>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</si>
  <si>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</si>
  <si>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</si>
  <si>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</si>
  <si>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</si>
  <si>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</si>
  <si>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</si>
  <si>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</si>
  <si>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</si>
  <si>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</si>
  <si>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</si>
  <si>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</si>
  <si>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</si>
  <si>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</si>
  <si>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</si>
  <si>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</si>
  <si>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</si>
  <si>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</si>
  <si>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</si>
  <si>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</si>
  <si>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</si>
  <si>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</si>
  <si>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</si>
  <si>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</si>
  <si>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</si>
  <si>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</si>
  <si>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</si>
  <si>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</si>
  <si>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</si>
  <si>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</si>
  <si>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</si>
  <si>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</si>
  <si>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</si>
  <si>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</si>
  <si>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</si>
  <si>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</si>
  <si>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</si>
  <si>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</si>
  <si>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</si>
  <si>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</si>
  <si>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</si>
  <si>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</si>
  <si>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</si>
  <si>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</si>
  <si>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</si>
  <si>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</si>
  <si>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</si>
  <si>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</si>
  <si>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</si>
  <si>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</si>
  <si>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</si>
  <si>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</si>
  <si>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</si>
  <si>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</si>
  <si>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</si>
  <si>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</si>
  <si>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</si>
  <si>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</si>
  <si>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</si>
  <si>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</si>
  <si>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</si>
  <si>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</si>
  <si>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</si>
  <si>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</si>
  <si>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</si>
  <si>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</si>
  <si>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</si>
  <si>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</si>
  <si>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</si>
  <si>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</si>
  <si>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</si>
  <si>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</si>
  <si>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</si>
  <si>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</si>
  <si>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</si>
  <si>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</si>
  <si>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</si>
  <si>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</si>
  <si>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</si>
  <si>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</si>
  <si>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</si>
  <si>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</si>
  <si>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</si>
  <si>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</si>
  <si>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</si>
  <si>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</si>
  <si>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</si>
  <si>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</si>
  <si>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</si>
  <si>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</si>
  <si>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</si>
  <si>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</si>
  <si>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</si>
  <si>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</si>
  <si>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王子回生病院</t>
    <phoneticPr fontId="3"/>
  </si>
  <si>
    <t>〒673-0029 明石市大道町２丁目２番３号</t>
    <phoneticPr fontId="3"/>
  </si>
  <si>
    <t>〇</t>
  </si>
  <si>
    <t>医療法人</t>
  </si>
  <si>
    <t>内科</t>
  </si>
  <si>
    <t>ＤＰＣ病院ではない</t>
  </si>
  <si>
    <t>有</t>
  </si>
  <si>
    <t>-</t>
    <phoneticPr fontId="3"/>
  </si>
  <si>
    <t>２病棟</t>
  </si>
  <si>
    <t>慢性期機能</t>
  </si>
  <si>
    <t>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</si>
</sst>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8&amp;chosano=1&amp;kikancd=12800025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69</v>
      </c>
      <c r="K99" s="237" t="str">
        <f>IF(OR(COUNTIF(L99:M99,"未確認")&gt;0,COUNTIF(L99:M99,"~*")&gt;0),"※","")</f>
        <v/>
      </c>
      <c r="L99" s="258">
        <v>34</v>
      </c>
      <c r="M99" s="258">
        <v>35</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69</v>
      </c>
      <c r="K101" s="237" t="str">
        <f>IF(OR(COUNTIF(L101:M101,"未確認")&gt;0,COUNTIF(L101:M101,"~*")&gt;0),"※","")</f>
        <v/>
      </c>
      <c r="L101" s="258">
        <v>34</v>
      </c>
      <c r="M101" s="258">
        <v>35</v>
      </c>
    </row>
    <row r="102" spans="1:22" s="83" customFormat="1" ht="34.5" customHeight="1">
      <c r="A102" s="244" t="s">
        <v>610</v>
      </c>
      <c r="B102" s="84"/>
      <c r="C102" s="377"/>
      <c r="D102" s="379"/>
      <c r="E102" s="317" t="s">
        <v>612</v>
      </c>
      <c r="F102" s="318"/>
      <c r="G102" s="318"/>
      <c r="H102" s="319"/>
      <c r="I102" s="420"/>
      <c r="J102" s="256">
        <f t="shared" si="0"/>
        <v>69</v>
      </c>
      <c r="K102" s="237" t="str">
        <f t="shared" ref="K102:K111" si="1">IF(OR(COUNTIF(L101:M101,"未確認")&gt;0,COUNTIF(L101:M101,"~*")&gt;0),"※","")</f>
        <v/>
      </c>
      <c r="L102" s="258">
        <v>34</v>
      </c>
      <c r="M102" s="258">
        <v>35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row>
    <row r="132" spans="1:22" s="83" customFormat="1" ht="34.5" customHeight="1">
      <c r="A132" s="244" t="s">
        <v>621</v>
      </c>
      <c r="B132" s="84"/>
      <c r="C132" s="295"/>
      <c r="D132" s="297"/>
      <c r="E132" s="320" t="s">
        <v>58</v>
      </c>
      <c r="F132" s="321"/>
      <c r="G132" s="321"/>
      <c r="H132" s="322"/>
      <c r="I132" s="389"/>
      <c r="J132" s="101"/>
      <c r="K132" s="102"/>
      <c r="L132" s="82">
        <v>34</v>
      </c>
      <c r="M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67</v>
      </c>
      <c r="K167" s="264" t="str">
        <f t="shared" si="3"/>
        <v/>
      </c>
      <c r="L167" s="117">
        <v>32</v>
      </c>
      <c r="M167" s="117">
        <v>35</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2.66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16</v>
      </c>
      <c r="M269" s="147">
        <v>16</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0.8</v>
      </c>
      <c r="M270" s="148">
        <v>0.2</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1</v>
      </c>
    </row>
    <row r="272" spans="1:22" s="83" customFormat="1" ht="34.5" customHeight="1">
      <c r="A272" s="249" t="s">
        <v>726</v>
      </c>
      <c r="B272" s="120"/>
      <c r="C272" s="372"/>
      <c r="D272" s="372"/>
      <c r="E272" s="372"/>
      <c r="F272" s="372"/>
      <c r="G272" s="371" t="s">
        <v>148</v>
      </c>
      <c r="H272" s="371"/>
      <c r="I272" s="404"/>
      <c r="J272" s="266">
        <f t="shared" si="9"/>
        <v>0.65</v>
      </c>
      <c r="K272" s="81" t="str">
        <f t="shared" si="8"/>
        <v/>
      </c>
      <c r="L272" s="148">
        <v>0</v>
      </c>
      <c r="M272" s="148">
        <v>0.65</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4</v>
      </c>
      <c r="M273" s="147">
        <v>5</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0.2</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73</v>
      </c>
      <c r="K392" s="81" t="str">
        <f t="shared" ref="K392:K397" si="12">IF(OR(COUNTIF(L392:M392,"未確認")&gt;0,COUNTIF(L392:M392,"~*")&gt;0),"※","")</f>
        <v/>
      </c>
      <c r="L392" s="147">
        <v>40</v>
      </c>
      <c r="M392" s="147">
        <v>33</v>
      </c>
    </row>
    <row r="393" spans="1:22" s="83" customFormat="1" ht="34.5" customHeight="1">
      <c r="A393" s="249" t="s">
        <v>773</v>
      </c>
      <c r="B393" s="84"/>
      <c r="C393" s="370"/>
      <c r="D393" s="380"/>
      <c r="E393" s="320" t="s">
        <v>224</v>
      </c>
      <c r="F393" s="321"/>
      <c r="G393" s="321"/>
      <c r="H393" s="322"/>
      <c r="I393" s="343"/>
      <c r="J393" s="140">
        <f t="shared" si="11"/>
        <v>28</v>
      </c>
      <c r="K393" s="81" t="str">
        <f t="shared" si="12"/>
        <v/>
      </c>
      <c r="L393" s="147">
        <v>18</v>
      </c>
      <c r="M393" s="147">
        <v>10</v>
      </c>
    </row>
    <row r="394" spans="1:22" s="83" customFormat="1" ht="34.5" customHeight="1">
      <c r="A394" s="250" t="s">
        <v>774</v>
      </c>
      <c r="B394" s="84"/>
      <c r="C394" s="370"/>
      <c r="D394" s="381"/>
      <c r="E394" s="320" t="s">
        <v>225</v>
      </c>
      <c r="F394" s="321"/>
      <c r="G394" s="321"/>
      <c r="H394" s="322"/>
      <c r="I394" s="343"/>
      <c r="J394" s="140">
        <f t="shared" si="11"/>
        <v>9</v>
      </c>
      <c r="K394" s="81" t="str">
        <f t="shared" si="12"/>
        <v/>
      </c>
      <c r="L394" s="147">
        <v>5</v>
      </c>
      <c r="M394" s="147">
        <v>4</v>
      </c>
    </row>
    <row r="395" spans="1:22" s="83" customFormat="1" ht="34.5" customHeight="1">
      <c r="A395" s="250" t="s">
        <v>775</v>
      </c>
      <c r="B395" s="84"/>
      <c r="C395" s="370"/>
      <c r="D395" s="382"/>
      <c r="E395" s="320" t="s">
        <v>226</v>
      </c>
      <c r="F395" s="321"/>
      <c r="G395" s="321"/>
      <c r="H395" s="322"/>
      <c r="I395" s="343"/>
      <c r="J395" s="140">
        <f t="shared" si="11"/>
        <v>36</v>
      </c>
      <c r="K395" s="81" t="str">
        <f t="shared" si="12"/>
        <v/>
      </c>
      <c r="L395" s="147">
        <v>17</v>
      </c>
      <c r="M395" s="147">
        <v>19</v>
      </c>
    </row>
    <row r="396" spans="1:22" s="83" customFormat="1" ht="34.5" customHeight="1">
      <c r="A396" s="250" t="s">
        <v>776</v>
      </c>
      <c r="B396" s="1"/>
      <c r="C396" s="370"/>
      <c r="D396" s="320" t="s">
        <v>227</v>
      </c>
      <c r="E396" s="321"/>
      <c r="F396" s="321"/>
      <c r="G396" s="321"/>
      <c r="H396" s="322"/>
      <c r="I396" s="343"/>
      <c r="J396" s="140">
        <f t="shared" si="11"/>
        <v>25413</v>
      </c>
      <c r="K396" s="81" t="str">
        <f t="shared" si="12"/>
        <v/>
      </c>
      <c r="L396" s="147">
        <v>12508</v>
      </c>
      <c r="M396" s="147">
        <v>12905</v>
      </c>
    </row>
    <row r="397" spans="1:22" s="83" customFormat="1" ht="34.5" customHeight="1">
      <c r="A397" s="250" t="s">
        <v>777</v>
      </c>
      <c r="B397" s="119"/>
      <c r="C397" s="370"/>
      <c r="D397" s="320" t="s">
        <v>228</v>
      </c>
      <c r="E397" s="321"/>
      <c r="F397" s="321"/>
      <c r="G397" s="321"/>
      <c r="H397" s="322"/>
      <c r="I397" s="344"/>
      <c r="J397" s="140">
        <f t="shared" si="11"/>
        <v>71</v>
      </c>
      <c r="K397" s="81" t="str">
        <f t="shared" si="12"/>
        <v/>
      </c>
      <c r="L397" s="147">
        <v>38</v>
      </c>
      <c r="M397" s="147">
        <v>33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69</v>
      </c>
      <c r="K405" s="81" t="str">
        <f t="shared" ref="K405:K422" si="14">IF(OR(COUNTIF(L405:M405,"未確認")&gt;0,COUNTIF(L405:M405,"~*")&gt;0),"※","")</f>
        <v/>
      </c>
      <c r="L405" s="147">
        <v>40</v>
      </c>
      <c r="M405" s="147">
        <v>29</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1</v>
      </c>
    </row>
    <row r="407" spans="1:22" s="83" customFormat="1" ht="34.5" customHeight="1">
      <c r="A407" s="251" t="s">
        <v>780</v>
      </c>
      <c r="B407" s="119"/>
      <c r="C407" s="369"/>
      <c r="D407" s="369"/>
      <c r="E407" s="320" t="s">
        <v>235</v>
      </c>
      <c r="F407" s="321"/>
      <c r="G407" s="321"/>
      <c r="H407" s="322"/>
      <c r="I407" s="361"/>
      <c r="J407" s="140">
        <f t="shared" si="13"/>
        <v>54</v>
      </c>
      <c r="K407" s="81" t="str">
        <f t="shared" si="14"/>
        <v/>
      </c>
      <c r="L407" s="147">
        <v>30</v>
      </c>
      <c r="M407" s="147">
        <v>24</v>
      </c>
    </row>
    <row r="408" spans="1:22" s="83" customFormat="1" ht="34.5" customHeight="1">
      <c r="A408" s="251" t="s">
        <v>781</v>
      </c>
      <c r="B408" s="119"/>
      <c r="C408" s="369"/>
      <c r="D408" s="369"/>
      <c r="E408" s="320" t="s">
        <v>236</v>
      </c>
      <c r="F408" s="321"/>
      <c r="G408" s="321"/>
      <c r="H408" s="322"/>
      <c r="I408" s="361"/>
      <c r="J408" s="140">
        <f t="shared" si="13"/>
        <v>14</v>
      </c>
      <c r="K408" s="81" t="str">
        <f t="shared" si="14"/>
        <v/>
      </c>
      <c r="L408" s="147">
        <v>10</v>
      </c>
      <c r="M408" s="147">
        <v>4</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70</v>
      </c>
      <c r="K413" s="81" t="str">
        <f t="shared" si="14"/>
        <v/>
      </c>
      <c r="L413" s="147">
        <v>38</v>
      </c>
      <c r="M413" s="147">
        <v>32</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1</v>
      </c>
      <c r="M414" s="147">
        <v>0</v>
      </c>
    </row>
    <row r="415" spans="1:22" s="83" customFormat="1" ht="34.5" customHeight="1">
      <c r="A415" s="251" t="s">
        <v>788</v>
      </c>
      <c r="B415" s="119"/>
      <c r="C415" s="369"/>
      <c r="D415" s="369"/>
      <c r="E415" s="320" t="s">
        <v>242</v>
      </c>
      <c r="F415" s="321"/>
      <c r="G415" s="321"/>
      <c r="H415" s="322"/>
      <c r="I415" s="361"/>
      <c r="J415" s="140">
        <f t="shared" si="13"/>
        <v>52</v>
      </c>
      <c r="K415" s="81" t="str">
        <f t="shared" si="14"/>
        <v/>
      </c>
      <c r="L415" s="147">
        <v>26</v>
      </c>
      <c r="M415" s="147">
        <v>26</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4</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13</v>
      </c>
      <c r="K421" s="81" t="str">
        <f t="shared" si="14"/>
        <v/>
      </c>
      <c r="L421" s="147">
        <v>7</v>
      </c>
      <c r="M421" s="147">
        <v>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69</v>
      </c>
      <c r="K430" s="193" t="str">
        <f>IF(OR(COUNTIF(L430:M430,"未確認")&gt;0,COUNTIF(L430:M430,"~*")&gt;0),"※","")</f>
        <v/>
      </c>
      <c r="L430" s="147">
        <v>37</v>
      </c>
      <c r="M430" s="147">
        <v>32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68</v>
      </c>
      <c r="K433" s="193" t="str">
        <f>IF(OR(COUNTIF(L433:M433,"未確認")&gt;0,COUNTIF(L433:M433,"~*")&gt;0),"※","")</f>
        <v/>
      </c>
      <c r="L433" s="147">
        <v>36</v>
      </c>
      <c r="M433" s="147">
        <v>32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303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121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v>0</v>
      </c>
      <c r="M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35</v>
      </c>
      <c r="K636" s="201" t="str">
        <f t="shared" si="31"/>
        <v/>
      </c>
      <c r="L636" s="117">
        <v>16</v>
      </c>
      <c r="M636" s="117">
        <v>19</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35</v>
      </c>
      <c r="K638" s="201" t="str">
        <f t="shared" si="31"/>
        <v/>
      </c>
      <c r="L638" s="117">
        <v>16</v>
      </c>
      <c r="M638" s="117">
        <v>19</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63</v>
      </c>
      <c r="K646" s="201" t="str">
        <f t="shared" ref="K646:K660" si="33">IF(OR(COUNTIF(L646:M646,"未確認")&gt;0,COUNTIF(L646:M646,"*")&gt;0),"※","")</f>
        <v/>
      </c>
      <c r="L646" s="117">
        <v>28</v>
      </c>
      <c r="M646" s="117">
        <v>35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49</v>
      </c>
      <c r="K648" s="201" t="str">
        <f t="shared" si="33"/>
        <v/>
      </c>
      <c r="L648" s="117">
        <v>24</v>
      </c>
      <c r="M648" s="117">
        <v>25</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67</v>
      </c>
      <c r="K694" s="201" t="str">
        <f>IF(OR(COUNTIF(L694:M694,"未確認")&gt;0,COUNTIF(L694:M694,"*")&gt;0),"※","")</f>
        <v/>
      </c>
      <c r="L694" s="117">
        <v>32</v>
      </c>
      <c r="M694" s="117">
        <v>35</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55</v>
      </c>
      <c r="K695" s="201" t="str">
        <f>IF(OR(COUNTIF(L695:M695,"未確認")&gt;0,COUNTIF(L695:M695,"*")&gt;0),"※","")</f>
        <v/>
      </c>
      <c r="L695" s="117">
        <v>26</v>
      </c>
      <c r="M695" s="117">
        <v>29</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213129A-2651-462A-B7AE-4165BDC2BEE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2019-12-23T00:51:56Z</dcterms:modified>
</cp:coreProperties>
</file>