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2384" windowHeight="8556" activeTab="2"/>
  </bookViews>
  <sheets>
    <sheet name="もくじ" sheetId="1" r:id="rId1"/>
    <sheet name="10-1" sheetId="2" r:id="rId2"/>
    <sheet name="10-2" sheetId="3" r:id="rId3"/>
    <sheet name="10-3-1" sheetId="4" r:id="rId4"/>
    <sheet name="10-3-2" sheetId="5" r:id="rId5"/>
    <sheet name="10-3-3" sheetId="6" r:id="rId6"/>
    <sheet name="10-3-4" sheetId="7" r:id="rId7"/>
    <sheet name="10-3-5" sheetId="8" r:id="rId8"/>
    <sheet name="10-3-6" sheetId="9" r:id="rId9"/>
    <sheet name="10-4" sheetId="10" r:id="rId10"/>
    <sheet name="10-5" sheetId="11" r:id="rId11"/>
    <sheet name="10-6" sheetId="12" r:id="rId12"/>
    <sheet name="10-7" sheetId="13" r:id="rId13"/>
    <sheet name="10-8" sheetId="14" r:id="rId14"/>
    <sheet name="10-9" sheetId="15" r:id="rId15"/>
    <sheet name="10-10" sheetId="16" r:id="rId16"/>
    <sheet name="10-11" sheetId="17" r:id="rId17"/>
    <sheet name="10-12" sheetId="18" r:id="rId18"/>
    <sheet name="10-13" sheetId="19" r:id="rId19"/>
    <sheet name="10-14" sheetId="20" r:id="rId20"/>
  </sheets>
  <definedNames>
    <definedName name="_xlnm.Print_Titles" localSheetId="2">'10-2'!$A:$A</definedName>
    <definedName name="_xlnm.Print_Titles" localSheetId="3">'10-3-1'!$A:$A</definedName>
    <definedName name="_xlnm.Print_Titles" localSheetId="4">'10-3-2'!$A:$A</definedName>
    <definedName name="_xlnm.Print_Titles" localSheetId="6">'10-3-4'!$A:$A</definedName>
  </definedNames>
  <calcPr fullCalcOnLoad="1"/>
</workbook>
</file>

<file path=xl/sharedStrings.xml><?xml version="1.0" encoding="utf-8"?>
<sst xmlns="http://schemas.openxmlformats.org/spreadsheetml/2006/main" count="763" uniqueCount="342">
  <si>
    <t>10.1  金融機関店舗数</t>
  </si>
  <si>
    <t>区分</t>
  </si>
  <si>
    <t>行数</t>
  </si>
  <si>
    <t>本店数</t>
  </si>
  <si>
    <t>店舗数</t>
  </si>
  <si>
    <t>6年度末</t>
  </si>
  <si>
    <t>7年度末</t>
  </si>
  <si>
    <t>9年度末</t>
  </si>
  <si>
    <t>10年度末</t>
  </si>
  <si>
    <t>11年度末</t>
  </si>
  <si>
    <t>総数</t>
  </si>
  <si>
    <t>長期信用銀行</t>
  </si>
  <si>
    <t>　　　　－</t>
  </si>
  <si>
    <t>都市銀行</t>
  </si>
  <si>
    <t>地方銀行</t>
  </si>
  <si>
    <t>第二地方銀行協会加盟行</t>
  </si>
  <si>
    <t>信託銀行</t>
  </si>
  <si>
    <t>外国銀行</t>
  </si>
  <si>
    <t>信用金庫</t>
  </si>
  <si>
    <t>信用組合</t>
  </si>
  <si>
    <t>商工組合中央金庫</t>
  </si>
  <si>
    <t>国民金融公庫</t>
  </si>
  <si>
    <t>中小企業金融公庫</t>
  </si>
  <si>
    <t>労働金庫</t>
  </si>
  <si>
    <t>農林中央金庫</t>
  </si>
  <si>
    <t>信用農業協同組合連合会</t>
  </si>
  <si>
    <t>農業協同組合</t>
  </si>
  <si>
    <t>信用漁業協同組合連合会</t>
  </si>
  <si>
    <t>漁業協同組合</t>
  </si>
  <si>
    <t>郵便局</t>
  </si>
  <si>
    <t>近畿郵政局、他各金融機関　調</t>
  </si>
  <si>
    <t>12年度末</t>
  </si>
  <si>
    <t>信金中央金庫</t>
  </si>
  <si>
    <t>10.2  金融機関別預金・貸出残高</t>
  </si>
  <si>
    <t>（単位：百万円）日本銀行・商工中金・国民金融公庫・中小企業金融公庫・労働金庫・農林中金・各信連　調</t>
  </si>
  <si>
    <t>総額</t>
  </si>
  <si>
    <t>銀行</t>
  </si>
  <si>
    <t>商工中金</t>
  </si>
  <si>
    <t>農協組</t>
  </si>
  <si>
    <t>漁協組</t>
  </si>
  <si>
    <t>信農連</t>
  </si>
  <si>
    <t>信漁連</t>
  </si>
  <si>
    <t>農林中金</t>
  </si>
  <si>
    <t>預金</t>
  </si>
  <si>
    <t>貸出</t>
  </si>
  <si>
    <t>平成4年13月末</t>
  </si>
  <si>
    <t>平成5年12月末</t>
  </si>
  <si>
    <t>平成7年12月末</t>
  </si>
  <si>
    <t>　　9年12月末</t>
  </si>
  <si>
    <t>　　10年12月末</t>
  </si>
  <si>
    <t>　　11年12月末</t>
  </si>
  <si>
    <t xml:space="preserve">        2月末</t>
  </si>
  <si>
    <t xml:space="preserve">        3月末</t>
  </si>
  <si>
    <t xml:space="preserve">        4月末</t>
  </si>
  <si>
    <t xml:space="preserve">        5月末</t>
  </si>
  <si>
    <t xml:space="preserve">        6月末</t>
  </si>
  <si>
    <t xml:space="preserve">        7月末</t>
  </si>
  <si>
    <t xml:space="preserve">        8月末</t>
  </si>
  <si>
    <t xml:space="preserve">        9月末</t>
  </si>
  <si>
    <t xml:space="preserve">       10月末</t>
  </si>
  <si>
    <t xml:space="preserve">       11月末</t>
  </si>
  <si>
    <t>(注)1  農協組には総合農業協同組合以外に兵神信用農業協同組合を含む。</t>
  </si>
  <si>
    <t>　　　　また、数値は信農連調べで、貸出金残高は共済貸付金・農林公庫資金・金融機関貸付金を除く。</t>
  </si>
  <si>
    <t xml:space="preserve">    2  郵便局は2年から数字が出ないため表章していない。　　</t>
  </si>
  <si>
    <t xml:space="preserve">    3  貯金には譲渡性貯金をふくむ(農協組、信農連とも)。</t>
  </si>
  <si>
    <t xml:space="preserve">    4  労働金庫は、平成10年9月までは兵庫労働金庫分、10月以降は近畿労働金庫内での兵庫県内分である。</t>
  </si>
  <si>
    <t>10.3  県下銀行協会社員銀行諸勘定</t>
  </si>
  <si>
    <t>10.3.1  合計</t>
  </si>
  <si>
    <t>（単位：百万円）各銀行協会  調</t>
  </si>
  <si>
    <t>コールマネー</t>
  </si>
  <si>
    <t>貸出金</t>
  </si>
  <si>
    <t>コールローン</t>
  </si>
  <si>
    <t>有価証券</t>
  </si>
  <si>
    <t>現金預け金</t>
  </si>
  <si>
    <t>要求払預金</t>
  </si>
  <si>
    <t>定期性預金</t>
  </si>
  <si>
    <t>その他預金</t>
  </si>
  <si>
    <t>(再掲)</t>
  </si>
  <si>
    <t>・売渡手形</t>
  </si>
  <si>
    <t>割引手形</t>
  </si>
  <si>
    <t>手形貸付</t>
  </si>
  <si>
    <t>証書貸付</t>
  </si>
  <si>
    <t>当座貸越</t>
  </si>
  <si>
    <t>・買入手形</t>
  </si>
  <si>
    <t>一般預金</t>
  </si>
  <si>
    <t>平成4年12月末</t>
  </si>
  <si>
    <t xml:space="preserve">  9年12月末</t>
  </si>
  <si>
    <t xml:space="preserve">  10年12月末</t>
  </si>
  <si>
    <t>(注)1  平成元年2月より第2地方銀行協会加盟行を含む。</t>
  </si>
  <si>
    <t xml:space="preserve">    2  平成4年4月より「銀行協会諸勘定」の内容改定。(要求払預金＝当座預金、普通預金、通知預金、定期性預金＝定期</t>
  </si>
  <si>
    <t xml:space="preserve">       預金、定期積金、その他預金＝納税準備預金、非居住者円預金、その他の預金、現金預け金＝現金在高、預け金)</t>
  </si>
  <si>
    <t>10.3.2  神戸銀行協会加盟分(再掲)</t>
  </si>
  <si>
    <t>10.3.3  尼崎銀行協会加盟分(再掲)</t>
  </si>
  <si>
    <t>店</t>
  </si>
  <si>
    <t>現金</t>
  </si>
  <si>
    <t>舗</t>
  </si>
  <si>
    <t>要求払</t>
  </si>
  <si>
    <t>定期性</t>
  </si>
  <si>
    <t>その他</t>
  </si>
  <si>
    <t>預け金</t>
  </si>
  <si>
    <t>数</t>
  </si>
  <si>
    <t xml:space="preserve">  平成4年12月末</t>
  </si>
  <si>
    <t>10.3.4  姫路銀行協会加盟分 (再掲)</t>
  </si>
  <si>
    <t>10.3.5  西宮銀行協会加盟分(再掲)</t>
  </si>
  <si>
    <t>10.3.6  明石銀行協会加盟分 (再掲)</t>
  </si>
  <si>
    <t xml:space="preserve">  4年12月末</t>
  </si>
  <si>
    <t xml:space="preserve">  5年12月末</t>
  </si>
  <si>
    <t xml:space="preserve">  11年12月末</t>
  </si>
  <si>
    <t xml:space="preserve">  12年12月末</t>
  </si>
  <si>
    <t xml:space="preserve">  平成7年12月末</t>
  </si>
  <si>
    <t xml:space="preserve">  平成8年12月末</t>
  </si>
  <si>
    <t>10.4  産業別銀行貸出状況</t>
  </si>
  <si>
    <t>（単位：百万円）日本銀行　調</t>
  </si>
  <si>
    <t>平成4年</t>
  </si>
  <si>
    <t>平成5年</t>
  </si>
  <si>
    <t>平成7年</t>
  </si>
  <si>
    <t>平成8年</t>
  </si>
  <si>
    <t>平成9年</t>
  </si>
  <si>
    <t>平成10年</t>
  </si>
  <si>
    <t>平成11年</t>
  </si>
  <si>
    <t>3月</t>
  </si>
  <si>
    <t>9月</t>
  </si>
  <si>
    <t>農業</t>
  </si>
  <si>
    <t>林業</t>
  </si>
  <si>
    <t>漁業</t>
  </si>
  <si>
    <t>鉱業</t>
  </si>
  <si>
    <t>建設業</t>
  </si>
  <si>
    <t>製造業</t>
  </si>
  <si>
    <t>食料品</t>
  </si>
  <si>
    <t>繊維品</t>
  </si>
  <si>
    <t>木材・木製品</t>
  </si>
  <si>
    <t>パルプ・紙・紙加工品</t>
  </si>
  <si>
    <t>出版・印刷・同関連産業</t>
  </si>
  <si>
    <t>化学工業</t>
  </si>
  <si>
    <t>石油精製</t>
  </si>
  <si>
    <t>窯業・土石製品</t>
  </si>
  <si>
    <t>鉄鋼</t>
  </si>
  <si>
    <t>非鉄金属</t>
  </si>
  <si>
    <t>金属製品</t>
  </si>
  <si>
    <t>一般機械器具</t>
  </si>
  <si>
    <t>電気機械器具</t>
  </si>
  <si>
    <t>輸送用機械器具</t>
  </si>
  <si>
    <t>精密機械器具</t>
  </si>
  <si>
    <t>その他の製造業</t>
  </si>
  <si>
    <t>卸売・小売業，飲食店</t>
  </si>
  <si>
    <t>金融・保険業</t>
  </si>
  <si>
    <t>不動産業</t>
  </si>
  <si>
    <t>運輸・通信業</t>
  </si>
  <si>
    <t>電気・ガス・熱供給・水道業</t>
  </si>
  <si>
    <t>サービス業</t>
  </si>
  <si>
    <t>その他(地方公共団体を含む)</t>
  </si>
  <si>
    <t>10.5  農業協同組合状況</t>
  </si>
  <si>
    <t>組合数</t>
  </si>
  <si>
    <t>信用事業</t>
  </si>
  <si>
    <t>組合員数</t>
  </si>
  <si>
    <t>払込済</t>
  </si>
  <si>
    <t>貯金</t>
  </si>
  <si>
    <t>を行う</t>
  </si>
  <si>
    <t>出資金</t>
  </si>
  <si>
    <t>計</t>
  </si>
  <si>
    <t>か所数</t>
  </si>
  <si>
    <t>のもの</t>
  </si>
  <si>
    <t>平成5年3月末</t>
  </si>
  <si>
    <t>平成6年3月末</t>
  </si>
  <si>
    <t>平成8年3月末</t>
  </si>
  <si>
    <t>　　10年3月末</t>
  </si>
  <si>
    <t>　　11年3月末</t>
  </si>
  <si>
    <t>　　12年3月末</t>
  </si>
  <si>
    <t>（単位：百万円）県農林経済課  調</t>
  </si>
  <si>
    <t>(注)1 組合員数には団体を含む。</t>
  </si>
  <si>
    <t xml:space="preserve">    2 払込済出資金は回転出資金を除く。</t>
  </si>
  <si>
    <t xml:space="preserve">    3 貯金には譲渡性貯金を含む。</t>
  </si>
  <si>
    <t>10.6  信用組合状況</t>
  </si>
  <si>
    <t>預金積立金</t>
  </si>
  <si>
    <t>（単位：百万円）県金融課  調</t>
  </si>
  <si>
    <t>(注)県所管分のみ。</t>
  </si>
  <si>
    <t>平成9年3月末</t>
  </si>
  <si>
    <t>　　13年3月末</t>
  </si>
  <si>
    <t>10.7  郵便貯金種類別現在高</t>
  </si>
  <si>
    <t>（単位：千枚、百万円）近畿郵政局  調</t>
  </si>
  <si>
    <t>総計</t>
  </si>
  <si>
    <t>通常貯金</t>
  </si>
  <si>
    <t>積立貯金</t>
  </si>
  <si>
    <t>定額貯金</t>
  </si>
  <si>
    <t>定期貯金</t>
  </si>
  <si>
    <t>預  入</t>
  </si>
  <si>
    <t>金額</t>
  </si>
  <si>
    <t>口座数</t>
  </si>
  <si>
    <t>証書枚数</t>
  </si>
  <si>
    <t>平成</t>
  </si>
  <si>
    <t xml:space="preserve">  5年3月末</t>
  </si>
  <si>
    <t>(注)1  通常貯金の口座数には一般の通常貯金の他、国際ボランティア貯金、通常貯蓄貯金｜型、通常貯蓄貯金||型等の利用に係わる口座数が含まれている。</t>
  </si>
  <si>
    <t xml:space="preserve">    2　定額貯金及び定期貯金の証書数については、預入の都度発行するものであり、1000万円の預入総額の範囲内で、何枚でも持つことができる。</t>
  </si>
  <si>
    <t xml:space="preserve">    3　積立貯金には、住宅積立貯金、教育積立貯金を含む。</t>
  </si>
  <si>
    <t xml:space="preserve">    4　定額貯金には、財形定額貯金を含む。</t>
  </si>
  <si>
    <t>10.8  郵便振替受払高</t>
  </si>
  <si>
    <t>（単位：百万円）近畿郵政局  調</t>
  </si>
  <si>
    <t>受入</t>
  </si>
  <si>
    <t>払出</t>
  </si>
  <si>
    <t>郵便振替</t>
  </si>
  <si>
    <t>公金</t>
  </si>
  <si>
    <t>口数（千件）</t>
  </si>
  <si>
    <t>金額（百万円）</t>
  </si>
  <si>
    <t>平成4年度</t>
  </si>
  <si>
    <t>平成5年度</t>
  </si>
  <si>
    <t>口数（千件）</t>
  </si>
  <si>
    <t>金額（百万円）</t>
  </si>
  <si>
    <t>郵政事業庁貯金部管理課　調</t>
  </si>
  <si>
    <t>（注）この資料の計数は、郵便局において取り扱われた件数、金額である。</t>
  </si>
  <si>
    <t>10.9  簡易生命保険事業成績</t>
  </si>
  <si>
    <t>新契約</t>
  </si>
  <si>
    <t>復活件数</t>
  </si>
  <si>
    <t>消滅件数</t>
  </si>
  <si>
    <t>年度末現在</t>
  </si>
  <si>
    <t>件数</t>
  </si>
  <si>
    <t>保険金額</t>
  </si>
  <si>
    <t>平均保険</t>
  </si>
  <si>
    <t>死亡</t>
  </si>
  <si>
    <t>満期</t>
  </si>
  <si>
    <t>解約</t>
  </si>
  <si>
    <t>失効</t>
  </si>
  <si>
    <t>(百万円)</t>
  </si>
  <si>
    <t>金額(千円)</t>
  </si>
  <si>
    <t>平成7年度</t>
  </si>
  <si>
    <t>…</t>
  </si>
  <si>
    <t>　　9年度</t>
  </si>
  <si>
    <t>　　10年度</t>
  </si>
  <si>
    <t>　　11年度</t>
  </si>
  <si>
    <t>近畿郵政局  調</t>
  </si>
  <si>
    <t>平成8年度</t>
  </si>
  <si>
    <t>　　12年度</t>
  </si>
  <si>
    <t>10.10  兵庫労働金庫業務状況</t>
  </si>
  <si>
    <t>総貸出</t>
  </si>
  <si>
    <t>団体貸出</t>
  </si>
  <si>
    <t>　　10年度(上半期)</t>
  </si>
  <si>
    <t>　　10年度（全体)</t>
  </si>
  <si>
    <t>(単位：千円）県労働福祉課  調</t>
  </si>
  <si>
    <t>個人貸出</t>
  </si>
  <si>
    <t>生活費</t>
  </si>
  <si>
    <t>住宅費</t>
  </si>
  <si>
    <t>　　－</t>
  </si>
  <si>
    <t>(注)1　出資金・預金は3月末現在高、貸出は当期中を示す。</t>
  </si>
  <si>
    <t>　　2　兵庫労働金庫は平成10年9月末近畿労働金庫に統合のため、10年度については、（上半期）は兵庫労働金庫分、</t>
  </si>
  <si>
    <t>　　　（全体）は近畿労働金庫内での兵庫県内分を示す。</t>
  </si>
  <si>
    <t>平成8年度</t>
  </si>
  <si>
    <t>　　12年度</t>
  </si>
  <si>
    <t>10.11  兵庫県信用保証協会保証状況</t>
  </si>
  <si>
    <t>保証申込</t>
  </si>
  <si>
    <t>保証承諾</t>
  </si>
  <si>
    <t>償還</t>
  </si>
  <si>
    <t>代位弁済</t>
  </si>
  <si>
    <t>年度末(月末)保証現在高</t>
  </si>
  <si>
    <t>１件平均</t>
  </si>
  <si>
    <t xml:space="preserve">        5月</t>
  </si>
  <si>
    <t xml:space="preserve">        6月</t>
  </si>
  <si>
    <t xml:space="preserve">        7月</t>
  </si>
  <si>
    <t xml:space="preserve">        8月</t>
  </si>
  <si>
    <t xml:space="preserve">        9月</t>
  </si>
  <si>
    <t xml:space="preserve">       10月</t>
  </si>
  <si>
    <t xml:space="preserve">       11月</t>
  </si>
  <si>
    <t xml:space="preserve">       12月</t>
  </si>
  <si>
    <t xml:space="preserve">        2月</t>
  </si>
  <si>
    <t xml:space="preserve">        3月</t>
  </si>
  <si>
    <t>（単位：１件平均＝千円、金額＝百万円）県金融課  調</t>
  </si>
  <si>
    <t>10.12  生命保険の概況</t>
  </si>
  <si>
    <t>年度始現在契約</t>
  </si>
  <si>
    <t>年度末現在契約</t>
  </si>
  <si>
    <t>純増加</t>
  </si>
  <si>
    <t xml:space="preserve"> 　10年度</t>
  </si>
  <si>
    <t xml:space="preserve"> 　11年度</t>
  </si>
  <si>
    <t>個人保険</t>
  </si>
  <si>
    <t>団体保険</t>
  </si>
  <si>
    <t>（単位：百万円）生命保険協会　調</t>
  </si>
  <si>
    <t>(注)1  団体保険の件数は、被保険者数による。　</t>
  </si>
  <si>
    <t xml:space="preserve">    2  年度の数値は個人保険と団体保険を合算したものである。</t>
  </si>
  <si>
    <t xml:space="preserve">    3  平成6年度より全社合計の数値。平成5年度までは内国会社(国内本社)合計。</t>
  </si>
  <si>
    <t>10.13  手形交換状況</t>
  </si>
  <si>
    <t>手形交換高</t>
  </si>
  <si>
    <t>神戸</t>
  </si>
  <si>
    <t>姫路</t>
  </si>
  <si>
    <t>尼崎</t>
  </si>
  <si>
    <t>西宮</t>
  </si>
  <si>
    <t>明石</t>
  </si>
  <si>
    <t>交換日数</t>
  </si>
  <si>
    <t>枚数</t>
  </si>
  <si>
    <t>　　9年</t>
  </si>
  <si>
    <t>　　10年</t>
  </si>
  <si>
    <t>　　11年</t>
  </si>
  <si>
    <t>加古川･高砂</t>
  </si>
  <si>
    <t>10.14  不渡手形状況</t>
  </si>
  <si>
    <t>（単位：百万円）各銀行協会　調</t>
  </si>
  <si>
    <t>不渡手形(取引停止処分)</t>
  </si>
  <si>
    <t>人員</t>
  </si>
  <si>
    <t>加古川･高砂</t>
  </si>
  <si>
    <t>10 金融</t>
  </si>
  <si>
    <t>10.1 金融機関店舗数</t>
  </si>
  <si>
    <t>10.2 金融機関別預金・貸出残高</t>
  </si>
  <si>
    <t>10.3 県下銀行協会社員銀行諸勘定</t>
  </si>
  <si>
    <t>10.3.1 合計</t>
  </si>
  <si>
    <t>10.3.2 神戸銀行協会加盟分(再掲）</t>
  </si>
  <si>
    <t>10.3.3 尼崎銀行協会加盟分(再掲）</t>
  </si>
  <si>
    <t>10.3.4 姫路銀行協会加盟分(再掲）</t>
  </si>
  <si>
    <t>10.3.5 西宮銀行協会加盟分(再掲）</t>
  </si>
  <si>
    <t>10.3.6 明石銀行協会加盟分(再掲）</t>
  </si>
  <si>
    <t>10.4 産業別銀行貸出状況</t>
  </si>
  <si>
    <t>10.5 農業協同組合状況</t>
  </si>
  <si>
    <t>10.6 信用組合状況</t>
  </si>
  <si>
    <t>10.7 郵便貯金種類別現在高</t>
  </si>
  <si>
    <t>10.8 郵便振替受払高</t>
  </si>
  <si>
    <t>10.9 簡易生命保険事業成績</t>
  </si>
  <si>
    <t>10.10 兵庫労働金庫・近畿労働金庫（兵庫県内分）業務状況</t>
  </si>
  <si>
    <t>10.11 兵庫県信用保証協会保証状況</t>
  </si>
  <si>
    <t>10.12 生命保険の概要</t>
  </si>
  <si>
    <t>10.13 手形交換状況</t>
  </si>
  <si>
    <t>10.14 不渡手形状況</t>
  </si>
  <si>
    <t>平成8年</t>
  </si>
  <si>
    <t>　　12年</t>
  </si>
  <si>
    <t>平成8年</t>
  </si>
  <si>
    <t>　　12年</t>
  </si>
  <si>
    <t>平成7年度</t>
  </si>
  <si>
    <t>平成8年度</t>
  </si>
  <si>
    <t>　　9年度</t>
  </si>
  <si>
    <t>　　10年度</t>
  </si>
  <si>
    <t>　　11年度</t>
  </si>
  <si>
    <t>　　12年度</t>
  </si>
  <si>
    <t>…</t>
  </si>
  <si>
    <t xml:space="preserve">    4 貸出金は共済貸付金を除く。</t>
  </si>
  <si>
    <t>平成12年</t>
  </si>
  <si>
    <t>…</t>
  </si>
  <si>
    <t>平成8年12月末</t>
  </si>
  <si>
    <t>　　12年12月末</t>
  </si>
  <si>
    <t>　　12年 1月末</t>
  </si>
  <si>
    <t>平成9年3月末</t>
  </si>
  <si>
    <t>　　13年3月末</t>
  </si>
  <si>
    <t>平成8年度</t>
  </si>
  <si>
    <t>　　12年度</t>
  </si>
  <si>
    <t>　　12年 4月</t>
  </si>
  <si>
    <t>　　13年 1月</t>
  </si>
  <si>
    <t>平成8年度</t>
  </si>
  <si>
    <t xml:space="preserve"> 　12年度</t>
  </si>
  <si>
    <t xml:space="preserve">      2  11年から単位億円</t>
  </si>
  <si>
    <t>（注）1  平成10年から３月のみ。</t>
  </si>
</sst>
</file>

<file path=xl/styles.xml><?xml version="1.0" encoding="utf-8"?>
<styleSheet xmlns="http://schemas.openxmlformats.org/spreadsheetml/2006/main">
  <numFmts count="3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#\ ###"/>
    <numFmt numFmtId="185" formatCode="#\ ###\ ##0;\-#\ ###\ ##0;&quot;－&quot;"/>
    <numFmt numFmtId="186" formatCode="###\ ###"/>
    <numFmt numFmtId="187" formatCode="#\ ###\ ##0"/>
    <numFmt numFmtId="188" formatCode="###\ ###\ ###"/>
    <numFmt numFmtId="189" formatCode="#\ ###\ ###"/>
    <numFmt numFmtId="190" formatCode="##\ ###\ ###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\ ###\ ###\ ##0"/>
    <numFmt numFmtId="195" formatCode="###\ ###\ ##0"/>
    <numFmt numFmtId="196" formatCode="##\ ###\ ##0"/>
  </numFmts>
  <fonts count="15">
    <font>
      <sz val="11"/>
      <name val="ＭＳ 明朝"/>
      <family val="1"/>
    </font>
    <font>
      <b/>
      <sz val="11"/>
      <name val="ＭＳ 明朝"/>
      <family val="1"/>
    </font>
    <font>
      <i/>
      <sz val="11"/>
      <name val="ＭＳ 明朝"/>
      <family val="1"/>
    </font>
    <font>
      <b/>
      <i/>
      <sz val="11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u val="single"/>
      <sz val="10"/>
      <color indexed="12"/>
      <name val="ＭＳ 明朝"/>
      <family val="1"/>
    </font>
    <font>
      <u val="single"/>
      <sz val="10"/>
      <color indexed="36"/>
      <name val="ＭＳ 明朝"/>
      <family val="1"/>
    </font>
    <font>
      <sz val="6"/>
      <name val="ＭＳ 明朝"/>
      <family val="1"/>
    </font>
    <font>
      <sz val="9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b/>
      <sz val="9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377">
    <xf numFmtId="0" fontId="0" fillId="0" borderId="0" xfId="0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9" fillId="0" borderId="1" xfId="32" applyFont="1" applyBorder="1" applyAlignment="1">
      <alignment/>
      <protection/>
    </xf>
    <xf numFmtId="184" fontId="9" fillId="0" borderId="1" xfId="32" applyNumberFormat="1" applyFont="1" applyBorder="1" applyAlignment="1">
      <alignment/>
      <protection/>
    </xf>
    <xf numFmtId="0" fontId="9" fillId="0" borderId="1" xfId="32" applyFont="1" applyBorder="1" applyAlignment="1" quotePrefix="1">
      <alignment horizontal="left"/>
      <protection/>
    </xf>
    <xf numFmtId="0" fontId="9" fillId="0" borderId="0" xfId="32" applyFont="1" applyBorder="1" applyAlignment="1">
      <alignment/>
      <protection/>
    </xf>
    <xf numFmtId="0" fontId="9" fillId="0" borderId="2" xfId="32" applyFont="1" applyBorder="1" applyAlignment="1" quotePrefix="1">
      <alignment horizontal="left"/>
      <protection/>
    </xf>
    <xf numFmtId="0" fontId="9" fillId="0" borderId="3" xfId="32" applyFont="1" applyBorder="1" applyAlignment="1">
      <alignment/>
      <protection/>
    </xf>
    <xf numFmtId="184" fontId="9" fillId="0" borderId="3" xfId="32" applyNumberFormat="1" applyFont="1" applyBorder="1" applyAlignment="1">
      <alignment/>
      <protection/>
    </xf>
    <xf numFmtId="0" fontId="9" fillId="0" borderId="4" xfId="32" applyFont="1" applyFill="1" applyBorder="1" applyAlignment="1">
      <alignment/>
      <protection/>
    </xf>
    <xf numFmtId="0" fontId="9" fillId="0" borderId="2" xfId="32" applyFont="1" applyBorder="1" applyAlignment="1">
      <alignment/>
      <protection/>
    </xf>
    <xf numFmtId="0" fontId="9" fillId="0" borderId="2" xfId="32" applyFont="1" applyFill="1" applyBorder="1" applyAlignment="1">
      <alignment/>
      <protection/>
    </xf>
    <xf numFmtId="0" fontId="9" fillId="0" borderId="3" xfId="32" applyFont="1" applyFill="1" applyBorder="1" applyAlignment="1">
      <alignment/>
      <protection/>
    </xf>
    <xf numFmtId="184" fontId="9" fillId="0" borderId="2" xfId="32" applyNumberFormat="1" applyFont="1" applyBorder="1" applyAlignment="1" quotePrefix="1">
      <alignment horizontal="left"/>
      <protection/>
    </xf>
    <xf numFmtId="0" fontId="9" fillId="0" borderId="2" xfId="32" applyFont="1" applyFill="1" applyBorder="1" applyAlignment="1" quotePrefix="1">
      <alignment horizontal="left"/>
      <protection/>
    </xf>
    <xf numFmtId="184" fontId="9" fillId="0" borderId="2" xfId="32" applyNumberFormat="1" applyFont="1" applyFill="1" applyBorder="1" applyAlignment="1" quotePrefix="1">
      <alignment horizontal="left"/>
      <protection/>
    </xf>
    <xf numFmtId="0" fontId="9" fillId="0" borderId="0" xfId="32" applyFont="1" applyBorder="1" applyAlignment="1" quotePrefix="1">
      <alignment horizontal="left"/>
      <protection/>
    </xf>
    <xf numFmtId="0" fontId="9" fillId="0" borderId="5" xfId="32" applyFont="1" applyBorder="1" applyAlignment="1">
      <alignment/>
      <protection/>
    </xf>
    <xf numFmtId="184" fontId="9" fillId="0" borderId="0" xfId="32" applyNumberFormat="1" applyFont="1" applyBorder="1" applyAlignment="1">
      <alignment/>
      <protection/>
    </xf>
    <xf numFmtId="185" fontId="9" fillId="0" borderId="0" xfId="32" applyNumberFormat="1" applyFont="1" applyBorder="1" applyAlignment="1">
      <alignment/>
      <protection/>
    </xf>
    <xf numFmtId="185" fontId="9" fillId="0" borderId="0" xfId="32" applyNumberFormat="1" applyFont="1" applyFill="1" applyBorder="1" applyAlignment="1">
      <alignment/>
      <protection/>
    </xf>
    <xf numFmtId="0" fontId="9" fillId="0" borderId="0" xfId="32" applyFont="1" applyFill="1" applyBorder="1" applyAlignment="1">
      <alignment/>
      <protection/>
    </xf>
    <xf numFmtId="0" fontId="9" fillId="0" borderId="3" xfId="32" applyFont="1" applyBorder="1" applyAlignment="1" quotePrefix="1">
      <alignment horizontal="left"/>
      <protection/>
    </xf>
    <xf numFmtId="0" fontId="9" fillId="0" borderId="1" xfId="31" applyFont="1" applyBorder="1" applyAlignment="1">
      <alignment/>
      <protection/>
    </xf>
    <xf numFmtId="189" fontId="9" fillId="0" borderId="1" xfId="31" applyNumberFormat="1" applyFont="1" applyBorder="1" applyAlignment="1">
      <alignment/>
      <protection/>
    </xf>
    <xf numFmtId="189" fontId="9" fillId="0" borderId="1" xfId="31" applyNumberFormat="1" applyFont="1" applyBorder="1" applyAlignment="1" quotePrefix="1">
      <alignment horizontal="left"/>
      <protection/>
    </xf>
    <xf numFmtId="0" fontId="9" fillId="0" borderId="0" xfId="31" applyFont="1" applyBorder="1" applyAlignment="1">
      <alignment/>
      <protection/>
    </xf>
    <xf numFmtId="0" fontId="9" fillId="0" borderId="2" xfId="31" applyFont="1" applyBorder="1" applyAlignment="1" quotePrefix="1">
      <alignment horizontal="left"/>
      <protection/>
    </xf>
    <xf numFmtId="189" fontId="9" fillId="0" borderId="3" xfId="31" applyNumberFormat="1" applyFont="1" applyBorder="1" applyAlignment="1">
      <alignment/>
      <protection/>
    </xf>
    <xf numFmtId="189" fontId="9" fillId="0" borderId="4" xfId="31" applyNumberFormat="1" applyFont="1" applyFill="1" applyBorder="1" applyAlignment="1">
      <alignment/>
      <protection/>
    </xf>
    <xf numFmtId="189" fontId="9" fillId="0" borderId="2" xfId="31" applyNumberFormat="1" applyFont="1" applyBorder="1" applyAlignment="1" quotePrefix="1">
      <alignment horizontal="left"/>
      <protection/>
    </xf>
    <xf numFmtId="189" fontId="9" fillId="0" borderId="2" xfId="31" applyNumberFormat="1" applyFont="1" applyFill="1" applyBorder="1" applyAlignment="1" quotePrefix="1">
      <alignment horizontal="left"/>
      <protection/>
    </xf>
    <xf numFmtId="189" fontId="9" fillId="0" borderId="3" xfId="31" applyNumberFormat="1" applyFont="1" applyFill="1" applyBorder="1" applyAlignment="1">
      <alignment/>
      <protection/>
    </xf>
    <xf numFmtId="0" fontId="9" fillId="0" borderId="3" xfId="31" applyFont="1" applyBorder="1" applyAlignment="1">
      <alignment/>
      <protection/>
    </xf>
    <xf numFmtId="0" fontId="9" fillId="0" borderId="2" xfId="31" applyFont="1" applyBorder="1" applyAlignment="1">
      <alignment/>
      <protection/>
    </xf>
    <xf numFmtId="189" fontId="9" fillId="0" borderId="2" xfId="31" applyNumberFormat="1" applyFont="1" applyBorder="1" applyAlignment="1">
      <alignment/>
      <protection/>
    </xf>
    <xf numFmtId="189" fontId="9" fillId="0" borderId="3" xfId="31" applyNumberFormat="1" applyFont="1" applyBorder="1" applyAlignment="1" quotePrefix="1">
      <alignment horizontal="left"/>
      <protection/>
    </xf>
    <xf numFmtId="189" fontId="9" fillId="0" borderId="2" xfId="31" applyNumberFormat="1" applyFont="1" applyFill="1" applyBorder="1" applyAlignment="1">
      <alignment/>
      <protection/>
    </xf>
    <xf numFmtId="189" fontId="9" fillId="0" borderId="3" xfId="31" applyNumberFormat="1" applyFont="1" applyFill="1" applyBorder="1" applyAlignment="1" quotePrefix="1">
      <alignment horizontal="left"/>
      <protection/>
    </xf>
    <xf numFmtId="0" fontId="9" fillId="0" borderId="0" xfId="31" applyFont="1" applyBorder="1" applyAlignment="1" quotePrefix="1">
      <alignment horizontal="left"/>
      <protection/>
    </xf>
    <xf numFmtId="187" fontId="9" fillId="0" borderId="5" xfId="31" applyNumberFormat="1" applyFont="1" applyBorder="1" applyAlignment="1">
      <alignment/>
      <protection/>
    </xf>
    <xf numFmtId="187" fontId="9" fillId="0" borderId="0" xfId="31" applyNumberFormat="1" applyFont="1" applyBorder="1" applyAlignment="1">
      <alignment/>
      <protection/>
    </xf>
    <xf numFmtId="185" fontId="9" fillId="0" borderId="0" xfId="31" applyNumberFormat="1" applyFont="1" applyBorder="1" applyAlignment="1">
      <alignment/>
      <protection/>
    </xf>
    <xf numFmtId="185" fontId="9" fillId="0" borderId="0" xfId="31" applyNumberFormat="1" applyFont="1" applyFill="1" applyBorder="1" applyAlignment="1">
      <alignment/>
      <protection/>
    </xf>
    <xf numFmtId="187" fontId="9" fillId="0" borderId="0" xfId="31" applyNumberFormat="1" applyFont="1" applyFill="1" applyBorder="1" applyAlignment="1">
      <alignment/>
      <protection/>
    </xf>
    <xf numFmtId="0" fontId="9" fillId="0" borderId="3" xfId="31" applyFont="1" applyBorder="1" applyAlignment="1" quotePrefix="1">
      <alignment horizontal="left"/>
      <protection/>
    </xf>
    <xf numFmtId="187" fontId="9" fillId="0" borderId="2" xfId="31" applyNumberFormat="1" applyFont="1" applyBorder="1" applyAlignment="1">
      <alignment/>
      <protection/>
    </xf>
    <xf numFmtId="187" fontId="9" fillId="0" borderId="3" xfId="31" applyNumberFormat="1" applyFont="1" applyBorder="1" applyAlignment="1">
      <alignment/>
      <protection/>
    </xf>
    <xf numFmtId="187" fontId="9" fillId="0" borderId="3" xfId="31" applyNumberFormat="1" applyFont="1" applyFill="1" applyBorder="1" applyAlignment="1">
      <alignment/>
      <protection/>
    </xf>
    <xf numFmtId="189" fontId="9" fillId="0" borderId="0" xfId="31" applyNumberFormat="1" applyFont="1" applyBorder="1" applyAlignment="1">
      <alignment/>
      <protection/>
    </xf>
    <xf numFmtId="0" fontId="9" fillId="0" borderId="1" xfId="30" applyFont="1" applyBorder="1" applyAlignment="1">
      <alignment/>
      <protection/>
    </xf>
    <xf numFmtId="190" fontId="9" fillId="0" borderId="1" xfId="30" applyNumberFormat="1" applyFont="1" applyBorder="1" applyAlignment="1">
      <alignment/>
      <protection/>
    </xf>
    <xf numFmtId="189" fontId="9" fillId="0" borderId="1" xfId="30" applyNumberFormat="1" applyFont="1" applyBorder="1" applyAlignment="1">
      <alignment/>
      <protection/>
    </xf>
    <xf numFmtId="0" fontId="9" fillId="0" borderId="0" xfId="30" applyFont="1" applyBorder="1" applyAlignment="1" quotePrefix="1">
      <alignment horizontal="left"/>
      <protection/>
    </xf>
    <xf numFmtId="190" fontId="9" fillId="0" borderId="2" xfId="30" applyNumberFormat="1" applyFont="1" applyBorder="1" applyAlignment="1" quotePrefix="1">
      <alignment horizontal="left"/>
      <protection/>
    </xf>
    <xf numFmtId="190" fontId="9" fillId="0" borderId="3" xfId="30" applyNumberFormat="1" applyFont="1" applyBorder="1" applyAlignment="1">
      <alignment/>
      <protection/>
    </xf>
    <xf numFmtId="0" fontId="9" fillId="0" borderId="2" xfId="30" applyFont="1" applyBorder="1" applyAlignment="1" quotePrefix="1">
      <alignment horizontal="left"/>
      <protection/>
    </xf>
    <xf numFmtId="189" fontId="9" fillId="0" borderId="3" xfId="30" applyNumberFormat="1" applyFont="1" applyBorder="1" applyAlignment="1">
      <alignment/>
      <protection/>
    </xf>
    <xf numFmtId="0" fontId="9" fillId="0" borderId="3" xfId="30" applyFont="1" applyBorder="1" applyAlignment="1">
      <alignment/>
      <protection/>
    </xf>
    <xf numFmtId="189" fontId="9" fillId="0" borderId="2" xfId="30" applyNumberFormat="1" applyFont="1" applyBorder="1" applyAlignment="1" quotePrefix="1">
      <alignment horizontal="left"/>
      <protection/>
    </xf>
    <xf numFmtId="187" fontId="9" fillId="0" borderId="5" xfId="30" applyNumberFormat="1" applyFont="1" applyBorder="1" applyAlignment="1">
      <alignment/>
      <protection/>
    </xf>
    <xf numFmtId="187" fontId="9" fillId="0" borderId="0" xfId="30" applyNumberFormat="1" applyFont="1" applyBorder="1" applyAlignment="1">
      <alignment/>
      <protection/>
    </xf>
    <xf numFmtId="0" fontId="9" fillId="0" borderId="0" xfId="30" applyFont="1" applyBorder="1" applyAlignment="1">
      <alignment/>
      <protection/>
    </xf>
    <xf numFmtId="187" fontId="9" fillId="0" borderId="2" xfId="30" applyNumberFormat="1" applyFont="1" applyBorder="1" applyAlignment="1">
      <alignment/>
      <protection/>
    </xf>
    <xf numFmtId="187" fontId="9" fillId="0" borderId="3" xfId="30" applyNumberFormat="1" applyFont="1" applyBorder="1" applyAlignment="1">
      <alignment/>
      <protection/>
    </xf>
    <xf numFmtId="190" fontId="9" fillId="0" borderId="0" xfId="30" applyNumberFormat="1" applyFont="1" applyBorder="1" applyAlignment="1">
      <alignment/>
      <protection/>
    </xf>
    <xf numFmtId="189" fontId="9" fillId="0" borderId="0" xfId="30" applyNumberFormat="1" applyFont="1" applyBorder="1" applyAlignment="1">
      <alignment/>
      <protection/>
    </xf>
    <xf numFmtId="0" fontId="9" fillId="0" borderId="1" xfId="29" applyFont="1" applyBorder="1" applyAlignment="1">
      <alignment/>
      <protection/>
    </xf>
    <xf numFmtId="186" fontId="9" fillId="0" borderId="1" xfId="29" applyNumberFormat="1" applyFont="1" applyBorder="1" applyAlignment="1">
      <alignment/>
      <protection/>
    </xf>
    <xf numFmtId="186" fontId="9" fillId="0" borderId="1" xfId="29" applyNumberFormat="1" applyFont="1" applyBorder="1" applyAlignment="1" quotePrefix="1">
      <alignment horizontal="left"/>
      <protection/>
    </xf>
    <xf numFmtId="0" fontId="9" fillId="0" borderId="0" xfId="29" applyFont="1" applyBorder="1" applyAlignment="1">
      <alignment/>
      <protection/>
    </xf>
    <xf numFmtId="186" fontId="9" fillId="0" borderId="2" xfId="29" applyNumberFormat="1" applyFont="1" applyBorder="1" applyAlignment="1" quotePrefix="1">
      <alignment horizontal="left"/>
      <protection/>
    </xf>
    <xf numFmtId="186" fontId="9" fillId="0" borderId="3" xfId="29" applyNumberFormat="1" applyFont="1" applyBorder="1" applyAlignment="1">
      <alignment/>
      <protection/>
    </xf>
    <xf numFmtId="189" fontId="9" fillId="0" borderId="2" xfId="29" applyNumberFormat="1" applyFont="1" applyBorder="1" applyAlignment="1" quotePrefix="1">
      <alignment/>
      <protection/>
    </xf>
    <xf numFmtId="189" fontId="9" fillId="0" borderId="3" xfId="29" applyNumberFormat="1" applyFont="1" applyBorder="1" applyAlignment="1">
      <alignment/>
      <protection/>
    </xf>
    <xf numFmtId="189" fontId="9" fillId="0" borderId="2" xfId="29" applyNumberFormat="1" applyFont="1" applyBorder="1" applyAlignment="1">
      <alignment/>
      <protection/>
    </xf>
    <xf numFmtId="0" fontId="9" fillId="0" borderId="3" xfId="29" applyFont="1" applyBorder="1" applyAlignment="1">
      <alignment/>
      <protection/>
    </xf>
    <xf numFmtId="0" fontId="9" fillId="0" borderId="0" xfId="29" applyFont="1" applyBorder="1" applyAlignment="1" quotePrefix="1">
      <alignment horizontal="left"/>
      <protection/>
    </xf>
    <xf numFmtId="187" fontId="9" fillId="0" borderId="5" xfId="29" applyNumberFormat="1" applyFont="1" applyBorder="1" applyAlignment="1">
      <alignment/>
      <protection/>
    </xf>
    <xf numFmtId="187" fontId="9" fillId="0" borderId="0" xfId="29" applyNumberFormat="1" applyFont="1" applyBorder="1" applyAlignment="1">
      <alignment/>
      <protection/>
    </xf>
    <xf numFmtId="0" fontId="9" fillId="0" borderId="3" xfId="29" applyFont="1" applyBorder="1" applyAlignment="1" quotePrefix="1">
      <alignment horizontal="left"/>
      <protection/>
    </xf>
    <xf numFmtId="187" fontId="9" fillId="0" borderId="2" xfId="29" applyNumberFormat="1" applyFont="1" applyBorder="1" applyAlignment="1">
      <alignment/>
      <protection/>
    </xf>
    <xf numFmtId="187" fontId="9" fillId="0" borderId="3" xfId="29" applyNumberFormat="1" applyFont="1" applyBorder="1" applyAlignment="1">
      <alignment/>
      <protection/>
    </xf>
    <xf numFmtId="185" fontId="9" fillId="0" borderId="3" xfId="29" applyNumberFormat="1" applyFont="1" applyBorder="1" applyAlignment="1">
      <alignment/>
      <protection/>
    </xf>
    <xf numFmtId="186" fontId="9" fillId="0" borderId="0" xfId="29" applyNumberFormat="1" applyFont="1" applyBorder="1" applyAlignment="1">
      <alignment/>
      <protection/>
    </xf>
    <xf numFmtId="0" fontId="9" fillId="0" borderId="1" xfId="28" applyFont="1" applyBorder="1" applyAlignment="1">
      <alignment/>
      <protection/>
    </xf>
    <xf numFmtId="188" fontId="9" fillId="0" borderId="1" xfId="28" applyNumberFormat="1" applyFont="1" applyBorder="1" applyAlignment="1">
      <alignment/>
      <protection/>
    </xf>
    <xf numFmtId="0" fontId="9" fillId="0" borderId="0" xfId="28" applyFont="1" applyBorder="1" applyAlignment="1">
      <alignment/>
      <protection/>
    </xf>
    <xf numFmtId="188" fontId="9" fillId="0" borderId="2" xfId="28" applyNumberFormat="1" applyFont="1" applyBorder="1" applyAlignment="1" quotePrefix="1">
      <alignment horizontal="left"/>
      <protection/>
    </xf>
    <xf numFmtId="188" fontId="9" fillId="0" borderId="3" xfId="28" applyNumberFormat="1" applyFont="1" applyBorder="1" applyAlignment="1">
      <alignment/>
      <protection/>
    </xf>
    <xf numFmtId="0" fontId="9" fillId="0" borderId="3" xfId="28" applyFont="1" applyBorder="1" applyAlignment="1">
      <alignment/>
      <protection/>
    </xf>
    <xf numFmtId="0" fontId="9" fillId="0" borderId="2" xfId="28" applyFont="1" applyBorder="1" applyAlignment="1" quotePrefix="1">
      <alignment horizontal="left"/>
      <protection/>
    </xf>
    <xf numFmtId="0" fontId="9" fillId="0" borderId="0" xfId="28" applyFont="1" applyBorder="1" applyAlignment="1" quotePrefix="1">
      <alignment horizontal="left"/>
      <protection/>
    </xf>
    <xf numFmtId="188" fontId="9" fillId="0" borderId="5" xfId="28" applyNumberFormat="1" applyFont="1" applyBorder="1" applyAlignment="1">
      <alignment/>
      <protection/>
    </xf>
    <xf numFmtId="188" fontId="9" fillId="0" borderId="0" xfId="28" applyNumberFormat="1" applyFont="1" applyBorder="1" applyAlignment="1">
      <alignment/>
      <protection/>
    </xf>
    <xf numFmtId="185" fontId="9" fillId="0" borderId="0" xfId="28" applyNumberFormat="1" applyFont="1" applyBorder="1" applyAlignment="1">
      <alignment horizontal="right"/>
      <protection/>
    </xf>
    <xf numFmtId="0" fontId="9" fillId="0" borderId="3" xfId="28" applyFont="1" applyBorder="1" applyAlignment="1" quotePrefix="1">
      <alignment horizontal="left"/>
      <protection/>
    </xf>
    <xf numFmtId="188" fontId="9" fillId="0" borderId="2" xfId="28" applyNumberFormat="1" applyFont="1" applyBorder="1" applyAlignment="1">
      <alignment/>
      <protection/>
    </xf>
    <xf numFmtId="185" fontId="9" fillId="0" borderId="3" xfId="28" applyNumberFormat="1" applyFont="1" applyBorder="1" applyAlignment="1">
      <alignment horizontal="right"/>
      <protection/>
    </xf>
    <xf numFmtId="188" fontId="9" fillId="0" borderId="1" xfId="28" applyNumberFormat="1" applyFont="1" applyBorder="1" applyAlignment="1" quotePrefix="1">
      <alignment horizontal="left"/>
      <protection/>
    </xf>
    <xf numFmtId="188" fontId="9" fillId="0" borderId="5" xfId="28" applyNumberFormat="1" applyFont="1" applyBorder="1" applyAlignment="1" quotePrefix="1">
      <alignment horizontal="left"/>
      <protection/>
    </xf>
    <xf numFmtId="194" fontId="9" fillId="0" borderId="5" xfId="28" applyNumberFormat="1" applyFont="1" applyBorder="1" applyAlignment="1">
      <alignment/>
      <protection/>
    </xf>
    <xf numFmtId="194" fontId="9" fillId="0" borderId="0" xfId="28" applyNumberFormat="1" applyFont="1" applyBorder="1" applyAlignment="1">
      <alignment/>
      <protection/>
    </xf>
    <xf numFmtId="194" fontId="9" fillId="0" borderId="2" xfId="28" applyNumberFormat="1" applyFont="1" applyBorder="1" applyAlignment="1">
      <alignment/>
      <protection/>
    </xf>
    <xf numFmtId="194" fontId="9" fillId="0" borderId="3" xfId="28" applyNumberFormat="1" applyFont="1" applyBorder="1" applyAlignment="1">
      <alignment/>
      <protection/>
    </xf>
    <xf numFmtId="0" fontId="9" fillId="0" borderId="1" xfId="27" applyFont="1" applyBorder="1" applyAlignment="1">
      <alignment/>
      <protection/>
    </xf>
    <xf numFmtId="190" fontId="9" fillId="0" borderId="1" xfId="27" applyNumberFormat="1" applyFont="1" applyBorder="1" applyAlignment="1">
      <alignment/>
      <protection/>
    </xf>
    <xf numFmtId="190" fontId="9" fillId="0" borderId="1" xfId="27" applyNumberFormat="1" applyFont="1" applyBorder="1" applyAlignment="1" quotePrefix="1">
      <alignment horizontal="left"/>
      <protection/>
    </xf>
    <xf numFmtId="0" fontId="9" fillId="0" borderId="0" xfId="27" applyFont="1" applyBorder="1" applyAlignment="1">
      <alignment/>
      <protection/>
    </xf>
    <xf numFmtId="190" fontId="9" fillId="0" borderId="2" xfId="27" applyNumberFormat="1" applyFont="1" applyBorder="1" applyAlignment="1" quotePrefix="1">
      <alignment horizontal="left"/>
      <protection/>
    </xf>
    <xf numFmtId="190" fontId="9" fillId="0" borderId="3" xfId="27" applyNumberFormat="1" applyFont="1" applyBorder="1" applyAlignment="1">
      <alignment/>
      <protection/>
    </xf>
    <xf numFmtId="190" fontId="9" fillId="0" borderId="5" xfId="27" applyNumberFormat="1" applyFont="1" applyBorder="1" applyAlignment="1">
      <alignment/>
      <protection/>
    </xf>
    <xf numFmtId="190" fontId="9" fillId="0" borderId="5" xfId="27" applyNumberFormat="1" applyFont="1" applyBorder="1" applyAlignment="1" quotePrefix="1">
      <alignment horizontal="left"/>
      <protection/>
    </xf>
    <xf numFmtId="0" fontId="9" fillId="0" borderId="3" xfId="27" applyFont="1" applyBorder="1" applyAlignment="1">
      <alignment/>
      <protection/>
    </xf>
    <xf numFmtId="190" fontId="9" fillId="0" borderId="2" xfId="27" applyNumberFormat="1" applyFont="1" applyBorder="1" applyAlignment="1">
      <alignment/>
      <protection/>
    </xf>
    <xf numFmtId="0" fontId="9" fillId="0" borderId="0" xfId="27" applyFont="1" applyBorder="1" applyAlignment="1" quotePrefix="1">
      <alignment horizontal="left"/>
      <protection/>
    </xf>
    <xf numFmtId="187" fontId="9" fillId="0" borderId="5" xfId="27" applyNumberFormat="1" applyFont="1" applyBorder="1" applyAlignment="1">
      <alignment/>
      <protection/>
    </xf>
    <xf numFmtId="187" fontId="9" fillId="0" borderId="0" xfId="27" applyNumberFormat="1" applyFont="1" applyBorder="1" applyAlignment="1">
      <alignment/>
      <protection/>
    </xf>
    <xf numFmtId="187" fontId="9" fillId="0" borderId="5" xfId="27" applyNumberFormat="1" applyFont="1" applyBorder="1" applyAlignment="1">
      <alignment horizontal="right"/>
      <protection/>
    </xf>
    <xf numFmtId="187" fontId="9" fillId="0" borderId="0" xfId="27" applyNumberFormat="1" applyFont="1" applyBorder="1" applyAlignment="1">
      <alignment horizontal="right"/>
      <protection/>
    </xf>
    <xf numFmtId="0" fontId="9" fillId="0" borderId="3" xfId="27" applyFont="1" applyBorder="1" applyAlignment="1" quotePrefix="1">
      <alignment horizontal="left"/>
      <protection/>
    </xf>
    <xf numFmtId="187" fontId="9" fillId="0" borderId="2" xfId="27" applyNumberFormat="1" applyFont="1" applyBorder="1" applyAlignment="1">
      <alignment/>
      <protection/>
    </xf>
    <xf numFmtId="187" fontId="9" fillId="0" borderId="3" xfId="27" applyNumberFormat="1" applyFont="1" applyBorder="1" applyAlignment="1">
      <alignment/>
      <protection/>
    </xf>
    <xf numFmtId="187" fontId="9" fillId="0" borderId="3" xfId="27" applyNumberFormat="1" applyFont="1" applyBorder="1" applyAlignment="1">
      <alignment horizontal="right"/>
      <protection/>
    </xf>
    <xf numFmtId="0" fontId="9" fillId="0" borderId="1" xfId="26" applyFont="1" applyBorder="1" applyAlignment="1">
      <alignment/>
      <protection/>
    </xf>
    <xf numFmtId="188" fontId="9" fillId="0" borderId="1" xfId="26" applyNumberFormat="1" applyFont="1" applyBorder="1" applyAlignment="1">
      <alignment/>
      <protection/>
    </xf>
    <xf numFmtId="188" fontId="9" fillId="0" borderId="1" xfId="26" applyNumberFormat="1" applyFont="1" applyBorder="1" applyAlignment="1" quotePrefix="1">
      <alignment horizontal="left"/>
      <protection/>
    </xf>
    <xf numFmtId="0" fontId="9" fillId="0" borderId="0" xfId="26" applyFont="1" applyBorder="1" applyAlignment="1">
      <alignment/>
      <protection/>
    </xf>
    <xf numFmtId="188" fontId="9" fillId="0" borderId="2" xfId="26" applyNumberFormat="1" applyFont="1" applyBorder="1" applyAlignment="1" quotePrefix="1">
      <alignment horizontal="left"/>
      <protection/>
    </xf>
    <xf numFmtId="188" fontId="9" fillId="0" borderId="3" xfId="26" applyNumberFormat="1" applyFont="1" applyBorder="1" applyAlignment="1">
      <alignment/>
      <protection/>
    </xf>
    <xf numFmtId="0" fontId="9" fillId="0" borderId="3" xfId="26" applyFont="1" applyBorder="1" applyAlignment="1">
      <alignment/>
      <protection/>
    </xf>
    <xf numFmtId="0" fontId="9" fillId="0" borderId="0" xfId="26" applyFont="1" applyBorder="1" applyAlignment="1" quotePrefix="1">
      <alignment horizontal="left"/>
      <protection/>
    </xf>
    <xf numFmtId="194" fontId="9" fillId="0" borderId="5" xfId="26" applyNumberFormat="1" applyFont="1" applyBorder="1" applyAlignment="1">
      <alignment/>
      <protection/>
    </xf>
    <xf numFmtId="194" fontId="9" fillId="0" borderId="0" xfId="26" applyNumberFormat="1" applyFont="1" applyBorder="1" applyAlignment="1">
      <alignment/>
      <protection/>
    </xf>
    <xf numFmtId="194" fontId="9" fillId="0" borderId="5" xfId="26" applyNumberFormat="1" applyFont="1" applyBorder="1" applyAlignment="1">
      <alignment horizontal="right"/>
      <protection/>
    </xf>
    <xf numFmtId="194" fontId="9" fillId="0" borderId="0" xfId="26" applyNumberFormat="1" applyFont="1" applyBorder="1" applyAlignment="1">
      <alignment horizontal="right"/>
      <protection/>
    </xf>
    <xf numFmtId="0" fontId="9" fillId="0" borderId="6" xfId="26" applyFont="1" applyBorder="1" applyAlignment="1" quotePrefix="1">
      <alignment horizontal="left"/>
      <protection/>
    </xf>
    <xf numFmtId="0" fontId="9" fillId="0" borderId="7" xfId="26" applyFont="1" applyBorder="1" applyAlignment="1" quotePrefix="1">
      <alignment horizontal="left"/>
      <protection/>
    </xf>
    <xf numFmtId="194" fontId="9" fillId="0" borderId="2" xfId="26" applyNumberFormat="1" applyFont="1" applyBorder="1" applyAlignment="1">
      <alignment horizontal="right"/>
      <protection/>
    </xf>
    <xf numFmtId="194" fontId="9" fillId="0" borderId="3" xfId="26" applyNumberFormat="1" applyFont="1" applyBorder="1" applyAlignment="1">
      <alignment horizontal="right"/>
      <protection/>
    </xf>
    <xf numFmtId="0" fontId="9" fillId="0" borderId="0" xfId="26" applyFont="1" applyFill="1" applyBorder="1" applyAlignment="1">
      <alignment/>
      <protection/>
    </xf>
    <xf numFmtId="188" fontId="9" fillId="0" borderId="0" xfId="26" applyNumberFormat="1" applyFont="1" applyBorder="1" applyAlignment="1">
      <alignment/>
      <protection/>
    </xf>
    <xf numFmtId="0" fontId="9" fillId="0" borderId="1" xfId="24" applyFont="1" applyBorder="1" applyAlignment="1">
      <alignment/>
      <protection/>
    </xf>
    <xf numFmtId="189" fontId="9" fillId="0" borderId="1" xfId="24" applyNumberFormat="1" applyFont="1" applyBorder="1" applyAlignment="1">
      <alignment/>
      <protection/>
    </xf>
    <xf numFmtId="189" fontId="9" fillId="0" borderId="1" xfId="24" applyNumberFormat="1" applyFont="1" applyBorder="1" applyAlignment="1" quotePrefix="1">
      <alignment horizontal="left"/>
      <protection/>
    </xf>
    <xf numFmtId="0" fontId="9" fillId="0" borderId="0" xfId="24" applyFont="1" applyBorder="1" applyAlignment="1">
      <alignment/>
      <protection/>
    </xf>
    <xf numFmtId="0" fontId="9" fillId="0" borderId="5" xfId="24" applyFont="1" applyBorder="1" applyAlignment="1">
      <alignment/>
      <protection/>
    </xf>
    <xf numFmtId="189" fontId="9" fillId="0" borderId="5" xfId="24" applyNumberFormat="1" applyFont="1" applyBorder="1" applyAlignment="1">
      <alignment/>
      <protection/>
    </xf>
    <xf numFmtId="189" fontId="9" fillId="0" borderId="2" xfId="24" applyNumberFormat="1" applyFont="1" applyBorder="1" applyAlignment="1">
      <alignment/>
      <protection/>
    </xf>
    <xf numFmtId="189" fontId="9" fillId="0" borderId="3" xfId="24" applyNumberFormat="1" applyFont="1" applyBorder="1" applyAlignment="1">
      <alignment/>
      <protection/>
    </xf>
    <xf numFmtId="189" fontId="9" fillId="0" borderId="5" xfId="24" applyNumberFormat="1" applyFont="1" applyBorder="1" applyAlignment="1" quotePrefix="1">
      <alignment horizontal="left"/>
      <protection/>
    </xf>
    <xf numFmtId="0" fontId="9" fillId="0" borderId="3" xfId="24" applyFont="1" applyBorder="1" applyAlignment="1">
      <alignment/>
      <protection/>
    </xf>
    <xf numFmtId="0" fontId="9" fillId="0" borderId="2" xfId="24" applyFont="1" applyBorder="1" applyAlignment="1">
      <alignment/>
      <protection/>
    </xf>
    <xf numFmtId="189" fontId="9" fillId="0" borderId="2" xfId="24" applyNumberFormat="1" applyFont="1" applyBorder="1" applyAlignment="1" quotePrefix="1">
      <alignment horizontal="left"/>
      <protection/>
    </xf>
    <xf numFmtId="0" fontId="9" fillId="0" borderId="0" xfId="24" applyFont="1" applyBorder="1" applyAlignment="1" quotePrefix="1">
      <alignment horizontal="left"/>
      <protection/>
    </xf>
    <xf numFmtId="187" fontId="9" fillId="0" borderId="5" xfId="24" applyNumberFormat="1" applyFont="1" applyBorder="1" applyAlignment="1">
      <alignment/>
      <protection/>
    </xf>
    <xf numFmtId="187" fontId="9" fillId="0" borderId="0" xfId="24" applyNumberFormat="1" applyFont="1" applyBorder="1" applyAlignment="1">
      <alignment/>
      <protection/>
    </xf>
    <xf numFmtId="0" fontId="9" fillId="0" borderId="0" xfId="24" applyFont="1" applyBorder="1" applyAlignment="1" quotePrefix="1">
      <alignment/>
      <protection/>
    </xf>
    <xf numFmtId="0" fontId="9" fillId="0" borderId="3" xfId="24" applyFont="1" applyBorder="1" applyAlignment="1" quotePrefix="1">
      <alignment horizontal="left"/>
      <protection/>
    </xf>
    <xf numFmtId="187" fontId="9" fillId="0" borderId="2" xfId="24" applyNumberFormat="1" applyFont="1" applyBorder="1" applyAlignment="1">
      <alignment/>
      <protection/>
    </xf>
    <xf numFmtId="187" fontId="9" fillId="0" borderId="3" xfId="24" applyNumberFormat="1" applyFont="1" applyBorder="1" applyAlignment="1">
      <alignment/>
      <protection/>
    </xf>
    <xf numFmtId="0" fontId="9" fillId="0" borderId="1" xfId="23" applyFont="1" applyBorder="1" applyAlignment="1">
      <alignment/>
      <protection/>
    </xf>
    <xf numFmtId="186" fontId="9" fillId="0" borderId="1" xfId="23" applyNumberFormat="1" applyFont="1" applyBorder="1" applyAlignment="1">
      <alignment/>
      <protection/>
    </xf>
    <xf numFmtId="186" fontId="9" fillId="0" borderId="1" xfId="23" applyNumberFormat="1" applyFont="1" applyBorder="1" applyAlignment="1" quotePrefix="1">
      <alignment horizontal="left"/>
      <protection/>
    </xf>
    <xf numFmtId="0" fontId="9" fillId="0" borderId="0" xfId="23" applyFont="1" applyBorder="1" applyAlignment="1">
      <alignment/>
      <protection/>
    </xf>
    <xf numFmtId="0" fontId="9" fillId="0" borderId="5" xfId="23" applyFont="1" applyBorder="1" applyAlignment="1">
      <alignment/>
      <protection/>
    </xf>
    <xf numFmtId="186" fontId="9" fillId="0" borderId="5" xfId="23" applyNumberFormat="1" applyFont="1" applyBorder="1" applyAlignment="1">
      <alignment/>
      <protection/>
    </xf>
    <xf numFmtId="186" fontId="9" fillId="0" borderId="5" xfId="23" applyNumberFormat="1" applyFont="1" applyBorder="1" applyAlignment="1" quotePrefix="1">
      <alignment horizontal="left"/>
      <protection/>
    </xf>
    <xf numFmtId="186" fontId="9" fillId="0" borderId="2" xfId="23" applyNumberFormat="1" applyFont="1" applyBorder="1" applyAlignment="1" quotePrefix="1">
      <alignment horizontal="left"/>
      <protection/>
    </xf>
    <xf numFmtId="186" fontId="9" fillId="0" borderId="3" xfId="23" applyNumberFormat="1" applyFont="1" applyBorder="1" applyAlignment="1">
      <alignment/>
      <protection/>
    </xf>
    <xf numFmtId="0" fontId="9" fillId="0" borderId="5" xfId="23" applyFont="1" applyBorder="1" applyAlignment="1" quotePrefix="1">
      <alignment horizontal="left"/>
      <protection/>
    </xf>
    <xf numFmtId="0" fontId="9" fillId="0" borderId="3" xfId="23" applyFont="1" applyBorder="1" applyAlignment="1">
      <alignment/>
      <protection/>
    </xf>
    <xf numFmtId="0" fontId="9" fillId="0" borderId="2" xfId="23" applyFont="1" applyBorder="1" applyAlignment="1">
      <alignment/>
      <protection/>
    </xf>
    <xf numFmtId="0" fontId="9" fillId="0" borderId="2" xfId="23" applyFont="1" applyBorder="1" applyAlignment="1" quotePrefix="1">
      <alignment horizontal="left"/>
      <protection/>
    </xf>
    <xf numFmtId="186" fontId="9" fillId="0" borderId="2" xfId="23" applyNumberFormat="1" applyFont="1" applyBorder="1" applyAlignment="1">
      <alignment/>
      <protection/>
    </xf>
    <xf numFmtId="0" fontId="9" fillId="0" borderId="0" xfId="23" applyFont="1" applyBorder="1" applyAlignment="1" quotePrefix="1">
      <alignment/>
      <protection/>
    </xf>
    <xf numFmtId="187" fontId="9" fillId="0" borderId="5" xfId="23" applyNumberFormat="1" applyFont="1" applyBorder="1" applyAlignment="1">
      <alignment/>
      <protection/>
    </xf>
    <xf numFmtId="187" fontId="9" fillId="0" borderId="0" xfId="23" applyNumberFormat="1" applyFont="1" applyBorder="1" applyAlignment="1">
      <alignment/>
      <protection/>
    </xf>
    <xf numFmtId="187" fontId="9" fillId="0" borderId="0" xfId="23" applyNumberFormat="1" applyFont="1" applyFill="1" applyBorder="1" applyAlignment="1">
      <alignment/>
      <protection/>
    </xf>
    <xf numFmtId="0" fontId="9" fillId="0" borderId="3" xfId="23" applyFont="1" applyBorder="1" applyAlignment="1" quotePrefix="1">
      <alignment/>
      <protection/>
    </xf>
    <xf numFmtId="187" fontId="9" fillId="0" borderId="2" xfId="23" applyNumberFormat="1" applyFont="1" applyBorder="1" applyAlignment="1">
      <alignment/>
      <protection/>
    </xf>
    <xf numFmtId="187" fontId="9" fillId="0" borderId="3" xfId="23" applyNumberFormat="1" applyFont="1" applyBorder="1" applyAlignment="1">
      <alignment/>
      <protection/>
    </xf>
    <xf numFmtId="186" fontId="9" fillId="0" borderId="0" xfId="23" applyNumberFormat="1" applyFont="1" applyBorder="1" applyAlignment="1" quotePrefix="1">
      <alignment horizontal="left"/>
      <protection/>
    </xf>
    <xf numFmtId="186" fontId="9" fillId="0" borderId="0" xfId="23" applyNumberFormat="1" applyFont="1" applyBorder="1" applyAlignment="1">
      <alignment/>
      <protection/>
    </xf>
    <xf numFmtId="0" fontId="9" fillId="0" borderId="0" xfId="23" applyFont="1" applyFill="1" applyBorder="1" applyAlignment="1" quotePrefix="1">
      <alignment/>
      <protection/>
    </xf>
    <xf numFmtId="0" fontId="9" fillId="0" borderId="1" xfId="22" applyFont="1" applyBorder="1" applyAlignment="1">
      <alignment/>
      <protection/>
    </xf>
    <xf numFmtId="188" fontId="9" fillId="0" borderId="1" xfId="22" applyNumberFormat="1" applyFont="1" applyBorder="1" applyAlignment="1">
      <alignment/>
      <protection/>
    </xf>
    <xf numFmtId="188" fontId="9" fillId="0" borderId="1" xfId="22" applyNumberFormat="1" applyFont="1" applyFill="1" applyBorder="1" applyAlignment="1">
      <alignment/>
      <protection/>
    </xf>
    <xf numFmtId="0" fontId="9" fillId="0" borderId="0" xfId="22" applyFont="1" applyBorder="1" applyAlignment="1" quotePrefix="1">
      <alignment horizontal="left"/>
      <protection/>
    </xf>
    <xf numFmtId="188" fontId="9" fillId="0" borderId="2" xfId="22" applyNumberFormat="1" applyFont="1" applyBorder="1" applyAlignment="1" quotePrefix="1">
      <alignment horizontal="left"/>
      <protection/>
    </xf>
    <xf numFmtId="188" fontId="9" fillId="0" borderId="3" xfId="22" applyNumberFormat="1" applyFont="1" applyBorder="1" applyAlignment="1">
      <alignment/>
      <protection/>
    </xf>
    <xf numFmtId="0" fontId="9" fillId="0" borderId="3" xfId="22" applyFont="1" applyBorder="1" applyAlignment="1">
      <alignment/>
      <protection/>
    </xf>
    <xf numFmtId="188" fontId="9" fillId="0" borderId="3" xfId="22" applyNumberFormat="1" applyFont="1" applyBorder="1" applyAlignment="1" quotePrefix="1">
      <alignment horizontal="left"/>
      <protection/>
    </xf>
    <xf numFmtId="194" fontId="9" fillId="0" borderId="5" xfId="22" applyNumberFormat="1" applyFont="1" applyBorder="1" applyAlignment="1">
      <alignment/>
      <protection/>
    </xf>
    <xf numFmtId="194" fontId="9" fillId="0" borderId="0" xfId="22" applyNumberFormat="1" applyFont="1" applyBorder="1" applyAlignment="1">
      <alignment/>
      <protection/>
    </xf>
    <xf numFmtId="194" fontId="9" fillId="0" borderId="0" xfId="22" applyNumberFormat="1" applyFont="1" applyBorder="1" applyAlignment="1">
      <alignment horizontal="right"/>
      <protection/>
    </xf>
    <xf numFmtId="194" fontId="9" fillId="0" borderId="2" xfId="22" applyNumberFormat="1" applyFont="1" applyBorder="1" applyAlignment="1">
      <alignment/>
      <protection/>
    </xf>
    <xf numFmtId="194" fontId="9" fillId="0" borderId="3" xfId="22" applyNumberFormat="1" applyFont="1" applyBorder="1" applyAlignment="1">
      <alignment/>
      <protection/>
    </xf>
    <xf numFmtId="0" fontId="9" fillId="0" borderId="0" xfId="22" applyFont="1" applyBorder="1" applyAlignment="1" quotePrefix="1">
      <alignment/>
      <protection/>
    </xf>
    <xf numFmtId="188" fontId="9" fillId="0" borderId="0" xfId="22" applyNumberFormat="1" applyFont="1" applyBorder="1" applyAlignment="1">
      <alignment/>
      <protection/>
    </xf>
    <xf numFmtId="0" fontId="12" fillId="0" borderId="0" xfId="21" applyFont="1">
      <alignment/>
      <protection/>
    </xf>
    <xf numFmtId="0" fontId="9" fillId="0" borderId="1" xfId="21" applyFont="1" applyBorder="1" applyAlignment="1" quotePrefix="1">
      <alignment horizontal="left"/>
      <protection/>
    </xf>
    <xf numFmtId="0" fontId="9" fillId="0" borderId="1" xfId="21" applyFont="1" applyBorder="1" applyAlignment="1">
      <alignment/>
      <protection/>
    </xf>
    <xf numFmtId="190" fontId="9" fillId="0" borderId="1" xfId="21" applyNumberFormat="1" applyFont="1" applyBorder="1" applyAlignment="1">
      <alignment/>
      <protection/>
    </xf>
    <xf numFmtId="0" fontId="9" fillId="0" borderId="0" xfId="21" applyFont="1" applyBorder="1" applyAlignment="1">
      <alignment/>
      <protection/>
    </xf>
    <xf numFmtId="0" fontId="9" fillId="0" borderId="5" xfId="21" applyFont="1" applyBorder="1" applyAlignment="1">
      <alignment/>
      <protection/>
    </xf>
    <xf numFmtId="189" fontId="9" fillId="0" borderId="2" xfId="21" applyNumberFormat="1" applyFont="1" applyBorder="1" applyAlignment="1" quotePrefix="1">
      <alignment horizontal="left"/>
      <protection/>
    </xf>
    <xf numFmtId="189" fontId="9" fillId="0" borderId="3" xfId="21" applyNumberFormat="1" applyFont="1" applyBorder="1" applyAlignment="1">
      <alignment/>
      <protection/>
    </xf>
    <xf numFmtId="189" fontId="9" fillId="0" borderId="5" xfId="21" applyNumberFormat="1" applyFont="1" applyBorder="1" applyAlignment="1" quotePrefix="1">
      <alignment horizontal="left"/>
      <protection/>
    </xf>
    <xf numFmtId="189" fontId="9" fillId="0" borderId="5" xfId="21" applyNumberFormat="1" applyFont="1" applyBorder="1" applyAlignment="1">
      <alignment/>
      <protection/>
    </xf>
    <xf numFmtId="0" fontId="9" fillId="0" borderId="3" xfId="21" applyFont="1" applyBorder="1" applyAlignment="1">
      <alignment/>
      <protection/>
    </xf>
    <xf numFmtId="0" fontId="9" fillId="0" borderId="2" xfId="21" applyFont="1" applyBorder="1" applyAlignment="1">
      <alignment/>
      <protection/>
    </xf>
    <xf numFmtId="189" fontId="9" fillId="0" borderId="2" xfId="21" applyNumberFormat="1" applyFont="1" applyBorder="1" applyAlignment="1">
      <alignment/>
      <protection/>
    </xf>
    <xf numFmtId="0" fontId="9" fillId="0" borderId="0" xfId="21" applyFont="1" applyBorder="1" applyAlignment="1" quotePrefix="1">
      <alignment horizontal="left"/>
      <protection/>
    </xf>
    <xf numFmtId="187" fontId="9" fillId="0" borderId="5" xfId="21" applyNumberFormat="1" applyFont="1" applyBorder="1" applyAlignment="1">
      <alignment/>
      <protection/>
    </xf>
    <xf numFmtId="187" fontId="9" fillId="0" borderId="0" xfId="21" applyNumberFormat="1" applyFont="1" applyBorder="1" applyAlignment="1">
      <alignment/>
      <protection/>
    </xf>
    <xf numFmtId="0" fontId="9" fillId="0" borderId="0" xfId="21" applyFont="1" applyBorder="1" applyAlignment="1" quotePrefix="1">
      <alignment horizontal="right"/>
      <protection/>
    </xf>
    <xf numFmtId="187" fontId="9" fillId="0" borderId="8" xfId="21" applyNumberFormat="1" applyFont="1" applyBorder="1" applyAlignment="1">
      <alignment/>
      <protection/>
    </xf>
    <xf numFmtId="187" fontId="9" fillId="0" borderId="6" xfId="21" applyNumberFormat="1" applyFont="1" applyBorder="1" applyAlignment="1">
      <alignment/>
      <protection/>
    </xf>
    <xf numFmtId="0" fontId="9" fillId="0" borderId="8" xfId="21" applyFont="1" applyBorder="1" applyAlignment="1">
      <alignment/>
      <protection/>
    </xf>
    <xf numFmtId="190" fontId="9" fillId="0" borderId="0" xfId="21" applyNumberFormat="1" applyFont="1" applyBorder="1" applyAlignment="1">
      <alignment/>
      <protection/>
    </xf>
    <xf numFmtId="190" fontId="9" fillId="0" borderId="6" xfId="21" applyNumberFormat="1" applyFont="1" applyBorder="1" applyAlignment="1">
      <alignment/>
      <protection/>
    </xf>
    <xf numFmtId="0" fontId="12" fillId="0" borderId="0" xfId="21" applyFont="1" applyBorder="1">
      <alignment/>
      <protection/>
    </xf>
    <xf numFmtId="0" fontId="9" fillId="0" borderId="3" xfId="21" applyFont="1" applyBorder="1" applyAlignment="1" quotePrefix="1">
      <alignment horizontal="right"/>
      <protection/>
    </xf>
    <xf numFmtId="0" fontId="9" fillId="0" borderId="9" xfId="21" applyFont="1" applyBorder="1" applyAlignment="1">
      <alignment/>
      <protection/>
    </xf>
    <xf numFmtId="190" fontId="9" fillId="0" borderId="3" xfId="21" applyNumberFormat="1" applyFont="1" applyBorder="1" applyAlignment="1">
      <alignment/>
      <protection/>
    </xf>
    <xf numFmtId="190" fontId="9" fillId="0" borderId="7" xfId="21" applyNumberFormat="1" applyFont="1" applyBorder="1" applyAlignment="1">
      <alignment/>
      <protection/>
    </xf>
    <xf numFmtId="189" fontId="12" fillId="0" borderId="0" xfId="21" applyNumberFormat="1" applyFont="1">
      <alignment/>
      <protection/>
    </xf>
    <xf numFmtId="189" fontId="9" fillId="0" borderId="1" xfId="21" applyNumberFormat="1" applyFont="1" applyBorder="1" applyAlignment="1">
      <alignment/>
      <protection/>
    </xf>
    <xf numFmtId="187" fontId="9" fillId="0" borderId="9" xfId="21" applyNumberFormat="1" applyFont="1" applyBorder="1" applyAlignment="1">
      <alignment/>
      <protection/>
    </xf>
    <xf numFmtId="187" fontId="9" fillId="0" borderId="3" xfId="21" applyNumberFormat="1" applyFont="1" applyBorder="1" applyAlignment="1">
      <alignment/>
      <protection/>
    </xf>
    <xf numFmtId="187" fontId="9" fillId="0" borderId="7" xfId="21" applyNumberFormat="1" applyFont="1" applyBorder="1" applyAlignment="1">
      <alignment/>
      <protection/>
    </xf>
    <xf numFmtId="189" fontId="9" fillId="0" borderId="0" xfId="21" applyNumberFormat="1" applyFont="1" applyBorder="1" applyAlignment="1">
      <alignment/>
      <protection/>
    </xf>
    <xf numFmtId="189" fontId="9" fillId="0" borderId="6" xfId="21" applyNumberFormat="1" applyFont="1" applyBorder="1" applyAlignment="1">
      <alignment/>
      <protection/>
    </xf>
    <xf numFmtId="189" fontId="9" fillId="0" borderId="7" xfId="21" applyNumberFormat="1" applyFont="1" applyBorder="1" applyAlignment="1">
      <alignment/>
      <protection/>
    </xf>
    <xf numFmtId="188" fontId="12" fillId="0" borderId="0" xfId="21" applyNumberFormat="1" applyFont="1">
      <alignment/>
      <protection/>
    </xf>
    <xf numFmtId="188" fontId="9" fillId="0" borderId="1" xfId="21" applyNumberFormat="1" applyFont="1" applyBorder="1" applyAlignment="1">
      <alignment/>
      <protection/>
    </xf>
    <xf numFmtId="188" fontId="9" fillId="0" borderId="2" xfId="21" applyNumberFormat="1" applyFont="1" applyBorder="1" applyAlignment="1" quotePrefix="1">
      <alignment horizontal="left"/>
      <protection/>
    </xf>
    <xf numFmtId="188" fontId="9" fillId="0" borderId="3" xfId="21" applyNumberFormat="1" applyFont="1" applyBorder="1" applyAlignment="1">
      <alignment/>
      <protection/>
    </xf>
    <xf numFmtId="188" fontId="9" fillId="0" borderId="5" xfId="21" applyNumberFormat="1" applyFont="1" applyBorder="1" applyAlignment="1">
      <alignment/>
      <protection/>
    </xf>
    <xf numFmtId="188" fontId="9" fillId="0" borderId="5" xfId="21" applyNumberFormat="1" applyFont="1" applyBorder="1" applyAlignment="1" quotePrefix="1">
      <alignment horizontal="left"/>
      <protection/>
    </xf>
    <xf numFmtId="188" fontId="9" fillId="0" borderId="2" xfId="21" applyNumberFormat="1" applyFont="1" applyBorder="1" applyAlignment="1">
      <alignment/>
      <protection/>
    </xf>
    <xf numFmtId="188" fontId="9" fillId="0" borderId="0" xfId="21" applyNumberFormat="1" applyFont="1" applyBorder="1" applyAlignment="1">
      <alignment/>
      <protection/>
    </xf>
    <xf numFmtId="188" fontId="9" fillId="0" borderId="6" xfId="21" applyNumberFormat="1" applyFont="1" applyBorder="1" applyAlignment="1">
      <alignment/>
      <protection/>
    </xf>
    <xf numFmtId="188" fontId="9" fillId="0" borderId="7" xfId="21" applyNumberFormat="1" applyFont="1" applyBorder="1" applyAlignment="1">
      <alignment/>
      <protection/>
    </xf>
    <xf numFmtId="188" fontId="11" fillId="0" borderId="0" xfId="21" applyNumberFormat="1" applyFont="1">
      <alignment/>
      <protection/>
    </xf>
    <xf numFmtId="0" fontId="11" fillId="0" borderId="0" xfId="21" applyFont="1">
      <alignment/>
      <protection/>
    </xf>
    <xf numFmtId="188" fontId="9" fillId="0" borderId="1" xfId="21" applyNumberFormat="1" applyFont="1" applyBorder="1" applyAlignment="1" quotePrefix="1">
      <alignment horizontal="left"/>
      <protection/>
    </xf>
    <xf numFmtId="0" fontId="13" fillId="0" borderId="0" xfId="0" applyFont="1" applyFill="1" applyAlignment="1">
      <alignment/>
    </xf>
    <xf numFmtId="186" fontId="12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0" fontId="9" fillId="0" borderId="1" xfId="0" applyFont="1" applyFill="1" applyBorder="1" applyAlignment="1">
      <alignment/>
    </xf>
    <xf numFmtId="186" fontId="9" fillId="0" borderId="1" xfId="0" applyNumberFormat="1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10" xfId="0" applyFont="1" applyFill="1" applyBorder="1" applyAlignment="1" quotePrefix="1">
      <alignment horizontal="left"/>
    </xf>
    <xf numFmtId="186" fontId="9" fillId="0" borderId="11" xfId="0" applyNumberFormat="1" applyFont="1" applyFill="1" applyBorder="1" applyAlignment="1" quotePrefix="1">
      <alignment horizontal="left"/>
    </xf>
    <xf numFmtId="186" fontId="9" fillId="0" borderId="4" xfId="0" applyNumberFormat="1" applyFont="1" applyFill="1" applyBorder="1" applyAlignment="1">
      <alignment/>
    </xf>
    <xf numFmtId="186" fontId="9" fillId="0" borderId="11" xfId="0" applyNumberFormat="1" applyFont="1" applyFill="1" applyBorder="1" applyAlignment="1">
      <alignment/>
    </xf>
    <xf numFmtId="0" fontId="9" fillId="0" borderId="3" xfId="0" applyFont="1" applyFill="1" applyBorder="1" applyAlignment="1">
      <alignment/>
    </xf>
    <xf numFmtId="186" fontId="9" fillId="0" borderId="2" xfId="0" applyNumberFormat="1" applyFont="1" applyFill="1" applyBorder="1" applyAlignment="1" quotePrefix="1">
      <alignment horizontal="left"/>
    </xf>
    <xf numFmtId="0" fontId="9" fillId="0" borderId="0" xfId="0" applyFont="1" applyFill="1" applyBorder="1" applyAlignment="1" quotePrefix="1">
      <alignment horizontal="left"/>
    </xf>
    <xf numFmtId="187" fontId="9" fillId="0" borderId="5" xfId="0" applyNumberFormat="1" applyFont="1" applyFill="1" applyBorder="1" applyAlignment="1">
      <alignment/>
    </xf>
    <xf numFmtId="187" fontId="9" fillId="0" borderId="0" xfId="0" applyNumberFormat="1" applyFont="1" applyFill="1" applyBorder="1" applyAlignment="1">
      <alignment/>
    </xf>
    <xf numFmtId="187" fontId="9" fillId="0" borderId="0" xfId="0" applyNumberFormat="1" applyFont="1" applyFill="1" applyAlignment="1">
      <alignment/>
    </xf>
    <xf numFmtId="0" fontId="9" fillId="0" borderId="3" xfId="0" applyFont="1" applyFill="1" applyBorder="1" applyAlignment="1" quotePrefix="1">
      <alignment horizontal="left"/>
    </xf>
    <xf numFmtId="187" fontId="9" fillId="0" borderId="2" xfId="0" applyNumberFormat="1" applyFont="1" applyFill="1" applyBorder="1" applyAlignment="1">
      <alignment/>
    </xf>
    <xf numFmtId="187" fontId="9" fillId="0" borderId="3" xfId="0" applyNumberFormat="1" applyFont="1" applyFill="1" applyBorder="1" applyAlignment="1">
      <alignment/>
    </xf>
    <xf numFmtId="0" fontId="9" fillId="0" borderId="0" xfId="0" applyFont="1" applyFill="1" applyBorder="1" applyAlignment="1" quotePrefix="1">
      <alignment/>
    </xf>
    <xf numFmtId="186" fontId="9" fillId="0" borderId="0" xfId="0" applyNumberFormat="1" applyFont="1" applyFill="1" applyBorder="1" applyAlignment="1">
      <alignment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 quotePrefix="1">
      <alignment horizontal="right"/>
    </xf>
    <xf numFmtId="0" fontId="9" fillId="0" borderId="0" xfId="0" applyFont="1" applyBorder="1" applyAlignment="1" quotePrefix="1">
      <alignment horizontal="left"/>
    </xf>
    <xf numFmtId="0" fontId="9" fillId="0" borderId="2" xfId="0" applyFont="1" applyBorder="1" applyAlignment="1" quotePrefix="1">
      <alignment horizontal="left"/>
    </xf>
    <xf numFmtId="0" fontId="9" fillId="0" borderId="3" xfId="0" applyFont="1" applyBorder="1" applyAlignment="1">
      <alignment horizontal="left"/>
    </xf>
    <xf numFmtId="0" fontId="9" fillId="0" borderId="3" xfId="0" applyFont="1" applyBorder="1" applyAlignment="1">
      <alignment horizontal="right"/>
    </xf>
    <xf numFmtId="0" fontId="9" fillId="0" borderId="3" xfId="0" applyFont="1" applyBorder="1" applyAlignment="1">
      <alignment/>
    </xf>
    <xf numFmtId="0" fontId="9" fillId="0" borderId="2" xfId="0" applyFont="1" applyBorder="1" applyAlignment="1" quotePrefix="1">
      <alignment horizontal="right"/>
    </xf>
    <xf numFmtId="0" fontId="9" fillId="0" borderId="6" xfId="0" applyFont="1" applyBorder="1" applyAlignment="1">
      <alignment/>
    </xf>
    <xf numFmtId="185" fontId="9" fillId="0" borderId="5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 horizontal="right"/>
    </xf>
    <xf numFmtId="185" fontId="9" fillId="0" borderId="0" xfId="0" applyNumberFormat="1" applyFont="1" applyBorder="1" applyAlignment="1">
      <alignment/>
    </xf>
    <xf numFmtId="0" fontId="9" fillId="0" borderId="6" xfId="0" applyFont="1" applyBorder="1" applyAlignment="1" quotePrefix="1">
      <alignment horizontal="left"/>
    </xf>
    <xf numFmtId="0" fontId="9" fillId="0" borderId="6" xfId="0" applyFont="1" applyFill="1" applyBorder="1" applyAlignment="1">
      <alignment/>
    </xf>
    <xf numFmtId="0" fontId="9" fillId="0" borderId="7" xfId="0" applyFont="1" applyBorder="1" applyAlignment="1">
      <alignment/>
    </xf>
    <xf numFmtId="185" fontId="9" fillId="0" borderId="2" xfId="0" applyNumberFormat="1" applyFont="1" applyBorder="1" applyAlignment="1">
      <alignment horizontal="right"/>
    </xf>
    <xf numFmtId="185" fontId="9" fillId="0" borderId="3" xfId="0" applyNumberFormat="1" applyFont="1" applyBorder="1" applyAlignment="1">
      <alignment horizontal="right"/>
    </xf>
    <xf numFmtId="185" fontId="9" fillId="0" borderId="3" xfId="0" applyNumberFormat="1" applyFont="1" applyBorder="1" applyAlignment="1">
      <alignment/>
    </xf>
    <xf numFmtId="0" fontId="10" fillId="0" borderId="0" xfId="0" applyFont="1" applyAlignment="1" quotePrefix="1">
      <alignment horizontal="left"/>
    </xf>
    <xf numFmtId="0" fontId="14" fillId="0" borderId="0" xfId="0" applyFont="1" applyAlignment="1">
      <alignment/>
    </xf>
    <xf numFmtId="186" fontId="10" fillId="0" borderId="0" xfId="0" applyNumberFormat="1" applyFont="1" applyFill="1" applyAlignment="1" quotePrefix="1">
      <alignment horizontal="left"/>
    </xf>
    <xf numFmtId="0" fontId="10" fillId="0" borderId="0" xfId="21" applyFont="1" applyAlignment="1" quotePrefix="1">
      <alignment horizontal="left"/>
      <protection/>
    </xf>
    <xf numFmtId="0" fontId="9" fillId="0" borderId="0" xfId="21" applyFont="1">
      <alignment/>
      <protection/>
    </xf>
    <xf numFmtId="190" fontId="9" fillId="0" borderId="0" xfId="21" applyNumberFormat="1" applyFont="1">
      <alignment/>
      <protection/>
    </xf>
    <xf numFmtId="0" fontId="9" fillId="0" borderId="0" xfId="21" applyFont="1" applyBorder="1">
      <alignment/>
      <protection/>
    </xf>
    <xf numFmtId="0" fontId="9" fillId="0" borderId="0" xfId="22" applyFont="1">
      <alignment/>
      <protection/>
    </xf>
    <xf numFmtId="188" fontId="9" fillId="0" borderId="0" xfId="22" applyNumberFormat="1" applyFont="1">
      <alignment/>
      <protection/>
    </xf>
    <xf numFmtId="0" fontId="14" fillId="0" borderId="0" xfId="22" applyFont="1">
      <alignment/>
      <protection/>
    </xf>
    <xf numFmtId="0" fontId="9" fillId="0" borderId="0" xfId="22" applyFont="1" quotePrefix="1">
      <alignment/>
      <protection/>
    </xf>
    <xf numFmtId="188" fontId="10" fillId="0" borderId="0" xfId="22" applyNumberFormat="1" applyFont="1" applyAlignment="1" quotePrefix="1">
      <alignment horizontal="left"/>
      <protection/>
    </xf>
    <xf numFmtId="0" fontId="9" fillId="0" borderId="0" xfId="23" applyFont="1">
      <alignment/>
      <protection/>
    </xf>
    <xf numFmtId="186" fontId="9" fillId="0" borderId="0" xfId="23" applyNumberFormat="1" applyFont="1">
      <alignment/>
      <protection/>
    </xf>
    <xf numFmtId="0" fontId="9" fillId="0" borderId="0" xfId="23" applyFont="1" applyBorder="1">
      <alignment/>
      <protection/>
    </xf>
    <xf numFmtId="0" fontId="10" fillId="0" borderId="0" xfId="23" applyFont="1" applyAlignment="1" quotePrefix="1">
      <alignment horizontal="left"/>
      <protection/>
    </xf>
    <xf numFmtId="0" fontId="9" fillId="0" borderId="0" xfId="24" applyFont="1">
      <alignment/>
      <protection/>
    </xf>
    <xf numFmtId="189" fontId="9" fillId="0" borderId="0" xfId="24" applyNumberFormat="1" applyFont="1">
      <alignment/>
      <protection/>
    </xf>
    <xf numFmtId="0" fontId="9" fillId="0" borderId="0" xfId="24" applyFont="1" applyBorder="1">
      <alignment/>
      <protection/>
    </xf>
    <xf numFmtId="0" fontId="10" fillId="0" borderId="0" xfId="24" applyFont="1" applyAlignment="1" quotePrefix="1">
      <alignment horizontal="left"/>
      <protection/>
    </xf>
    <xf numFmtId="0" fontId="9" fillId="0" borderId="1" xfId="25" applyFont="1" applyBorder="1" applyAlignment="1">
      <alignment/>
      <protection/>
    </xf>
    <xf numFmtId="188" fontId="9" fillId="0" borderId="1" xfId="25" applyNumberFormat="1" applyFont="1" applyBorder="1" applyAlignment="1">
      <alignment/>
      <protection/>
    </xf>
    <xf numFmtId="188" fontId="9" fillId="0" borderId="1" xfId="25" applyNumberFormat="1" applyFont="1" applyBorder="1" applyAlignment="1" quotePrefix="1">
      <alignment horizontal="left"/>
      <protection/>
    </xf>
    <xf numFmtId="0" fontId="9" fillId="0" borderId="6" xfId="25" applyFont="1" applyBorder="1" applyAlignment="1" quotePrefix="1">
      <alignment horizontal="left"/>
      <protection/>
    </xf>
    <xf numFmtId="188" fontId="9" fillId="0" borderId="2" xfId="25" applyNumberFormat="1" applyFont="1" applyBorder="1" applyAlignment="1" quotePrefix="1">
      <alignment horizontal="left"/>
      <protection/>
    </xf>
    <xf numFmtId="188" fontId="9" fillId="0" borderId="3" xfId="25" applyNumberFormat="1" applyFont="1" applyBorder="1" applyAlignment="1">
      <alignment/>
      <protection/>
    </xf>
    <xf numFmtId="0" fontId="9" fillId="0" borderId="7" xfId="25" applyFont="1" applyBorder="1" applyAlignment="1">
      <alignment/>
      <protection/>
    </xf>
    <xf numFmtId="188" fontId="9" fillId="0" borderId="2" xfId="25" applyNumberFormat="1" applyFont="1" applyBorder="1" applyAlignment="1">
      <alignment/>
      <protection/>
    </xf>
    <xf numFmtId="188" fontId="9" fillId="0" borderId="2" xfId="25" applyNumberFormat="1" applyFont="1" applyBorder="1" applyAlignment="1">
      <alignment horizontal="left"/>
      <protection/>
    </xf>
    <xf numFmtId="0" fontId="9" fillId="0" borderId="6" xfId="25" applyFont="1" applyBorder="1" applyAlignment="1">
      <alignment/>
      <protection/>
    </xf>
    <xf numFmtId="194" fontId="9" fillId="0" borderId="5" xfId="25" applyNumberFormat="1" applyFont="1" applyBorder="1" applyAlignment="1">
      <alignment/>
      <protection/>
    </xf>
    <xf numFmtId="194" fontId="9" fillId="0" borderId="0" xfId="25" applyNumberFormat="1" applyFont="1" applyBorder="1" applyAlignment="1">
      <alignment/>
      <protection/>
    </xf>
    <xf numFmtId="0" fontId="9" fillId="0" borderId="7" xfId="25" applyFont="1" applyBorder="1" applyAlignment="1" quotePrefix="1">
      <alignment horizontal="left"/>
      <protection/>
    </xf>
    <xf numFmtId="194" fontId="9" fillId="0" borderId="2" xfId="25" applyNumberFormat="1" applyFont="1" applyBorder="1" applyAlignment="1">
      <alignment/>
      <protection/>
    </xf>
    <xf numFmtId="194" fontId="9" fillId="0" borderId="3" xfId="25" applyNumberFormat="1" applyFont="1" applyBorder="1" applyAlignment="1">
      <alignment/>
      <protection/>
    </xf>
    <xf numFmtId="188" fontId="9" fillId="0" borderId="0" xfId="25" applyNumberFormat="1" applyFont="1" applyBorder="1" applyAlignment="1" quotePrefix="1">
      <alignment/>
      <protection/>
    </xf>
    <xf numFmtId="188" fontId="9" fillId="0" borderId="0" xfId="25" applyNumberFormat="1" applyFont="1" applyBorder="1" applyAlignment="1">
      <alignment/>
      <protection/>
    </xf>
    <xf numFmtId="0" fontId="9" fillId="0" borderId="0" xfId="25" applyFont="1" applyBorder="1" applyAlignment="1" quotePrefix="1">
      <alignment horizontal="left"/>
      <protection/>
    </xf>
    <xf numFmtId="0" fontId="9" fillId="0" borderId="0" xfId="25" applyFont="1">
      <alignment/>
      <protection/>
    </xf>
    <xf numFmtId="188" fontId="9" fillId="0" borderId="0" xfId="25" applyNumberFormat="1" applyFont="1">
      <alignment/>
      <protection/>
    </xf>
    <xf numFmtId="194" fontId="9" fillId="0" borderId="0" xfId="25" applyNumberFormat="1" applyFont="1">
      <alignment/>
      <protection/>
    </xf>
    <xf numFmtId="0" fontId="9" fillId="0" borderId="0" xfId="25" applyFont="1" applyBorder="1">
      <alignment/>
      <protection/>
    </xf>
    <xf numFmtId="194" fontId="9" fillId="0" borderId="0" xfId="25" applyNumberFormat="1" applyFont="1" applyBorder="1">
      <alignment/>
      <protection/>
    </xf>
    <xf numFmtId="188" fontId="10" fillId="0" borderId="0" xfId="25" applyNumberFormat="1" applyFont="1" applyAlignment="1" quotePrefix="1">
      <alignment horizontal="left"/>
      <protection/>
    </xf>
    <xf numFmtId="0" fontId="9" fillId="0" borderId="0" xfId="26" applyFont="1">
      <alignment/>
      <protection/>
    </xf>
    <xf numFmtId="188" fontId="9" fillId="0" borderId="0" xfId="26" applyNumberFormat="1" applyFont="1">
      <alignment/>
      <protection/>
    </xf>
    <xf numFmtId="188" fontId="9" fillId="0" borderId="0" xfId="26" applyNumberFormat="1" applyFont="1" applyAlignment="1">
      <alignment/>
      <protection/>
    </xf>
    <xf numFmtId="0" fontId="9" fillId="0" borderId="0" xfId="26" applyFont="1" applyBorder="1">
      <alignment/>
      <protection/>
    </xf>
    <xf numFmtId="0" fontId="9" fillId="0" borderId="0" xfId="26" applyFont="1" applyFill="1">
      <alignment/>
      <protection/>
    </xf>
    <xf numFmtId="188" fontId="10" fillId="0" borderId="0" xfId="26" applyNumberFormat="1" applyFont="1" applyAlignment="1" quotePrefix="1">
      <alignment horizontal="left"/>
      <protection/>
    </xf>
    <xf numFmtId="0" fontId="9" fillId="0" borderId="0" xfId="27" applyFont="1">
      <alignment/>
      <protection/>
    </xf>
    <xf numFmtId="190" fontId="9" fillId="0" borderId="0" xfId="27" applyNumberFormat="1" applyFont="1">
      <alignment/>
      <protection/>
    </xf>
    <xf numFmtId="0" fontId="9" fillId="0" borderId="0" xfId="27" applyFont="1" applyBorder="1">
      <alignment/>
      <protection/>
    </xf>
    <xf numFmtId="0" fontId="9" fillId="0" borderId="12" xfId="27" applyFont="1" applyBorder="1">
      <alignment/>
      <protection/>
    </xf>
    <xf numFmtId="190" fontId="10" fillId="0" borderId="0" xfId="27" applyNumberFormat="1" applyFont="1" applyAlignment="1" quotePrefix="1">
      <alignment horizontal="left"/>
      <protection/>
    </xf>
    <xf numFmtId="0" fontId="9" fillId="0" borderId="0" xfId="28" applyFont="1">
      <alignment/>
      <protection/>
    </xf>
    <xf numFmtId="188" fontId="9" fillId="0" borderId="0" xfId="28" applyNumberFormat="1" applyFont="1">
      <alignment/>
      <protection/>
    </xf>
    <xf numFmtId="0" fontId="9" fillId="0" borderId="0" xfId="28" applyFont="1" applyBorder="1">
      <alignment/>
      <protection/>
    </xf>
    <xf numFmtId="188" fontId="10" fillId="0" borderId="0" xfId="28" applyNumberFormat="1" applyFont="1" applyAlignment="1" quotePrefix="1">
      <alignment horizontal="left"/>
      <protection/>
    </xf>
    <xf numFmtId="0" fontId="9" fillId="0" borderId="1" xfId="28" applyFont="1" applyBorder="1">
      <alignment/>
      <protection/>
    </xf>
    <xf numFmtId="188" fontId="9" fillId="0" borderId="1" xfId="28" applyNumberFormat="1" applyFont="1" applyBorder="1">
      <alignment/>
      <protection/>
    </xf>
    <xf numFmtId="0" fontId="9" fillId="0" borderId="0" xfId="29" applyFont="1">
      <alignment/>
      <protection/>
    </xf>
    <xf numFmtId="186" fontId="9" fillId="0" borderId="0" xfId="29" applyNumberFormat="1" applyFont="1">
      <alignment/>
      <protection/>
    </xf>
    <xf numFmtId="186" fontId="10" fillId="0" borderId="0" xfId="29" applyNumberFormat="1" applyFont="1" applyAlignment="1" quotePrefix="1">
      <alignment horizontal="left"/>
      <protection/>
    </xf>
    <xf numFmtId="0" fontId="9" fillId="0" borderId="0" xfId="30" applyFont="1">
      <alignment/>
      <protection/>
    </xf>
    <xf numFmtId="190" fontId="9" fillId="0" borderId="0" xfId="30" applyNumberFormat="1" applyFont="1">
      <alignment/>
      <protection/>
    </xf>
    <xf numFmtId="189" fontId="9" fillId="0" borderId="0" xfId="30" applyNumberFormat="1" applyFont="1">
      <alignment/>
      <protection/>
    </xf>
    <xf numFmtId="190" fontId="10" fillId="0" borderId="0" xfId="30" applyNumberFormat="1" applyFont="1" applyAlignment="1" quotePrefix="1">
      <alignment horizontal="left"/>
      <protection/>
    </xf>
    <xf numFmtId="0" fontId="9" fillId="0" borderId="0" xfId="31" applyFont="1">
      <alignment/>
      <protection/>
    </xf>
    <xf numFmtId="189" fontId="9" fillId="0" borderId="0" xfId="31" applyNumberFormat="1" applyFont="1">
      <alignment/>
      <protection/>
    </xf>
    <xf numFmtId="0" fontId="9" fillId="0" borderId="1" xfId="31" applyFont="1" applyBorder="1">
      <alignment/>
      <protection/>
    </xf>
    <xf numFmtId="0" fontId="9" fillId="0" borderId="0" xfId="31" applyFont="1" applyBorder="1">
      <alignment/>
      <protection/>
    </xf>
    <xf numFmtId="0" fontId="10" fillId="0" borderId="0" xfId="31" applyFont="1" applyAlignment="1" quotePrefix="1">
      <alignment horizontal="left"/>
      <protection/>
    </xf>
    <xf numFmtId="0" fontId="9" fillId="0" borderId="0" xfId="32" applyFont="1">
      <alignment/>
      <protection/>
    </xf>
    <xf numFmtId="184" fontId="9" fillId="0" borderId="0" xfId="32" applyNumberFormat="1" applyFont="1">
      <alignment/>
      <protection/>
    </xf>
    <xf numFmtId="0" fontId="9" fillId="0" borderId="0" xfId="32" applyFont="1" applyBorder="1">
      <alignment/>
      <protection/>
    </xf>
    <xf numFmtId="0" fontId="10" fillId="0" borderId="0" xfId="32" applyFont="1" applyAlignment="1" quotePrefix="1">
      <alignment horizontal="left"/>
      <protection/>
    </xf>
    <xf numFmtId="0" fontId="9" fillId="0" borderId="13" xfId="22" applyFont="1" applyBorder="1" applyAlignment="1">
      <alignment/>
      <protection/>
    </xf>
    <xf numFmtId="194" fontId="9" fillId="0" borderId="14" xfId="22" applyNumberFormat="1" applyFont="1" applyBorder="1" applyAlignment="1">
      <alignment/>
      <protection/>
    </xf>
    <xf numFmtId="194" fontId="9" fillId="0" borderId="15" xfId="22" applyNumberFormat="1" applyFont="1" applyBorder="1" applyAlignment="1">
      <alignment/>
      <protection/>
    </xf>
    <xf numFmtId="0" fontId="9" fillId="0" borderId="6" xfId="22" applyFont="1" applyBorder="1" applyAlignment="1">
      <alignment/>
      <protection/>
    </xf>
    <xf numFmtId="194" fontId="9" fillId="0" borderId="8" xfId="22" applyNumberFormat="1" applyFont="1" applyBorder="1" applyAlignment="1">
      <alignment/>
      <protection/>
    </xf>
    <xf numFmtId="0" fontId="9" fillId="0" borderId="6" xfId="22" applyFont="1" applyBorder="1" applyAlignment="1" quotePrefix="1">
      <alignment horizontal="left"/>
      <protection/>
    </xf>
    <xf numFmtId="0" fontId="9" fillId="0" borderId="7" xfId="22" applyFont="1" applyBorder="1" applyAlignment="1" quotePrefix="1">
      <alignment horizontal="left"/>
      <protection/>
    </xf>
    <xf numFmtId="194" fontId="9" fillId="0" borderId="9" xfId="22" applyNumberFormat="1" applyFont="1" applyBorder="1" applyAlignment="1">
      <alignment/>
      <protection/>
    </xf>
    <xf numFmtId="187" fontId="12" fillId="0" borderId="0" xfId="0" applyNumberFormat="1" applyFont="1" applyFill="1" applyAlignment="1">
      <alignment/>
    </xf>
  </cellXfs>
  <cellStyles count="2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T121003a" xfId="21"/>
    <cellStyle name="標準_T121004a" xfId="22"/>
    <cellStyle name="標準_T121005a" xfId="23"/>
    <cellStyle name="標準_T121006a" xfId="24"/>
    <cellStyle name="標準_T121007a" xfId="25"/>
    <cellStyle name="標準_T121008a" xfId="26"/>
    <cellStyle name="標準_T121009a" xfId="27"/>
    <cellStyle name="標準_T121010a" xfId="28"/>
    <cellStyle name="標準_T121011a" xfId="29"/>
    <cellStyle name="標準_T121012a" xfId="30"/>
    <cellStyle name="標準_T121013a" xfId="31"/>
    <cellStyle name="標準_T121014a" xfId="32"/>
    <cellStyle name="Followed Hyperlink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"/>
  <sheetViews>
    <sheetView workbookViewId="0" topLeftCell="A1">
      <selection activeCell="A1" sqref="A1"/>
    </sheetView>
  </sheetViews>
  <sheetFormatPr defaultColWidth="8.796875" defaultRowHeight="14.25"/>
  <cols>
    <col min="1" max="1" width="6.19921875" style="4" customWidth="1"/>
    <col min="2" max="2" width="4" style="4" customWidth="1"/>
    <col min="3" max="16384" width="6.19921875" style="4" customWidth="1"/>
  </cols>
  <sheetData>
    <row r="1" ht="15.75">
      <c r="A1" s="3" t="s">
        <v>294</v>
      </c>
    </row>
    <row r="2" ht="10.5">
      <c r="B2" s="4" t="s">
        <v>295</v>
      </c>
    </row>
    <row r="3" ht="10.5">
      <c r="B3" s="4" t="s">
        <v>296</v>
      </c>
    </row>
    <row r="4" ht="10.5">
      <c r="B4" s="4" t="s">
        <v>297</v>
      </c>
    </row>
    <row r="5" ht="10.5">
      <c r="C5" s="4" t="s">
        <v>298</v>
      </c>
    </row>
    <row r="6" ht="10.5">
      <c r="C6" s="4" t="s">
        <v>299</v>
      </c>
    </row>
    <row r="7" ht="10.5">
      <c r="C7" s="4" t="s">
        <v>300</v>
      </c>
    </row>
    <row r="8" ht="10.5">
      <c r="C8" s="4" t="s">
        <v>301</v>
      </c>
    </row>
    <row r="9" ht="10.5">
      <c r="C9" s="4" t="s">
        <v>302</v>
      </c>
    </row>
    <row r="10" ht="10.5">
      <c r="C10" s="4" t="s">
        <v>303</v>
      </c>
    </row>
    <row r="11" ht="10.5">
      <c r="B11" s="4" t="s">
        <v>304</v>
      </c>
    </row>
    <row r="12" ht="10.5">
      <c r="B12" s="4" t="s">
        <v>305</v>
      </c>
    </row>
    <row r="13" ht="10.5">
      <c r="B13" s="4" t="s">
        <v>306</v>
      </c>
    </row>
    <row r="14" ht="10.5">
      <c r="B14" s="4" t="s">
        <v>307</v>
      </c>
    </row>
    <row r="15" ht="10.5">
      <c r="B15" s="4" t="s">
        <v>308</v>
      </c>
    </row>
    <row r="16" ht="10.5">
      <c r="B16" s="4" t="s">
        <v>309</v>
      </c>
    </row>
    <row r="17" ht="10.5">
      <c r="B17" s="4" t="s">
        <v>310</v>
      </c>
    </row>
    <row r="18" ht="10.5">
      <c r="B18" s="4" t="s">
        <v>311</v>
      </c>
    </row>
    <row r="19" ht="10.5">
      <c r="B19" s="4" t="s">
        <v>312</v>
      </c>
    </row>
    <row r="20" ht="10.5">
      <c r="B20" s="4" t="s">
        <v>313</v>
      </c>
    </row>
    <row r="21" ht="10.5">
      <c r="B21" s="4" t="s">
        <v>314</v>
      </c>
    </row>
  </sheetData>
  <printOptions/>
  <pageMargins left="0.75" right="0.75" top="1" bottom="1" header="0.5" footer="0.5"/>
  <pageSetup horizontalDpi="300" verticalDpi="300" orientation="landscape" paperSize="12" r:id="rId1"/>
  <headerFooter alignWithMargins="0">
    <oddFooter>&amp;C-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workbookViewId="0" topLeftCell="A1">
      <selection activeCell="I1" sqref="I1"/>
    </sheetView>
  </sheetViews>
  <sheetFormatPr defaultColWidth="8.796875" defaultRowHeight="14.25"/>
  <cols>
    <col min="1" max="1" width="21.09765625" style="298" customWidth="1"/>
    <col min="2" max="6" width="9.296875" style="299" hidden="1" customWidth="1"/>
    <col min="7" max="7" width="11" style="299" hidden="1" customWidth="1"/>
    <col min="8" max="8" width="11.796875" style="299" customWidth="1"/>
    <col min="9" max="9" width="11" style="299" customWidth="1"/>
    <col min="10" max="15" width="9.296875" style="299" customWidth="1"/>
    <col min="16" max="16384" width="8" style="298" customWidth="1"/>
  </cols>
  <sheetData>
    <row r="1" spans="1:15" ht="15.75">
      <c r="A1" s="302" t="s">
        <v>111</v>
      </c>
      <c r="B1" s="298"/>
      <c r="O1" s="298"/>
    </row>
    <row r="2" spans="1:15" ht="11.25" thickBot="1">
      <c r="A2" s="188"/>
      <c r="B2" s="189"/>
      <c r="C2" s="189"/>
      <c r="D2" s="189"/>
      <c r="E2" s="189"/>
      <c r="F2" s="189"/>
      <c r="G2" s="189"/>
      <c r="H2" s="189"/>
      <c r="I2" s="189"/>
      <c r="J2" s="190"/>
      <c r="K2" s="189"/>
      <c r="L2" s="189"/>
      <c r="M2" s="189"/>
      <c r="N2" s="189"/>
      <c r="O2" s="298"/>
    </row>
    <row r="3" spans="1:15" ht="10.5">
      <c r="A3" s="191" t="s">
        <v>1</v>
      </c>
      <c r="B3" s="192" t="s">
        <v>113</v>
      </c>
      <c r="C3" s="193"/>
      <c r="D3" s="192" t="s">
        <v>114</v>
      </c>
      <c r="E3" s="193"/>
      <c r="F3" s="192" t="s">
        <v>115</v>
      </c>
      <c r="G3" s="193"/>
      <c r="H3" s="192" t="s">
        <v>116</v>
      </c>
      <c r="I3" s="193"/>
      <c r="J3" s="192" t="s">
        <v>117</v>
      </c>
      <c r="K3" s="193"/>
      <c r="L3" s="192" t="s">
        <v>118</v>
      </c>
      <c r="M3" s="192" t="s">
        <v>119</v>
      </c>
      <c r="N3" s="192" t="s">
        <v>327</v>
      </c>
      <c r="O3" s="298"/>
    </row>
    <row r="4" spans="1:15" ht="10.5">
      <c r="A4" s="194"/>
      <c r="B4" s="192" t="s">
        <v>120</v>
      </c>
      <c r="C4" s="192" t="s">
        <v>121</v>
      </c>
      <c r="D4" s="192" t="s">
        <v>120</v>
      </c>
      <c r="E4" s="192" t="s">
        <v>121</v>
      </c>
      <c r="F4" s="192" t="s">
        <v>120</v>
      </c>
      <c r="G4" s="192" t="s">
        <v>121</v>
      </c>
      <c r="H4" s="192" t="s">
        <v>120</v>
      </c>
      <c r="I4" s="192" t="s">
        <v>121</v>
      </c>
      <c r="J4" s="192" t="s">
        <v>120</v>
      </c>
      <c r="K4" s="195" t="s">
        <v>121</v>
      </c>
      <c r="L4" s="192" t="s">
        <v>120</v>
      </c>
      <c r="M4" s="192" t="s">
        <v>120</v>
      </c>
      <c r="N4" s="192" t="s">
        <v>120</v>
      </c>
      <c r="O4" s="298"/>
    </row>
    <row r="5" spans="1:14" s="300" customFormat="1" ht="10.5">
      <c r="A5" s="368" t="s">
        <v>35</v>
      </c>
      <c r="B5" s="369">
        <v>9629254</v>
      </c>
      <c r="C5" s="369">
        <v>9566860</v>
      </c>
      <c r="D5" s="369">
        <v>9772743</v>
      </c>
      <c r="E5" s="369">
        <v>11771933</v>
      </c>
      <c r="F5" s="369">
        <v>11771430</v>
      </c>
      <c r="G5" s="369">
        <v>12558764</v>
      </c>
      <c r="H5" s="370">
        <v>12308434</v>
      </c>
      <c r="I5" s="197">
        <v>12105852</v>
      </c>
      <c r="J5" s="197">
        <v>12423293</v>
      </c>
      <c r="K5" s="197">
        <v>12461805</v>
      </c>
      <c r="L5" s="197">
        <v>12524168</v>
      </c>
      <c r="M5" s="197">
        <v>121225</v>
      </c>
      <c r="N5" s="197">
        <v>116257</v>
      </c>
    </row>
    <row r="6" spans="1:15" ht="10.5">
      <c r="A6" s="371"/>
      <c r="B6" s="372"/>
      <c r="C6" s="372"/>
      <c r="D6" s="372"/>
      <c r="E6" s="372"/>
      <c r="F6" s="372"/>
      <c r="G6" s="372"/>
      <c r="H6" s="196"/>
      <c r="I6" s="197"/>
      <c r="J6" s="197"/>
      <c r="K6" s="197"/>
      <c r="L6" s="197"/>
      <c r="M6" s="197"/>
      <c r="N6" s="197"/>
      <c r="O6" s="298"/>
    </row>
    <row r="7" spans="1:15" ht="10.5">
      <c r="A7" s="371" t="s">
        <v>122</v>
      </c>
      <c r="B7" s="372">
        <v>33847</v>
      </c>
      <c r="C7" s="372">
        <v>32717</v>
      </c>
      <c r="D7" s="372">
        <v>34086</v>
      </c>
      <c r="E7" s="372">
        <v>38889</v>
      </c>
      <c r="F7" s="372">
        <v>40583</v>
      </c>
      <c r="G7" s="372">
        <v>40108</v>
      </c>
      <c r="H7" s="196">
        <v>40937</v>
      </c>
      <c r="I7" s="197">
        <v>39823</v>
      </c>
      <c r="J7" s="197">
        <v>41039</v>
      </c>
      <c r="K7" s="197">
        <v>39287</v>
      </c>
      <c r="L7" s="197">
        <v>40453</v>
      </c>
      <c r="M7" s="197">
        <v>366</v>
      </c>
      <c r="N7" s="197">
        <v>316</v>
      </c>
      <c r="O7" s="298"/>
    </row>
    <row r="8" spans="1:15" ht="10.5">
      <c r="A8" s="371"/>
      <c r="B8" s="372"/>
      <c r="C8" s="372"/>
      <c r="D8" s="372"/>
      <c r="E8" s="372"/>
      <c r="F8" s="372"/>
      <c r="G8" s="372"/>
      <c r="H8" s="196"/>
      <c r="I8" s="197"/>
      <c r="J8" s="197"/>
      <c r="K8" s="197"/>
      <c r="L8" s="197"/>
      <c r="M8" s="197"/>
      <c r="N8" s="197"/>
      <c r="O8" s="298"/>
    </row>
    <row r="9" spans="1:15" ht="10.5">
      <c r="A9" s="371" t="s">
        <v>123</v>
      </c>
      <c r="B9" s="372">
        <v>2811</v>
      </c>
      <c r="C9" s="372">
        <v>2873</v>
      </c>
      <c r="D9" s="372">
        <v>3104</v>
      </c>
      <c r="E9" s="372">
        <v>3364</v>
      </c>
      <c r="F9" s="372">
        <v>4340</v>
      </c>
      <c r="G9" s="372">
        <v>4590</v>
      </c>
      <c r="H9" s="196">
        <v>4444</v>
      </c>
      <c r="I9" s="197">
        <v>5022</v>
      </c>
      <c r="J9" s="197">
        <v>5291</v>
      </c>
      <c r="K9" s="197">
        <v>7876</v>
      </c>
      <c r="L9" s="197">
        <v>7715</v>
      </c>
      <c r="M9" s="197">
        <v>80</v>
      </c>
      <c r="N9" s="197">
        <v>92</v>
      </c>
      <c r="O9" s="298"/>
    </row>
    <row r="10" spans="1:15" ht="10.5">
      <c r="A10" s="371"/>
      <c r="B10" s="372"/>
      <c r="C10" s="372"/>
      <c r="D10" s="372"/>
      <c r="E10" s="372"/>
      <c r="F10" s="372"/>
      <c r="G10" s="372"/>
      <c r="H10" s="196"/>
      <c r="I10" s="197"/>
      <c r="J10" s="197"/>
      <c r="K10" s="197"/>
      <c r="L10" s="197"/>
      <c r="M10" s="197"/>
      <c r="N10" s="197"/>
      <c r="O10" s="298"/>
    </row>
    <row r="11" spans="1:15" ht="10.5">
      <c r="A11" s="371" t="s">
        <v>124</v>
      </c>
      <c r="B11" s="372">
        <v>13313</v>
      </c>
      <c r="C11" s="372">
        <v>11520</v>
      </c>
      <c r="D11" s="372">
        <v>14625</v>
      </c>
      <c r="E11" s="372">
        <v>14399</v>
      </c>
      <c r="F11" s="372">
        <v>16882</v>
      </c>
      <c r="G11" s="372">
        <v>15055</v>
      </c>
      <c r="H11" s="196">
        <v>14134</v>
      </c>
      <c r="I11" s="197">
        <v>14136</v>
      </c>
      <c r="J11" s="197">
        <v>13488</v>
      </c>
      <c r="K11" s="197">
        <v>12673</v>
      </c>
      <c r="L11" s="197">
        <v>11562</v>
      </c>
      <c r="M11" s="197">
        <v>100</v>
      </c>
      <c r="N11" s="197">
        <v>79</v>
      </c>
      <c r="O11" s="298"/>
    </row>
    <row r="12" spans="1:15" ht="10.5">
      <c r="A12" s="371"/>
      <c r="B12" s="372"/>
      <c r="C12" s="372"/>
      <c r="D12" s="372"/>
      <c r="E12" s="372"/>
      <c r="F12" s="372"/>
      <c r="G12" s="372"/>
      <c r="H12" s="196"/>
      <c r="I12" s="197"/>
      <c r="J12" s="197"/>
      <c r="K12" s="197"/>
      <c r="L12" s="197"/>
      <c r="M12" s="197"/>
      <c r="N12" s="197"/>
      <c r="O12" s="298"/>
    </row>
    <row r="13" spans="1:15" ht="10.5">
      <c r="A13" s="371" t="s">
        <v>125</v>
      </c>
      <c r="B13" s="372">
        <v>8432</v>
      </c>
      <c r="C13" s="372">
        <v>8247</v>
      </c>
      <c r="D13" s="372">
        <v>7522</v>
      </c>
      <c r="E13" s="372">
        <v>9379</v>
      </c>
      <c r="F13" s="372">
        <v>10958</v>
      </c>
      <c r="G13" s="372">
        <v>11851</v>
      </c>
      <c r="H13" s="196">
        <v>12882</v>
      </c>
      <c r="I13" s="197">
        <v>12977</v>
      </c>
      <c r="J13" s="197">
        <v>12088</v>
      </c>
      <c r="K13" s="197">
        <v>12815</v>
      </c>
      <c r="L13" s="197">
        <v>12409</v>
      </c>
      <c r="M13" s="197">
        <v>123</v>
      </c>
      <c r="N13" s="197">
        <v>120</v>
      </c>
      <c r="O13" s="298"/>
    </row>
    <row r="14" spans="1:15" ht="10.5">
      <c r="A14" s="371"/>
      <c r="B14" s="372"/>
      <c r="C14" s="372"/>
      <c r="D14" s="372"/>
      <c r="E14" s="372"/>
      <c r="F14" s="372"/>
      <c r="G14" s="372"/>
      <c r="H14" s="196"/>
      <c r="I14" s="197"/>
      <c r="J14" s="197"/>
      <c r="K14" s="197"/>
      <c r="L14" s="197"/>
      <c r="M14" s="197"/>
      <c r="N14" s="197"/>
      <c r="O14" s="298"/>
    </row>
    <row r="15" spans="1:15" ht="10.5">
      <c r="A15" s="371" t="s">
        <v>126</v>
      </c>
      <c r="B15" s="372">
        <v>622838</v>
      </c>
      <c r="C15" s="372">
        <v>615500</v>
      </c>
      <c r="D15" s="372">
        <v>622213</v>
      </c>
      <c r="E15" s="372">
        <v>762001</v>
      </c>
      <c r="F15" s="372">
        <v>828920</v>
      </c>
      <c r="G15" s="372">
        <v>843932</v>
      </c>
      <c r="H15" s="196">
        <v>832570</v>
      </c>
      <c r="I15" s="197">
        <v>802771</v>
      </c>
      <c r="J15" s="197">
        <v>845974</v>
      </c>
      <c r="K15" s="197">
        <v>805678</v>
      </c>
      <c r="L15" s="197">
        <v>816057</v>
      </c>
      <c r="M15" s="197">
        <v>7789</v>
      </c>
      <c r="N15" s="197">
        <v>7638</v>
      </c>
      <c r="O15" s="298"/>
    </row>
    <row r="16" spans="1:15" ht="10.5">
      <c r="A16" s="371"/>
      <c r="B16" s="372"/>
      <c r="C16" s="372"/>
      <c r="D16" s="372"/>
      <c r="E16" s="372"/>
      <c r="F16" s="372"/>
      <c r="G16" s="372"/>
      <c r="H16" s="196"/>
      <c r="I16" s="197"/>
      <c r="J16" s="197"/>
      <c r="K16" s="197"/>
      <c r="L16" s="197"/>
      <c r="M16" s="197"/>
      <c r="N16" s="197"/>
      <c r="O16" s="298"/>
    </row>
    <row r="17" spans="1:15" ht="10.5">
      <c r="A17" s="371" t="s">
        <v>127</v>
      </c>
      <c r="B17" s="372">
        <v>1506457</v>
      </c>
      <c r="C17" s="372">
        <v>1478811</v>
      </c>
      <c r="D17" s="372">
        <v>1452846</v>
      </c>
      <c r="E17" s="372">
        <v>1847414</v>
      </c>
      <c r="F17" s="372">
        <v>1827301</v>
      </c>
      <c r="G17" s="372">
        <v>1836849</v>
      </c>
      <c r="H17" s="196">
        <v>1833540</v>
      </c>
      <c r="I17" s="197">
        <v>1750672</v>
      </c>
      <c r="J17" s="197">
        <v>1739125</v>
      </c>
      <c r="K17" s="197">
        <v>1693670</v>
      </c>
      <c r="L17" s="197">
        <v>1643983</v>
      </c>
      <c r="M17" s="197">
        <v>16396</v>
      </c>
      <c r="N17" s="197">
        <v>15549</v>
      </c>
      <c r="O17" s="298"/>
    </row>
    <row r="18" spans="1:15" ht="10.5">
      <c r="A18" s="373" t="s">
        <v>128</v>
      </c>
      <c r="B18" s="372">
        <v>215663</v>
      </c>
      <c r="C18" s="372">
        <v>218807</v>
      </c>
      <c r="D18" s="372">
        <v>218055</v>
      </c>
      <c r="E18" s="372">
        <v>291378</v>
      </c>
      <c r="F18" s="372">
        <v>284448</v>
      </c>
      <c r="G18" s="372">
        <v>292199</v>
      </c>
      <c r="H18" s="196">
        <v>292607</v>
      </c>
      <c r="I18" s="197">
        <v>304491</v>
      </c>
      <c r="J18" s="197">
        <v>307332</v>
      </c>
      <c r="K18" s="197">
        <v>310274</v>
      </c>
      <c r="L18" s="197">
        <v>303354</v>
      </c>
      <c r="M18" s="198" t="s">
        <v>328</v>
      </c>
      <c r="N18" s="198" t="s">
        <v>328</v>
      </c>
      <c r="O18" s="298"/>
    </row>
    <row r="19" spans="1:15" ht="10.5">
      <c r="A19" s="373" t="s">
        <v>129</v>
      </c>
      <c r="B19" s="372">
        <v>103028</v>
      </c>
      <c r="C19" s="372">
        <v>97779</v>
      </c>
      <c r="D19" s="372">
        <v>96503</v>
      </c>
      <c r="E19" s="372">
        <v>124290</v>
      </c>
      <c r="F19" s="372">
        <v>109792</v>
      </c>
      <c r="G19" s="372">
        <v>107589</v>
      </c>
      <c r="H19" s="196">
        <v>111245</v>
      </c>
      <c r="I19" s="197">
        <v>104304</v>
      </c>
      <c r="J19" s="197">
        <v>102197</v>
      </c>
      <c r="K19" s="197">
        <v>94383</v>
      </c>
      <c r="L19" s="197">
        <v>89322</v>
      </c>
      <c r="M19" s="198" t="s">
        <v>328</v>
      </c>
      <c r="N19" s="198" t="s">
        <v>328</v>
      </c>
      <c r="O19" s="298"/>
    </row>
    <row r="20" spans="1:15" ht="10.5">
      <c r="A20" s="373" t="s">
        <v>130</v>
      </c>
      <c r="B20" s="372">
        <v>41865</v>
      </c>
      <c r="C20" s="372">
        <v>40132</v>
      </c>
      <c r="D20" s="372">
        <v>40709</v>
      </c>
      <c r="E20" s="372">
        <v>49896</v>
      </c>
      <c r="F20" s="372">
        <v>51319</v>
      </c>
      <c r="G20" s="372">
        <v>54096</v>
      </c>
      <c r="H20" s="196">
        <v>55026</v>
      </c>
      <c r="I20" s="197">
        <v>53226</v>
      </c>
      <c r="J20" s="197">
        <v>53057</v>
      </c>
      <c r="K20" s="197">
        <v>48513</v>
      </c>
      <c r="L20" s="197">
        <v>46260</v>
      </c>
      <c r="M20" s="198" t="s">
        <v>328</v>
      </c>
      <c r="N20" s="198" t="s">
        <v>328</v>
      </c>
      <c r="O20" s="298"/>
    </row>
    <row r="21" spans="1:15" ht="10.5">
      <c r="A21" s="373" t="s">
        <v>131</v>
      </c>
      <c r="B21" s="372">
        <v>31658</v>
      </c>
      <c r="C21" s="372">
        <v>30367</v>
      </c>
      <c r="D21" s="372">
        <v>30583</v>
      </c>
      <c r="E21" s="372">
        <v>34913</v>
      </c>
      <c r="F21" s="372">
        <v>32566</v>
      </c>
      <c r="G21" s="372">
        <v>37058</v>
      </c>
      <c r="H21" s="196">
        <v>38547</v>
      </c>
      <c r="I21" s="197">
        <v>37014</v>
      </c>
      <c r="J21" s="197">
        <v>36953</v>
      </c>
      <c r="K21" s="197">
        <v>33634</v>
      </c>
      <c r="L21" s="197">
        <v>32639</v>
      </c>
      <c r="M21" s="198" t="s">
        <v>328</v>
      </c>
      <c r="N21" s="198" t="s">
        <v>328</v>
      </c>
      <c r="O21" s="298"/>
    </row>
    <row r="22" spans="1:15" ht="10.5">
      <c r="A22" s="373" t="s">
        <v>132</v>
      </c>
      <c r="B22" s="372">
        <v>34509</v>
      </c>
      <c r="C22" s="372">
        <v>33073</v>
      </c>
      <c r="D22" s="372">
        <v>34745</v>
      </c>
      <c r="E22" s="372">
        <v>42828</v>
      </c>
      <c r="F22" s="372">
        <v>58116</v>
      </c>
      <c r="G22" s="372">
        <v>53300</v>
      </c>
      <c r="H22" s="196">
        <v>52521</v>
      </c>
      <c r="I22" s="197">
        <v>51258</v>
      </c>
      <c r="J22" s="197">
        <v>50876</v>
      </c>
      <c r="K22" s="197">
        <v>49477</v>
      </c>
      <c r="L22" s="197">
        <v>47520</v>
      </c>
      <c r="M22" s="198" t="s">
        <v>328</v>
      </c>
      <c r="N22" s="198" t="s">
        <v>328</v>
      </c>
      <c r="O22" s="298"/>
    </row>
    <row r="23" spans="1:15" ht="10.5">
      <c r="A23" s="373" t="s">
        <v>133</v>
      </c>
      <c r="B23" s="372">
        <v>107557</v>
      </c>
      <c r="C23" s="372">
        <v>109676</v>
      </c>
      <c r="D23" s="372">
        <v>105301</v>
      </c>
      <c r="E23" s="372">
        <v>128148</v>
      </c>
      <c r="F23" s="372">
        <v>116126</v>
      </c>
      <c r="G23" s="372">
        <v>118554</v>
      </c>
      <c r="H23" s="196">
        <v>116018</v>
      </c>
      <c r="I23" s="197">
        <v>110572</v>
      </c>
      <c r="J23" s="197">
        <v>110390</v>
      </c>
      <c r="K23" s="197">
        <v>108834</v>
      </c>
      <c r="L23" s="197">
        <v>107076</v>
      </c>
      <c r="M23" s="198" t="s">
        <v>328</v>
      </c>
      <c r="N23" s="198" t="s">
        <v>328</v>
      </c>
      <c r="O23" s="298"/>
    </row>
    <row r="24" spans="1:15" ht="10.5">
      <c r="A24" s="373" t="s">
        <v>134</v>
      </c>
      <c r="B24" s="372">
        <v>7243</v>
      </c>
      <c r="C24" s="372">
        <v>6324</v>
      </c>
      <c r="D24" s="372">
        <v>5452</v>
      </c>
      <c r="E24" s="372">
        <v>8579</v>
      </c>
      <c r="F24" s="372">
        <v>11642</v>
      </c>
      <c r="G24" s="372">
        <v>11111</v>
      </c>
      <c r="H24" s="196">
        <v>13175</v>
      </c>
      <c r="I24" s="197">
        <v>12547</v>
      </c>
      <c r="J24" s="197">
        <v>14383</v>
      </c>
      <c r="K24" s="197">
        <v>11852</v>
      </c>
      <c r="L24" s="197">
        <v>12346</v>
      </c>
      <c r="M24" s="198" t="s">
        <v>328</v>
      </c>
      <c r="N24" s="198" t="s">
        <v>328</v>
      </c>
      <c r="O24" s="298"/>
    </row>
    <row r="25" spans="1:15" ht="10.5">
      <c r="A25" s="373" t="s">
        <v>135</v>
      </c>
      <c r="B25" s="372">
        <v>71872</v>
      </c>
      <c r="C25" s="372">
        <v>66854</v>
      </c>
      <c r="D25" s="372">
        <v>67976</v>
      </c>
      <c r="E25" s="372">
        <v>93869</v>
      </c>
      <c r="F25" s="372">
        <v>102541</v>
      </c>
      <c r="G25" s="372">
        <v>98823</v>
      </c>
      <c r="H25" s="196">
        <v>103482</v>
      </c>
      <c r="I25" s="197">
        <v>95253</v>
      </c>
      <c r="J25" s="197">
        <v>94598</v>
      </c>
      <c r="K25" s="197">
        <v>89649</v>
      </c>
      <c r="L25" s="197">
        <v>86283</v>
      </c>
      <c r="M25" s="198" t="s">
        <v>328</v>
      </c>
      <c r="N25" s="198" t="s">
        <v>328</v>
      </c>
      <c r="O25" s="298"/>
    </row>
    <row r="26" spans="1:15" ht="10.5">
      <c r="A26" s="373" t="s">
        <v>136</v>
      </c>
      <c r="B26" s="372">
        <v>96399</v>
      </c>
      <c r="C26" s="372">
        <v>97650</v>
      </c>
      <c r="D26" s="372">
        <v>90358</v>
      </c>
      <c r="E26" s="372">
        <v>104707</v>
      </c>
      <c r="F26" s="372">
        <v>105019</v>
      </c>
      <c r="G26" s="372">
        <v>106806</v>
      </c>
      <c r="H26" s="196">
        <v>107781</v>
      </c>
      <c r="I26" s="197">
        <v>96513</v>
      </c>
      <c r="J26" s="197">
        <v>87133</v>
      </c>
      <c r="K26" s="197">
        <v>95192</v>
      </c>
      <c r="L26" s="197">
        <v>95819</v>
      </c>
      <c r="M26" s="198" t="s">
        <v>328</v>
      </c>
      <c r="N26" s="198" t="s">
        <v>328</v>
      </c>
      <c r="O26" s="298"/>
    </row>
    <row r="27" spans="1:15" ht="10.5">
      <c r="A27" s="373" t="s">
        <v>137</v>
      </c>
      <c r="B27" s="372">
        <v>34133</v>
      </c>
      <c r="C27" s="372">
        <v>33533</v>
      </c>
      <c r="D27" s="372">
        <v>37352</v>
      </c>
      <c r="E27" s="372">
        <v>44508</v>
      </c>
      <c r="F27" s="372">
        <v>44788</v>
      </c>
      <c r="G27" s="372">
        <v>47722</v>
      </c>
      <c r="H27" s="196">
        <v>46263</v>
      </c>
      <c r="I27" s="197">
        <v>43728</v>
      </c>
      <c r="J27" s="197">
        <v>41075</v>
      </c>
      <c r="K27" s="197">
        <v>40300</v>
      </c>
      <c r="L27" s="197">
        <v>38182</v>
      </c>
      <c r="M27" s="198" t="s">
        <v>328</v>
      </c>
      <c r="N27" s="198" t="s">
        <v>328</v>
      </c>
      <c r="O27" s="298"/>
    </row>
    <row r="28" spans="1:15" ht="10.5">
      <c r="A28" s="373" t="s">
        <v>138</v>
      </c>
      <c r="B28" s="372">
        <v>115203</v>
      </c>
      <c r="C28" s="372">
        <v>114040</v>
      </c>
      <c r="D28" s="372">
        <v>111908</v>
      </c>
      <c r="E28" s="372">
        <v>141563</v>
      </c>
      <c r="F28" s="372">
        <v>142963</v>
      </c>
      <c r="G28" s="372">
        <v>147574</v>
      </c>
      <c r="H28" s="196">
        <v>142813</v>
      </c>
      <c r="I28" s="197">
        <v>139140</v>
      </c>
      <c r="J28" s="197">
        <v>135439</v>
      </c>
      <c r="K28" s="197">
        <v>133710</v>
      </c>
      <c r="L28" s="197">
        <v>133595</v>
      </c>
      <c r="M28" s="198" t="s">
        <v>328</v>
      </c>
      <c r="N28" s="198" t="s">
        <v>328</v>
      </c>
      <c r="O28" s="298"/>
    </row>
    <row r="29" spans="1:15" ht="10.5">
      <c r="A29" s="373" t="s">
        <v>139</v>
      </c>
      <c r="B29" s="372">
        <v>166914</v>
      </c>
      <c r="C29" s="372">
        <v>161635</v>
      </c>
      <c r="D29" s="372">
        <v>152295</v>
      </c>
      <c r="E29" s="372">
        <v>187282</v>
      </c>
      <c r="F29" s="372">
        <v>182552</v>
      </c>
      <c r="G29" s="372">
        <v>184469</v>
      </c>
      <c r="H29" s="196">
        <v>193187</v>
      </c>
      <c r="I29" s="197">
        <v>180864</v>
      </c>
      <c r="J29" s="197">
        <v>180011</v>
      </c>
      <c r="K29" s="197">
        <v>173306</v>
      </c>
      <c r="L29" s="197">
        <v>171768</v>
      </c>
      <c r="M29" s="198" t="s">
        <v>328</v>
      </c>
      <c r="N29" s="198" t="s">
        <v>328</v>
      </c>
      <c r="O29" s="298"/>
    </row>
    <row r="30" spans="1:15" ht="10.5">
      <c r="A30" s="373" t="s">
        <v>140</v>
      </c>
      <c r="B30" s="372">
        <v>111020</v>
      </c>
      <c r="C30" s="372">
        <v>109060</v>
      </c>
      <c r="D30" s="372">
        <v>107421</v>
      </c>
      <c r="E30" s="372">
        <v>131205</v>
      </c>
      <c r="F30" s="372">
        <v>130071</v>
      </c>
      <c r="G30" s="372">
        <v>141537</v>
      </c>
      <c r="H30" s="196">
        <v>134504</v>
      </c>
      <c r="I30" s="197">
        <v>127087</v>
      </c>
      <c r="J30" s="197">
        <v>132315</v>
      </c>
      <c r="K30" s="197">
        <v>127013</v>
      </c>
      <c r="L30" s="197">
        <v>114045</v>
      </c>
      <c r="M30" s="198" t="s">
        <v>328</v>
      </c>
      <c r="N30" s="198" t="s">
        <v>328</v>
      </c>
      <c r="O30" s="298"/>
    </row>
    <row r="31" spans="1:15" ht="10.5">
      <c r="A31" s="373" t="s">
        <v>141</v>
      </c>
      <c r="B31" s="372">
        <v>99556</v>
      </c>
      <c r="C31" s="372">
        <v>95514</v>
      </c>
      <c r="D31" s="372">
        <v>96112</v>
      </c>
      <c r="E31" s="372">
        <v>120068</v>
      </c>
      <c r="F31" s="372">
        <v>117961</v>
      </c>
      <c r="G31" s="372">
        <v>111037</v>
      </c>
      <c r="H31" s="196">
        <v>113655</v>
      </c>
      <c r="I31" s="197">
        <v>103240</v>
      </c>
      <c r="J31" s="197">
        <v>100900</v>
      </c>
      <c r="K31" s="197">
        <v>98334</v>
      </c>
      <c r="L31" s="197">
        <v>96540</v>
      </c>
      <c r="M31" s="198" t="s">
        <v>328</v>
      </c>
      <c r="N31" s="198" t="s">
        <v>328</v>
      </c>
      <c r="O31" s="298"/>
    </row>
    <row r="32" spans="1:15" ht="10.5">
      <c r="A32" s="373" t="s">
        <v>142</v>
      </c>
      <c r="B32" s="372">
        <v>22053</v>
      </c>
      <c r="C32" s="372">
        <v>22642</v>
      </c>
      <c r="D32" s="372">
        <v>22276</v>
      </c>
      <c r="E32" s="372">
        <v>36171</v>
      </c>
      <c r="F32" s="372">
        <v>33356</v>
      </c>
      <c r="G32" s="372">
        <v>33981</v>
      </c>
      <c r="H32" s="196">
        <v>33585</v>
      </c>
      <c r="I32" s="197">
        <v>33122</v>
      </c>
      <c r="J32" s="197">
        <v>31770</v>
      </c>
      <c r="K32" s="197">
        <v>28233</v>
      </c>
      <c r="L32" s="197">
        <v>27745</v>
      </c>
      <c r="M32" s="198" t="s">
        <v>328</v>
      </c>
      <c r="N32" s="198" t="s">
        <v>328</v>
      </c>
      <c r="O32" s="298"/>
    </row>
    <row r="33" spans="1:15" ht="10.5">
      <c r="A33" s="373" t="s">
        <v>143</v>
      </c>
      <c r="B33" s="372">
        <v>247668</v>
      </c>
      <c r="C33" s="372">
        <v>241597</v>
      </c>
      <c r="D33" s="372">
        <v>235687</v>
      </c>
      <c r="E33" s="372">
        <v>307880</v>
      </c>
      <c r="F33" s="372">
        <v>303921</v>
      </c>
      <c r="G33" s="372">
        <v>290867</v>
      </c>
      <c r="H33" s="196">
        <v>278999</v>
      </c>
      <c r="I33" s="197">
        <v>258181</v>
      </c>
      <c r="J33" s="197">
        <v>260572</v>
      </c>
      <c r="K33" s="197">
        <v>250822</v>
      </c>
      <c r="L33" s="197">
        <v>241361</v>
      </c>
      <c r="M33" s="198" t="s">
        <v>328</v>
      </c>
      <c r="N33" s="198" t="s">
        <v>328</v>
      </c>
      <c r="O33" s="298"/>
    </row>
    <row r="34" spans="1:15" ht="10.5">
      <c r="A34" s="371"/>
      <c r="B34" s="372"/>
      <c r="C34" s="372"/>
      <c r="D34" s="372"/>
      <c r="E34" s="372"/>
      <c r="F34" s="372"/>
      <c r="G34" s="372"/>
      <c r="H34" s="196"/>
      <c r="I34" s="197"/>
      <c r="J34" s="197"/>
      <c r="K34" s="197"/>
      <c r="L34" s="197"/>
      <c r="M34" s="197"/>
      <c r="N34" s="197"/>
      <c r="O34" s="298"/>
    </row>
    <row r="35" spans="1:15" ht="10.5">
      <c r="A35" s="371" t="s">
        <v>144</v>
      </c>
      <c r="B35" s="372">
        <v>1650103</v>
      </c>
      <c r="C35" s="372">
        <v>1611017</v>
      </c>
      <c r="D35" s="372">
        <v>1615751</v>
      </c>
      <c r="E35" s="372">
        <v>2041154</v>
      </c>
      <c r="F35" s="372">
        <v>2052768</v>
      </c>
      <c r="G35" s="372">
        <v>2173721</v>
      </c>
      <c r="H35" s="196">
        <v>2120118</v>
      </c>
      <c r="I35" s="197">
        <v>2078538</v>
      </c>
      <c r="J35" s="197">
        <v>2089105</v>
      </c>
      <c r="K35" s="197">
        <v>2102349</v>
      </c>
      <c r="L35" s="197">
        <v>2060470</v>
      </c>
      <c r="M35" s="197">
        <v>18939</v>
      </c>
      <c r="N35" s="197">
        <f>9890+5943+1272</f>
        <v>17105</v>
      </c>
      <c r="O35" s="298"/>
    </row>
    <row r="36" spans="1:15" ht="10.5">
      <c r="A36" s="371"/>
      <c r="B36" s="372"/>
      <c r="C36" s="372"/>
      <c r="D36" s="372"/>
      <c r="E36" s="372"/>
      <c r="F36" s="372"/>
      <c r="G36" s="372"/>
      <c r="H36" s="196"/>
      <c r="I36" s="197"/>
      <c r="J36" s="197"/>
      <c r="K36" s="197"/>
      <c r="L36" s="197"/>
      <c r="M36" s="197"/>
      <c r="N36" s="197"/>
      <c r="O36" s="298"/>
    </row>
    <row r="37" spans="1:15" ht="10.5">
      <c r="A37" s="371" t="s">
        <v>145</v>
      </c>
      <c r="B37" s="372">
        <v>577681</v>
      </c>
      <c r="C37" s="372">
        <v>615973</v>
      </c>
      <c r="D37" s="372">
        <v>641123</v>
      </c>
      <c r="E37" s="372">
        <v>800539</v>
      </c>
      <c r="F37" s="372">
        <v>634788</v>
      </c>
      <c r="G37" s="372">
        <v>814630</v>
      </c>
      <c r="H37" s="196">
        <v>509472</v>
      </c>
      <c r="I37" s="197">
        <v>431907</v>
      </c>
      <c r="J37" s="197">
        <v>404543</v>
      </c>
      <c r="K37" s="197">
        <v>408048</v>
      </c>
      <c r="L37" s="197">
        <v>373643</v>
      </c>
      <c r="M37" s="197">
        <v>2177</v>
      </c>
      <c r="N37" s="197">
        <v>3079</v>
      </c>
      <c r="O37" s="298"/>
    </row>
    <row r="38" spans="1:15" ht="10.5">
      <c r="A38" s="371"/>
      <c r="B38" s="372"/>
      <c r="C38" s="372"/>
      <c r="D38" s="372"/>
      <c r="E38" s="372"/>
      <c r="F38" s="372"/>
      <c r="G38" s="372"/>
      <c r="H38" s="196"/>
      <c r="I38" s="197"/>
      <c r="J38" s="197"/>
      <c r="K38" s="197"/>
      <c r="L38" s="197"/>
      <c r="M38" s="197"/>
      <c r="N38" s="197"/>
      <c r="O38" s="298"/>
    </row>
    <row r="39" spans="1:15" ht="10.5">
      <c r="A39" s="371" t="s">
        <v>146</v>
      </c>
      <c r="B39" s="372">
        <v>1385347</v>
      </c>
      <c r="C39" s="372">
        <v>1366285</v>
      </c>
      <c r="D39" s="372">
        <v>1511159</v>
      </c>
      <c r="E39" s="372">
        <v>1567900</v>
      </c>
      <c r="F39" s="372">
        <v>1692943</v>
      </c>
      <c r="G39" s="372">
        <v>1733518</v>
      </c>
      <c r="H39" s="196">
        <v>1748091</v>
      </c>
      <c r="I39" s="197">
        <v>1737932</v>
      </c>
      <c r="J39" s="197">
        <v>1826431</v>
      </c>
      <c r="K39" s="197">
        <v>1824542</v>
      </c>
      <c r="L39" s="197">
        <v>1872422</v>
      </c>
      <c r="M39" s="197">
        <v>17801</v>
      </c>
      <c r="N39" s="197">
        <v>16250</v>
      </c>
      <c r="O39" s="298"/>
    </row>
    <row r="40" spans="1:15" ht="10.5">
      <c r="A40" s="371"/>
      <c r="B40" s="372"/>
      <c r="C40" s="372"/>
      <c r="D40" s="372"/>
      <c r="E40" s="372"/>
      <c r="F40" s="372"/>
      <c r="G40" s="372"/>
      <c r="H40" s="196"/>
      <c r="I40" s="197"/>
      <c r="J40" s="197"/>
      <c r="K40" s="197"/>
      <c r="L40" s="197"/>
      <c r="M40" s="197"/>
      <c r="N40" s="197"/>
      <c r="O40" s="298"/>
    </row>
    <row r="41" spans="1:15" ht="10.5">
      <c r="A41" s="371" t="s">
        <v>147</v>
      </c>
      <c r="B41" s="372">
        <v>337770</v>
      </c>
      <c r="C41" s="372">
        <v>339832</v>
      </c>
      <c r="D41" s="372">
        <v>339809</v>
      </c>
      <c r="E41" s="372">
        <v>399310</v>
      </c>
      <c r="F41" s="372">
        <v>420630</v>
      </c>
      <c r="G41" s="372">
        <v>443407</v>
      </c>
      <c r="H41" s="196">
        <v>459370</v>
      </c>
      <c r="I41" s="197">
        <v>438079</v>
      </c>
      <c r="J41" s="197">
        <v>474718</v>
      </c>
      <c r="K41" s="197">
        <v>472154</v>
      </c>
      <c r="L41" s="197">
        <v>467330</v>
      </c>
      <c r="M41" s="197">
        <v>4475</v>
      </c>
      <c r="N41" s="197">
        <v>4107</v>
      </c>
      <c r="O41" s="298"/>
    </row>
    <row r="42" spans="1:15" ht="10.5">
      <c r="A42" s="371"/>
      <c r="B42" s="372"/>
      <c r="C42" s="372"/>
      <c r="D42" s="372"/>
      <c r="E42" s="372"/>
      <c r="F42" s="372"/>
      <c r="G42" s="372"/>
      <c r="H42" s="196"/>
      <c r="I42" s="197"/>
      <c r="J42" s="197"/>
      <c r="K42" s="197"/>
      <c r="L42" s="197"/>
      <c r="M42" s="197"/>
      <c r="N42" s="197"/>
      <c r="O42" s="298"/>
    </row>
    <row r="43" spans="1:15" ht="10.5">
      <c r="A43" s="371" t="s">
        <v>148</v>
      </c>
      <c r="B43" s="372">
        <v>3021</v>
      </c>
      <c r="C43" s="372">
        <v>3836</v>
      </c>
      <c r="D43" s="372">
        <v>5343</v>
      </c>
      <c r="E43" s="372">
        <v>7914</v>
      </c>
      <c r="F43" s="372">
        <v>11807</v>
      </c>
      <c r="G43" s="372">
        <v>12386</v>
      </c>
      <c r="H43" s="196">
        <v>20289</v>
      </c>
      <c r="I43" s="197">
        <v>20595</v>
      </c>
      <c r="J43" s="197">
        <v>19770</v>
      </c>
      <c r="K43" s="197">
        <v>19050</v>
      </c>
      <c r="L43" s="197">
        <v>18608</v>
      </c>
      <c r="M43" s="197">
        <v>182</v>
      </c>
      <c r="N43" s="197">
        <v>142</v>
      </c>
      <c r="O43" s="298"/>
    </row>
    <row r="44" spans="1:15" ht="10.5">
      <c r="A44" s="371"/>
      <c r="B44" s="372"/>
      <c r="C44" s="372"/>
      <c r="D44" s="372"/>
      <c r="E44" s="372"/>
      <c r="F44" s="372"/>
      <c r="G44" s="372"/>
      <c r="H44" s="196"/>
      <c r="I44" s="197"/>
      <c r="J44" s="197"/>
      <c r="K44" s="197"/>
      <c r="L44" s="197"/>
      <c r="M44" s="197"/>
      <c r="N44" s="197"/>
      <c r="O44" s="298"/>
    </row>
    <row r="45" spans="1:15" ht="10.5">
      <c r="A45" s="371" t="s">
        <v>149</v>
      </c>
      <c r="B45" s="372">
        <v>1259481</v>
      </c>
      <c r="C45" s="372">
        <v>1297527</v>
      </c>
      <c r="D45" s="372">
        <v>1314452</v>
      </c>
      <c r="E45" s="372">
        <v>1542312</v>
      </c>
      <c r="F45" s="372">
        <v>1577808</v>
      </c>
      <c r="G45" s="372">
        <v>1692236</v>
      </c>
      <c r="H45" s="196">
        <v>1585930</v>
      </c>
      <c r="I45" s="197">
        <v>1539404</v>
      </c>
      <c r="J45" s="197">
        <v>1548178</v>
      </c>
      <c r="K45" s="197">
        <v>1518757</v>
      </c>
      <c r="L45" s="197">
        <v>1469612</v>
      </c>
      <c r="M45" s="197">
        <v>13518</v>
      </c>
      <c r="N45" s="197">
        <v>11663</v>
      </c>
      <c r="O45" s="298"/>
    </row>
    <row r="46" spans="1:15" ht="10.5">
      <c r="A46" s="371"/>
      <c r="B46" s="372"/>
      <c r="C46" s="372"/>
      <c r="D46" s="372"/>
      <c r="E46" s="372"/>
      <c r="F46" s="372"/>
      <c r="G46" s="372"/>
      <c r="H46" s="196"/>
      <c r="I46" s="197"/>
      <c r="J46" s="197"/>
      <c r="K46" s="197"/>
      <c r="L46" s="197"/>
      <c r="M46" s="197"/>
      <c r="N46" s="197"/>
      <c r="O46" s="298"/>
    </row>
    <row r="47" spans="1:15" ht="10.5">
      <c r="A47" s="374" t="s">
        <v>150</v>
      </c>
      <c r="B47" s="375">
        <v>2228054</v>
      </c>
      <c r="C47" s="375">
        <v>2182621</v>
      </c>
      <c r="D47" s="375">
        <v>2210615</v>
      </c>
      <c r="E47" s="375">
        <v>2737252</v>
      </c>
      <c r="F47" s="375">
        <v>2651602</v>
      </c>
      <c r="G47" s="375">
        <v>2936388</v>
      </c>
      <c r="H47" s="199">
        <v>3126548</v>
      </c>
      <c r="I47" s="200">
        <v>3233895</v>
      </c>
      <c r="J47" s="200">
        <f>285028+3078603+39807</f>
        <v>3403438</v>
      </c>
      <c r="K47" s="200">
        <f>308075+3200270+36455</f>
        <v>3544800</v>
      </c>
      <c r="L47" s="200">
        <f>308847+3379940+41006</f>
        <v>3729793</v>
      </c>
      <c r="M47" s="200">
        <v>39271</v>
      </c>
      <c r="N47" s="200">
        <f>3324+36502+283</f>
        <v>40109</v>
      </c>
      <c r="O47" s="298"/>
    </row>
    <row r="48" spans="1:15" ht="10.5">
      <c r="A48" s="201" t="s">
        <v>112</v>
      </c>
      <c r="B48" s="202"/>
      <c r="C48" s="202"/>
      <c r="D48" s="202"/>
      <c r="E48" s="202"/>
      <c r="F48" s="202"/>
      <c r="G48" s="202"/>
      <c r="H48" s="202">
        <v>0</v>
      </c>
      <c r="I48" s="202"/>
      <c r="J48" s="202">
        <v>0</v>
      </c>
      <c r="K48" s="202"/>
      <c r="L48" s="202">
        <v>0</v>
      </c>
      <c r="M48" s="202">
        <v>0</v>
      </c>
      <c r="N48" s="202">
        <v>0</v>
      </c>
      <c r="O48" s="298"/>
    </row>
    <row r="49" ht="10.5">
      <c r="A49" s="301" t="s">
        <v>341</v>
      </c>
    </row>
    <row r="50" ht="10.5">
      <c r="A50" s="298" t="s">
        <v>340</v>
      </c>
    </row>
  </sheetData>
  <printOptions/>
  <pageMargins left="0.75" right="0.75" top="1" bottom="1" header="0.5" footer="0.5"/>
  <pageSetup fitToHeight="1" fitToWidth="1" orientation="portrait" paperSize="9" scale="95" r:id="rId1"/>
  <headerFooter alignWithMargins="0">
    <oddFooter>&amp;C-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A1" sqref="A1"/>
    </sheetView>
  </sheetViews>
  <sheetFormatPr defaultColWidth="8.796875" defaultRowHeight="14.25"/>
  <cols>
    <col min="1" max="1" width="14" style="303" customWidth="1"/>
    <col min="2" max="3" width="7.69921875" style="303" customWidth="1"/>
    <col min="4" max="9" width="9.296875" style="304" customWidth="1"/>
    <col min="10" max="16384" width="8" style="303" customWidth="1"/>
  </cols>
  <sheetData>
    <row r="1" ht="15.75">
      <c r="A1" s="306" t="s">
        <v>151</v>
      </c>
    </row>
    <row r="2" spans="1:9" ht="11.25" thickBot="1">
      <c r="A2" s="164"/>
      <c r="B2" s="164"/>
      <c r="C2" s="164"/>
      <c r="D2" s="165"/>
      <c r="E2" s="165"/>
      <c r="F2" s="165"/>
      <c r="G2" s="166"/>
      <c r="H2" s="165"/>
      <c r="I2" s="165"/>
    </row>
    <row r="3" spans="1:9" ht="10.5">
      <c r="A3" s="167" t="s">
        <v>1</v>
      </c>
      <c r="B3" s="168" t="s">
        <v>152</v>
      </c>
      <c r="C3" s="168" t="s">
        <v>153</v>
      </c>
      <c r="D3" s="169" t="s">
        <v>154</v>
      </c>
      <c r="E3" s="170" t="s">
        <v>155</v>
      </c>
      <c r="F3" s="171" t="s">
        <v>156</v>
      </c>
      <c r="G3" s="172"/>
      <c r="H3" s="172"/>
      <c r="I3" s="169" t="s">
        <v>70</v>
      </c>
    </row>
    <row r="4" spans="1:9" ht="10.5">
      <c r="A4" s="167"/>
      <c r="B4" s="168"/>
      <c r="C4" s="173" t="s">
        <v>157</v>
      </c>
      <c r="D4" s="169"/>
      <c r="E4" s="169" t="s">
        <v>158</v>
      </c>
      <c r="F4" s="169" t="s">
        <v>159</v>
      </c>
      <c r="G4" s="170" t="s">
        <v>97</v>
      </c>
      <c r="H4" s="169" t="s">
        <v>98</v>
      </c>
      <c r="I4" s="169"/>
    </row>
    <row r="5" spans="1:9" ht="10.5">
      <c r="A5" s="174"/>
      <c r="B5" s="175"/>
      <c r="C5" s="176" t="s">
        <v>160</v>
      </c>
      <c r="D5" s="177"/>
      <c r="E5" s="177"/>
      <c r="F5" s="177"/>
      <c r="G5" s="177" t="s">
        <v>161</v>
      </c>
      <c r="H5" s="177"/>
      <c r="I5" s="177"/>
    </row>
    <row r="6" spans="1:9" ht="10.5" hidden="1">
      <c r="A6" s="178" t="s">
        <v>162</v>
      </c>
      <c r="B6" s="179">
        <v>68</v>
      </c>
      <c r="C6" s="180">
        <v>529</v>
      </c>
      <c r="D6" s="180">
        <v>331872</v>
      </c>
      <c r="E6" s="180">
        <v>36154</v>
      </c>
      <c r="F6" s="180">
        <v>3263368</v>
      </c>
      <c r="G6" s="180">
        <v>2874734</v>
      </c>
      <c r="H6" s="180">
        <v>388634</v>
      </c>
      <c r="I6" s="180">
        <v>448304</v>
      </c>
    </row>
    <row r="7" spans="1:9" ht="10.5" hidden="1">
      <c r="A7" s="178" t="s">
        <v>163</v>
      </c>
      <c r="B7" s="179">
        <v>55</v>
      </c>
      <c r="C7" s="180">
        <v>535</v>
      </c>
      <c r="D7" s="180">
        <v>334983</v>
      </c>
      <c r="E7" s="180">
        <v>37265</v>
      </c>
      <c r="F7" s="180">
        <v>3365553</v>
      </c>
      <c r="G7" s="180">
        <v>2944675</v>
      </c>
      <c r="H7" s="180">
        <v>420878</v>
      </c>
      <c r="I7" s="180">
        <v>483956</v>
      </c>
    </row>
    <row r="8" spans="1:9" ht="10.5" hidden="1">
      <c r="A8" s="178" t="s">
        <v>164</v>
      </c>
      <c r="B8" s="179">
        <v>46</v>
      </c>
      <c r="C8" s="180">
        <v>517</v>
      </c>
      <c r="D8" s="180">
        <v>340983</v>
      </c>
      <c r="E8" s="180">
        <v>37718</v>
      </c>
      <c r="F8" s="180">
        <v>3474371</v>
      </c>
      <c r="G8" s="180">
        <v>2961553</v>
      </c>
      <c r="H8" s="180">
        <v>512818</v>
      </c>
      <c r="I8" s="180">
        <v>560771</v>
      </c>
    </row>
    <row r="9" spans="1:9" ht="10.5">
      <c r="A9" s="178" t="s">
        <v>332</v>
      </c>
      <c r="B9" s="179">
        <v>46</v>
      </c>
      <c r="C9" s="180">
        <v>507</v>
      </c>
      <c r="D9" s="180">
        <v>343286</v>
      </c>
      <c r="E9" s="180">
        <v>38244</v>
      </c>
      <c r="F9" s="180">
        <v>3470810</v>
      </c>
      <c r="G9" s="180">
        <v>2923703</v>
      </c>
      <c r="H9" s="180">
        <v>547107</v>
      </c>
      <c r="I9" s="180">
        <v>629358</v>
      </c>
    </row>
    <row r="10" spans="1:9" ht="10.5">
      <c r="A10" s="178" t="s">
        <v>165</v>
      </c>
      <c r="B10" s="179">
        <v>46</v>
      </c>
      <c r="C10" s="180">
        <v>507</v>
      </c>
      <c r="D10" s="180">
        <v>344867</v>
      </c>
      <c r="E10" s="180">
        <v>38959</v>
      </c>
      <c r="F10" s="180">
        <v>3503199</v>
      </c>
      <c r="G10" s="180">
        <v>2926398</v>
      </c>
      <c r="H10" s="180">
        <v>576801</v>
      </c>
      <c r="I10" s="180">
        <v>674339</v>
      </c>
    </row>
    <row r="11" spans="1:9" s="305" customFormat="1" ht="10.5">
      <c r="A11" s="178" t="s">
        <v>166</v>
      </c>
      <c r="B11" s="179">
        <v>46</v>
      </c>
      <c r="C11" s="180">
        <v>496</v>
      </c>
      <c r="D11" s="180">
        <v>346038</v>
      </c>
      <c r="E11" s="180">
        <v>39762</v>
      </c>
      <c r="F11" s="181">
        <v>3515637</v>
      </c>
      <c r="G11" s="180">
        <v>2909221</v>
      </c>
      <c r="H11" s="181">
        <v>606416</v>
      </c>
      <c r="I11" s="180">
        <v>718759</v>
      </c>
    </row>
    <row r="12" spans="1:9" ht="10.5">
      <c r="A12" s="178" t="s">
        <v>167</v>
      </c>
      <c r="B12" s="179">
        <v>40</v>
      </c>
      <c r="C12" s="180">
        <v>472</v>
      </c>
      <c r="D12" s="180">
        <v>348344</v>
      </c>
      <c r="E12" s="180">
        <v>40154</v>
      </c>
      <c r="F12" s="180">
        <v>3585932</v>
      </c>
      <c r="G12" s="180">
        <v>2953163</v>
      </c>
      <c r="H12" s="180">
        <v>632769</v>
      </c>
      <c r="I12" s="180">
        <v>715919</v>
      </c>
    </row>
    <row r="13" spans="1:9" ht="10.5">
      <c r="A13" s="182" t="s">
        <v>333</v>
      </c>
      <c r="B13" s="183">
        <v>29</v>
      </c>
      <c r="C13" s="184">
        <v>453</v>
      </c>
      <c r="D13" s="184">
        <v>346225</v>
      </c>
      <c r="E13" s="184">
        <v>41492</v>
      </c>
      <c r="F13" s="184">
        <v>3668225</v>
      </c>
      <c r="G13" s="184">
        <v>3005091</v>
      </c>
      <c r="H13" s="184">
        <v>663134</v>
      </c>
      <c r="I13" s="184">
        <v>721854</v>
      </c>
    </row>
    <row r="14" spans="1:9" ht="10.5">
      <c r="A14" s="185" t="s">
        <v>168</v>
      </c>
      <c r="B14" s="167"/>
      <c r="C14" s="167"/>
      <c r="D14" s="186"/>
      <c r="E14" s="186"/>
      <c r="F14" s="186"/>
      <c r="G14" s="186"/>
      <c r="H14" s="186"/>
      <c r="I14" s="186"/>
    </row>
    <row r="15" spans="1:9" ht="10.5">
      <c r="A15" s="178" t="s">
        <v>169</v>
      </c>
      <c r="B15" s="167"/>
      <c r="C15" s="167"/>
      <c r="D15" s="186"/>
      <c r="E15" s="186"/>
      <c r="F15" s="186"/>
      <c r="G15" s="186"/>
      <c r="H15" s="186"/>
      <c r="I15" s="186"/>
    </row>
    <row r="16" spans="1:9" ht="10.5">
      <c r="A16" s="178" t="s">
        <v>170</v>
      </c>
      <c r="B16" s="167"/>
      <c r="C16" s="167"/>
      <c r="D16" s="186"/>
      <c r="E16" s="186"/>
      <c r="F16" s="186"/>
      <c r="G16" s="186"/>
      <c r="H16" s="186"/>
      <c r="I16" s="186"/>
    </row>
    <row r="17" ht="10.5">
      <c r="A17" s="187" t="s">
        <v>171</v>
      </c>
    </row>
    <row r="18" ht="10.5">
      <c r="A18" s="187" t="s">
        <v>326</v>
      </c>
    </row>
  </sheetData>
  <printOptions/>
  <pageMargins left="0.75" right="0.75" top="1" bottom="1" header="0.5" footer="0.5"/>
  <pageSetup fitToHeight="1" fitToWidth="1" horizontalDpi="300" verticalDpi="300" orientation="portrait" paperSize="9" r:id="rId1"/>
  <headerFooter alignWithMargins="0">
    <oddFooter>&amp;C-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1" sqref="A1"/>
    </sheetView>
  </sheetViews>
  <sheetFormatPr defaultColWidth="8.796875" defaultRowHeight="14.25"/>
  <cols>
    <col min="1" max="1" width="12.8984375" style="307" customWidth="1"/>
    <col min="2" max="3" width="7.69921875" style="307" customWidth="1"/>
    <col min="4" max="9" width="10.296875" style="308" customWidth="1"/>
    <col min="10" max="16384" width="8" style="307" customWidth="1"/>
  </cols>
  <sheetData>
    <row r="1" ht="15.75">
      <c r="A1" s="310" t="s">
        <v>172</v>
      </c>
    </row>
    <row r="2" spans="1:9" ht="11.25" thickBot="1">
      <c r="A2" s="145"/>
      <c r="B2" s="145"/>
      <c r="C2" s="145"/>
      <c r="D2" s="146"/>
      <c r="E2" s="146"/>
      <c r="F2" s="146"/>
      <c r="G2" s="147"/>
      <c r="H2" s="146"/>
      <c r="I2" s="146"/>
    </row>
    <row r="3" spans="1:9" ht="10.5">
      <c r="A3" s="148" t="s">
        <v>1</v>
      </c>
      <c r="B3" s="149" t="s">
        <v>152</v>
      </c>
      <c r="C3" s="149" t="s">
        <v>4</v>
      </c>
      <c r="D3" s="150" t="s">
        <v>154</v>
      </c>
      <c r="E3" s="150" t="s">
        <v>158</v>
      </c>
      <c r="F3" s="151" t="s">
        <v>173</v>
      </c>
      <c r="G3" s="152"/>
      <c r="H3" s="152"/>
      <c r="I3" s="150" t="s">
        <v>70</v>
      </c>
    </row>
    <row r="4" spans="1:9" ht="10.5">
      <c r="A4" s="148"/>
      <c r="B4" s="149"/>
      <c r="C4" s="149"/>
      <c r="D4" s="150"/>
      <c r="E4" s="150"/>
      <c r="F4" s="150" t="s">
        <v>159</v>
      </c>
      <c r="G4" s="153" t="s">
        <v>97</v>
      </c>
      <c r="H4" s="150" t="s">
        <v>98</v>
      </c>
      <c r="I4" s="150"/>
    </row>
    <row r="5" spans="1:9" ht="10.5">
      <c r="A5" s="154"/>
      <c r="B5" s="155"/>
      <c r="C5" s="155"/>
      <c r="D5" s="151"/>
      <c r="E5" s="151"/>
      <c r="F5" s="151"/>
      <c r="G5" s="156" t="s">
        <v>161</v>
      </c>
      <c r="H5" s="151"/>
      <c r="I5" s="151"/>
    </row>
    <row r="6" spans="1:9" ht="10.5" hidden="1">
      <c r="A6" s="157" t="s">
        <v>162</v>
      </c>
      <c r="B6" s="158">
        <v>15</v>
      </c>
      <c r="C6" s="159">
        <v>120</v>
      </c>
      <c r="D6" s="159">
        <v>174390</v>
      </c>
      <c r="E6" s="159">
        <v>7337</v>
      </c>
      <c r="F6" s="159">
        <v>1170798</v>
      </c>
      <c r="G6" s="159">
        <v>1041115</v>
      </c>
      <c r="H6" s="159">
        <v>129683</v>
      </c>
      <c r="I6" s="159">
        <v>877850</v>
      </c>
    </row>
    <row r="7" spans="1:9" ht="10.5" hidden="1">
      <c r="A7" s="160" t="s">
        <v>163</v>
      </c>
      <c r="B7" s="158">
        <v>14</v>
      </c>
      <c r="C7" s="159">
        <v>114</v>
      </c>
      <c r="D7" s="159">
        <v>166405</v>
      </c>
      <c r="E7" s="159">
        <v>5852</v>
      </c>
      <c r="F7" s="159">
        <v>1022905</v>
      </c>
      <c r="G7" s="159">
        <v>903060</v>
      </c>
      <c r="H7" s="159">
        <v>119845</v>
      </c>
      <c r="I7" s="159">
        <v>734803</v>
      </c>
    </row>
    <row r="8" spans="1:9" ht="10.5" hidden="1">
      <c r="A8" s="160" t="s">
        <v>164</v>
      </c>
      <c r="B8" s="158">
        <v>14</v>
      </c>
      <c r="C8" s="159">
        <v>115</v>
      </c>
      <c r="D8" s="159">
        <v>162943</v>
      </c>
      <c r="E8" s="159">
        <v>5975</v>
      </c>
      <c r="F8" s="159">
        <v>1091621</v>
      </c>
      <c r="G8" s="159">
        <v>942533</v>
      </c>
      <c r="H8" s="159">
        <v>149088</v>
      </c>
      <c r="I8" s="159">
        <v>761256</v>
      </c>
    </row>
    <row r="9" spans="1:9" ht="10.5">
      <c r="A9" s="160" t="s">
        <v>176</v>
      </c>
      <c r="B9" s="158">
        <v>11</v>
      </c>
      <c r="C9" s="159">
        <v>114</v>
      </c>
      <c r="D9" s="159">
        <v>154735</v>
      </c>
      <c r="E9" s="159">
        <v>5648</v>
      </c>
      <c r="F9" s="159">
        <v>1067985</v>
      </c>
      <c r="G9" s="159">
        <v>924697</v>
      </c>
      <c r="H9" s="159">
        <v>143288</v>
      </c>
      <c r="I9" s="159">
        <v>761882</v>
      </c>
    </row>
    <row r="10" spans="1:9" ht="10.5">
      <c r="A10" s="157" t="s">
        <v>165</v>
      </c>
      <c r="B10" s="158">
        <v>9</v>
      </c>
      <c r="C10" s="159">
        <v>100</v>
      </c>
      <c r="D10" s="159">
        <v>140630</v>
      </c>
      <c r="E10" s="159">
        <v>3626</v>
      </c>
      <c r="F10" s="159">
        <v>832402</v>
      </c>
      <c r="G10" s="159">
        <v>703595</v>
      </c>
      <c r="H10" s="159">
        <v>128807</v>
      </c>
      <c r="I10" s="159">
        <v>568755</v>
      </c>
    </row>
    <row r="11" spans="1:9" s="309" customFormat="1" ht="10.5">
      <c r="A11" s="157" t="s">
        <v>166</v>
      </c>
      <c r="B11" s="158">
        <v>8</v>
      </c>
      <c r="C11" s="159">
        <v>95</v>
      </c>
      <c r="D11" s="159">
        <v>140605</v>
      </c>
      <c r="E11" s="159">
        <v>3501</v>
      </c>
      <c r="F11" s="159">
        <v>846305</v>
      </c>
      <c r="G11" s="159">
        <v>721003</v>
      </c>
      <c r="H11" s="159">
        <v>125303</v>
      </c>
      <c r="I11" s="159">
        <v>561119</v>
      </c>
    </row>
    <row r="12" spans="1:9" ht="10.5">
      <c r="A12" s="157" t="s">
        <v>167</v>
      </c>
      <c r="B12" s="158">
        <v>8</v>
      </c>
      <c r="C12" s="159">
        <v>94</v>
      </c>
      <c r="D12" s="159">
        <v>144411</v>
      </c>
      <c r="E12" s="159">
        <v>3587</v>
      </c>
      <c r="F12" s="159">
        <v>840434</v>
      </c>
      <c r="G12" s="159">
        <v>711576</v>
      </c>
      <c r="H12" s="159">
        <v>128858</v>
      </c>
      <c r="I12" s="159">
        <v>537001</v>
      </c>
    </row>
    <row r="13" spans="1:9" ht="10.5">
      <c r="A13" s="161" t="s">
        <v>177</v>
      </c>
      <c r="B13" s="162">
        <v>7</v>
      </c>
      <c r="C13" s="163">
        <v>83</v>
      </c>
      <c r="D13" s="163">
        <v>137852</v>
      </c>
      <c r="E13" s="163">
        <v>3533</v>
      </c>
      <c r="F13" s="163">
        <v>844402</v>
      </c>
      <c r="G13" s="163">
        <v>718177</v>
      </c>
      <c r="H13" s="163">
        <v>126223</v>
      </c>
      <c r="I13" s="163">
        <v>486712</v>
      </c>
    </row>
    <row r="14" ht="10.5">
      <c r="A14" s="307" t="s">
        <v>174</v>
      </c>
    </row>
    <row r="15" ht="10.5">
      <c r="A15" s="307" t="s">
        <v>175</v>
      </c>
    </row>
  </sheetData>
  <printOptions/>
  <pageMargins left="0.75" right="0.75" top="1" bottom="1" header="0.5" footer="0.5"/>
  <pageSetup fitToHeight="1" fitToWidth="1" orientation="portrait" paperSize="9" scale="96" r:id="rId1"/>
  <headerFooter alignWithMargins="0">
    <oddFooter>&amp;C-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workbookViewId="0" topLeftCell="A1">
      <selection activeCell="A1" sqref="A1"/>
    </sheetView>
  </sheetViews>
  <sheetFormatPr defaultColWidth="8.796875" defaultRowHeight="14.25"/>
  <cols>
    <col min="1" max="1" width="11.296875" style="329" customWidth="1"/>
    <col min="2" max="2" width="8.69921875" style="330" hidden="1" customWidth="1"/>
    <col min="3" max="3" width="11" style="330" customWidth="1"/>
    <col min="4" max="4" width="8.69921875" style="330" customWidth="1"/>
    <col min="5" max="5" width="11" style="330" customWidth="1"/>
    <col min="6" max="6" width="8.69921875" style="330" customWidth="1"/>
    <col min="7" max="7" width="11" style="330" customWidth="1"/>
    <col min="8" max="8" width="8.69921875" style="330" customWidth="1"/>
    <col min="9" max="9" width="11" style="330" customWidth="1"/>
    <col min="10" max="10" width="8.69921875" style="330" customWidth="1"/>
    <col min="11" max="11" width="11" style="330" customWidth="1"/>
    <col min="12" max="12" width="8" style="329" customWidth="1"/>
    <col min="13" max="13" width="0" style="329" hidden="1" customWidth="1"/>
    <col min="14" max="16384" width="8" style="329" customWidth="1"/>
  </cols>
  <sheetData>
    <row r="1" spans="1:2" ht="15.75">
      <c r="A1" s="334" t="s">
        <v>178</v>
      </c>
      <c r="B1" s="329"/>
    </row>
    <row r="2" spans="1:11" ht="11.25" thickBot="1">
      <c r="A2" s="311"/>
      <c r="B2" s="312"/>
      <c r="C2" s="312"/>
      <c r="D2" s="312"/>
      <c r="E2" s="312"/>
      <c r="F2" s="312"/>
      <c r="G2" s="312"/>
      <c r="H2" s="313" t="s">
        <v>179</v>
      </c>
      <c r="I2" s="312"/>
      <c r="J2" s="312"/>
      <c r="K2" s="312"/>
    </row>
    <row r="3" spans="1:11" ht="10.5">
      <c r="A3" s="314" t="s">
        <v>1</v>
      </c>
      <c r="B3" s="315" t="s">
        <v>180</v>
      </c>
      <c r="C3" s="316" t="s">
        <v>180</v>
      </c>
      <c r="D3" s="315" t="s">
        <v>181</v>
      </c>
      <c r="E3" s="316"/>
      <c r="F3" s="315" t="s">
        <v>182</v>
      </c>
      <c r="G3" s="316"/>
      <c r="H3" s="315" t="s">
        <v>183</v>
      </c>
      <c r="I3" s="316"/>
      <c r="J3" s="315" t="s">
        <v>184</v>
      </c>
      <c r="K3" s="316"/>
    </row>
    <row r="4" spans="1:11" ht="10.5">
      <c r="A4" s="317"/>
      <c r="B4" s="315" t="s">
        <v>185</v>
      </c>
      <c r="C4" s="318" t="s">
        <v>186</v>
      </c>
      <c r="D4" s="319" t="s">
        <v>187</v>
      </c>
      <c r="E4" s="318" t="s">
        <v>186</v>
      </c>
      <c r="F4" s="319" t="s">
        <v>187</v>
      </c>
      <c r="G4" s="318" t="s">
        <v>186</v>
      </c>
      <c r="H4" s="319" t="s">
        <v>188</v>
      </c>
      <c r="I4" s="318" t="s">
        <v>186</v>
      </c>
      <c r="J4" s="319" t="s">
        <v>188</v>
      </c>
      <c r="K4" s="318" t="s">
        <v>186</v>
      </c>
    </row>
    <row r="5" spans="1:11" ht="10.5" hidden="1">
      <c r="A5" s="320" t="s">
        <v>189</v>
      </c>
      <c r="B5" s="321"/>
      <c r="C5" s="322"/>
      <c r="D5" s="322"/>
      <c r="E5" s="322"/>
      <c r="F5" s="322"/>
      <c r="G5" s="322"/>
      <c r="H5" s="322"/>
      <c r="I5" s="322"/>
      <c r="J5" s="322"/>
      <c r="K5" s="322"/>
    </row>
    <row r="6" spans="1:16" ht="10.5" hidden="1">
      <c r="A6" s="314" t="s">
        <v>190</v>
      </c>
      <c r="B6" s="321">
        <v>27090</v>
      </c>
      <c r="C6" s="322">
        <v>8116837</v>
      </c>
      <c r="D6" s="322">
        <v>3889</v>
      </c>
      <c r="E6" s="322">
        <v>517796</v>
      </c>
      <c r="F6" s="322">
        <v>843</v>
      </c>
      <c r="G6" s="322">
        <v>53463</v>
      </c>
      <c r="H6" s="322">
        <v>18078</v>
      </c>
      <c r="I6" s="322">
        <v>7138879</v>
      </c>
      <c r="J6" s="322">
        <v>213</v>
      </c>
      <c r="K6" s="322">
        <v>406699</v>
      </c>
      <c r="M6" s="331">
        <f>B6-D6-F6-H6-J6</f>
        <v>4067</v>
      </c>
      <c r="O6" s="331"/>
      <c r="P6" s="331"/>
    </row>
    <row r="7" spans="1:16" ht="10.5" hidden="1">
      <c r="A7" s="314" t="s">
        <v>163</v>
      </c>
      <c r="B7" s="321">
        <v>23856</v>
      </c>
      <c r="C7" s="322">
        <v>8810693</v>
      </c>
      <c r="D7" s="322">
        <v>4124</v>
      </c>
      <c r="E7" s="322">
        <v>612824</v>
      </c>
      <c r="F7" s="322">
        <v>844</v>
      </c>
      <c r="G7" s="322">
        <v>56562</v>
      </c>
      <c r="H7" s="322">
        <v>19488</v>
      </c>
      <c r="I7" s="322">
        <v>7789803</v>
      </c>
      <c r="J7" s="322">
        <v>234</v>
      </c>
      <c r="K7" s="322">
        <v>351503</v>
      </c>
      <c r="M7" s="331">
        <f>B7-D7-F7-H7-J7</f>
        <v>-834</v>
      </c>
      <c r="O7" s="331"/>
      <c r="P7" s="331"/>
    </row>
    <row r="8" spans="1:16" ht="10.5" hidden="1">
      <c r="A8" s="320" t="s">
        <v>164</v>
      </c>
      <c r="B8" s="321">
        <v>28425</v>
      </c>
      <c r="C8" s="322">
        <v>10668227</v>
      </c>
      <c r="D8" s="322">
        <v>4344</v>
      </c>
      <c r="E8" s="322">
        <v>943802</v>
      </c>
      <c r="F8" s="322">
        <v>419</v>
      </c>
      <c r="G8" s="322">
        <v>55360</v>
      </c>
      <c r="H8" s="322">
        <v>22416</v>
      </c>
      <c r="I8" s="322">
        <v>9307342</v>
      </c>
      <c r="J8" s="322">
        <v>283</v>
      </c>
      <c r="K8" s="322">
        <v>361722</v>
      </c>
      <c r="M8" s="331">
        <f>B8-D8-F8-H8-J8</f>
        <v>963</v>
      </c>
      <c r="O8" s="331"/>
      <c r="P8" s="331"/>
    </row>
    <row r="9" spans="1:16" ht="10.5">
      <c r="A9" s="320" t="s">
        <v>176</v>
      </c>
      <c r="B9" s="321">
        <v>27462</v>
      </c>
      <c r="C9" s="322">
        <v>11274834</v>
      </c>
      <c r="D9" s="322">
        <v>4537</v>
      </c>
      <c r="E9" s="322">
        <v>1035451</v>
      </c>
      <c r="F9" s="322">
        <v>388</v>
      </c>
      <c r="G9" s="322">
        <v>53426</v>
      </c>
      <c r="H9" s="322">
        <v>23458</v>
      </c>
      <c r="I9" s="322">
        <v>9834796</v>
      </c>
      <c r="J9" s="322">
        <v>301</v>
      </c>
      <c r="K9" s="322">
        <v>351161</v>
      </c>
      <c r="M9" s="331">
        <f>B9-D9-F9-H9-J9</f>
        <v>-1222</v>
      </c>
      <c r="O9" s="331"/>
      <c r="P9" s="331"/>
    </row>
    <row r="10" spans="1:16" ht="10.5">
      <c r="A10" s="314" t="s">
        <v>165</v>
      </c>
      <c r="B10" s="321">
        <v>28684</v>
      </c>
      <c r="C10" s="322">
        <v>12077300</v>
      </c>
      <c r="D10" s="322">
        <v>4760</v>
      </c>
      <c r="E10" s="322">
        <v>1190962</v>
      </c>
      <c r="F10" s="322">
        <v>356</v>
      </c>
      <c r="G10" s="322">
        <v>50018</v>
      </c>
      <c r="H10" s="322">
        <v>24100</v>
      </c>
      <c r="I10" s="322">
        <v>10295037</v>
      </c>
      <c r="J10" s="322">
        <v>558</v>
      </c>
      <c r="K10" s="322">
        <v>541283</v>
      </c>
      <c r="M10" s="331">
        <f>B10-SUM(D10,F10,H10,J10)</f>
        <v>-1090</v>
      </c>
      <c r="O10" s="331"/>
      <c r="P10" s="331"/>
    </row>
    <row r="11" spans="1:16" s="332" customFormat="1" ht="10.5">
      <c r="A11" s="314" t="s">
        <v>166</v>
      </c>
      <c r="B11" s="321">
        <v>28684</v>
      </c>
      <c r="C11" s="322">
        <v>12730475</v>
      </c>
      <c r="D11" s="322">
        <v>4916</v>
      </c>
      <c r="E11" s="322">
        <v>1297311</v>
      </c>
      <c r="F11" s="322">
        <v>320</v>
      </c>
      <c r="G11" s="322">
        <v>45404</v>
      </c>
      <c r="H11" s="322">
        <v>24212</v>
      </c>
      <c r="I11" s="322">
        <v>10561729</v>
      </c>
      <c r="J11" s="322">
        <v>1123</v>
      </c>
      <c r="K11" s="322">
        <v>826031</v>
      </c>
      <c r="M11" s="333">
        <f>B11-SUM(D11,F11,H11,J11)</f>
        <v>-1887</v>
      </c>
      <c r="O11" s="333"/>
      <c r="P11" s="333"/>
    </row>
    <row r="12" spans="1:16" ht="10.5">
      <c r="A12" s="314" t="s">
        <v>167</v>
      </c>
      <c r="B12" s="321">
        <v>28684</v>
      </c>
      <c r="C12" s="322">
        <v>13087460</v>
      </c>
      <c r="D12" s="322">
        <v>5048</v>
      </c>
      <c r="E12" s="322">
        <v>1412745</v>
      </c>
      <c r="F12" s="322">
        <v>291</v>
      </c>
      <c r="G12" s="322">
        <v>40511</v>
      </c>
      <c r="H12" s="322">
        <v>22050</v>
      </c>
      <c r="I12" s="322">
        <v>10876190</v>
      </c>
      <c r="J12" s="322">
        <v>1236</v>
      </c>
      <c r="K12" s="322">
        <v>758015</v>
      </c>
      <c r="M12" s="331">
        <f>B12-SUM(D12,F12,H12,J12)</f>
        <v>59</v>
      </c>
      <c r="O12" s="331"/>
      <c r="P12" s="331"/>
    </row>
    <row r="13" spans="1:16" ht="10.5">
      <c r="A13" s="323" t="s">
        <v>177</v>
      </c>
      <c r="B13" s="324">
        <v>28684</v>
      </c>
      <c r="C13" s="325">
        <v>12491149</v>
      </c>
      <c r="D13" s="325">
        <v>5185</v>
      </c>
      <c r="E13" s="325">
        <v>1946484</v>
      </c>
      <c r="F13" s="325">
        <v>266</v>
      </c>
      <c r="G13" s="325">
        <v>36880</v>
      </c>
      <c r="H13" s="325">
        <v>21229</v>
      </c>
      <c r="I13" s="325">
        <v>9767153</v>
      </c>
      <c r="J13" s="325">
        <v>1455</v>
      </c>
      <c r="K13" s="325">
        <v>740632</v>
      </c>
      <c r="M13" s="331">
        <f>B13-SUM(D13,F13,H13,J13)</f>
        <v>549</v>
      </c>
      <c r="O13" s="331"/>
      <c r="P13" s="331"/>
    </row>
    <row r="14" spans="1:11" ht="10.5">
      <c r="A14" s="326" t="s">
        <v>179</v>
      </c>
      <c r="B14" s="327"/>
      <c r="C14" s="327"/>
      <c r="D14" s="327"/>
      <c r="E14" s="327"/>
      <c r="F14" s="327"/>
      <c r="G14" s="327"/>
      <c r="H14" s="327"/>
      <c r="I14" s="327"/>
      <c r="J14" s="327"/>
      <c r="K14" s="327"/>
    </row>
    <row r="15" spans="1:11" ht="10.5">
      <c r="A15" s="328" t="s">
        <v>191</v>
      </c>
      <c r="B15" s="327"/>
      <c r="C15" s="327"/>
      <c r="D15" s="327"/>
      <c r="E15" s="327"/>
      <c r="F15" s="327"/>
      <c r="G15" s="327"/>
      <c r="H15" s="327"/>
      <c r="I15" s="327"/>
      <c r="J15" s="327"/>
      <c r="K15" s="327"/>
    </row>
    <row r="16" spans="1:11" ht="10.5">
      <c r="A16" s="328" t="s">
        <v>192</v>
      </c>
      <c r="B16" s="327"/>
      <c r="C16" s="327"/>
      <c r="D16" s="327"/>
      <c r="E16" s="327"/>
      <c r="F16" s="327"/>
      <c r="G16" s="327"/>
      <c r="H16" s="327"/>
      <c r="I16" s="327"/>
      <c r="J16" s="327"/>
      <c r="K16" s="327"/>
    </row>
    <row r="17" ht="10.5">
      <c r="A17" s="328" t="s">
        <v>193</v>
      </c>
    </row>
    <row r="18" ht="10.5">
      <c r="A18" s="328" t="s">
        <v>194</v>
      </c>
    </row>
  </sheetData>
  <printOptions/>
  <pageMargins left="0.75" right="0.75" top="1" bottom="1" header="0.5" footer="0.5"/>
  <pageSetup fitToHeight="1" fitToWidth="1" horizontalDpi="300" verticalDpi="300" orientation="portrait" paperSize="9" scale="79" r:id="rId1"/>
  <headerFooter alignWithMargins="0">
    <oddFooter>&amp;C-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workbookViewId="0" topLeftCell="A1">
      <selection activeCell="A1" sqref="A1"/>
    </sheetView>
  </sheetViews>
  <sheetFormatPr defaultColWidth="8.796875" defaultRowHeight="14.25"/>
  <cols>
    <col min="1" max="1" width="13.3984375" style="335" customWidth="1"/>
    <col min="2" max="9" width="10.3984375" style="336" customWidth="1"/>
    <col min="10" max="16384" width="8" style="335" customWidth="1"/>
  </cols>
  <sheetData>
    <row r="1" spans="1:5" ht="15.75">
      <c r="A1" s="340" t="s">
        <v>195</v>
      </c>
      <c r="B1" s="335"/>
      <c r="D1" s="337"/>
      <c r="E1" s="144"/>
    </row>
    <row r="2" spans="1:9" ht="11.25" thickBot="1">
      <c r="A2" s="127"/>
      <c r="B2" s="128"/>
      <c r="C2" s="128"/>
      <c r="D2" s="128"/>
      <c r="E2" s="128"/>
      <c r="F2" s="128"/>
      <c r="G2" s="129" t="s">
        <v>196</v>
      </c>
      <c r="H2" s="128"/>
      <c r="I2" s="128"/>
    </row>
    <row r="3" spans="1:9" ht="10.5">
      <c r="A3" s="130" t="s">
        <v>1</v>
      </c>
      <c r="B3" s="131" t="s">
        <v>197</v>
      </c>
      <c r="C3" s="132"/>
      <c r="D3" s="132"/>
      <c r="E3" s="132"/>
      <c r="F3" s="132"/>
      <c r="G3" s="132"/>
      <c r="H3" s="131" t="s">
        <v>198</v>
      </c>
      <c r="I3" s="132"/>
    </row>
    <row r="4" spans="1:9" ht="10.5">
      <c r="A4" s="130"/>
      <c r="B4" s="131" t="s">
        <v>180</v>
      </c>
      <c r="C4" s="132"/>
      <c r="D4" s="131" t="s">
        <v>199</v>
      </c>
      <c r="E4" s="132"/>
      <c r="F4" s="131" t="s">
        <v>200</v>
      </c>
      <c r="G4" s="132"/>
      <c r="H4" s="131" t="s">
        <v>199</v>
      </c>
      <c r="I4" s="132"/>
    </row>
    <row r="5" spans="1:9" ht="10.5">
      <c r="A5" s="133"/>
      <c r="B5" s="131" t="s">
        <v>205</v>
      </c>
      <c r="C5" s="131" t="s">
        <v>206</v>
      </c>
      <c r="D5" s="131" t="s">
        <v>201</v>
      </c>
      <c r="E5" s="131" t="s">
        <v>202</v>
      </c>
      <c r="F5" s="131" t="s">
        <v>201</v>
      </c>
      <c r="G5" s="131" t="s">
        <v>202</v>
      </c>
      <c r="H5" s="131" t="s">
        <v>201</v>
      </c>
      <c r="I5" s="131" t="s">
        <v>202</v>
      </c>
    </row>
    <row r="6" spans="1:9" ht="10.5" hidden="1">
      <c r="A6" s="134" t="s">
        <v>203</v>
      </c>
      <c r="B6" s="135">
        <v>15543250</v>
      </c>
      <c r="C6" s="136">
        <v>413950</v>
      </c>
      <c r="D6" s="136">
        <v>13247015</v>
      </c>
      <c r="E6" s="136">
        <v>343037</v>
      </c>
      <c r="F6" s="136">
        <v>2296235</v>
      </c>
      <c r="G6" s="136">
        <v>70913</v>
      </c>
      <c r="H6" s="136">
        <v>2737562</v>
      </c>
      <c r="I6" s="136">
        <v>262839</v>
      </c>
    </row>
    <row r="7" spans="1:9" ht="10.5" hidden="1">
      <c r="A7" s="134" t="s">
        <v>204</v>
      </c>
      <c r="B7" s="135">
        <v>17242335</v>
      </c>
      <c r="C7" s="136">
        <v>439099</v>
      </c>
      <c r="D7" s="136">
        <v>14700699</v>
      </c>
      <c r="E7" s="136">
        <v>359671</v>
      </c>
      <c r="F7" s="136">
        <v>2541636</v>
      </c>
      <c r="G7" s="136">
        <v>79428</v>
      </c>
      <c r="H7" s="136">
        <v>2516385</v>
      </c>
      <c r="I7" s="136">
        <v>287934</v>
      </c>
    </row>
    <row r="8" spans="1:9" ht="10.5" hidden="1">
      <c r="A8" s="134" t="s">
        <v>319</v>
      </c>
      <c r="B8" s="137">
        <v>18704</v>
      </c>
      <c r="C8" s="138">
        <v>448900</v>
      </c>
      <c r="D8" s="138">
        <v>16096</v>
      </c>
      <c r="E8" s="138">
        <v>370643</v>
      </c>
      <c r="F8" s="138">
        <v>2608</v>
      </c>
      <c r="G8" s="138">
        <v>78257</v>
      </c>
      <c r="H8" s="138">
        <v>2350</v>
      </c>
      <c r="I8" s="138">
        <v>304247</v>
      </c>
    </row>
    <row r="9" spans="1:9" ht="10.5">
      <c r="A9" s="134" t="s">
        <v>320</v>
      </c>
      <c r="B9" s="137">
        <v>19743</v>
      </c>
      <c r="C9" s="138">
        <v>522816</v>
      </c>
      <c r="D9" s="138">
        <v>17002</v>
      </c>
      <c r="E9" s="138">
        <v>440774</v>
      </c>
      <c r="F9" s="138">
        <v>2741</v>
      </c>
      <c r="G9" s="138">
        <v>82042</v>
      </c>
      <c r="H9" s="138">
        <v>2473</v>
      </c>
      <c r="I9" s="138">
        <v>356952</v>
      </c>
    </row>
    <row r="10" spans="1:9" ht="10.5">
      <c r="A10" s="134" t="s">
        <v>321</v>
      </c>
      <c r="B10" s="137">
        <v>20051</v>
      </c>
      <c r="C10" s="138">
        <v>494133</v>
      </c>
      <c r="D10" s="138">
        <v>17021</v>
      </c>
      <c r="E10" s="138">
        <v>402343</v>
      </c>
      <c r="F10" s="138">
        <v>3030</v>
      </c>
      <c r="G10" s="138">
        <v>91790</v>
      </c>
      <c r="H10" s="138">
        <v>2673</v>
      </c>
      <c r="I10" s="138">
        <v>397437</v>
      </c>
    </row>
    <row r="11" spans="1:9" s="338" customFormat="1" ht="10.5">
      <c r="A11" s="134" t="s">
        <v>322</v>
      </c>
      <c r="B11" s="137">
        <v>19978</v>
      </c>
      <c r="C11" s="138">
        <v>485327</v>
      </c>
      <c r="D11" s="138">
        <v>16761</v>
      </c>
      <c r="E11" s="138">
        <v>389595</v>
      </c>
      <c r="F11" s="138">
        <v>3217</v>
      </c>
      <c r="G11" s="138">
        <v>95732</v>
      </c>
      <c r="H11" s="138">
        <v>2540</v>
      </c>
      <c r="I11" s="138">
        <v>395419</v>
      </c>
    </row>
    <row r="12" spans="1:9" ht="10.5">
      <c r="A12" s="139" t="s">
        <v>323</v>
      </c>
      <c r="B12" s="137">
        <v>20960</v>
      </c>
      <c r="C12" s="138">
        <v>512918</v>
      </c>
      <c r="D12" s="138">
        <v>17344</v>
      </c>
      <c r="E12" s="138">
        <v>410233</v>
      </c>
      <c r="F12" s="138">
        <v>3616</v>
      </c>
      <c r="G12" s="138">
        <v>102685</v>
      </c>
      <c r="H12" s="138">
        <v>2442</v>
      </c>
      <c r="I12" s="138">
        <v>390793</v>
      </c>
    </row>
    <row r="13" spans="1:9" ht="10.5">
      <c r="A13" s="140" t="s">
        <v>324</v>
      </c>
      <c r="B13" s="141" t="s">
        <v>325</v>
      </c>
      <c r="C13" s="142" t="s">
        <v>325</v>
      </c>
      <c r="D13" s="142" t="s">
        <v>325</v>
      </c>
      <c r="E13" s="142" t="s">
        <v>325</v>
      </c>
      <c r="F13" s="142" t="s">
        <v>325</v>
      </c>
      <c r="G13" s="142" t="s">
        <v>325</v>
      </c>
      <c r="H13" s="142" t="s">
        <v>325</v>
      </c>
      <c r="I13" s="142" t="s">
        <v>325</v>
      </c>
    </row>
    <row r="14" ht="10.5">
      <c r="A14" s="339" t="s">
        <v>207</v>
      </c>
    </row>
    <row r="15" spans="1:9" ht="10.5">
      <c r="A15" s="143" t="s">
        <v>208</v>
      </c>
      <c r="B15" s="144"/>
      <c r="C15" s="144"/>
      <c r="D15" s="144"/>
      <c r="E15" s="144"/>
      <c r="F15" s="144"/>
      <c r="G15" s="144"/>
      <c r="H15" s="144"/>
      <c r="I15" s="144"/>
    </row>
  </sheetData>
  <printOptions/>
  <pageMargins left="0.75" right="0.75" top="1" bottom="1" header="0.5" footer="0.5"/>
  <pageSetup fitToHeight="1" fitToWidth="1" orientation="portrait" paperSize="9" scale="89" r:id="rId1"/>
  <headerFooter alignWithMargins="0">
    <oddFooter>&amp;C-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A1" sqref="A1"/>
    </sheetView>
  </sheetViews>
  <sheetFormatPr defaultColWidth="8.796875" defaultRowHeight="14.25"/>
  <cols>
    <col min="1" max="1" width="13.69921875" style="341" customWidth="1"/>
    <col min="2" max="2" width="9" style="342" customWidth="1"/>
    <col min="3" max="3" width="10.09765625" style="342" customWidth="1"/>
    <col min="4" max="4" width="9" style="342" customWidth="1"/>
    <col min="5" max="5" width="10.3984375" style="342" customWidth="1"/>
    <col min="6" max="10" width="9" style="342" customWidth="1"/>
    <col min="11" max="11" width="10.19921875" style="342" bestFit="1" customWidth="1"/>
    <col min="12" max="12" width="9" style="342" customWidth="1"/>
    <col min="13" max="16384" width="8" style="341" customWidth="1"/>
  </cols>
  <sheetData>
    <row r="1" spans="1:2" ht="15.75">
      <c r="A1" s="345" t="s">
        <v>209</v>
      </c>
      <c r="B1" s="341"/>
    </row>
    <row r="2" spans="1:12" ht="11.25" thickBot="1">
      <c r="A2" s="108"/>
      <c r="B2" s="109"/>
      <c r="C2" s="109"/>
      <c r="D2" s="109"/>
      <c r="E2" s="109"/>
      <c r="F2" s="109"/>
      <c r="G2" s="109"/>
      <c r="H2" s="109"/>
      <c r="I2" s="109"/>
      <c r="J2" s="109"/>
      <c r="K2" s="110"/>
      <c r="L2" s="109"/>
    </row>
    <row r="3" spans="1:12" ht="10.5">
      <c r="A3" s="111" t="s">
        <v>1</v>
      </c>
      <c r="B3" s="112" t="s">
        <v>210</v>
      </c>
      <c r="C3" s="113"/>
      <c r="D3" s="113"/>
      <c r="E3" s="114" t="s">
        <v>211</v>
      </c>
      <c r="F3" s="112" t="s">
        <v>212</v>
      </c>
      <c r="G3" s="113"/>
      <c r="H3" s="113"/>
      <c r="I3" s="113"/>
      <c r="J3" s="112" t="s">
        <v>213</v>
      </c>
      <c r="K3" s="113"/>
      <c r="L3" s="113"/>
    </row>
    <row r="4" spans="1:12" ht="10.5">
      <c r="A4" s="111"/>
      <c r="B4" s="115" t="s">
        <v>214</v>
      </c>
      <c r="C4" s="114" t="s">
        <v>215</v>
      </c>
      <c r="D4" s="114" t="s">
        <v>216</v>
      </c>
      <c r="E4" s="114"/>
      <c r="F4" s="115" t="s">
        <v>217</v>
      </c>
      <c r="G4" s="115" t="s">
        <v>218</v>
      </c>
      <c r="H4" s="115" t="s">
        <v>219</v>
      </c>
      <c r="I4" s="115" t="s">
        <v>220</v>
      </c>
      <c r="J4" s="115" t="s">
        <v>214</v>
      </c>
      <c r="K4" s="114" t="s">
        <v>215</v>
      </c>
      <c r="L4" s="114" t="s">
        <v>216</v>
      </c>
    </row>
    <row r="5" spans="1:12" ht="10.5">
      <c r="A5" s="116"/>
      <c r="B5" s="117"/>
      <c r="C5" s="112" t="s">
        <v>221</v>
      </c>
      <c r="D5" s="112" t="s">
        <v>222</v>
      </c>
      <c r="E5" s="117"/>
      <c r="F5" s="117"/>
      <c r="G5" s="117"/>
      <c r="H5" s="117"/>
      <c r="I5" s="117"/>
      <c r="J5" s="117"/>
      <c r="K5" s="117" t="s">
        <v>221</v>
      </c>
      <c r="L5" s="112" t="s">
        <v>222</v>
      </c>
    </row>
    <row r="6" spans="1:12" ht="10.5" hidden="1">
      <c r="A6" s="118" t="s">
        <v>203</v>
      </c>
      <c r="B6" s="119">
        <v>403650</v>
      </c>
      <c r="C6" s="120">
        <v>1058150</v>
      </c>
      <c r="D6" s="120">
        <v>2621</v>
      </c>
      <c r="E6" s="120">
        <v>5819</v>
      </c>
      <c r="F6" s="120">
        <v>16533</v>
      </c>
      <c r="G6" s="120">
        <v>107439</v>
      </c>
      <c r="H6" s="120">
        <v>73055</v>
      </c>
      <c r="I6" s="120">
        <v>23173</v>
      </c>
      <c r="J6" s="120">
        <v>3200840</v>
      </c>
      <c r="K6" s="120">
        <v>6692383</v>
      </c>
      <c r="L6" s="120">
        <v>2091</v>
      </c>
    </row>
    <row r="7" spans="1:12" ht="10.5" hidden="1">
      <c r="A7" s="118" t="s">
        <v>204</v>
      </c>
      <c r="B7" s="119">
        <v>397021</v>
      </c>
      <c r="C7" s="120">
        <v>1061056</v>
      </c>
      <c r="D7" s="120">
        <v>2673</v>
      </c>
      <c r="E7" s="120">
        <v>6850</v>
      </c>
      <c r="F7" s="120">
        <v>17084</v>
      </c>
      <c r="G7" s="120">
        <v>107166</v>
      </c>
      <c r="H7" s="120">
        <v>78063</v>
      </c>
      <c r="I7" s="120">
        <v>24093</v>
      </c>
      <c r="J7" s="120">
        <v>3383224</v>
      </c>
      <c r="K7" s="120">
        <v>7348211</v>
      </c>
      <c r="L7" s="120">
        <v>2172</v>
      </c>
    </row>
    <row r="8" spans="1:12" ht="10.5" hidden="1">
      <c r="A8" s="118" t="s">
        <v>223</v>
      </c>
      <c r="B8" s="119">
        <v>367353</v>
      </c>
      <c r="C8" s="120">
        <v>1013532</v>
      </c>
      <c r="D8" s="120">
        <v>2759</v>
      </c>
      <c r="E8" s="120">
        <v>4784</v>
      </c>
      <c r="F8" s="120">
        <v>18580</v>
      </c>
      <c r="G8" s="120">
        <v>133355</v>
      </c>
      <c r="H8" s="120">
        <v>68152</v>
      </c>
      <c r="I8" s="120">
        <v>27410</v>
      </c>
      <c r="J8" s="120">
        <v>3582626</v>
      </c>
      <c r="K8" s="120">
        <v>8245043</v>
      </c>
      <c r="L8" s="120">
        <v>2301</v>
      </c>
    </row>
    <row r="9" spans="1:12" ht="10.5">
      <c r="A9" s="118" t="s">
        <v>229</v>
      </c>
      <c r="B9" s="121">
        <v>302341</v>
      </c>
      <c r="C9" s="122">
        <v>967376</v>
      </c>
      <c r="D9" s="122" t="s">
        <v>224</v>
      </c>
      <c r="E9" s="122">
        <v>8462</v>
      </c>
      <c r="F9" s="122">
        <v>17473</v>
      </c>
      <c r="G9" s="122">
        <v>158240</v>
      </c>
      <c r="H9" s="122">
        <v>73133</v>
      </c>
      <c r="I9" s="122">
        <v>25726</v>
      </c>
      <c r="J9" s="122">
        <v>3622092</v>
      </c>
      <c r="K9" s="122">
        <v>8673926</v>
      </c>
      <c r="L9" s="122" t="s">
        <v>224</v>
      </c>
    </row>
    <row r="10" spans="1:12" ht="10.5">
      <c r="A10" s="118" t="s">
        <v>225</v>
      </c>
      <c r="B10" s="119">
        <v>259833</v>
      </c>
      <c r="C10" s="120">
        <v>802265</v>
      </c>
      <c r="D10" s="122">
        <v>3088</v>
      </c>
      <c r="E10" s="120">
        <v>7827</v>
      </c>
      <c r="F10" s="120">
        <v>17614</v>
      </c>
      <c r="G10" s="120">
        <v>172609</v>
      </c>
      <c r="H10" s="120">
        <v>81021</v>
      </c>
      <c r="I10" s="120">
        <v>25562</v>
      </c>
      <c r="J10" s="120">
        <v>3594970</v>
      </c>
      <c r="K10" s="120">
        <v>8862909</v>
      </c>
      <c r="L10" s="122">
        <v>2465</v>
      </c>
    </row>
    <row r="11" spans="1:12" s="343" customFormat="1" ht="10.5">
      <c r="A11" s="118" t="s">
        <v>226</v>
      </c>
      <c r="B11" s="119">
        <v>279255</v>
      </c>
      <c r="C11" s="120">
        <v>776042</v>
      </c>
      <c r="D11" s="122">
        <v>2779</v>
      </c>
      <c r="E11" s="120">
        <v>7383</v>
      </c>
      <c r="F11" s="120">
        <v>18691</v>
      </c>
      <c r="G11" s="120">
        <v>182547</v>
      </c>
      <c r="H11" s="120">
        <v>87601</v>
      </c>
      <c r="I11" s="120">
        <v>23871</v>
      </c>
      <c r="J11" s="120">
        <v>3572495</v>
      </c>
      <c r="K11" s="120">
        <v>8979869</v>
      </c>
      <c r="L11" s="122">
        <v>2514</v>
      </c>
    </row>
    <row r="12" spans="1:12" ht="10.5">
      <c r="A12" s="118" t="s">
        <v>227</v>
      </c>
      <c r="B12" s="119">
        <v>239087</v>
      </c>
      <c r="C12" s="120">
        <v>635257</v>
      </c>
      <c r="D12" s="122">
        <v>2657</v>
      </c>
      <c r="E12" s="120">
        <v>7594</v>
      </c>
      <c r="F12" s="120">
        <v>17825</v>
      </c>
      <c r="G12" s="120">
        <v>188150</v>
      </c>
      <c r="H12" s="120">
        <v>90372</v>
      </c>
      <c r="I12" s="120">
        <v>24580</v>
      </c>
      <c r="J12" s="120">
        <v>3501868</v>
      </c>
      <c r="K12" s="120">
        <v>8914211</v>
      </c>
      <c r="L12" s="122">
        <v>2546</v>
      </c>
    </row>
    <row r="13" spans="1:12" ht="10.5">
      <c r="A13" s="123" t="s">
        <v>230</v>
      </c>
      <c r="B13" s="124">
        <v>247843</v>
      </c>
      <c r="C13" s="125">
        <v>619778</v>
      </c>
      <c r="D13" s="126">
        <v>2501</v>
      </c>
      <c r="E13" s="125">
        <v>7755</v>
      </c>
      <c r="F13" s="125">
        <v>17075</v>
      </c>
      <c r="G13" s="125">
        <v>190380</v>
      </c>
      <c r="H13" s="125">
        <v>86062</v>
      </c>
      <c r="I13" s="125">
        <v>24871</v>
      </c>
      <c r="J13" s="125">
        <v>3440148</v>
      </c>
      <c r="K13" s="125">
        <v>8818612</v>
      </c>
      <c r="L13" s="126">
        <v>2563</v>
      </c>
    </row>
    <row r="14" ht="10.5">
      <c r="A14" s="344" t="s">
        <v>228</v>
      </c>
    </row>
    <row r="15" ht="10.5">
      <c r="A15" s="343"/>
    </row>
  </sheetData>
  <printOptions/>
  <pageMargins left="0.75" right="0.75" top="1" bottom="1" header="0.5" footer="0.5"/>
  <pageSetup fitToHeight="1" fitToWidth="1" orientation="portrait" paperSize="9" scale="74" r:id="rId1"/>
  <headerFooter alignWithMargins="0">
    <oddFooter>&amp;C-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workbookViewId="0" topLeftCell="A1">
      <selection activeCell="A1" sqref="A1"/>
    </sheetView>
  </sheetViews>
  <sheetFormatPr defaultColWidth="8.796875" defaultRowHeight="14.25"/>
  <cols>
    <col min="1" max="1" width="14.296875" style="346" customWidth="1"/>
    <col min="2" max="2" width="9.19921875" style="347" customWidth="1"/>
    <col min="3" max="3" width="12.19921875" style="347" customWidth="1"/>
    <col min="4" max="7" width="13.09765625" style="347" customWidth="1"/>
    <col min="8" max="16384" width="8" style="346" customWidth="1"/>
  </cols>
  <sheetData>
    <row r="1" spans="1:2" ht="15.75">
      <c r="A1" s="349" t="s">
        <v>231</v>
      </c>
      <c r="B1" s="346"/>
    </row>
    <row r="2" spans="1:7" ht="11.25" thickBot="1">
      <c r="A2" s="88"/>
      <c r="B2" s="89"/>
      <c r="C2" s="89"/>
      <c r="D2" s="89"/>
      <c r="E2" s="89"/>
      <c r="F2" s="102"/>
      <c r="G2" s="89"/>
    </row>
    <row r="3" spans="1:7" ht="10.5">
      <c r="A3" s="95" t="s">
        <v>1</v>
      </c>
      <c r="B3" s="103" t="s">
        <v>158</v>
      </c>
      <c r="C3" s="103" t="s">
        <v>43</v>
      </c>
      <c r="D3" s="91" t="s">
        <v>232</v>
      </c>
      <c r="E3" s="92"/>
      <c r="F3" s="91" t="s">
        <v>233</v>
      </c>
      <c r="G3" s="92"/>
    </row>
    <row r="4" spans="1:7" ht="10.5">
      <c r="A4" s="93"/>
      <c r="B4" s="100"/>
      <c r="C4" s="100"/>
      <c r="D4" s="91" t="s">
        <v>214</v>
      </c>
      <c r="E4" s="91" t="s">
        <v>186</v>
      </c>
      <c r="F4" s="91" t="s">
        <v>214</v>
      </c>
      <c r="G4" s="91" t="s">
        <v>186</v>
      </c>
    </row>
    <row r="5" spans="1:7" ht="10.5" hidden="1">
      <c r="A5" s="95" t="s">
        <v>203</v>
      </c>
      <c r="B5" s="104">
        <v>1956074</v>
      </c>
      <c r="C5" s="105">
        <v>200656939</v>
      </c>
      <c r="D5" s="105">
        <v>13455</v>
      </c>
      <c r="E5" s="105">
        <v>31768839</v>
      </c>
      <c r="F5" s="105">
        <v>122</v>
      </c>
      <c r="G5" s="105">
        <v>3168855</v>
      </c>
    </row>
    <row r="6" spans="1:7" ht="10.5" hidden="1">
      <c r="A6" s="95" t="s">
        <v>204</v>
      </c>
      <c r="B6" s="104">
        <v>1956074</v>
      </c>
      <c r="C6" s="105">
        <v>212212249</v>
      </c>
      <c r="D6" s="105">
        <v>9817</v>
      </c>
      <c r="E6" s="105">
        <v>31874499</v>
      </c>
      <c r="F6" s="105">
        <v>107</v>
      </c>
      <c r="G6" s="105">
        <v>1861948</v>
      </c>
    </row>
    <row r="7" spans="1:7" ht="12" customHeight="1" hidden="1">
      <c r="A7" s="95" t="s">
        <v>223</v>
      </c>
      <c r="B7" s="104">
        <v>1956074</v>
      </c>
      <c r="C7" s="105">
        <v>224339622</v>
      </c>
      <c r="D7" s="105">
        <v>9393</v>
      </c>
      <c r="E7" s="105">
        <v>42105398</v>
      </c>
      <c r="F7" s="105">
        <v>90</v>
      </c>
      <c r="G7" s="105">
        <v>4563762</v>
      </c>
    </row>
    <row r="8" spans="1:7" ht="10.5">
      <c r="A8" s="95" t="s">
        <v>244</v>
      </c>
      <c r="B8" s="104">
        <v>1964012</v>
      </c>
      <c r="C8" s="105">
        <v>229544096</v>
      </c>
      <c r="D8" s="105">
        <v>14278</v>
      </c>
      <c r="E8" s="105">
        <v>69164616</v>
      </c>
      <c r="F8" s="105">
        <v>64</v>
      </c>
      <c r="G8" s="105">
        <v>4926982</v>
      </c>
    </row>
    <row r="9" spans="1:7" ht="10.5">
      <c r="A9" s="95" t="s">
        <v>225</v>
      </c>
      <c r="B9" s="104">
        <v>1964012</v>
      </c>
      <c r="C9" s="105">
        <v>234179892</v>
      </c>
      <c r="D9" s="105">
        <v>8698</v>
      </c>
      <c r="E9" s="105">
        <v>49198115</v>
      </c>
      <c r="F9" s="105">
        <v>72</v>
      </c>
      <c r="G9" s="105">
        <v>10673153</v>
      </c>
    </row>
    <row r="10" spans="1:7" s="348" customFormat="1" ht="10.5">
      <c r="A10" s="95" t="s">
        <v>234</v>
      </c>
      <c r="B10" s="104">
        <v>1964012</v>
      </c>
      <c r="C10" s="105">
        <v>252401661</v>
      </c>
      <c r="D10" s="105">
        <v>7245</v>
      </c>
      <c r="E10" s="105">
        <v>44642823</v>
      </c>
      <c r="F10" s="105">
        <v>76</v>
      </c>
      <c r="G10" s="105">
        <v>11027952</v>
      </c>
    </row>
    <row r="11" spans="1:7" s="348" customFormat="1" ht="10.5">
      <c r="A11" s="95" t="s">
        <v>235</v>
      </c>
      <c r="B11" s="104">
        <v>1928301</v>
      </c>
      <c r="C11" s="105">
        <v>264759739</v>
      </c>
      <c r="D11" s="105">
        <v>3388</v>
      </c>
      <c r="E11" s="105">
        <v>19087039</v>
      </c>
      <c r="F11" s="105">
        <v>40</v>
      </c>
      <c r="G11" s="105">
        <v>3174364</v>
      </c>
    </row>
    <row r="12" spans="1:7" ht="10.5">
      <c r="A12" s="95" t="s">
        <v>227</v>
      </c>
      <c r="B12" s="104">
        <v>1917464</v>
      </c>
      <c r="C12" s="105">
        <v>273263565</v>
      </c>
      <c r="D12" s="105">
        <v>7702</v>
      </c>
      <c r="E12" s="105">
        <v>44675846</v>
      </c>
      <c r="F12" s="105">
        <v>68</v>
      </c>
      <c r="G12" s="105">
        <v>11792525</v>
      </c>
    </row>
    <row r="13" spans="1:7" ht="10.5">
      <c r="A13" s="99" t="s">
        <v>245</v>
      </c>
      <c r="B13" s="106">
        <v>1910336</v>
      </c>
      <c r="C13" s="107">
        <v>289522404</v>
      </c>
      <c r="D13" s="107">
        <v>7310</v>
      </c>
      <c r="E13" s="107">
        <v>44313519</v>
      </c>
      <c r="F13" s="107">
        <v>67</v>
      </c>
      <c r="G13" s="107">
        <v>8647663</v>
      </c>
    </row>
    <row r="14" spans="1:7" ht="10.5">
      <c r="A14" s="90" t="s">
        <v>236</v>
      </c>
      <c r="B14" s="97"/>
      <c r="C14" s="97"/>
      <c r="D14" s="97"/>
      <c r="E14" s="97"/>
      <c r="F14" s="97"/>
      <c r="G14" s="97"/>
    </row>
    <row r="15" spans="1:9" ht="11.25" thickBot="1">
      <c r="A15" s="350"/>
      <c r="B15" s="351"/>
      <c r="C15" s="351"/>
      <c r="D15" s="351"/>
      <c r="E15" s="351"/>
      <c r="F15" s="351"/>
      <c r="G15" s="351"/>
      <c r="H15" s="350"/>
      <c r="I15" s="350"/>
    </row>
    <row r="16" spans="1:9" ht="10.5">
      <c r="A16" s="90" t="s">
        <v>1</v>
      </c>
      <c r="B16" s="91" t="s">
        <v>237</v>
      </c>
      <c r="C16" s="92"/>
      <c r="D16" s="92"/>
      <c r="E16" s="92"/>
      <c r="F16" s="92"/>
      <c r="G16" s="92"/>
      <c r="H16" s="93"/>
      <c r="I16" s="93"/>
    </row>
    <row r="17" spans="1:9" ht="10.5">
      <c r="A17" s="90"/>
      <c r="B17" s="91" t="s">
        <v>35</v>
      </c>
      <c r="C17" s="92"/>
      <c r="D17" s="91" t="s">
        <v>238</v>
      </c>
      <c r="E17" s="92"/>
      <c r="F17" s="91" t="s">
        <v>239</v>
      </c>
      <c r="G17" s="92"/>
      <c r="H17" s="94" t="s">
        <v>98</v>
      </c>
      <c r="I17" s="93"/>
    </row>
    <row r="18" spans="1:9" ht="10.5">
      <c r="A18" s="93"/>
      <c r="B18" s="91" t="s">
        <v>214</v>
      </c>
      <c r="C18" s="91" t="s">
        <v>186</v>
      </c>
      <c r="D18" s="91" t="s">
        <v>214</v>
      </c>
      <c r="E18" s="91" t="s">
        <v>186</v>
      </c>
      <c r="F18" s="91" t="s">
        <v>214</v>
      </c>
      <c r="G18" s="91" t="s">
        <v>186</v>
      </c>
      <c r="H18" s="94" t="s">
        <v>214</v>
      </c>
      <c r="I18" s="94" t="s">
        <v>186</v>
      </c>
    </row>
    <row r="19" spans="1:9" ht="10.5" hidden="1">
      <c r="A19" s="95" t="s">
        <v>203</v>
      </c>
      <c r="B19" s="96">
        <v>13333</v>
      </c>
      <c r="C19" s="97">
        <v>28599984</v>
      </c>
      <c r="D19" s="97">
        <v>11816</v>
      </c>
      <c r="E19" s="97">
        <v>15521719</v>
      </c>
      <c r="F19" s="97">
        <v>1517</v>
      </c>
      <c r="G19" s="97">
        <v>13078265</v>
      </c>
      <c r="H19" s="98">
        <v>0</v>
      </c>
      <c r="I19" s="98">
        <v>0</v>
      </c>
    </row>
    <row r="20" spans="1:9" ht="10.5" hidden="1">
      <c r="A20" s="95" t="s">
        <v>204</v>
      </c>
      <c r="B20" s="96">
        <v>9710</v>
      </c>
      <c r="C20" s="97">
        <v>30012546</v>
      </c>
      <c r="D20" s="97">
        <v>8028</v>
      </c>
      <c r="E20" s="97">
        <v>13700724</v>
      </c>
      <c r="F20" s="97">
        <v>1682</v>
      </c>
      <c r="G20" s="97">
        <v>16311822</v>
      </c>
      <c r="H20" s="98">
        <v>0</v>
      </c>
      <c r="I20" s="98">
        <v>0</v>
      </c>
    </row>
    <row r="21" spans="1:9" ht="10.5" hidden="1">
      <c r="A21" s="95" t="s">
        <v>223</v>
      </c>
      <c r="B21" s="96">
        <v>14214</v>
      </c>
      <c r="C21" s="97">
        <v>64237634</v>
      </c>
      <c r="D21" s="97">
        <v>11132</v>
      </c>
      <c r="E21" s="97">
        <v>29513847</v>
      </c>
      <c r="F21" s="97">
        <v>3082</v>
      </c>
      <c r="G21" s="97">
        <v>34723787</v>
      </c>
      <c r="H21" s="98">
        <v>0</v>
      </c>
      <c r="I21" s="98">
        <v>0</v>
      </c>
    </row>
    <row r="22" spans="1:9" ht="10.5">
      <c r="A22" s="95" t="s">
        <v>244</v>
      </c>
      <c r="B22" s="96">
        <v>8626</v>
      </c>
      <c r="C22" s="97">
        <v>38524958</v>
      </c>
      <c r="D22" s="97">
        <v>6442</v>
      </c>
      <c r="E22" s="97">
        <v>14098784</v>
      </c>
      <c r="F22" s="97">
        <v>2184</v>
      </c>
      <c r="G22" s="97">
        <v>24426174</v>
      </c>
      <c r="H22" s="98">
        <v>0</v>
      </c>
      <c r="I22" s="98">
        <v>0</v>
      </c>
    </row>
    <row r="23" spans="1:9" ht="10.5">
      <c r="A23" s="95" t="s">
        <v>225</v>
      </c>
      <c r="B23" s="96">
        <v>7169</v>
      </c>
      <c r="C23" s="97">
        <v>33614871</v>
      </c>
      <c r="D23" s="97">
        <v>5031</v>
      </c>
      <c r="E23" s="97">
        <v>8444405</v>
      </c>
      <c r="F23" s="97">
        <v>2138</v>
      </c>
      <c r="G23" s="97">
        <v>25170466</v>
      </c>
      <c r="H23" s="98">
        <v>0</v>
      </c>
      <c r="I23" s="98">
        <v>0</v>
      </c>
    </row>
    <row r="24" spans="1:9" ht="10.5">
      <c r="A24" s="95" t="s">
        <v>234</v>
      </c>
      <c r="B24" s="96">
        <v>3348</v>
      </c>
      <c r="C24" s="97">
        <v>15912675</v>
      </c>
      <c r="D24" s="97">
        <v>2397</v>
      </c>
      <c r="E24" s="97">
        <v>4165615</v>
      </c>
      <c r="F24" s="97">
        <v>951</v>
      </c>
      <c r="G24" s="97">
        <v>11747060</v>
      </c>
      <c r="H24" s="98">
        <v>0</v>
      </c>
      <c r="I24" s="98">
        <v>0</v>
      </c>
    </row>
    <row r="25" spans="1:9" ht="10.5">
      <c r="A25" s="95" t="s">
        <v>235</v>
      </c>
      <c r="B25" s="96">
        <v>6959</v>
      </c>
      <c r="C25" s="97">
        <v>31626675</v>
      </c>
      <c r="D25" s="97">
        <v>5010</v>
      </c>
      <c r="E25" s="97">
        <v>8338605</v>
      </c>
      <c r="F25" s="97">
        <v>1949</v>
      </c>
      <c r="G25" s="97">
        <v>23288070</v>
      </c>
      <c r="H25" s="98">
        <v>0</v>
      </c>
      <c r="I25" s="98">
        <v>0</v>
      </c>
    </row>
    <row r="26" spans="1:9" ht="10.5">
      <c r="A26" s="95" t="s">
        <v>227</v>
      </c>
      <c r="B26" s="96">
        <v>7634</v>
      </c>
      <c r="C26" s="97">
        <v>32883321</v>
      </c>
      <c r="D26" s="97">
        <v>5644</v>
      </c>
      <c r="E26" s="97">
        <v>9354853</v>
      </c>
      <c r="F26" s="97">
        <v>1990</v>
      </c>
      <c r="G26" s="97">
        <v>23528468</v>
      </c>
      <c r="H26" s="98" t="s">
        <v>240</v>
      </c>
      <c r="I26" s="98" t="s">
        <v>240</v>
      </c>
    </row>
    <row r="27" spans="1:9" ht="10.5">
      <c r="A27" s="99" t="s">
        <v>245</v>
      </c>
      <c r="B27" s="100">
        <v>7243</v>
      </c>
      <c r="C27" s="92">
        <v>35665856</v>
      </c>
      <c r="D27" s="92">
        <v>5042</v>
      </c>
      <c r="E27" s="92">
        <v>7830688</v>
      </c>
      <c r="F27" s="92">
        <v>2201</v>
      </c>
      <c r="G27" s="92">
        <v>27835168</v>
      </c>
      <c r="H27" s="101" t="s">
        <v>240</v>
      </c>
      <c r="I27" s="101" t="s">
        <v>240</v>
      </c>
    </row>
    <row r="28" spans="1:9" ht="10.5">
      <c r="A28" s="95" t="s">
        <v>241</v>
      </c>
      <c r="B28" s="97"/>
      <c r="C28" s="97"/>
      <c r="D28" s="97"/>
      <c r="E28" s="97"/>
      <c r="F28" s="97"/>
      <c r="G28" s="97"/>
      <c r="H28" s="90"/>
      <c r="I28" s="90"/>
    </row>
    <row r="29" ht="10.5">
      <c r="A29" s="346" t="s">
        <v>242</v>
      </c>
    </row>
    <row r="30" ht="10.5">
      <c r="A30" s="346" t="s">
        <v>243</v>
      </c>
    </row>
  </sheetData>
  <printOptions/>
  <pageMargins left="0.75" right="0.75" top="1" bottom="1" header="0.5" footer="0.5"/>
  <pageSetup fitToHeight="1" fitToWidth="1" horizontalDpi="300" verticalDpi="300" orientation="portrait" paperSize="9" scale="83" r:id="rId1"/>
  <headerFooter alignWithMargins="0">
    <oddFooter>&amp;C-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7"/>
  <sheetViews>
    <sheetView workbookViewId="0" topLeftCell="A1">
      <selection activeCell="A1" sqref="A1"/>
    </sheetView>
  </sheetViews>
  <sheetFormatPr defaultColWidth="8.796875" defaultRowHeight="14.25"/>
  <cols>
    <col min="1" max="1" width="13.3984375" style="352" customWidth="1"/>
    <col min="2" max="6" width="11.09765625" style="353" customWidth="1"/>
    <col min="7" max="12" width="11.09765625" style="352" customWidth="1"/>
    <col min="13" max="16384" width="8" style="352" customWidth="1"/>
  </cols>
  <sheetData>
    <row r="1" spans="1:2" ht="15.75">
      <c r="A1" s="354" t="s">
        <v>246</v>
      </c>
      <c r="B1" s="352"/>
    </row>
    <row r="2" spans="1:12" ht="11.25" thickBot="1">
      <c r="A2" s="70"/>
      <c r="B2" s="71"/>
      <c r="C2" s="72"/>
      <c r="D2" s="71"/>
      <c r="E2" s="71"/>
      <c r="F2" s="71"/>
      <c r="G2" s="70"/>
      <c r="H2" s="70"/>
      <c r="I2" s="70"/>
      <c r="J2" s="70"/>
      <c r="K2" s="70"/>
      <c r="L2" s="70"/>
    </row>
    <row r="3" spans="1:12" ht="10.5">
      <c r="A3" s="73" t="s">
        <v>1</v>
      </c>
      <c r="B3" s="74" t="s">
        <v>247</v>
      </c>
      <c r="C3" s="75"/>
      <c r="D3" s="74" t="s">
        <v>248</v>
      </c>
      <c r="E3" s="75"/>
      <c r="F3" s="75"/>
      <c r="G3" s="76" t="s">
        <v>249</v>
      </c>
      <c r="H3" s="77"/>
      <c r="I3" s="76" t="s">
        <v>250</v>
      </c>
      <c r="J3" s="77"/>
      <c r="K3" s="78" t="s">
        <v>251</v>
      </c>
      <c r="L3" s="77"/>
    </row>
    <row r="4" spans="1:12" ht="10.5">
      <c r="A4" s="79"/>
      <c r="B4" s="74" t="s">
        <v>214</v>
      </c>
      <c r="C4" s="74" t="s">
        <v>186</v>
      </c>
      <c r="D4" s="74" t="s">
        <v>214</v>
      </c>
      <c r="E4" s="74" t="s">
        <v>186</v>
      </c>
      <c r="F4" s="74" t="s">
        <v>252</v>
      </c>
      <c r="G4" s="76" t="s">
        <v>214</v>
      </c>
      <c r="H4" s="76" t="s">
        <v>186</v>
      </c>
      <c r="I4" s="76" t="s">
        <v>214</v>
      </c>
      <c r="J4" s="76" t="s">
        <v>186</v>
      </c>
      <c r="K4" s="76" t="s">
        <v>214</v>
      </c>
      <c r="L4" s="76" t="s">
        <v>186</v>
      </c>
    </row>
    <row r="5" spans="1:12" ht="10.5" hidden="1">
      <c r="A5" s="80" t="s">
        <v>203</v>
      </c>
      <c r="B5" s="81">
        <v>52488</v>
      </c>
      <c r="C5" s="82">
        <v>594003</v>
      </c>
      <c r="D5" s="82">
        <v>49464</v>
      </c>
      <c r="E5" s="82">
        <v>559305</v>
      </c>
      <c r="F5" s="82">
        <v>11307</v>
      </c>
      <c r="G5" s="82">
        <v>42648</v>
      </c>
      <c r="H5" s="82">
        <v>457050</v>
      </c>
      <c r="I5" s="82">
        <v>1269</v>
      </c>
      <c r="J5" s="82">
        <v>13061</v>
      </c>
      <c r="K5" s="82">
        <v>97549</v>
      </c>
      <c r="L5" s="82">
        <v>896213</v>
      </c>
    </row>
    <row r="6" spans="1:12" ht="10.5" hidden="1">
      <c r="A6" s="80" t="s">
        <v>204</v>
      </c>
      <c r="B6" s="81">
        <v>60546</v>
      </c>
      <c r="C6" s="82">
        <v>653569</v>
      </c>
      <c r="D6" s="82">
        <v>56472</v>
      </c>
      <c r="E6" s="82">
        <v>604948</v>
      </c>
      <c r="F6" s="82">
        <v>10712</v>
      </c>
      <c r="G6" s="82">
        <v>43780</v>
      </c>
      <c r="H6" s="82">
        <v>459128</v>
      </c>
      <c r="I6" s="82">
        <v>1636</v>
      </c>
      <c r="J6" s="82">
        <v>17555</v>
      </c>
      <c r="K6" s="82">
        <v>107962</v>
      </c>
      <c r="L6" s="82">
        <v>1015856</v>
      </c>
    </row>
    <row r="7" spans="1:12" ht="10.5" hidden="1">
      <c r="A7" s="80" t="s">
        <v>223</v>
      </c>
      <c r="B7" s="81">
        <v>84140</v>
      </c>
      <c r="C7" s="82">
        <v>1007979</v>
      </c>
      <c r="D7" s="82">
        <v>84219</v>
      </c>
      <c r="E7" s="82">
        <v>970828</v>
      </c>
      <c r="F7" s="82">
        <v>11527</v>
      </c>
      <c r="G7" s="82">
        <v>42262</v>
      </c>
      <c r="H7" s="82">
        <v>516775</v>
      </c>
      <c r="I7" s="82">
        <v>1511</v>
      </c>
      <c r="J7" s="82">
        <v>15349</v>
      </c>
      <c r="K7" s="82">
        <v>164547</v>
      </c>
      <c r="L7" s="82">
        <v>1572070</v>
      </c>
    </row>
    <row r="8" spans="1:12" ht="10.5">
      <c r="A8" s="80" t="s">
        <v>334</v>
      </c>
      <c r="B8" s="81">
        <v>53341</v>
      </c>
      <c r="C8" s="82">
        <v>588428</v>
      </c>
      <c r="D8" s="82">
        <v>49823</v>
      </c>
      <c r="E8" s="82">
        <v>540035</v>
      </c>
      <c r="F8" s="82">
        <v>10839</v>
      </c>
      <c r="G8" s="82">
        <v>42778</v>
      </c>
      <c r="H8" s="82">
        <v>531563</v>
      </c>
      <c r="I8" s="82">
        <v>1969</v>
      </c>
      <c r="J8" s="82">
        <v>16829</v>
      </c>
      <c r="K8" s="82">
        <v>169024</v>
      </c>
      <c r="L8" s="82">
        <v>1551071</v>
      </c>
    </row>
    <row r="9" spans="1:12" ht="10.5">
      <c r="A9" s="80" t="s">
        <v>225</v>
      </c>
      <c r="B9" s="81">
        <v>56431</v>
      </c>
      <c r="C9" s="82">
        <v>612411</v>
      </c>
      <c r="D9" s="82">
        <v>52615</v>
      </c>
      <c r="E9" s="82">
        <v>557899</v>
      </c>
      <c r="F9" s="82">
        <v>10603</v>
      </c>
      <c r="G9" s="82">
        <v>46254</v>
      </c>
      <c r="H9" s="82">
        <v>542617</v>
      </c>
      <c r="I9" s="82">
        <v>2640</v>
      </c>
      <c r="J9" s="82">
        <v>24577</v>
      </c>
      <c r="K9" s="82">
        <v>171903</v>
      </c>
      <c r="L9" s="82">
        <v>1531832</v>
      </c>
    </row>
    <row r="10" spans="1:12" ht="10.5">
      <c r="A10" s="80" t="s">
        <v>226</v>
      </c>
      <c r="B10" s="81">
        <v>85027</v>
      </c>
      <c r="C10" s="82">
        <v>1271094</v>
      </c>
      <c r="D10" s="82">
        <v>79789</v>
      </c>
      <c r="E10" s="82">
        <v>1124490</v>
      </c>
      <c r="F10" s="82">
        <v>14093</v>
      </c>
      <c r="G10" s="82">
        <v>56395</v>
      </c>
      <c r="H10" s="82">
        <v>619764</v>
      </c>
      <c r="I10" s="82">
        <v>3739</v>
      </c>
      <c r="J10" s="82">
        <v>34577</v>
      </c>
      <c r="K10" s="82">
        <v>190406</v>
      </c>
      <c r="L10" s="82">
        <v>1979484</v>
      </c>
    </row>
    <row r="11" spans="1:12" ht="10.5">
      <c r="A11" s="80" t="s">
        <v>227</v>
      </c>
      <c r="B11" s="81">
        <v>59790</v>
      </c>
      <c r="C11" s="82">
        <v>758229</v>
      </c>
      <c r="D11" s="82">
        <v>55047</v>
      </c>
      <c r="E11" s="82">
        <v>668091</v>
      </c>
      <c r="F11" s="82">
        <v>12137</v>
      </c>
      <c r="G11" s="82">
        <v>45153</v>
      </c>
      <c r="H11" s="82">
        <v>656079</v>
      </c>
      <c r="I11" s="82">
        <v>3894</v>
      </c>
      <c r="J11" s="82">
        <v>39922</v>
      </c>
      <c r="K11" s="82">
        <v>196167</v>
      </c>
      <c r="L11" s="82">
        <v>1947902</v>
      </c>
    </row>
    <row r="12" spans="1:12" ht="10.5">
      <c r="A12" s="80" t="s">
        <v>335</v>
      </c>
      <c r="B12" s="81">
        <v>53821</v>
      </c>
      <c r="C12" s="82">
        <v>734286</v>
      </c>
      <c r="D12" s="82">
        <v>48203</v>
      </c>
      <c r="E12" s="82">
        <v>635785</v>
      </c>
      <c r="F12" s="82">
        <v>13190</v>
      </c>
      <c r="G12" s="82">
        <v>46044</v>
      </c>
      <c r="H12" s="82">
        <v>709861</v>
      </c>
      <c r="I12" s="82">
        <v>6175</v>
      </c>
      <c r="J12" s="82">
        <v>57811</v>
      </c>
      <c r="K12" s="82">
        <v>190526</v>
      </c>
      <c r="L12" s="82">
        <v>1784676</v>
      </c>
    </row>
    <row r="13" spans="1:12" ht="10.5">
      <c r="A13" s="80"/>
      <c r="B13" s="81"/>
      <c r="C13" s="82"/>
      <c r="D13" s="82"/>
      <c r="E13" s="82"/>
      <c r="F13" s="82"/>
      <c r="G13" s="82"/>
      <c r="H13" s="82"/>
      <c r="I13" s="82"/>
      <c r="J13" s="82"/>
      <c r="K13" s="82"/>
      <c r="L13" s="82"/>
    </row>
    <row r="14" spans="1:12" ht="10.5">
      <c r="A14" s="80" t="s">
        <v>336</v>
      </c>
      <c r="B14" s="81">
        <v>3130</v>
      </c>
      <c r="C14" s="82">
        <v>35148</v>
      </c>
      <c r="D14" s="82">
        <v>2823</v>
      </c>
      <c r="E14" s="82">
        <v>30671</v>
      </c>
      <c r="F14" s="82">
        <v>10865</v>
      </c>
      <c r="G14" s="82">
        <v>4526</v>
      </c>
      <c r="H14" s="82">
        <v>60073</v>
      </c>
      <c r="I14" s="82">
        <v>310</v>
      </c>
      <c r="J14" s="82">
        <v>2908</v>
      </c>
      <c r="K14" s="82">
        <v>195335</v>
      </c>
      <c r="L14" s="82">
        <v>1935813</v>
      </c>
    </row>
    <row r="15" spans="1:12" ht="10.5">
      <c r="A15" s="80" t="s">
        <v>253</v>
      </c>
      <c r="B15" s="81">
        <v>3764</v>
      </c>
      <c r="C15" s="82">
        <v>45126</v>
      </c>
      <c r="D15" s="82">
        <v>3156</v>
      </c>
      <c r="E15" s="82">
        <v>36285</v>
      </c>
      <c r="F15" s="82">
        <v>11497</v>
      </c>
      <c r="G15" s="82">
        <v>3489</v>
      </c>
      <c r="H15" s="82">
        <v>51807</v>
      </c>
      <c r="I15" s="82">
        <v>490</v>
      </c>
      <c r="J15" s="82">
        <v>5081</v>
      </c>
      <c r="K15" s="82">
        <v>194306</v>
      </c>
      <c r="L15" s="82">
        <v>1910449</v>
      </c>
    </row>
    <row r="16" spans="1:12" ht="10.5">
      <c r="A16" s="80" t="s">
        <v>254</v>
      </c>
      <c r="B16" s="81">
        <v>5057</v>
      </c>
      <c r="C16" s="82">
        <v>58234</v>
      </c>
      <c r="D16" s="82">
        <v>4333</v>
      </c>
      <c r="E16" s="82">
        <v>48246</v>
      </c>
      <c r="F16" s="82">
        <v>11135</v>
      </c>
      <c r="G16" s="82">
        <v>4315</v>
      </c>
      <c r="H16" s="82">
        <v>58003</v>
      </c>
      <c r="I16" s="82">
        <v>525</v>
      </c>
      <c r="J16" s="82">
        <v>5026</v>
      </c>
      <c r="K16" s="82">
        <v>193347</v>
      </c>
      <c r="L16" s="82">
        <v>1889372</v>
      </c>
    </row>
    <row r="17" spans="1:12" ht="10.5">
      <c r="A17" s="80" t="s">
        <v>255</v>
      </c>
      <c r="B17" s="81">
        <v>4074</v>
      </c>
      <c r="C17" s="82">
        <v>53081</v>
      </c>
      <c r="D17" s="82">
        <v>3595</v>
      </c>
      <c r="E17" s="82">
        <v>43354</v>
      </c>
      <c r="F17" s="82">
        <v>12060</v>
      </c>
      <c r="G17" s="82">
        <v>3846</v>
      </c>
      <c r="H17" s="82">
        <v>54601</v>
      </c>
      <c r="I17" s="82">
        <v>458</v>
      </c>
      <c r="J17" s="82">
        <v>4310</v>
      </c>
      <c r="K17" s="82">
        <v>192860</v>
      </c>
      <c r="L17" s="82">
        <v>1875577</v>
      </c>
    </row>
    <row r="18" spans="1:12" ht="10.5">
      <c r="A18" s="80" t="s">
        <v>256</v>
      </c>
      <c r="B18" s="81">
        <v>4087</v>
      </c>
      <c r="C18" s="82">
        <v>55025</v>
      </c>
      <c r="D18" s="82">
        <v>3970</v>
      </c>
      <c r="E18" s="82">
        <v>51735</v>
      </c>
      <c r="F18" s="82">
        <v>13031</v>
      </c>
      <c r="G18" s="82">
        <v>3690</v>
      </c>
      <c r="H18" s="82">
        <v>63141</v>
      </c>
      <c r="I18" s="82">
        <v>552</v>
      </c>
      <c r="J18" s="82">
        <v>5134</v>
      </c>
      <c r="K18" s="82">
        <v>192640</v>
      </c>
      <c r="L18" s="82">
        <v>1857549</v>
      </c>
    </row>
    <row r="19" spans="1:12" ht="10.5">
      <c r="A19" s="80" t="s">
        <v>257</v>
      </c>
      <c r="B19" s="81">
        <v>4538</v>
      </c>
      <c r="C19" s="82">
        <v>59825</v>
      </c>
      <c r="D19" s="82">
        <v>4052</v>
      </c>
      <c r="E19" s="82">
        <v>52834</v>
      </c>
      <c r="F19" s="82">
        <v>13.039</v>
      </c>
      <c r="G19" s="82">
        <v>3428</v>
      </c>
      <c r="H19" s="82">
        <v>59609</v>
      </c>
      <c r="I19" s="82">
        <v>565</v>
      </c>
      <c r="J19" s="82">
        <v>5894</v>
      </c>
      <c r="K19" s="82">
        <v>191981</v>
      </c>
      <c r="L19" s="82">
        <v>1835608</v>
      </c>
    </row>
    <row r="20" spans="1:12" ht="10.5">
      <c r="A20" s="80" t="s">
        <v>258</v>
      </c>
      <c r="B20" s="81">
        <v>3640</v>
      </c>
      <c r="C20" s="82">
        <v>45869</v>
      </c>
      <c r="D20" s="82">
        <v>3577</v>
      </c>
      <c r="E20" s="82">
        <v>42763</v>
      </c>
      <c r="F20" s="82">
        <v>11955</v>
      </c>
      <c r="G20" s="82">
        <v>3735</v>
      </c>
      <c r="H20" s="82">
        <v>61768</v>
      </c>
      <c r="I20" s="82">
        <v>492</v>
      </c>
      <c r="J20" s="82">
        <v>4752</v>
      </c>
      <c r="K20" s="82">
        <v>191934</v>
      </c>
      <c r="L20" s="82">
        <v>1822651</v>
      </c>
    </row>
    <row r="21" spans="1:12" ht="10.5">
      <c r="A21" s="80" t="s">
        <v>259</v>
      </c>
      <c r="B21" s="81">
        <v>4444</v>
      </c>
      <c r="C21" s="82">
        <v>58589</v>
      </c>
      <c r="D21" s="82">
        <v>3636</v>
      </c>
      <c r="E21" s="82">
        <v>46208</v>
      </c>
      <c r="F21" s="82">
        <v>12708</v>
      </c>
      <c r="G21" s="82">
        <v>3245</v>
      </c>
      <c r="H21" s="82">
        <v>55319</v>
      </c>
      <c r="I21" s="82">
        <v>536</v>
      </c>
      <c r="J21" s="82">
        <v>4372</v>
      </c>
      <c r="K21" s="82">
        <v>191621</v>
      </c>
      <c r="L21" s="82">
        <v>1807058</v>
      </c>
    </row>
    <row r="22" spans="1:12" ht="10.5">
      <c r="A22" s="80" t="s">
        <v>260</v>
      </c>
      <c r="B22" s="81">
        <v>4861</v>
      </c>
      <c r="C22" s="82">
        <v>65622</v>
      </c>
      <c r="D22" s="82">
        <v>5328</v>
      </c>
      <c r="E22" s="82">
        <v>69937</v>
      </c>
      <c r="F22" s="82">
        <v>13126</v>
      </c>
      <c r="G22" s="82">
        <v>4453</v>
      </c>
      <c r="H22" s="82">
        <v>64171</v>
      </c>
      <c r="I22" s="82">
        <v>544</v>
      </c>
      <c r="J22" s="82">
        <v>4801</v>
      </c>
      <c r="K22" s="82">
        <v>191603</v>
      </c>
      <c r="L22" s="82">
        <v>1803578</v>
      </c>
    </row>
    <row r="23" spans="1:12" ht="10.5">
      <c r="A23" s="80" t="s">
        <v>337</v>
      </c>
      <c r="B23" s="81">
        <v>3056</v>
      </c>
      <c r="C23" s="82">
        <v>45407</v>
      </c>
      <c r="D23" s="82">
        <v>2546</v>
      </c>
      <c r="E23" s="82">
        <v>35892</v>
      </c>
      <c r="F23" s="82">
        <v>14097</v>
      </c>
      <c r="G23" s="82">
        <v>3153</v>
      </c>
      <c r="H23" s="82">
        <v>54501</v>
      </c>
      <c r="I23" s="82">
        <v>601</v>
      </c>
      <c r="J23" s="82">
        <v>5525</v>
      </c>
      <c r="K23" s="82">
        <v>190975</v>
      </c>
      <c r="L23" s="82">
        <v>1784803</v>
      </c>
    </row>
    <row r="24" spans="1:12" ht="10.5">
      <c r="A24" s="80" t="s">
        <v>261</v>
      </c>
      <c r="B24" s="81">
        <v>4740</v>
      </c>
      <c r="C24" s="82">
        <v>78299</v>
      </c>
      <c r="D24" s="82">
        <v>3880</v>
      </c>
      <c r="E24" s="82">
        <v>59659</v>
      </c>
      <c r="F24" s="82">
        <v>15376</v>
      </c>
      <c r="G24" s="82">
        <v>3335</v>
      </c>
      <c r="H24" s="82">
        <v>56992</v>
      </c>
      <c r="I24" s="82">
        <v>622</v>
      </c>
      <c r="J24" s="82">
        <v>5572</v>
      </c>
      <c r="K24" s="82">
        <v>190256</v>
      </c>
      <c r="L24" s="82">
        <v>1770066</v>
      </c>
    </row>
    <row r="25" spans="1:12" ht="10.5">
      <c r="A25" s="83" t="s">
        <v>262</v>
      </c>
      <c r="B25" s="84">
        <v>8430</v>
      </c>
      <c r="C25" s="85">
        <v>134061</v>
      </c>
      <c r="D25" s="85">
        <v>7307</v>
      </c>
      <c r="E25" s="85">
        <v>118201</v>
      </c>
      <c r="F25" s="85">
        <v>16176</v>
      </c>
      <c r="G25" s="85">
        <v>4829</v>
      </c>
      <c r="H25" s="85">
        <v>69876</v>
      </c>
      <c r="I25" s="86">
        <v>480</v>
      </c>
      <c r="J25" s="86">
        <v>4436</v>
      </c>
      <c r="K25" s="85">
        <v>190526</v>
      </c>
      <c r="L25" s="85">
        <v>1784676</v>
      </c>
    </row>
    <row r="26" spans="1:6" ht="10.5">
      <c r="A26" s="73" t="s">
        <v>263</v>
      </c>
      <c r="B26" s="87"/>
      <c r="C26" s="87"/>
      <c r="D26" s="87"/>
      <c r="E26" s="87"/>
      <c r="F26" s="87"/>
    </row>
    <row r="27" spans="1:6" ht="10.5">
      <c r="A27" s="73"/>
      <c r="B27" s="87"/>
      <c r="C27" s="87"/>
      <c r="D27" s="87"/>
      <c r="E27" s="87"/>
      <c r="F27" s="87"/>
    </row>
  </sheetData>
  <printOptions/>
  <pageMargins left="0.7874015748031497" right="0.7874015748031497" top="0.984251968503937" bottom="0.984251968503937" header="0.5118110236220472" footer="0.5118110236220472"/>
  <pageSetup fitToHeight="1" fitToWidth="1" orientation="portrait" paperSize="9" scale="63" r:id="rId1"/>
  <headerFooter alignWithMargins="0">
    <oddFooter>&amp;C- &amp;P 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"/>
  <sheetViews>
    <sheetView workbookViewId="0" topLeftCell="A1">
      <selection activeCell="A1" sqref="A1"/>
    </sheetView>
  </sheetViews>
  <sheetFormatPr defaultColWidth="8.796875" defaultRowHeight="14.25"/>
  <cols>
    <col min="1" max="1" width="12" style="355" customWidth="1"/>
    <col min="2" max="2" width="11.19921875" style="356" customWidth="1"/>
    <col min="3" max="3" width="13.8984375" style="356" customWidth="1"/>
    <col min="4" max="4" width="11.19921875" style="356" customWidth="1"/>
    <col min="5" max="5" width="13.8984375" style="356" customWidth="1"/>
    <col min="6" max="6" width="11.19921875" style="355" customWidth="1"/>
    <col min="7" max="7" width="13.8984375" style="357" customWidth="1"/>
    <col min="8" max="16384" width="8" style="355" customWidth="1"/>
  </cols>
  <sheetData>
    <row r="1" spans="1:2" ht="15.75">
      <c r="A1" s="358" t="s">
        <v>264</v>
      </c>
      <c r="B1" s="355"/>
    </row>
    <row r="2" spans="1:7" ht="11.25" thickBot="1">
      <c r="A2" s="53"/>
      <c r="B2" s="54"/>
      <c r="C2" s="54"/>
      <c r="D2" s="54"/>
      <c r="E2" s="54"/>
      <c r="F2" s="53"/>
      <c r="G2" s="55"/>
    </row>
    <row r="3" spans="1:7" ht="10.5">
      <c r="A3" s="56" t="s">
        <v>1</v>
      </c>
      <c r="B3" s="57" t="s">
        <v>265</v>
      </c>
      <c r="C3" s="58"/>
      <c r="D3" s="57" t="s">
        <v>266</v>
      </c>
      <c r="E3" s="58"/>
      <c r="F3" s="59" t="s">
        <v>267</v>
      </c>
      <c r="G3" s="60"/>
    </row>
    <row r="4" spans="1:7" ht="10.5">
      <c r="A4" s="61"/>
      <c r="B4" s="57" t="s">
        <v>214</v>
      </c>
      <c r="C4" s="57" t="s">
        <v>186</v>
      </c>
      <c r="D4" s="57" t="s">
        <v>214</v>
      </c>
      <c r="E4" s="57" t="s">
        <v>186</v>
      </c>
      <c r="F4" s="59" t="s">
        <v>214</v>
      </c>
      <c r="G4" s="62" t="s">
        <v>186</v>
      </c>
    </row>
    <row r="5" spans="1:7" ht="10.5" hidden="1">
      <c r="A5" s="56" t="s">
        <v>203</v>
      </c>
      <c r="B5" s="63">
        <v>8266613</v>
      </c>
      <c r="C5" s="64">
        <v>54616293</v>
      </c>
      <c r="D5" s="64">
        <v>8261935</v>
      </c>
      <c r="E5" s="64">
        <v>58582614</v>
      </c>
      <c r="F5" s="64">
        <v>-4678</v>
      </c>
      <c r="G5" s="64">
        <v>3966321</v>
      </c>
    </row>
    <row r="6" spans="1:7" ht="10.5" hidden="1">
      <c r="A6" s="56" t="s">
        <v>204</v>
      </c>
      <c r="B6" s="63">
        <v>8261935</v>
      </c>
      <c r="C6" s="64">
        <v>58582614</v>
      </c>
      <c r="D6" s="64">
        <v>8236685</v>
      </c>
      <c r="E6" s="64">
        <v>61286787</v>
      </c>
      <c r="F6" s="64">
        <v>-25250</v>
      </c>
      <c r="G6" s="64">
        <v>2704173</v>
      </c>
    </row>
    <row r="7" spans="1:7" ht="10.5" hidden="1">
      <c r="A7" s="56" t="s">
        <v>223</v>
      </c>
      <c r="B7" s="63">
        <v>8515637</v>
      </c>
      <c r="C7" s="64">
        <v>62774760</v>
      </c>
      <c r="D7" s="64">
        <v>9813733</v>
      </c>
      <c r="E7" s="64">
        <v>64042910</v>
      </c>
      <c r="F7" s="64">
        <v>1298096</v>
      </c>
      <c r="G7" s="64">
        <v>1268150</v>
      </c>
    </row>
    <row r="8" spans="1:7" ht="10.5">
      <c r="A8" s="56" t="s">
        <v>338</v>
      </c>
      <c r="B8" s="63">
        <v>9813733</v>
      </c>
      <c r="C8" s="64">
        <v>64042910</v>
      </c>
      <c r="D8" s="64">
        <v>10324620</v>
      </c>
      <c r="E8" s="64">
        <v>65248669</v>
      </c>
      <c r="F8" s="64">
        <v>510887</v>
      </c>
      <c r="G8" s="64">
        <v>1205759</v>
      </c>
    </row>
    <row r="9" spans="1:7" ht="10.5">
      <c r="A9" s="56" t="s">
        <v>225</v>
      </c>
      <c r="B9" s="63">
        <v>10324620</v>
      </c>
      <c r="C9" s="64">
        <v>65248669</v>
      </c>
      <c r="D9" s="64">
        <v>9434169</v>
      </c>
      <c r="E9" s="64">
        <v>64343161</v>
      </c>
      <c r="F9" s="64">
        <v>-890451</v>
      </c>
      <c r="G9" s="64">
        <v>-905508</v>
      </c>
    </row>
    <row r="10" spans="1:7" ht="10.5">
      <c r="A10" s="56" t="s">
        <v>268</v>
      </c>
      <c r="B10" s="63">
        <v>9434169</v>
      </c>
      <c r="C10" s="64">
        <v>64343161</v>
      </c>
      <c r="D10" s="64">
        <v>8333025</v>
      </c>
      <c r="E10" s="64">
        <v>61269870</v>
      </c>
      <c r="F10" s="64">
        <v>-1101144</v>
      </c>
      <c r="G10" s="64">
        <v>-3073291</v>
      </c>
    </row>
    <row r="11" spans="1:7" ht="10.5">
      <c r="A11" s="56" t="s">
        <v>269</v>
      </c>
      <c r="B11" s="63">
        <v>8333025</v>
      </c>
      <c r="C11" s="64">
        <v>61269870</v>
      </c>
      <c r="D11" s="64">
        <v>8025088</v>
      </c>
      <c r="E11" s="64">
        <v>58624453</v>
      </c>
      <c r="F11" s="64">
        <v>-307937</v>
      </c>
      <c r="G11" s="64">
        <v>-2645417</v>
      </c>
    </row>
    <row r="12" spans="1:7" ht="10.5">
      <c r="A12" s="56" t="s">
        <v>339</v>
      </c>
      <c r="B12" s="63">
        <v>8025088</v>
      </c>
      <c r="C12" s="64">
        <v>58624453</v>
      </c>
      <c r="D12" s="64">
        <v>6833396</v>
      </c>
      <c r="E12" s="64">
        <v>53478813</v>
      </c>
      <c r="F12" s="64">
        <v>-1191692</v>
      </c>
      <c r="G12" s="64">
        <v>-5145640</v>
      </c>
    </row>
    <row r="13" spans="1:7" ht="10.5">
      <c r="A13" s="65"/>
      <c r="B13" s="63"/>
      <c r="C13" s="64"/>
      <c r="D13" s="64"/>
      <c r="E13" s="64"/>
      <c r="F13" s="64"/>
      <c r="G13" s="64"/>
    </row>
    <row r="14" spans="1:7" ht="10.5">
      <c r="A14" s="65" t="s">
        <v>270</v>
      </c>
      <c r="B14" s="63">
        <v>4745300</v>
      </c>
      <c r="C14" s="64">
        <v>54616743</v>
      </c>
      <c r="D14" s="64">
        <v>4265724</v>
      </c>
      <c r="E14" s="64">
        <v>50020243</v>
      </c>
      <c r="F14" s="64">
        <v>-479576</v>
      </c>
      <c r="G14" s="64">
        <v>-4596500</v>
      </c>
    </row>
    <row r="15" spans="1:7" ht="10.5">
      <c r="A15" s="61" t="s">
        <v>271</v>
      </c>
      <c r="B15" s="66">
        <v>3279788</v>
      </c>
      <c r="C15" s="67">
        <v>4007710</v>
      </c>
      <c r="D15" s="67">
        <v>2567672</v>
      </c>
      <c r="E15" s="67">
        <v>3458570</v>
      </c>
      <c r="F15" s="67">
        <v>-712116</v>
      </c>
      <c r="G15" s="67">
        <v>-549140</v>
      </c>
    </row>
    <row r="16" spans="1:7" ht="10.5">
      <c r="A16" s="68" t="s">
        <v>272</v>
      </c>
      <c r="B16" s="68"/>
      <c r="C16" s="68"/>
      <c r="D16" s="68"/>
      <c r="E16" s="68"/>
      <c r="F16" s="65"/>
      <c r="G16" s="69"/>
    </row>
    <row r="17" spans="1:7" ht="10.5">
      <c r="A17" s="56" t="s">
        <v>273</v>
      </c>
      <c r="B17" s="68"/>
      <c r="C17" s="68"/>
      <c r="D17" s="68"/>
      <c r="E17" s="68"/>
      <c r="F17" s="65"/>
      <c r="G17" s="69"/>
    </row>
    <row r="18" spans="1:7" ht="10.5">
      <c r="A18" s="56" t="s">
        <v>274</v>
      </c>
      <c r="B18" s="68"/>
      <c r="C18" s="68"/>
      <c r="D18" s="68"/>
      <c r="E18" s="68"/>
      <c r="F18" s="65"/>
      <c r="G18" s="69"/>
    </row>
    <row r="19" ht="10.5">
      <c r="A19" s="56" t="s">
        <v>275</v>
      </c>
    </row>
  </sheetData>
  <printOptions/>
  <pageMargins left="0.75" right="0.75" top="1" bottom="1" header="0.5" footer="0.5"/>
  <pageSetup fitToHeight="1" fitToWidth="1" horizontalDpi="300" verticalDpi="300" orientation="portrait" paperSize="9" scale="99" r:id="rId1"/>
  <headerFooter alignWithMargins="0">
    <oddFooter>&amp;C- &amp;P 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workbookViewId="0" topLeftCell="A1">
      <selection activeCell="A1" sqref="A1"/>
    </sheetView>
  </sheetViews>
  <sheetFormatPr defaultColWidth="8.796875" defaultRowHeight="14.25"/>
  <cols>
    <col min="1" max="1" width="11" style="359" customWidth="1"/>
    <col min="2" max="2" width="6.796875" style="359" customWidth="1"/>
    <col min="3" max="4" width="9.296875" style="360" customWidth="1"/>
    <col min="5" max="5" width="6.796875" style="360" customWidth="1"/>
    <col min="6" max="7" width="9.296875" style="360" customWidth="1"/>
    <col min="8" max="8" width="6.796875" style="360" customWidth="1"/>
    <col min="9" max="10" width="9.296875" style="360" customWidth="1"/>
    <col min="11" max="11" width="6.796875" style="359" customWidth="1"/>
    <col min="12" max="13" width="9.296875" style="359" customWidth="1"/>
    <col min="14" max="14" width="6.796875" style="359" customWidth="1"/>
    <col min="15" max="16" width="9.296875" style="359" customWidth="1"/>
    <col min="17" max="16384" width="8" style="359" customWidth="1"/>
  </cols>
  <sheetData>
    <row r="1" ht="15.75">
      <c r="A1" s="363" t="s">
        <v>276</v>
      </c>
    </row>
    <row r="2" spans="1:16" ht="11.25" thickBot="1">
      <c r="A2" s="26"/>
      <c r="B2" s="26"/>
      <c r="C2" s="27"/>
      <c r="D2" s="27"/>
      <c r="E2" s="27"/>
      <c r="F2" s="27"/>
      <c r="G2" s="27"/>
      <c r="H2" s="28" t="s">
        <v>68</v>
      </c>
      <c r="I2" s="27"/>
      <c r="J2" s="27"/>
      <c r="K2" s="361"/>
      <c r="L2" s="361"/>
      <c r="M2" s="361"/>
      <c r="N2" s="361"/>
      <c r="O2" s="361"/>
      <c r="P2" s="361"/>
    </row>
    <row r="3" spans="1:19" ht="10.5">
      <c r="A3" s="29" t="s">
        <v>1</v>
      </c>
      <c r="B3" s="30" t="s">
        <v>277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2"/>
      <c r="R3" s="32"/>
      <c r="S3" s="32"/>
    </row>
    <row r="4" spans="1:19" ht="10.5">
      <c r="A4" s="29"/>
      <c r="B4" s="30" t="s">
        <v>278</v>
      </c>
      <c r="C4" s="31"/>
      <c r="D4" s="31"/>
      <c r="E4" s="33" t="s">
        <v>279</v>
      </c>
      <c r="F4" s="31"/>
      <c r="G4" s="31"/>
      <c r="H4" s="33" t="s">
        <v>280</v>
      </c>
      <c r="I4" s="31"/>
      <c r="J4" s="31"/>
      <c r="K4" s="33" t="s">
        <v>281</v>
      </c>
      <c r="L4" s="31"/>
      <c r="M4" s="31"/>
      <c r="N4" s="33" t="s">
        <v>282</v>
      </c>
      <c r="O4" s="31"/>
      <c r="P4" s="31"/>
      <c r="Q4" s="34" t="s">
        <v>288</v>
      </c>
      <c r="R4" s="35"/>
      <c r="S4" s="35"/>
    </row>
    <row r="5" spans="1:19" ht="10.5">
      <c r="A5" s="36"/>
      <c r="B5" s="37" t="s">
        <v>283</v>
      </c>
      <c r="C5" s="33" t="s">
        <v>284</v>
      </c>
      <c r="D5" s="33" t="s">
        <v>186</v>
      </c>
      <c r="E5" s="38" t="s">
        <v>283</v>
      </c>
      <c r="F5" s="33" t="s">
        <v>284</v>
      </c>
      <c r="G5" s="33" t="s">
        <v>186</v>
      </c>
      <c r="H5" s="38" t="s">
        <v>283</v>
      </c>
      <c r="I5" s="33" t="s">
        <v>284</v>
      </c>
      <c r="J5" s="33" t="s">
        <v>186</v>
      </c>
      <c r="K5" s="38" t="s">
        <v>283</v>
      </c>
      <c r="L5" s="33" t="s">
        <v>284</v>
      </c>
      <c r="M5" s="33" t="s">
        <v>186</v>
      </c>
      <c r="N5" s="38" t="s">
        <v>283</v>
      </c>
      <c r="O5" s="33" t="s">
        <v>284</v>
      </c>
      <c r="P5" s="39" t="s">
        <v>186</v>
      </c>
      <c r="Q5" s="40" t="s">
        <v>283</v>
      </c>
      <c r="R5" s="34" t="s">
        <v>284</v>
      </c>
      <c r="S5" s="41" t="s">
        <v>186</v>
      </c>
    </row>
    <row r="6" spans="1:19" ht="10.5" hidden="1">
      <c r="A6" s="42" t="s">
        <v>113</v>
      </c>
      <c r="B6" s="43">
        <v>248</v>
      </c>
      <c r="C6" s="44">
        <v>6639535</v>
      </c>
      <c r="D6" s="44">
        <v>16188309</v>
      </c>
      <c r="E6" s="44">
        <v>248</v>
      </c>
      <c r="F6" s="44">
        <v>2406225</v>
      </c>
      <c r="G6" s="44">
        <v>3088791</v>
      </c>
      <c r="H6" s="44">
        <v>248</v>
      </c>
      <c r="I6" s="44">
        <v>1816067</v>
      </c>
      <c r="J6" s="44">
        <v>2415359</v>
      </c>
      <c r="K6" s="45">
        <v>0</v>
      </c>
      <c r="L6" s="45">
        <v>0</v>
      </c>
      <c r="M6" s="45">
        <v>0</v>
      </c>
      <c r="N6" s="45">
        <v>0</v>
      </c>
      <c r="O6" s="45">
        <v>0</v>
      </c>
      <c r="P6" s="45">
        <v>0</v>
      </c>
      <c r="Q6" s="46">
        <v>0</v>
      </c>
      <c r="R6" s="46">
        <v>0</v>
      </c>
      <c r="S6" s="46">
        <v>0</v>
      </c>
    </row>
    <row r="7" spans="1:19" ht="10.5" hidden="1">
      <c r="A7" s="42" t="s">
        <v>114</v>
      </c>
      <c r="B7" s="43">
        <v>246</v>
      </c>
      <c r="C7" s="44">
        <v>6308806</v>
      </c>
      <c r="D7" s="44">
        <v>13569165</v>
      </c>
      <c r="E7" s="44">
        <v>246</v>
      </c>
      <c r="F7" s="44">
        <v>2366572</v>
      </c>
      <c r="G7" s="44">
        <v>2888689</v>
      </c>
      <c r="H7" s="44">
        <v>246</v>
      </c>
      <c r="I7" s="44">
        <v>1694517</v>
      </c>
      <c r="J7" s="44">
        <v>2122323</v>
      </c>
      <c r="K7" s="45">
        <v>0</v>
      </c>
      <c r="L7" s="45">
        <v>0</v>
      </c>
      <c r="M7" s="45">
        <v>0</v>
      </c>
      <c r="N7" s="45">
        <v>0</v>
      </c>
      <c r="O7" s="45">
        <v>0</v>
      </c>
      <c r="P7" s="45">
        <v>0</v>
      </c>
      <c r="Q7" s="46">
        <v>0</v>
      </c>
      <c r="R7" s="46">
        <v>0</v>
      </c>
      <c r="S7" s="46">
        <v>0</v>
      </c>
    </row>
    <row r="8" spans="1:19" ht="10.5" hidden="1">
      <c r="A8" s="42" t="s">
        <v>115</v>
      </c>
      <c r="B8" s="43">
        <v>244</v>
      </c>
      <c r="C8" s="44">
        <v>4961549</v>
      </c>
      <c r="D8" s="44">
        <v>10695008</v>
      </c>
      <c r="E8" s="44">
        <v>249</v>
      </c>
      <c r="F8" s="44">
        <v>2724657</v>
      </c>
      <c r="G8" s="44">
        <v>3047046</v>
      </c>
      <c r="H8" s="44">
        <v>248</v>
      </c>
      <c r="I8" s="44">
        <v>1540974</v>
      </c>
      <c r="J8" s="44">
        <v>1980409</v>
      </c>
      <c r="K8" s="45">
        <v>245</v>
      </c>
      <c r="L8" s="45">
        <v>977874</v>
      </c>
      <c r="M8" s="45">
        <v>1158666</v>
      </c>
      <c r="N8" s="45">
        <v>247</v>
      </c>
      <c r="O8" s="45">
        <v>756046</v>
      </c>
      <c r="P8" s="45">
        <v>637073</v>
      </c>
      <c r="Q8" s="46">
        <v>247</v>
      </c>
      <c r="R8" s="46">
        <v>756046</v>
      </c>
      <c r="S8" s="46">
        <v>637073</v>
      </c>
    </row>
    <row r="9" spans="1:19" ht="10.5">
      <c r="A9" s="42" t="s">
        <v>317</v>
      </c>
      <c r="B9" s="43">
        <v>247</v>
      </c>
      <c r="C9" s="44">
        <v>5216588</v>
      </c>
      <c r="D9" s="44">
        <v>11397910</v>
      </c>
      <c r="E9" s="44">
        <v>247</v>
      </c>
      <c r="F9" s="44">
        <v>2661084</v>
      </c>
      <c r="G9" s="44">
        <v>3044140</v>
      </c>
      <c r="H9" s="44">
        <v>247</v>
      </c>
      <c r="I9" s="44">
        <v>1500321</v>
      </c>
      <c r="J9" s="44">
        <v>1941306</v>
      </c>
      <c r="K9" s="45">
        <v>247</v>
      </c>
      <c r="L9" s="45">
        <v>987176</v>
      </c>
      <c r="M9" s="45">
        <v>1247403</v>
      </c>
      <c r="N9" s="45">
        <v>247</v>
      </c>
      <c r="O9" s="45">
        <v>722486</v>
      </c>
      <c r="P9" s="45">
        <v>676719</v>
      </c>
      <c r="Q9" s="46">
        <v>247</v>
      </c>
      <c r="R9" s="46">
        <v>713073</v>
      </c>
      <c r="S9" s="46">
        <v>674429</v>
      </c>
    </row>
    <row r="10" spans="1:19" ht="10.5">
      <c r="A10" s="42" t="s">
        <v>285</v>
      </c>
      <c r="B10" s="43">
        <v>245</v>
      </c>
      <c r="C10" s="44">
        <v>5015816</v>
      </c>
      <c r="D10" s="44">
        <v>10928371</v>
      </c>
      <c r="E10" s="44">
        <v>245</v>
      </c>
      <c r="F10" s="44">
        <v>2554642</v>
      </c>
      <c r="G10" s="44">
        <v>3008499</v>
      </c>
      <c r="H10" s="44">
        <v>245</v>
      </c>
      <c r="I10" s="44">
        <v>1411834</v>
      </c>
      <c r="J10" s="44">
        <v>1906873</v>
      </c>
      <c r="K10" s="44">
        <v>245</v>
      </c>
      <c r="L10" s="44">
        <v>947357</v>
      </c>
      <c r="M10" s="44">
        <v>1131990</v>
      </c>
      <c r="N10" s="44">
        <v>245</v>
      </c>
      <c r="O10" s="44">
        <v>675279</v>
      </c>
      <c r="P10" s="44">
        <v>650321</v>
      </c>
      <c r="Q10" s="47">
        <v>245</v>
      </c>
      <c r="R10" s="47">
        <v>679180</v>
      </c>
      <c r="S10" s="47">
        <v>664372</v>
      </c>
    </row>
    <row r="11" spans="1:19" s="362" customFormat="1" ht="10.5">
      <c r="A11" s="42" t="s">
        <v>286</v>
      </c>
      <c r="B11" s="43">
        <v>247</v>
      </c>
      <c r="C11" s="44">
        <v>4619913</v>
      </c>
      <c r="D11" s="44">
        <v>9208059</v>
      </c>
      <c r="E11" s="44">
        <v>247</v>
      </c>
      <c r="F11" s="44">
        <v>2353070</v>
      </c>
      <c r="G11" s="44">
        <v>2770812</v>
      </c>
      <c r="H11" s="44">
        <v>247</v>
      </c>
      <c r="I11" s="44">
        <v>1260092</v>
      </c>
      <c r="J11" s="44">
        <v>1816060</v>
      </c>
      <c r="K11" s="44">
        <v>247</v>
      </c>
      <c r="L11" s="44">
        <v>835898</v>
      </c>
      <c r="M11" s="44">
        <v>1032631</v>
      </c>
      <c r="N11" s="44">
        <v>247</v>
      </c>
      <c r="O11" s="44">
        <v>605967</v>
      </c>
      <c r="P11" s="44">
        <v>576696</v>
      </c>
      <c r="Q11" s="47">
        <v>247</v>
      </c>
      <c r="R11" s="47">
        <v>624628</v>
      </c>
      <c r="S11" s="47">
        <v>605428</v>
      </c>
    </row>
    <row r="12" spans="1:19" ht="10.5">
      <c r="A12" s="42" t="s">
        <v>287</v>
      </c>
      <c r="B12" s="43">
        <v>245</v>
      </c>
      <c r="C12" s="44">
        <v>4337393</v>
      </c>
      <c r="D12" s="44">
        <v>7671196</v>
      </c>
      <c r="E12" s="44">
        <v>245</v>
      </c>
      <c r="F12" s="44">
        <v>2172684</v>
      </c>
      <c r="G12" s="44">
        <v>2417548</v>
      </c>
      <c r="H12" s="44">
        <v>245</v>
      </c>
      <c r="I12" s="44">
        <v>1118833</v>
      </c>
      <c r="J12" s="44">
        <v>1594547</v>
      </c>
      <c r="K12" s="44">
        <v>245</v>
      </c>
      <c r="L12" s="44">
        <v>730943</v>
      </c>
      <c r="M12" s="44">
        <v>971027</v>
      </c>
      <c r="N12" s="44">
        <v>245</v>
      </c>
      <c r="O12" s="44">
        <v>552280</v>
      </c>
      <c r="P12" s="44">
        <v>524018</v>
      </c>
      <c r="Q12" s="47">
        <v>245</v>
      </c>
      <c r="R12" s="47">
        <v>571073</v>
      </c>
      <c r="S12" s="47">
        <v>523716</v>
      </c>
    </row>
    <row r="13" spans="1:19" ht="10.5">
      <c r="A13" s="48" t="s">
        <v>318</v>
      </c>
      <c r="B13" s="49">
        <v>248</v>
      </c>
      <c r="C13" s="50">
        <v>4319076</v>
      </c>
      <c r="D13" s="50">
        <v>6758325</v>
      </c>
      <c r="E13" s="50">
        <v>248</v>
      </c>
      <c r="F13" s="50">
        <v>2063384</v>
      </c>
      <c r="G13" s="50">
        <v>2284018</v>
      </c>
      <c r="H13" s="50">
        <v>248</v>
      </c>
      <c r="I13" s="50">
        <v>1017670</v>
      </c>
      <c r="J13" s="50">
        <v>1430375</v>
      </c>
      <c r="K13" s="50">
        <v>248</v>
      </c>
      <c r="L13" s="50">
        <v>650724</v>
      </c>
      <c r="M13" s="50">
        <v>907822</v>
      </c>
      <c r="N13" s="50">
        <v>248</v>
      </c>
      <c r="O13" s="50">
        <v>516110</v>
      </c>
      <c r="P13" s="50">
        <v>474464</v>
      </c>
      <c r="Q13" s="51">
        <v>248</v>
      </c>
      <c r="R13" s="51">
        <v>537779</v>
      </c>
      <c r="S13" s="51">
        <v>502498</v>
      </c>
    </row>
    <row r="14" spans="1:10" ht="10.5">
      <c r="A14" s="29"/>
      <c r="B14" s="29"/>
      <c r="C14" s="52"/>
      <c r="D14" s="52"/>
      <c r="E14" s="52"/>
      <c r="F14" s="52"/>
      <c r="G14" s="52"/>
      <c r="H14" s="52"/>
      <c r="I14" s="52"/>
      <c r="J14" s="52"/>
    </row>
  </sheetData>
  <printOptions/>
  <pageMargins left="0.75" right="0.75" top="1" bottom="1" header="0.5" footer="0.5"/>
  <pageSetup fitToHeight="1" fitToWidth="1" orientation="landscape" paperSize="9" scale="81" r:id="rId1"/>
  <headerFooter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workbookViewId="0" topLeftCell="A1">
      <selection activeCell="F1" sqref="F1"/>
    </sheetView>
  </sheetViews>
  <sheetFormatPr defaultColWidth="8.796875" defaultRowHeight="14.25"/>
  <cols>
    <col min="1" max="1" width="21.19921875" style="1" customWidth="1"/>
    <col min="2" max="2" width="7.69921875" style="2" hidden="1" customWidth="1"/>
    <col min="3" max="3" width="7.19921875" style="2" hidden="1" customWidth="1"/>
    <col min="4" max="4" width="7.69921875" style="2" hidden="1" customWidth="1"/>
    <col min="5" max="7" width="7.69921875" style="2" customWidth="1"/>
    <col min="8" max="10" width="7.69921875" style="2" hidden="1" customWidth="1"/>
    <col min="11" max="13" width="7.69921875" style="2" customWidth="1"/>
    <col min="14" max="16" width="7.69921875" style="1" hidden="1" customWidth="1"/>
    <col min="17" max="19" width="7.69921875" style="1" customWidth="1"/>
    <col min="20" max="16384" width="8.8984375" style="1" customWidth="1"/>
  </cols>
  <sheetData>
    <row r="1" ht="15.75">
      <c r="A1" s="291" t="s">
        <v>0</v>
      </c>
    </row>
    <row r="2" spans="1:19" ht="11.25" thickBot="1">
      <c r="A2" s="272"/>
      <c r="B2" s="273"/>
      <c r="C2" s="273"/>
      <c r="D2" s="274"/>
      <c r="E2" s="274"/>
      <c r="F2" s="274"/>
      <c r="G2" s="274"/>
      <c r="H2" s="273"/>
      <c r="I2" s="273"/>
      <c r="J2" s="273"/>
      <c r="K2" s="273"/>
      <c r="L2" s="273"/>
      <c r="M2" s="273"/>
      <c r="N2" s="272"/>
      <c r="O2" s="272"/>
      <c r="P2" s="272"/>
      <c r="Q2" s="272"/>
      <c r="R2" s="272"/>
      <c r="S2" s="272"/>
    </row>
    <row r="3" spans="1:19" ht="10.5">
      <c r="A3" s="275" t="s">
        <v>1</v>
      </c>
      <c r="B3" s="276" t="s">
        <v>2</v>
      </c>
      <c r="C3" s="276" t="s">
        <v>2</v>
      </c>
      <c r="E3" s="276" t="s">
        <v>2</v>
      </c>
      <c r="F3" s="277"/>
      <c r="G3" s="277"/>
      <c r="H3" s="276" t="s">
        <v>3</v>
      </c>
      <c r="I3" s="276" t="s">
        <v>3</v>
      </c>
      <c r="K3" s="276" t="s">
        <v>3</v>
      </c>
      <c r="L3" s="278"/>
      <c r="M3" s="278"/>
      <c r="N3" s="276" t="s">
        <v>4</v>
      </c>
      <c r="O3" s="276" t="s">
        <v>4</v>
      </c>
      <c r="Q3" s="276" t="s">
        <v>4</v>
      </c>
      <c r="R3" s="279"/>
      <c r="S3" s="279"/>
    </row>
    <row r="4" spans="1:19" ht="10.5">
      <c r="A4" s="279"/>
      <c r="B4" s="280" t="s">
        <v>5</v>
      </c>
      <c r="C4" s="280" t="s">
        <v>6</v>
      </c>
      <c r="D4" s="280" t="s">
        <v>7</v>
      </c>
      <c r="E4" s="280" t="s">
        <v>8</v>
      </c>
      <c r="F4" s="280" t="s">
        <v>9</v>
      </c>
      <c r="G4" s="280" t="s">
        <v>31</v>
      </c>
      <c r="H4" s="280" t="s">
        <v>5</v>
      </c>
      <c r="I4" s="280" t="s">
        <v>6</v>
      </c>
      <c r="J4" s="280" t="s">
        <v>7</v>
      </c>
      <c r="K4" s="280" t="s">
        <v>8</v>
      </c>
      <c r="L4" s="280" t="s">
        <v>9</v>
      </c>
      <c r="M4" s="280" t="s">
        <v>31</v>
      </c>
      <c r="N4" s="276" t="s">
        <v>5</v>
      </c>
      <c r="O4" s="276" t="s">
        <v>6</v>
      </c>
      <c r="P4" s="280" t="s">
        <v>7</v>
      </c>
      <c r="Q4" s="280" t="s">
        <v>8</v>
      </c>
      <c r="R4" s="280" t="s">
        <v>9</v>
      </c>
      <c r="S4" s="280" t="s">
        <v>31</v>
      </c>
    </row>
    <row r="5" spans="1:19" s="292" customFormat="1" ht="10.5">
      <c r="A5" s="281" t="s">
        <v>10</v>
      </c>
      <c r="B5" s="282">
        <f>SUM(B7:B25)</f>
        <v>179</v>
      </c>
      <c r="C5" s="283">
        <f>SUM(C7:C25)</f>
        <v>171</v>
      </c>
      <c r="D5" s="283">
        <v>164</v>
      </c>
      <c r="E5" s="283">
        <v>140</v>
      </c>
      <c r="F5" s="283">
        <v>114</v>
      </c>
      <c r="G5" s="283">
        <v>99</v>
      </c>
      <c r="H5" s="283">
        <f>SUM(H7:H25)</f>
        <v>132</v>
      </c>
      <c r="I5" s="283">
        <f>SUM(I7:I25)</f>
        <v>124</v>
      </c>
      <c r="J5" s="283">
        <v>118</v>
      </c>
      <c r="K5" s="283">
        <v>99</v>
      </c>
      <c r="L5" s="283">
        <v>76</v>
      </c>
      <c r="M5" s="283">
        <v>63</v>
      </c>
      <c r="N5" s="283">
        <f>SUM(N7:N25)</f>
        <v>2695</v>
      </c>
      <c r="O5" s="283">
        <f>SUM(O7:O25)</f>
        <v>2686</v>
      </c>
      <c r="P5" s="283">
        <v>2664</v>
      </c>
      <c r="Q5" s="283">
        <v>2655</v>
      </c>
      <c r="R5" s="283">
        <v>2566</v>
      </c>
      <c r="S5" s="283">
        <v>2510</v>
      </c>
    </row>
    <row r="6" spans="1:19" s="292" customFormat="1" ht="10.5">
      <c r="A6" s="281"/>
      <c r="B6" s="282"/>
      <c r="C6" s="283"/>
      <c r="D6" s="283"/>
      <c r="E6" s="283"/>
      <c r="F6" s="283"/>
      <c r="G6" s="283"/>
      <c r="H6" s="283"/>
      <c r="I6" s="283"/>
      <c r="J6" s="283"/>
      <c r="K6" s="283"/>
      <c r="L6" s="283"/>
      <c r="M6" s="283"/>
      <c r="N6" s="284"/>
      <c r="O6" s="283"/>
      <c r="P6" s="283"/>
      <c r="Q6" s="283"/>
      <c r="R6" s="283"/>
      <c r="S6" s="283"/>
    </row>
    <row r="7" spans="1:19" ht="10.5">
      <c r="A7" s="281" t="s">
        <v>11</v>
      </c>
      <c r="B7" s="282">
        <v>2</v>
      </c>
      <c r="C7" s="283">
        <v>2</v>
      </c>
      <c r="D7" s="283">
        <v>2</v>
      </c>
      <c r="E7" s="283">
        <v>2</v>
      </c>
      <c r="F7" s="283">
        <v>2</v>
      </c>
      <c r="G7" s="283">
        <v>2</v>
      </c>
      <c r="H7" s="283">
        <v>0</v>
      </c>
      <c r="I7" s="283">
        <v>0</v>
      </c>
      <c r="J7" s="283">
        <v>0</v>
      </c>
      <c r="K7" s="283">
        <v>0</v>
      </c>
      <c r="L7" s="283" t="s">
        <v>12</v>
      </c>
      <c r="M7" s="283">
        <v>0</v>
      </c>
      <c r="N7" s="284">
        <v>2</v>
      </c>
      <c r="O7" s="284">
        <v>2</v>
      </c>
      <c r="P7" s="284">
        <v>2</v>
      </c>
      <c r="Q7" s="284">
        <v>2</v>
      </c>
      <c r="R7" s="284">
        <v>2</v>
      </c>
      <c r="S7" s="284">
        <v>2</v>
      </c>
    </row>
    <row r="8" spans="1:19" ht="10.5">
      <c r="A8" s="281" t="s">
        <v>13</v>
      </c>
      <c r="B8" s="282">
        <v>11</v>
      </c>
      <c r="C8" s="283">
        <v>11</v>
      </c>
      <c r="D8" s="283">
        <v>10</v>
      </c>
      <c r="E8" s="283">
        <v>9</v>
      </c>
      <c r="F8" s="283">
        <v>9</v>
      </c>
      <c r="G8" s="283">
        <v>9</v>
      </c>
      <c r="H8" s="283">
        <v>0</v>
      </c>
      <c r="I8" s="283">
        <v>0</v>
      </c>
      <c r="J8" s="283">
        <v>0</v>
      </c>
      <c r="K8" s="283">
        <v>0</v>
      </c>
      <c r="L8" s="283" t="s">
        <v>12</v>
      </c>
      <c r="M8" s="283">
        <v>0</v>
      </c>
      <c r="N8" s="284">
        <v>219</v>
      </c>
      <c r="O8" s="284">
        <v>214</v>
      </c>
      <c r="P8" s="284">
        <v>205</v>
      </c>
      <c r="Q8" s="284">
        <v>195</v>
      </c>
      <c r="R8" s="284">
        <v>187</v>
      </c>
      <c r="S8" s="284">
        <v>168</v>
      </c>
    </row>
    <row r="9" spans="1:19" ht="10.5">
      <c r="A9" s="281" t="s">
        <v>14</v>
      </c>
      <c r="B9" s="282">
        <v>13</v>
      </c>
      <c r="C9" s="283">
        <v>13</v>
      </c>
      <c r="D9" s="283">
        <v>13</v>
      </c>
      <c r="E9" s="283">
        <v>12</v>
      </c>
      <c r="F9" s="283">
        <v>11</v>
      </c>
      <c r="G9" s="283">
        <v>11</v>
      </c>
      <c r="H9" s="283">
        <v>1</v>
      </c>
      <c r="I9" s="283">
        <v>1</v>
      </c>
      <c r="J9" s="283">
        <v>1</v>
      </c>
      <c r="K9" s="283">
        <v>1</v>
      </c>
      <c r="L9" s="283">
        <v>1</v>
      </c>
      <c r="M9" s="283">
        <v>1</v>
      </c>
      <c r="N9" s="284">
        <v>120</v>
      </c>
      <c r="O9" s="284">
        <v>122</v>
      </c>
      <c r="P9" s="284">
        <v>123</v>
      </c>
      <c r="Q9" s="284">
        <v>123</v>
      </c>
      <c r="R9" s="284">
        <v>123</v>
      </c>
      <c r="S9" s="284">
        <v>138</v>
      </c>
    </row>
    <row r="10" spans="1:19" ht="10.5">
      <c r="A10" s="285" t="s">
        <v>15</v>
      </c>
      <c r="B10" s="282">
        <v>12</v>
      </c>
      <c r="C10" s="283">
        <v>12</v>
      </c>
      <c r="D10" s="283">
        <v>12</v>
      </c>
      <c r="E10" s="283">
        <v>8</v>
      </c>
      <c r="F10" s="283">
        <v>7</v>
      </c>
      <c r="G10" s="283">
        <v>5</v>
      </c>
      <c r="H10" s="283">
        <v>2</v>
      </c>
      <c r="I10" s="283">
        <v>2</v>
      </c>
      <c r="J10" s="283">
        <v>2</v>
      </c>
      <c r="K10" s="283">
        <v>2</v>
      </c>
      <c r="L10" s="283">
        <v>2</v>
      </c>
      <c r="M10" s="283">
        <v>1</v>
      </c>
      <c r="N10" s="284">
        <v>246</v>
      </c>
      <c r="O10" s="284">
        <v>243</v>
      </c>
      <c r="P10" s="284">
        <v>240</v>
      </c>
      <c r="Q10" s="284">
        <v>229</v>
      </c>
      <c r="R10" s="284">
        <v>201</v>
      </c>
      <c r="S10" s="284">
        <v>185</v>
      </c>
    </row>
    <row r="11" spans="1:19" ht="10.5">
      <c r="A11" s="281" t="s">
        <v>16</v>
      </c>
      <c r="B11" s="282">
        <v>6</v>
      </c>
      <c r="C11" s="283">
        <v>6</v>
      </c>
      <c r="D11" s="283">
        <v>6</v>
      </c>
      <c r="E11" s="283">
        <v>6</v>
      </c>
      <c r="F11" s="283">
        <v>6</v>
      </c>
      <c r="G11" s="283">
        <v>5</v>
      </c>
      <c r="H11" s="283">
        <v>0</v>
      </c>
      <c r="I11" s="283">
        <v>0</v>
      </c>
      <c r="J11" s="283">
        <v>0</v>
      </c>
      <c r="K11" s="283">
        <v>0</v>
      </c>
      <c r="L11" s="283" t="s">
        <v>12</v>
      </c>
      <c r="M11" s="283">
        <v>0</v>
      </c>
      <c r="N11" s="284">
        <v>18</v>
      </c>
      <c r="O11" s="284">
        <v>17</v>
      </c>
      <c r="P11" s="284">
        <v>16</v>
      </c>
      <c r="Q11" s="284">
        <v>17</v>
      </c>
      <c r="R11" s="284">
        <v>18</v>
      </c>
      <c r="S11" s="284">
        <v>18</v>
      </c>
    </row>
    <row r="12" spans="1:19" ht="10.5">
      <c r="A12" s="281" t="s">
        <v>17</v>
      </c>
      <c r="B12" s="282">
        <v>1</v>
      </c>
      <c r="C12" s="283">
        <v>1</v>
      </c>
      <c r="D12" s="283">
        <v>1</v>
      </c>
      <c r="E12" s="283">
        <v>1</v>
      </c>
      <c r="F12" s="283">
        <v>1</v>
      </c>
      <c r="G12" s="283">
        <v>1</v>
      </c>
      <c r="H12" s="283">
        <v>0</v>
      </c>
      <c r="I12" s="283">
        <v>0</v>
      </c>
      <c r="J12" s="283">
        <v>0</v>
      </c>
      <c r="K12" s="283">
        <v>0</v>
      </c>
      <c r="L12" s="283" t="s">
        <v>12</v>
      </c>
      <c r="M12" s="283">
        <v>0</v>
      </c>
      <c r="N12" s="284">
        <v>1</v>
      </c>
      <c r="O12" s="284">
        <v>1</v>
      </c>
      <c r="P12" s="284">
        <v>1</v>
      </c>
      <c r="Q12" s="284">
        <v>1</v>
      </c>
      <c r="R12" s="284">
        <v>1</v>
      </c>
      <c r="S12" s="284">
        <v>1</v>
      </c>
    </row>
    <row r="13" spans="1:19" ht="10.5">
      <c r="A13" s="281" t="s">
        <v>18</v>
      </c>
      <c r="B13" s="282">
        <v>13</v>
      </c>
      <c r="C13" s="283">
        <v>13</v>
      </c>
      <c r="D13" s="283">
        <v>13</v>
      </c>
      <c r="E13" s="283">
        <v>13</v>
      </c>
      <c r="F13" s="283">
        <v>13</v>
      </c>
      <c r="G13" s="283">
        <v>13</v>
      </c>
      <c r="H13" s="283">
        <v>13</v>
      </c>
      <c r="I13" s="283">
        <v>13</v>
      </c>
      <c r="J13" s="283">
        <v>13</v>
      </c>
      <c r="K13" s="283">
        <v>13</v>
      </c>
      <c r="L13" s="283">
        <v>13</v>
      </c>
      <c r="M13" s="283">
        <v>13</v>
      </c>
      <c r="N13" s="284">
        <v>427</v>
      </c>
      <c r="O13" s="284">
        <v>426</v>
      </c>
      <c r="P13" s="284">
        <v>432</v>
      </c>
      <c r="Q13" s="284">
        <v>457</v>
      </c>
      <c r="R13" s="284">
        <v>461</v>
      </c>
      <c r="S13" s="284">
        <v>459</v>
      </c>
    </row>
    <row r="14" spans="1:19" ht="10.5">
      <c r="A14" s="281" t="s">
        <v>19</v>
      </c>
      <c r="B14" s="282">
        <v>14</v>
      </c>
      <c r="C14" s="283">
        <v>13</v>
      </c>
      <c r="D14" s="283">
        <v>10</v>
      </c>
      <c r="E14" s="283">
        <v>9</v>
      </c>
      <c r="F14" s="283">
        <v>9</v>
      </c>
      <c r="G14" s="283">
        <v>9</v>
      </c>
      <c r="H14" s="283">
        <v>14</v>
      </c>
      <c r="I14" s="283">
        <v>13</v>
      </c>
      <c r="J14" s="283">
        <v>10</v>
      </c>
      <c r="K14" s="283">
        <v>9</v>
      </c>
      <c r="L14" s="283">
        <v>9</v>
      </c>
      <c r="M14" s="283">
        <v>9</v>
      </c>
      <c r="N14" s="284">
        <v>115</v>
      </c>
      <c r="O14" s="284">
        <v>114</v>
      </c>
      <c r="P14" s="284">
        <v>111</v>
      </c>
      <c r="Q14" s="284">
        <v>106</v>
      </c>
      <c r="R14" s="284">
        <v>105</v>
      </c>
      <c r="S14" s="284">
        <v>96</v>
      </c>
    </row>
    <row r="15" spans="1:19" ht="10.5">
      <c r="A15" s="281" t="s">
        <v>20</v>
      </c>
      <c r="B15" s="282">
        <v>1</v>
      </c>
      <c r="C15" s="283">
        <v>1</v>
      </c>
      <c r="D15" s="283">
        <v>1</v>
      </c>
      <c r="E15" s="283">
        <v>1</v>
      </c>
      <c r="F15" s="283">
        <v>1</v>
      </c>
      <c r="G15" s="283">
        <v>1</v>
      </c>
      <c r="H15" s="283">
        <v>0</v>
      </c>
      <c r="I15" s="283">
        <v>0</v>
      </c>
      <c r="J15" s="283">
        <v>0</v>
      </c>
      <c r="K15" s="283">
        <v>0</v>
      </c>
      <c r="L15" s="283" t="s">
        <v>12</v>
      </c>
      <c r="M15" s="283">
        <v>0</v>
      </c>
      <c r="N15" s="284">
        <v>3</v>
      </c>
      <c r="O15" s="284">
        <v>3</v>
      </c>
      <c r="P15" s="284">
        <v>3</v>
      </c>
      <c r="Q15" s="284">
        <v>3</v>
      </c>
      <c r="R15" s="284">
        <v>3</v>
      </c>
      <c r="S15" s="284">
        <v>3</v>
      </c>
    </row>
    <row r="16" spans="1:19" ht="10.5">
      <c r="A16" s="281" t="s">
        <v>21</v>
      </c>
      <c r="B16" s="282">
        <v>1</v>
      </c>
      <c r="C16" s="283">
        <v>1</v>
      </c>
      <c r="D16" s="283">
        <v>1</v>
      </c>
      <c r="E16" s="283">
        <v>1</v>
      </c>
      <c r="F16" s="283">
        <v>1</v>
      </c>
      <c r="G16" s="283">
        <v>1</v>
      </c>
      <c r="H16" s="283">
        <v>0</v>
      </c>
      <c r="I16" s="283">
        <v>0</v>
      </c>
      <c r="J16" s="283">
        <v>0</v>
      </c>
      <c r="K16" s="283">
        <v>0</v>
      </c>
      <c r="L16" s="283" t="s">
        <v>12</v>
      </c>
      <c r="M16" s="283">
        <v>0</v>
      </c>
      <c r="N16" s="284">
        <v>6</v>
      </c>
      <c r="O16" s="284">
        <v>6</v>
      </c>
      <c r="P16" s="284">
        <v>6</v>
      </c>
      <c r="Q16" s="284">
        <v>6</v>
      </c>
      <c r="R16" s="284">
        <v>6</v>
      </c>
      <c r="S16" s="284">
        <v>6</v>
      </c>
    </row>
    <row r="17" spans="1:19" ht="10.5">
      <c r="A17" s="281" t="s">
        <v>22</v>
      </c>
      <c r="B17" s="282">
        <v>1</v>
      </c>
      <c r="C17" s="283">
        <v>1</v>
      </c>
      <c r="D17" s="283">
        <v>1</v>
      </c>
      <c r="E17" s="283">
        <v>1</v>
      </c>
      <c r="F17" s="283">
        <v>1</v>
      </c>
      <c r="G17" s="283">
        <v>1</v>
      </c>
      <c r="H17" s="283">
        <v>0</v>
      </c>
      <c r="I17" s="283">
        <v>0</v>
      </c>
      <c r="J17" s="283">
        <v>0</v>
      </c>
      <c r="K17" s="283">
        <v>0</v>
      </c>
      <c r="L17" s="283" t="s">
        <v>12</v>
      </c>
      <c r="M17" s="283">
        <v>0</v>
      </c>
      <c r="N17" s="284">
        <v>1</v>
      </c>
      <c r="O17" s="284">
        <v>1</v>
      </c>
      <c r="P17" s="284">
        <v>1</v>
      </c>
      <c r="Q17" s="284">
        <v>1</v>
      </c>
      <c r="R17" s="284">
        <v>1</v>
      </c>
      <c r="S17" s="284">
        <v>1</v>
      </c>
    </row>
    <row r="18" spans="1:19" ht="10.5">
      <c r="A18" s="281" t="s">
        <v>23</v>
      </c>
      <c r="B18" s="282">
        <v>1</v>
      </c>
      <c r="C18" s="283">
        <v>1</v>
      </c>
      <c r="D18" s="283">
        <v>1</v>
      </c>
      <c r="E18" s="283">
        <v>1</v>
      </c>
      <c r="F18" s="283">
        <v>1</v>
      </c>
      <c r="G18" s="283">
        <v>1</v>
      </c>
      <c r="H18" s="283">
        <v>1</v>
      </c>
      <c r="I18" s="283">
        <v>1</v>
      </c>
      <c r="J18" s="283">
        <v>1</v>
      </c>
      <c r="K18" s="283">
        <v>0</v>
      </c>
      <c r="L18" s="283">
        <v>1</v>
      </c>
      <c r="M18" s="283">
        <v>1</v>
      </c>
      <c r="N18" s="284">
        <v>14</v>
      </c>
      <c r="O18" s="284">
        <v>14</v>
      </c>
      <c r="P18" s="284">
        <v>14</v>
      </c>
      <c r="Q18" s="284">
        <v>14</v>
      </c>
      <c r="R18" s="284">
        <v>14</v>
      </c>
      <c r="S18" s="284">
        <v>14</v>
      </c>
    </row>
    <row r="19" spans="1:19" ht="10.5">
      <c r="A19" s="281" t="s">
        <v>24</v>
      </c>
      <c r="B19" s="282">
        <v>1</v>
      </c>
      <c r="C19" s="283">
        <v>1</v>
      </c>
      <c r="D19" s="283">
        <v>1</v>
      </c>
      <c r="E19" s="283">
        <v>1</v>
      </c>
      <c r="F19" s="283">
        <v>1</v>
      </c>
      <c r="G19" s="283">
        <v>1</v>
      </c>
      <c r="H19" s="283">
        <v>0</v>
      </c>
      <c r="I19" s="283">
        <v>0</v>
      </c>
      <c r="J19" s="283">
        <v>0</v>
      </c>
      <c r="K19" s="283">
        <v>0</v>
      </c>
      <c r="L19" s="283" t="s">
        <v>12</v>
      </c>
      <c r="M19" s="283">
        <v>0</v>
      </c>
      <c r="N19" s="284">
        <v>1</v>
      </c>
      <c r="O19" s="284">
        <v>1</v>
      </c>
      <c r="P19" s="284">
        <v>1</v>
      </c>
      <c r="Q19" s="284">
        <v>1</v>
      </c>
      <c r="R19" s="284">
        <v>1</v>
      </c>
      <c r="S19" s="284">
        <v>1</v>
      </c>
    </row>
    <row r="20" spans="1:19" ht="10.5">
      <c r="A20" s="285" t="s">
        <v>25</v>
      </c>
      <c r="B20" s="282">
        <v>1</v>
      </c>
      <c r="C20" s="283">
        <v>1</v>
      </c>
      <c r="D20" s="283">
        <v>1</v>
      </c>
      <c r="E20" s="283">
        <v>1</v>
      </c>
      <c r="F20" s="283">
        <v>1</v>
      </c>
      <c r="G20" s="283">
        <v>1</v>
      </c>
      <c r="H20" s="283">
        <v>1</v>
      </c>
      <c r="I20" s="283">
        <v>1</v>
      </c>
      <c r="J20" s="283">
        <v>1</v>
      </c>
      <c r="K20" s="283">
        <v>1</v>
      </c>
      <c r="L20" s="283">
        <v>1</v>
      </c>
      <c r="M20" s="283">
        <v>1</v>
      </c>
      <c r="N20" s="284">
        <v>7</v>
      </c>
      <c r="O20" s="284">
        <v>7</v>
      </c>
      <c r="P20" s="284">
        <v>7</v>
      </c>
      <c r="Q20" s="284">
        <v>7</v>
      </c>
      <c r="R20" s="284">
        <v>6</v>
      </c>
      <c r="S20" s="284">
        <v>5</v>
      </c>
    </row>
    <row r="21" spans="1:19" ht="10.5">
      <c r="A21" s="281" t="s">
        <v>26</v>
      </c>
      <c r="B21" s="282">
        <v>53</v>
      </c>
      <c r="C21" s="283">
        <v>47</v>
      </c>
      <c r="D21" s="283">
        <v>47</v>
      </c>
      <c r="E21" s="283">
        <v>47</v>
      </c>
      <c r="F21" s="283">
        <v>41</v>
      </c>
      <c r="G21" s="283">
        <v>29</v>
      </c>
      <c r="H21" s="283">
        <v>53</v>
      </c>
      <c r="I21" s="283">
        <v>47</v>
      </c>
      <c r="J21" s="283">
        <v>47</v>
      </c>
      <c r="K21" s="283">
        <v>47</v>
      </c>
      <c r="L21" s="283">
        <v>41</v>
      </c>
      <c r="M21" s="283">
        <v>29</v>
      </c>
      <c r="N21" s="284">
        <v>499</v>
      </c>
      <c r="O21" s="284">
        <v>498</v>
      </c>
      <c r="P21" s="284">
        <v>491</v>
      </c>
      <c r="Q21" s="284">
        <v>472</v>
      </c>
      <c r="R21" s="284">
        <v>450</v>
      </c>
      <c r="S21" s="284">
        <v>424</v>
      </c>
    </row>
    <row r="22" spans="1:19" ht="10.5">
      <c r="A22" s="285" t="s">
        <v>27</v>
      </c>
      <c r="B22" s="282">
        <v>1</v>
      </c>
      <c r="C22" s="283">
        <v>1</v>
      </c>
      <c r="D22" s="283">
        <v>1</v>
      </c>
      <c r="E22" s="283">
        <v>1</v>
      </c>
      <c r="F22" s="283">
        <v>1</v>
      </c>
      <c r="G22" s="283">
        <v>1</v>
      </c>
      <c r="H22" s="283">
        <v>1</v>
      </c>
      <c r="I22" s="283">
        <v>1</v>
      </c>
      <c r="J22" s="283">
        <v>1</v>
      </c>
      <c r="K22" s="283">
        <v>1</v>
      </c>
      <c r="L22" s="283">
        <v>1</v>
      </c>
      <c r="M22" s="283">
        <v>1</v>
      </c>
      <c r="N22" s="284">
        <v>2</v>
      </c>
      <c r="O22" s="284">
        <v>2</v>
      </c>
      <c r="P22" s="284">
        <v>5</v>
      </c>
      <c r="Q22" s="284">
        <v>22</v>
      </c>
      <c r="R22" s="284">
        <v>10</v>
      </c>
      <c r="S22" s="284">
        <v>10</v>
      </c>
    </row>
    <row r="23" spans="1:19" ht="10.5">
      <c r="A23" s="281" t="s">
        <v>28</v>
      </c>
      <c r="B23" s="282">
        <v>46</v>
      </c>
      <c r="C23" s="283">
        <v>45</v>
      </c>
      <c r="D23" s="283">
        <v>42</v>
      </c>
      <c r="E23" s="283">
        <v>25</v>
      </c>
      <c r="F23" s="283">
        <v>7</v>
      </c>
      <c r="G23" s="283">
        <v>7</v>
      </c>
      <c r="H23" s="283">
        <v>46</v>
      </c>
      <c r="I23" s="283">
        <v>45</v>
      </c>
      <c r="J23" s="283">
        <v>42</v>
      </c>
      <c r="K23" s="283">
        <v>25</v>
      </c>
      <c r="L23" s="283">
        <v>7</v>
      </c>
      <c r="M23" s="283">
        <v>7</v>
      </c>
      <c r="N23" s="284">
        <v>57</v>
      </c>
      <c r="O23" s="284">
        <v>56</v>
      </c>
      <c r="P23" s="284">
        <v>42</v>
      </c>
      <c r="Q23" s="284">
        <v>30</v>
      </c>
      <c r="R23" s="284">
        <v>8</v>
      </c>
      <c r="S23" s="284">
        <v>8</v>
      </c>
    </row>
    <row r="24" spans="1:19" ht="10.5">
      <c r="A24" s="286" t="s">
        <v>32</v>
      </c>
      <c r="B24" s="282">
        <v>1</v>
      </c>
      <c r="C24" s="283">
        <v>1</v>
      </c>
      <c r="D24" s="283">
        <v>1</v>
      </c>
      <c r="E24" s="283">
        <v>1</v>
      </c>
      <c r="F24" s="283">
        <v>1</v>
      </c>
      <c r="G24" s="283">
        <v>1</v>
      </c>
      <c r="H24" s="283">
        <v>0</v>
      </c>
      <c r="I24" s="283">
        <v>0</v>
      </c>
      <c r="J24" s="283">
        <v>0</v>
      </c>
      <c r="K24" s="283">
        <v>0</v>
      </c>
      <c r="L24" s="283">
        <v>0</v>
      </c>
      <c r="M24" s="283">
        <v>0</v>
      </c>
      <c r="N24" s="284">
        <v>1</v>
      </c>
      <c r="O24" s="284">
        <v>1</v>
      </c>
      <c r="P24" s="284">
        <v>1</v>
      </c>
      <c r="Q24" s="284">
        <v>1</v>
      </c>
      <c r="R24" s="284">
        <v>1</v>
      </c>
      <c r="S24" s="284">
        <v>1</v>
      </c>
    </row>
    <row r="25" spans="1:19" ht="10.5">
      <c r="A25" s="287" t="s">
        <v>29</v>
      </c>
      <c r="B25" s="288">
        <v>0</v>
      </c>
      <c r="C25" s="289">
        <v>0</v>
      </c>
      <c r="D25" s="289">
        <v>0</v>
      </c>
      <c r="E25" s="289">
        <v>0</v>
      </c>
      <c r="F25" s="289">
        <v>0</v>
      </c>
      <c r="G25" s="289">
        <v>0</v>
      </c>
      <c r="H25" s="289">
        <v>0</v>
      </c>
      <c r="I25" s="289">
        <v>0</v>
      </c>
      <c r="J25" s="289">
        <v>0</v>
      </c>
      <c r="K25" s="289">
        <v>0</v>
      </c>
      <c r="L25" s="289">
        <v>0</v>
      </c>
      <c r="M25" s="289">
        <v>0</v>
      </c>
      <c r="N25" s="290">
        <v>956</v>
      </c>
      <c r="O25" s="290">
        <v>958</v>
      </c>
      <c r="P25" s="290">
        <v>963</v>
      </c>
      <c r="Q25" s="290">
        <v>968</v>
      </c>
      <c r="R25" s="290">
        <v>968</v>
      </c>
      <c r="S25" s="290">
        <v>970</v>
      </c>
    </row>
    <row r="26" ht="10.5">
      <c r="A26" s="275" t="s">
        <v>30</v>
      </c>
    </row>
  </sheetData>
  <printOptions/>
  <pageMargins left="0.75" right="0.75" top="1" bottom="1" header="0.5" footer="0.5"/>
  <pageSetup fitToHeight="1" fitToWidth="1" horizontalDpi="300" verticalDpi="300" orientation="portrait" paperSize="9" scale="96" r:id="rId1"/>
  <headerFooter alignWithMargins="0">
    <oddFooter>&amp;C- &amp;P -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4"/>
  <sheetViews>
    <sheetView workbookViewId="0" topLeftCell="A1">
      <selection activeCell="A1" sqref="A1"/>
    </sheetView>
  </sheetViews>
  <sheetFormatPr defaultColWidth="8.796875" defaultRowHeight="14.25"/>
  <cols>
    <col min="1" max="1" width="11" style="364" customWidth="1"/>
    <col min="2" max="3" width="7.69921875" style="364" customWidth="1"/>
    <col min="4" max="4" width="7.69921875" style="365" customWidth="1"/>
    <col min="5" max="16" width="7.69921875" style="364" customWidth="1"/>
    <col min="17" max="16384" width="8" style="364" customWidth="1"/>
  </cols>
  <sheetData>
    <row r="1" ht="15.75">
      <c r="A1" s="367" t="s">
        <v>289</v>
      </c>
    </row>
    <row r="2" spans="1:16" ht="11.25" thickBot="1">
      <c r="A2" s="5"/>
      <c r="B2" s="5"/>
      <c r="C2" s="5"/>
      <c r="D2" s="6"/>
      <c r="E2" s="5"/>
      <c r="F2" s="5"/>
      <c r="G2" s="5"/>
      <c r="H2" s="7" t="s">
        <v>290</v>
      </c>
      <c r="I2" s="5"/>
      <c r="J2" s="5"/>
      <c r="K2" s="5"/>
      <c r="L2" s="5"/>
      <c r="M2" s="5"/>
      <c r="N2" s="5"/>
      <c r="O2" s="5"/>
      <c r="P2" s="5"/>
    </row>
    <row r="3" spans="1:19" ht="10.5">
      <c r="A3" s="8" t="s">
        <v>1</v>
      </c>
      <c r="B3" s="9" t="s">
        <v>291</v>
      </c>
      <c r="C3" s="10"/>
      <c r="D3" s="1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2"/>
      <c r="R3" s="12"/>
      <c r="S3" s="12"/>
    </row>
    <row r="4" spans="1:19" ht="10.5">
      <c r="A4" s="8"/>
      <c r="B4" s="9" t="s">
        <v>278</v>
      </c>
      <c r="C4" s="10"/>
      <c r="D4" s="11"/>
      <c r="E4" s="9" t="s">
        <v>279</v>
      </c>
      <c r="F4" s="10"/>
      <c r="G4" s="10"/>
      <c r="H4" s="9" t="s">
        <v>280</v>
      </c>
      <c r="I4" s="10"/>
      <c r="J4" s="10"/>
      <c r="K4" s="13" t="s">
        <v>281</v>
      </c>
      <c r="L4" s="10"/>
      <c r="M4" s="10"/>
      <c r="N4" s="13" t="s">
        <v>282</v>
      </c>
      <c r="O4" s="10"/>
      <c r="P4" s="10"/>
      <c r="Q4" s="14" t="s">
        <v>293</v>
      </c>
      <c r="R4" s="15"/>
      <c r="S4" s="15"/>
    </row>
    <row r="5" spans="1:19" ht="10.5">
      <c r="A5" s="10"/>
      <c r="B5" s="9" t="s">
        <v>292</v>
      </c>
      <c r="C5" s="9" t="s">
        <v>284</v>
      </c>
      <c r="D5" s="16" t="s">
        <v>186</v>
      </c>
      <c r="E5" s="9" t="s">
        <v>292</v>
      </c>
      <c r="F5" s="9" t="s">
        <v>284</v>
      </c>
      <c r="G5" s="16" t="s">
        <v>186</v>
      </c>
      <c r="H5" s="9" t="s">
        <v>292</v>
      </c>
      <c r="I5" s="9" t="s">
        <v>284</v>
      </c>
      <c r="J5" s="16" t="s">
        <v>186</v>
      </c>
      <c r="K5" s="9" t="s">
        <v>292</v>
      </c>
      <c r="L5" s="9" t="s">
        <v>284</v>
      </c>
      <c r="M5" s="16" t="s">
        <v>186</v>
      </c>
      <c r="N5" s="9" t="s">
        <v>292</v>
      </c>
      <c r="O5" s="9" t="s">
        <v>284</v>
      </c>
      <c r="P5" s="16" t="s">
        <v>186</v>
      </c>
      <c r="Q5" s="17" t="s">
        <v>292</v>
      </c>
      <c r="R5" s="17" t="s">
        <v>284</v>
      </c>
      <c r="S5" s="18" t="s">
        <v>186</v>
      </c>
    </row>
    <row r="6" spans="1:19" ht="10.5" hidden="1">
      <c r="A6" s="19" t="s">
        <v>113</v>
      </c>
      <c r="B6" s="20">
        <v>327</v>
      </c>
      <c r="C6" s="8">
        <v>776</v>
      </c>
      <c r="D6" s="21">
        <v>1382</v>
      </c>
      <c r="E6" s="8">
        <v>103</v>
      </c>
      <c r="F6" s="8">
        <v>261</v>
      </c>
      <c r="G6" s="8">
        <v>580</v>
      </c>
      <c r="H6" s="8">
        <v>84</v>
      </c>
      <c r="I6" s="8">
        <v>195</v>
      </c>
      <c r="J6" s="8">
        <v>378</v>
      </c>
      <c r="K6" s="22">
        <v>0</v>
      </c>
      <c r="L6" s="22">
        <v>0</v>
      </c>
      <c r="M6" s="22">
        <v>0</v>
      </c>
      <c r="N6" s="22">
        <v>0</v>
      </c>
      <c r="O6" s="22">
        <v>0</v>
      </c>
      <c r="P6" s="22">
        <v>0</v>
      </c>
      <c r="Q6" s="23">
        <v>0</v>
      </c>
      <c r="R6" s="23">
        <v>0</v>
      </c>
      <c r="S6" s="23">
        <v>0</v>
      </c>
    </row>
    <row r="7" spans="1:19" ht="10.5" hidden="1">
      <c r="A7" s="19" t="s">
        <v>114</v>
      </c>
      <c r="B7" s="20">
        <v>323</v>
      </c>
      <c r="C7" s="8">
        <v>706</v>
      </c>
      <c r="D7" s="21">
        <v>2803</v>
      </c>
      <c r="E7" s="8">
        <v>94</v>
      </c>
      <c r="F7" s="8">
        <v>215</v>
      </c>
      <c r="G7" s="8">
        <v>352</v>
      </c>
      <c r="H7" s="8">
        <v>95</v>
      </c>
      <c r="I7" s="8">
        <v>212</v>
      </c>
      <c r="J7" s="8">
        <v>298</v>
      </c>
      <c r="K7" s="22">
        <v>0</v>
      </c>
      <c r="L7" s="22">
        <v>0</v>
      </c>
      <c r="M7" s="22">
        <v>0</v>
      </c>
      <c r="N7" s="22">
        <v>0</v>
      </c>
      <c r="O7" s="22">
        <v>0</v>
      </c>
      <c r="P7" s="22">
        <v>0</v>
      </c>
      <c r="Q7" s="23">
        <v>0</v>
      </c>
      <c r="R7" s="23">
        <v>0</v>
      </c>
      <c r="S7" s="23">
        <v>0</v>
      </c>
    </row>
    <row r="8" spans="1:19" ht="10.5" hidden="1">
      <c r="A8" s="19" t="s">
        <v>115</v>
      </c>
      <c r="B8" s="20">
        <v>169</v>
      </c>
      <c r="C8" s="8">
        <v>477</v>
      </c>
      <c r="D8" s="21">
        <v>966</v>
      </c>
      <c r="E8" s="8">
        <v>119</v>
      </c>
      <c r="F8" s="8">
        <v>272</v>
      </c>
      <c r="G8" s="8">
        <v>358</v>
      </c>
      <c r="H8" s="8">
        <v>66</v>
      </c>
      <c r="I8" s="8">
        <v>138</v>
      </c>
      <c r="J8" s="8">
        <v>141</v>
      </c>
      <c r="K8" s="22">
        <v>40</v>
      </c>
      <c r="L8" s="22">
        <v>136</v>
      </c>
      <c r="M8" s="22">
        <v>137</v>
      </c>
      <c r="N8" s="22">
        <v>25</v>
      </c>
      <c r="O8" s="22">
        <v>47</v>
      </c>
      <c r="P8" s="22">
        <v>53</v>
      </c>
      <c r="Q8" s="23">
        <v>25</v>
      </c>
      <c r="R8" s="23">
        <v>47</v>
      </c>
      <c r="S8" s="23">
        <v>53</v>
      </c>
    </row>
    <row r="9" spans="1:19" ht="10.5">
      <c r="A9" s="19" t="s">
        <v>315</v>
      </c>
      <c r="B9" s="20">
        <v>205</v>
      </c>
      <c r="C9" s="8">
        <v>512</v>
      </c>
      <c r="D9" s="21">
        <v>930</v>
      </c>
      <c r="E9" s="8">
        <v>128</v>
      </c>
      <c r="F9" s="8">
        <v>361</v>
      </c>
      <c r="G9" s="8">
        <v>398</v>
      </c>
      <c r="H9" s="8">
        <v>77</v>
      </c>
      <c r="I9" s="8">
        <v>246</v>
      </c>
      <c r="J9" s="8">
        <v>335</v>
      </c>
      <c r="K9" s="22">
        <v>42</v>
      </c>
      <c r="L9" s="22">
        <v>136</v>
      </c>
      <c r="M9" s="22">
        <v>220</v>
      </c>
      <c r="N9" s="22">
        <v>25</v>
      </c>
      <c r="O9" s="22">
        <v>71</v>
      </c>
      <c r="P9" s="22">
        <v>90</v>
      </c>
      <c r="Q9" s="23">
        <v>40</v>
      </c>
      <c r="R9" s="23">
        <v>128</v>
      </c>
      <c r="S9" s="23">
        <v>161</v>
      </c>
    </row>
    <row r="10" spans="1:19" ht="10.5">
      <c r="A10" s="19" t="s">
        <v>285</v>
      </c>
      <c r="B10" s="20">
        <v>258</v>
      </c>
      <c r="C10" s="8">
        <v>605</v>
      </c>
      <c r="D10" s="21">
        <v>1087</v>
      </c>
      <c r="E10" s="8">
        <v>128</v>
      </c>
      <c r="F10" s="8">
        <v>307</v>
      </c>
      <c r="G10" s="8">
        <v>375</v>
      </c>
      <c r="H10" s="8">
        <v>85</v>
      </c>
      <c r="I10" s="8">
        <v>226</v>
      </c>
      <c r="J10" s="8">
        <v>221</v>
      </c>
      <c r="K10" s="8">
        <v>64</v>
      </c>
      <c r="L10" s="8">
        <v>217</v>
      </c>
      <c r="M10" s="8">
        <v>201</v>
      </c>
      <c r="N10" s="8">
        <v>57</v>
      </c>
      <c r="O10" s="8">
        <v>158</v>
      </c>
      <c r="P10" s="8">
        <v>141</v>
      </c>
      <c r="Q10" s="24">
        <v>64</v>
      </c>
      <c r="R10" s="24">
        <v>183</v>
      </c>
      <c r="S10" s="24">
        <v>190</v>
      </c>
    </row>
    <row r="11" spans="1:19" s="366" customFormat="1" ht="10.5">
      <c r="A11" s="19" t="s">
        <v>286</v>
      </c>
      <c r="B11" s="20">
        <v>339</v>
      </c>
      <c r="C11" s="8">
        <v>1085</v>
      </c>
      <c r="D11" s="21">
        <v>2869</v>
      </c>
      <c r="E11" s="8">
        <v>164</v>
      </c>
      <c r="F11" s="8">
        <v>431</v>
      </c>
      <c r="G11" s="8">
        <v>678</v>
      </c>
      <c r="H11" s="8">
        <v>103</v>
      </c>
      <c r="I11" s="8">
        <v>295</v>
      </c>
      <c r="J11" s="8">
        <v>533</v>
      </c>
      <c r="K11" s="8">
        <v>65</v>
      </c>
      <c r="L11" s="8">
        <v>185</v>
      </c>
      <c r="M11" s="8">
        <v>339</v>
      </c>
      <c r="N11" s="8">
        <v>43</v>
      </c>
      <c r="O11" s="8">
        <v>103</v>
      </c>
      <c r="P11" s="8">
        <v>247</v>
      </c>
      <c r="Q11" s="24">
        <v>54</v>
      </c>
      <c r="R11" s="24">
        <v>201</v>
      </c>
      <c r="S11" s="24">
        <v>236</v>
      </c>
    </row>
    <row r="12" spans="1:19" ht="10.5">
      <c r="A12" s="19" t="s">
        <v>287</v>
      </c>
      <c r="B12" s="20">
        <v>242</v>
      </c>
      <c r="C12" s="8">
        <v>585</v>
      </c>
      <c r="D12" s="21">
        <v>1044</v>
      </c>
      <c r="E12" s="8">
        <v>131</v>
      </c>
      <c r="F12" s="8">
        <v>319</v>
      </c>
      <c r="G12" s="8">
        <v>305</v>
      </c>
      <c r="H12" s="8">
        <v>70</v>
      </c>
      <c r="I12" s="8">
        <v>191</v>
      </c>
      <c r="J12" s="8">
        <v>184</v>
      </c>
      <c r="K12" s="8">
        <v>59</v>
      </c>
      <c r="L12" s="8">
        <v>126</v>
      </c>
      <c r="M12" s="8">
        <v>171</v>
      </c>
      <c r="N12" s="8">
        <v>50</v>
      </c>
      <c r="O12" s="8">
        <v>193</v>
      </c>
      <c r="P12" s="8">
        <v>259</v>
      </c>
      <c r="Q12" s="24">
        <v>44</v>
      </c>
      <c r="R12" s="24">
        <v>172</v>
      </c>
      <c r="S12" s="24">
        <v>137</v>
      </c>
    </row>
    <row r="13" spans="1:19" ht="10.5">
      <c r="A13" s="25" t="s">
        <v>316</v>
      </c>
      <c r="B13" s="13">
        <v>321</v>
      </c>
      <c r="C13" s="10">
        <v>868</v>
      </c>
      <c r="D13" s="11">
        <v>893</v>
      </c>
      <c r="E13" s="10">
        <v>156</v>
      </c>
      <c r="F13" s="10">
        <v>615</v>
      </c>
      <c r="G13" s="10">
        <v>758</v>
      </c>
      <c r="H13" s="10">
        <v>84</v>
      </c>
      <c r="I13" s="10">
        <v>256</v>
      </c>
      <c r="J13" s="10">
        <v>218</v>
      </c>
      <c r="K13" s="10">
        <v>82</v>
      </c>
      <c r="L13" s="10">
        <v>242</v>
      </c>
      <c r="M13" s="10">
        <v>209</v>
      </c>
      <c r="N13" s="10">
        <v>52</v>
      </c>
      <c r="O13" s="10">
        <v>108</v>
      </c>
      <c r="P13" s="10">
        <v>100</v>
      </c>
      <c r="Q13" s="15">
        <v>67</v>
      </c>
      <c r="R13" s="15">
        <v>153</v>
      </c>
      <c r="S13" s="15">
        <v>174</v>
      </c>
    </row>
    <row r="14" spans="1:16" ht="10.5">
      <c r="A14" s="8"/>
      <c r="B14" s="8"/>
      <c r="C14" s="8"/>
      <c r="D14" s="21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</row>
  </sheetData>
  <printOptions/>
  <pageMargins left="0.75" right="0.75" top="1" bottom="1" header="0.5" footer="0.5"/>
  <pageSetup fitToHeight="1" fitToWidth="1" orientation="landscape" paperSize="9" scale="88" r:id="rId1"/>
  <headerFooter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9"/>
  <sheetViews>
    <sheetView tabSelected="1" workbookViewId="0" topLeftCell="A1">
      <selection activeCell="U13" sqref="U13"/>
    </sheetView>
  </sheetViews>
  <sheetFormatPr defaultColWidth="8.796875" defaultRowHeight="14.25"/>
  <cols>
    <col min="1" max="1" width="17.09765625" style="253" customWidth="1"/>
    <col min="2" max="14" width="13.09765625" style="252" customWidth="1"/>
    <col min="15" max="27" width="13.09765625" style="253" customWidth="1"/>
    <col min="28" max="28" width="10.296875" style="253" customWidth="1"/>
    <col min="29" max="16384" width="8.8984375" style="253" customWidth="1"/>
  </cols>
  <sheetData>
    <row r="1" spans="1:2" ht="15.75">
      <c r="A1" s="293" t="s">
        <v>33</v>
      </c>
      <c r="B1" s="251"/>
    </row>
    <row r="2" spans="1:27" ht="12" thickBot="1">
      <c r="A2" s="254"/>
      <c r="B2" s="255"/>
      <c r="C2" s="255"/>
      <c r="D2" s="255"/>
      <c r="E2" s="255"/>
      <c r="F2" s="255"/>
      <c r="G2" s="255"/>
      <c r="H2" s="255" t="s">
        <v>34</v>
      </c>
      <c r="I2" s="255"/>
      <c r="J2" s="255"/>
      <c r="K2" s="255"/>
      <c r="L2" s="255"/>
      <c r="M2" s="255"/>
      <c r="N2" s="255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  <c r="AA2" s="256"/>
    </row>
    <row r="3" spans="1:27" ht="12">
      <c r="A3" s="257" t="s">
        <v>1</v>
      </c>
      <c r="B3" s="258" t="s">
        <v>35</v>
      </c>
      <c r="C3" s="259"/>
      <c r="D3" s="258" t="s">
        <v>36</v>
      </c>
      <c r="E3" s="259"/>
      <c r="F3" s="260" t="s">
        <v>15</v>
      </c>
      <c r="G3" s="259"/>
      <c r="H3" s="258" t="s">
        <v>18</v>
      </c>
      <c r="I3" s="259"/>
      <c r="J3" s="258" t="s">
        <v>19</v>
      </c>
      <c r="K3" s="259"/>
      <c r="L3" s="258" t="s">
        <v>37</v>
      </c>
      <c r="M3" s="259"/>
      <c r="N3" s="258" t="s">
        <v>21</v>
      </c>
      <c r="O3" s="260" t="s">
        <v>22</v>
      </c>
      <c r="P3" s="258" t="s">
        <v>23</v>
      </c>
      <c r="Q3" s="259"/>
      <c r="R3" s="258" t="s">
        <v>38</v>
      </c>
      <c r="S3" s="259"/>
      <c r="T3" s="258" t="s">
        <v>39</v>
      </c>
      <c r="U3" s="259"/>
      <c r="V3" s="258" t="s">
        <v>40</v>
      </c>
      <c r="W3" s="259"/>
      <c r="X3" s="258" t="s">
        <v>41</v>
      </c>
      <c r="Y3" s="259"/>
      <c r="Z3" s="258" t="s">
        <v>42</v>
      </c>
      <c r="AA3" s="259"/>
    </row>
    <row r="4" spans="1:27" ht="12">
      <c r="A4" s="261"/>
      <c r="B4" s="262" t="s">
        <v>43</v>
      </c>
      <c r="C4" s="262" t="s">
        <v>44</v>
      </c>
      <c r="D4" s="262" t="s">
        <v>43</v>
      </c>
      <c r="E4" s="262" t="s">
        <v>44</v>
      </c>
      <c r="F4" s="262" t="s">
        <v>43</v>
      </c>
      <c r="G4" s="262" t="s">
        <v>44</v>
      </c>
      <c r="H4" s="262" t="s">
        <v>43</v>
      </c>
      <c r="I4" s="262" t="s">
        <v>44</v>
      </c>
      <c r="J4" s="262" t="s">
        <v>43</v>
      </c>
      <c r="K4" s="262" t="s">
        <v>44</v>
      </c>
      <c r="L4" s="262" t="s">
        <v>43</v>
      </c>
      <c r="M4" s="262" t="s">
        <v>44</v>
      </c>
      <c r="N4" s="262" t="s">
        <v>44</v>
      </c>
      <c r="O4" s="262" t="s">
        <v>44</v>
      </c>
      <c r="P4" s="262" t="s">
        <v>43</v>
      </c>
      <c r="Q4" s="262" t="s">
        <v>44</v>
      </c>
      <c r="R4" s="262" t="s">
        <v>43</v>
      </c>
      <c r="S4" s="262" t="s">
        <v>44</v>
      </c>
      <c r="T4" s="262" t="s">
        <v>43</v>
      </c>
      <c r="U4" s="262" t="s">
        <v>44</v>
      </c>
      <c r="V4" s="262" t="s">
        <v>43</v>
      </c>
      <c r="W4" s="262" t="s">
        <v>44</v>
      </c>
      <c r="X4" s="262" t="s">
        <v>43</v>
      </c>
      <c r="Y4" s="262" t="s">
        <v>44</v>
      </c>
      <c r="Z4" s="262" t="s">
        <v>43</v>
      </c>
      <c r="AA4" s="262" t="s">
        <v>44</v>
      </c>
    </row>
    <row r="5" spans="1:27" ht="12" hidden="1">
      <c r="A5" s="263" t="s">
        <v>45</v>
      </c>
      <c r="B5" s="264">
        <v>26385965</v>
      </c>
      <c r="C5" s="265">
        <v>18312279</v>
      </c>
      <c r="D5" s="265">
        <v>10242297</v>
      </c>
      <c r="E5" s="265">
        <v>9055970</v>
      </c>
      <c r="F5" s="265">
        <v>3222471</v>
      </c>
      <c r="G5" s="265">
        <v>2788320</v>
      </c>
      <c r="H5" s="265">
        <v>5175725</v>
      </c>
      <c r="I5" s="265">
        <v>3458410</v>
      </c>
      <c r="J5" s="265">
        <v>1160702</v>
      </c>
      <c r="K5" s="265">
        <v>876050</v>
      </c>
      <c r="L5" s="265">
        <v>76366</v>
      </c>
      <c r="M5" s="265">
        <v>441136</v>
      </c>
      <c r="N5" s="265">
        <v>318121</v>
      </c>
      <c r="O5" s="265">
        <v>283500</v>
      </c>
      <c r="P5" s="265">
        <v>208941</v>
      </c>
      <c r="Q5" s="265">
        <v>103698</v>
      </c>
      <c r="R5" s="265">
        <v>3227586</v>
      </c>
      <c r="S5" s="265">
        <v>418419</v>
      </c>
      <c r="T5" s="265">
        <v>65447</v>
      </c>
      <c r="U5" s="265">
        <v>20871</v>
      </c>
      <c r="V5" s="265">
        <v>2907834</v>
      </c>
      <c r="W5" s="265">
        <v>517173</v>
      </c>
      <c r="X5" s="265">
        <v>60577</v>
      </c>
      <c r="Y5" s="265">
        <v>12162</v>
      </c>
      <c r="Z5" s="265">
        <v>38019</v>
      </c>
      <c r="AA5" s="265">
        <v>18449</v>
      </c>
    </row>
    <row r="6" spans="1:27" ht="12" hidden="1">
      <c r="A6" s="263" t="s">
        <v>46</v>
      </c>
      <c r="B6" s="264">
        <v>26968372</v>
      </c>
      <c r="C6" s="265">
        <v>18712281</v>
      </c>
      <c r="D6" s="265">
        <v>10240132</v>
      </c>
      <c r="E6" s="265">
        <v>9226382</v>
      </c>
      <c r="F6" s="265">
        <v>3330454</v>
      </c>
      <c r="G6" s="265">
        <v>2755236</v>
      </c>
      <c r="H6" s="265">
        <v>5424435</v>
      </c>
      <c r="I6" s="265">
        <v>3618094</v>
      </c>
      <c r="J6" s="265">
        <v>1166337</v>
      </c>
      <c r="K6" s="265">
        <v>869425</v>
      </c>
      <c r="L6" s="265">
        <v>77273</v>
      </c>
      <c r="M6" s="265">
        <v>443127</v>
      </c>
      <c r="N6" s="265">
        <v>355727</v>
      </c>
      <c r="O6" s="265">
        <v>311892</v>
      </c>
      <c r="P6" s="265">
        <v>223601</v>
      </c>
      <c r="Q6" s="265">
        <v>110919</v>
      </c>
      <c r="R6" s="265">
        <v>3351741</v>
      </c>
      <c r="S6" s="265">
        <v>458779</v>
      </c>
      <c r="T6" s="265">
        <v>64985</v>
      </c>
      <c r="U6" s="265">
        <v>20489</v>
      </c>
      <c r="V6" s="265">
        <v>2987578</v>
      </c>
      <c r="W6" s="265">
        <v>508809</v>
      </c>
      <c r="X6" s="265">
        <v>62679</v>
      </c>
      <c r="Y6" s="265">
        <v>13727</v>
      </c>
      <c r="Z6" s="265">
        <v>39157</v>
      </c>
      <c r="AA6" s="265">
        <v>19675</v>
      </c>
    </row>
    <row r="7" spans="1:27" ht="12" hidden="1">
      <c r="A7" s="263" t="s">
        <v>47</v>
      </c>
      <c r="B7" s="264">
        <v>28057276</v>
      </c>
      <c r="C7" s="265">
        <v>18869626</v>
      </c>
      <c r="D7" s="265" t="e">
        <f>F7+H7+J7+L7+N7+R7+T7+V7+X7+Z7+#REF!</f>
        <v>#REF!</v>
      </c>
      <c r="E7" s="265" t="e">
        <f>G7+I7+K7+M7+O7+P7+Q7+S7+U7+W7+Y7+AA7+#REF!</f>
        <v>#REF!</v>
      </c>
      <c r="F7" s="265">
        <v>11792847</v>
      </c>
      <c r="G7" s="265">
        <v>10006966</v>
      </c>
      <c r="H7" s="265">
        <v>3285511</v>
      </c>
      <c r="I7" s="265">
        <v>2819478</v>
      </c>
      <c r="J7" s="265">
        <v>6080631</v>
      </c>
      <c r="K7" s="265">
        <v>3967380</v>
      </c>
      <c r="L7" s="265">
        <v>1260599</v>
      </c>
      <c r="M7" s="265">
        <v>915870</v>
      </c>
      <c r="N7" s="265">
        <v>90958</v>
      </c>
      <c r="O7" s="265">
        <v>473829</v>
      </c>
      <c r="P7" s="265">
        <v>430356</v>
      </c>
      <c r="Q7" s="265">
        <v>301077</v>
      </c>
      <c r="R7" s="265">
        <v>244070</v>
      </c>
      <c r="S7" s="265">
        <v>149808</v>
      </c>
      <c r="T7" s="265">
        <v>3512458</v>
      </c>
      <c r="U7" s="265">
        <v>527406</v>
      </c>
      <c r="V7" s="265">
        <v>64588</v>
      </c>
      <c r="W7" s="265">
        <v>19548</v>
      </c>
      <c r="X7" s="265">
        <v>2987920</v>
      </c>
      <c r="Y7" s="265">
        <v>504015</v>
      </c>
      <c r="Z7" s="265">
        <v>57229</v>
      </c>
      <c r="AA7" s="265">
        <v>16514</v>
      </c>
    </row>
    <row r="8" spans="1:28" ht="12">
      <c r="A8" s="263" t="s">
        <v>329</v>
      </c>
      <c r="B8" s="264">
        <v>29885593</v>
      </c>
      <c r="C8" s="265">
        <v>19912794</v>
      </c>
      <c r="D8" s="265">
        <v>12052390</v>
      </c>
      <c r="E8" s="265">
        <v>9978728</v>
      </c>
      <c r="F8" s="265">
        <v>3377327</v>
      </c>
      <c r="G8" s="265">
        <v>2441020</v>
      </c>
      <c r="H8" s="265">
        <v>6304502</v>
      </c>
      <c r="I8" s="265">
        <v>4089845</v>
      </c>
      <c r="J8" s="265">
        <v>1260244</v>
      </c>
      <c r="K8" s="265">
        <v>904959</v>
      </c>
      <c r="L8" s="265">
        <v>87759</v>
      </c>
      <c r="M8" s="265">
        <v>483982</v>
      </c>
      <c r="N8" s="265">
        <v>428848</v>
      </c>
      <c r="O8" s="265">
        <v>307716</v>
      </c>
      <c r="P8" s="265">
        <v>249127</v>
      </c>
      <c r="Q8" s="265">
        <v>160790</v>
      </c>
      <c r="R8" s="265">
        <v>3505862</v>
      </c>
      <c r="S8" s="265">
        <v>598324</v>
      </c>
      <c r="T8" s="265">
        <v>63023</v>
      </c>
      <c r="U8" s="265">
        <v>20736</v>
      </c>
      <c r="V8" s="265">
        <v>2897167</v>
      </c>
      <c r="W8" s="265">
        <v>459874</v>
      </c>
      <c r="X8" s="265">
        <v>56105</v>
      </c>
      <c r="Y8" s="265">
        <v>16883</v>
      </c>
      <c r="Z8" s="265">
        <v>32087</v>
      </c>
      <c r="AA8" s="265">
        <v>21089</v>
      </c>
      <c r="AB8" s="376"/>
    </row>
    <row r="9" spans="1:27" ht="12">
      <c r="A9" s="263" t="s">
        <v>48</v>
      </c>
      <c r="B9" s="264">
        <v>30456392</v>
      </c>
      <c r="C9" s="265">
        <v>20348859</v>
      </c>
      <c r="D9" s="265">
        <v>12689475</v>
      </c>
      <c r="E9" s="265">
        <v>10365484</v>
      </c>
      <c r="F9" s="265">
        <v>3288352</v>
      </c>
      <c r="G9" s="265">
        <v>2386846</v>
      </c>
      <c r="H9" s="265">
        <v>6400002</v>
      </c>
      <c r="I9" s="265">
        <v>4139545</v>
      </c>
      <c r="J9" s="265">
        <v>1245690</v>
      </c>
      <c r="K9" s="265">
        <v>902772</v>
      </c>
      <c r="L9" s="265">
        <v>81417</v>
      </c>
      <c r="M9" s="265">
        <v>481908</v>
      </c>
      <c r="N9" s="265">
        <v>421317</v>
      </c>
      <c r="O9" s="265">
        <v>303058</v>
      </c>
      <c r="P9" s="265">
        <v>263913</v>
      </c>
      <c r="Q9" s="265">
        <v>166790</v>
      </c>
      <c r="R9" s="265">
        <v>3497060</v>
      </c>
      <c r="S9" s="265">
        <v>641591</v>
      </c>
      <c r="T9" s="265">
        <v>52425</v>
      </c>
      <c r="U9" s="265">
        <v>16437</v>
      </c>
      <c r="V9" s="265">
        <v>2843036</v>
      </c>
      <c r="W9" s="265">
        <v>479187</v>
      </c>
      <c r="X9" s="265">
        <v>60674</v>
      </c>
      <c r="Y9" s="265">
        <v>21262</v>
      </c>
      <c r="Z9" s="265">
        <v>34348</v>
      </c>
      <c r="AA9" s="265">
        <v>22662</v>
      </c>
    </row>
    <row r="10" spans="1:27" ht="12">
      <c r="A10" s="263" t="s">
        <v>49</v>
      </c>
      <c r="B10" s="264">
        <v>30541772</v>
      </c>
      <c r="C10" s="265">
        <v>20621340</v>
      </c>
      <c r="D10" s="265">
        <v>13094297</v>
      </c>
      <c r="E10" s="265">
        <v>10485197</v>
      </c>
      <c r="F10" s="265">
        <v>2960788</v>
      </c>
      <c r="G10" s="265">
        <v>2255006</v>
      </c>
      <c r="H10" s="265">
        <v>6426364</v>
      </c>
      <c r="I10" s="265">
        <v>4252709</v>
      </c>
      <c r="J10" s="265">
        <v>1241814</v>
      </c>
      <c r="K10" s="265">
        <v>902170</v>
      </c>
      <c r="L10" s="265">
        <v>80596</v>
      </c>
      <c r="M10" s="265">
        <v>498142</v>
      </c>
      <c r="N10" s="265">
        <v>439168</v>
      </c>
      <c r="O10" s="265">
        <v>330743</v>
      </c>
      <c r="P10" s="265">
        <v>270435</v>
      </c>
      <c r="Q10" s="265">
        <v>170381</v>
      </c>
      <c r="R10" s="265">
        <v>3515210</v>
      </c>
      <c r="S10" s="265">
        <v>688843</v>
      </c>
      <c r="T10" s="265">
        <v>29695</v>
      </c>
      <c r="U10" s="265">
        <v>11180</v>
      </c>
      <c r="V10" s="265">
        <v>2834024</v>
      </c>
      <c r="W10" s="265">
        <v>536951</v>
      </c>
      <c r="X10" s="265">
        <v>61288</v>
      </c>
      <c r="Y10" s="265">
        <v>26193</v>
      </c>
      <c r="Z10" s="265">
        <v>27261</v>
      </c>
      <c r="AA10" s="265">
        <v>24657</v>
      </c>
    </row>
    <row r="11" spans="1:27" ht="12">
      <c r="A11" s="263" t="s">
        <v>50</v>
      </c>
      <c r="B11" s="264">
        <v>33187080</v>
      </c>
      <c r="C11" s="265">
        <v>21582511</v>
      </c>
      <c r="D11" s="265">
        <v>15888779</v>
      </c>
      <c r="E11" s="265">
        <v>11978602</v>
      </c>
      <c r="F11" s="265">
        <v>2543654</v>
      </c>
      <c r="G11" s="265">
        <v>1783355</v>
      </c>
      <c r="H11" s="265">
        <v>6570828</v>
      </c>
      <c r="I11" s="265">
        <v>4178775</v>
      </c>
      <c r="J11" s="265">
        <v>1246425</v>
      </c>
      <c r="K11" s="265">
        <v>876114</v>
      </c>
      <c r="L11" s="265">
        <v>82020</v>
      </c>
      <c r="M11" s="265">
        <v>491027</v>
      </c>
      <c r="N11" s="265">
        <v>494731</v>
      </c>
      <c r="O11" s="265">
        <v>332802</v>
      </c>
      <c r="P11" s="265">
        <v>278557</v>
      </c>
      <c r="Q11" s="265">
        <v>169856</v>
      </c>
      <c r="R11" s="265">
        <v>3566920</v>
      </c>
      <c r="S11" s="265">
        <v>706110</v>
      </c>
      <c r="T11" s="265">
        <v>20878</v>
      </c>
      <c r="U11" s="265">
        <v>8085</v>
      </c>
      <c r="V11" s="265">
        <v>2891167</v>
      </c>
      <c r="W11" s="265">
        <v>513370</v>
      </c>
      <c r="X11" s="265">
        <v>67044</v>
      </c>
      <c r="Y11" s="265">
        <v>28202</v>
      </c>
      <c r="Z11" s="265">
        <v>30808</v>
      </c>
      <c r="AA11" s="265">
        <v>21482</v>
      </c>
    </row>
    <row r="12" spans="1:27" ht="12">
      <c r="A12" s="263" t="s">
        <v>330</v>
      </c>
      <c r="B12" s="264">
        <v>30889297</v>
      </c>
      <c r="C12" s="265">
        <v>19220810</v>
      </c>
      <c r="D12" s="265">
        <v>13295558</v>
      </c>
      <c r="E12" s="265">
        <v>9719110</v>
      </c>
      <c r="F12" s="265">
        <v>2568932</v>
      </c>
      <c r="G12" s="265">
        <v>1855119</v>
      </c>
      <c r="H12" s="265">
        <v>6758123</v>
      </c>
      <c r="I12" s="265">
        <v>4137004</v>
      </c>
      <c r="J12" s="265">
        <v>1183321</v>
      </c>
      <c r="K12" s="265">
        <v>817074</v>
      </c>
      <c r="L12" s="265">
        <v>78644</v>
      </c>
      <c r="M12" s="265">
        <v>467728</v>
      </c>
      <c r="N12" s="265">
        <v>481500</v>
      </c>
      <c r="O12" s="265">
        <v>327439</v>
      </c>
      <c r="P12" s="265">
        <v>293097</v>
      </c>
      <c r="Q12" s="265">
        <v>171580</v>
      </c>
      <c r="R12" s="265">
        <v>3649209</v>
      </c>
      <c r="S12" s="265">
        <v>722149</v>
      </c>
      <c r="T12" s="265">
        <v>21232</v>
      </c>
      <c r="U12" s="265">
        <v>7153</v>
      </c>
      <c r="V12" s="265">
        <v>2945531</v>
      </c>
      <c r="W12" s="265">
        <v>464751</v>
      </c>
      <c r="X12" s="265">
        <v>64735</v>
      </c>
      <c r="Y12" s="265">
        <v>28155</v>
      </c>
      <c r="Z12" s="265">
        <v>30915</v>
      </c>
      <c r="AA12" s="265">
        <v>22048</v>
      </c>
    </row>
    <row r="13" spans="1:27" ht="12">
      <c r="A13" s="256"/>
      <c r="B13" s="264"/>
      <c r="C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</row>
    <row r="14" spans="1:27" ht="12">
      <c r="A14" s="263" t="s">
        <v>331</v>
      </c>
      <c r="B14" s="264">
        <v>30398403</v>
      </c>
      <c r="C14" s="265">
        <v>19560989</v>
      </c>
      <c r="D14" s="266">
        <v>13161691</v>
      </c>
      <c r="E14" s="265">
        <v>10080485</v>
      </c>
      <c r="F14" s="265">
        <v>2546141</v>
      </c>
      <c r="G14" s="265">
        <v>1763043</v>
      </c>
      <c r="H14" s="265">
        <v>6531227</v>
      </c>
      <c r="I14" s="265">
        <v>4122859</v>
      </c>
      <c r="J14" s="265">
        <v>1242224</v>
      </c>
      <c r="K14" s="265">
        <v>861965</v>
      </c>
      <c r="L14" s="265">
        <v>77210</v>
      </c>
      <c r="M14" s="265">
        <v>478520</v>
      </c>
      <c r="N14" s="265">
        <v>488202</v>
      </c>
      <c r="O14" s="265">
        <v>328271</v>
      </c>
      <c r="P14" s="265">
        <v>276565</v>
      </c>
      <c r="Q14" s="265">
        <v>168702</v>
      </c>
      <c r="R14" s="265">
        <v>3552073</v>
      </c>
      <c r="S14" s="265">
        <v>705081</v>
      </c>
      <c r="T14" s="265">
        <v>20653</v>
      </c>
      <c r="U14" s="265">
        <v>8015</v>
      </c>
      <c r="V14" s="265">
        <v>2888934</v>
      </c>
      <c r="W14" s="265">
        <v>507607</v>
      </c>
      <c r="X14" s="265">
        <v>68379</v>
      </c>
      <c r="Y14" s="265">
        <v>27374</v>
      </c>
      <c r="Z14" s="265">
        <v>33306</v>
      </c>
      <c r="AA14" s="265">
        <v>20865</v>
      </c>
    </row>
    <row r="15" spans="1:27" ht="12">
      <c r="A15" s="263" t="s">
        <v>51</v>
      </c>
      <c r="B15" s="264">
        <v>30394645</v>
      </c>
      <c r="C15" s="265">
        <v>19524020</v>
      </c>
      <c r="D15" s="265">
        <v>13085903</v>
      </c>
      <c r="E15" s="265">
        <v>10041124</v>
      </c>
      <c r="F15" s="265">
        <v>2573259</v>
      </c>
      <c r="G15" s="265">
        <v>1790084</v>
      </c>
      <c r="H15" s="265">
        <v>6562799</v>
      </c>
      <c r="I15" s="265">
        <v>4103389</v>
      </c>
      <c r="J15" s="265">
        <v>1244600</v>
      </c>
      <c r="K15" s="265">
        <v>860880</v>
      </c>
      <c r="L15" s="265">
        <v>79889</v>
      </c>
      <c r="M15" s="265">
        <v>478234</v>
      </c>
      <c r="N15" s="265">
        <v>489004</v>
      </c>
      <c r="O15" s="265">
        <v>327510</v>
      </c>
      <c r="P15" s="265">
        <v>278033</v>
      </c>
      <c r="Q15" s="265">
        <v>168686</v>
      </c>
      <c r="R15" s="265">
        <v>3566052</v>
      </c>
      <c r="S15" s="265">
        <v>710164</v>
      </c>
      <c r="T15" s="265">
        <v>19308</v>
      </c>
      <c r="U15" s="265">
        <v>7914</v>
      </c>
      <c r="V15" s="265">
        <v>2881047</v>
      </c>
      <c r="W15" s="265">
        <v>499200</v>
      </c>
      <c r="X15" s="265">
        <v>69241</v>
      </c>
      <c r="Y15" s="265">
        <v>27018</v>
      </c>
      <c r="Z15" s="265">
        <v>34514</v>
      </c>
      <c r="AA15" s="265">
        <v>20813</v>
      </c>
    </row>
    <row r="16" spans="1:27" ht="12">
      <c r="A16" s="263" t="s">
        <v>52</v>
      </c>
      <c r="B16" s="264">
        <v>30614516</v>
      </c>
      <c r="C16" s="265">
        <v>19658511</v>
      </c>
      <c r="D16" s="265">
        <v>13286536</v>
      </c>
      <c r="E16" s="265">
        <v>10228079</v>
      </c>
      <c r="F16" s="265">
        <v>2583125</v>
      </c>
      <c r="G16" s="265">
        <v>1797004</v>
      </c>
      <c r="H16" s="265">
        <v>6531988</v>
      </c>
      <c r="I16" s="265">
        <v>4083302</v>
      </c>
      <c r="J16" s="265">
        <v>1230928</v>
      </c>
      <c r="K16" s="265">
        <v>864189</v>
      </c>
      <c r="L16" s="265">
        <v>88459</v>
      </c>
      <c r="M16" s="265">
        <v>481267</v>
      </c>
      <c r="N16" s="265">
        <v>487949</v>
      </c>
      <c r="O16" s="265">
        <v>329867</v>
      </c>
      <c r="P16" s="265">
        <v>273263</v>
      </c>
      <c r="Q16" s="265">
        <v>169883</v>
      </c>
      <c r="R16" s="265">
        <v>3589019</v>
      </c>
      <c r="S16" s="265">
        <v>707344</v>
      </c>
      <c r="T16" s="265">
        <v>19826</v>
      </c>
      <c r="U16" s="265">
        <v>7875</v>
      </c>
      <c r="V16" s="265">
        <v>2904670</v>
      </c>
      <c r="W16" s="265">
        <v>453738</v>
      </c>
      <c r="X16" s="265">
        <v>70486</v>
      </c>
      <c r="Y16" s="265">
        <v>26413</v>
      </c>
      <c r="Z16" s="265">
        <v>36216</v>
      </c>
      <c r="AA16" s="265">
        <v>21601</v>
      </c>
    </row>
    <row r="17" spans="1:27" ht="12">
      <c r="A17" s="263" t="s">
        <v>53</v>
      </c>
      <c r="B17" s="264">
        <v>30865989</v>
      </c>
      <c r="C17" s="265">
        <v>19447032</v>
      </c>
      <c r="D17" s="265">
        <v>13529705</v>
      </c>
      <c r="E17" s="265">
        <v>10178007</v>
      </c>
      <c r="F17" s="265">
        <v>2419347</v>
      </c>
      <c r="G17" s="265">
        <v>1664843</v>
      </c>
      <c r="H17" s="265">
        <v>6641020</v>
      </c>
      <c r="I17" s="265">
        <v>4087596</v>
      </c>
      <c r="J17" s="265">
        <v>1263576</v>
      </c>
      <c r="K17" s="265">
        <v>857154</v>
      </c>
      <c r="L17" s="265">
        <v>87615</v>
      </c>
      <c r="M17" s="265">
        <v>477230</v>
      </c>
      <c r="N17" s="265">
        <v>488365</v>
      </c>
      <c r="O17" s="265">
        <v>326577</v>
      </c>
      <c r="P17" s="265">
        <v>276598</v>
      </c>
      <c r="Q17" s="265">
        <v>168893</v>
      </c>
      <c r="R17" s="265">
        <v>3596019</v>
      </c>
      <c r="S17" s="265">
        <v>700400</v>
      </c>
      <c r="T17" s="265">
        <v>18374</v>
      </c>
      <c r="U17" s="265">
        <v>7725</v>
      </c>
      <c r="V17" s="265">
        <v>2925843</v>
      </c>
      <c r="W17" s="265">
        <v>442604</v>
      </c>
      <c r="X17" s="265">
        <v>70983</v>
      </c>
      <c r="Y17" s="265">
        <v>25922</v>
      </c>
      <c r="Z17" s="265">
        <v>36909</v>
      </c>
      <c r="AA17" s="265">
        <v>21716</v>
      </c>
    </row>
    <row r="18" spans="1:27" ht="12">
      <c r="A18" s="263" t="s">
        <v>54</v>
      </c>
      <c r="B18" s="264">
        <v>30731775</v>
      </c>
      <c r="C18" s="265">
        <v>19055879</v>
      </c>
      <c r="D18" s="265">
        <v>13491166</v>
      </c>
      <c r="E18" s="265">
        <v>9872457</v>
      </c>
      <c r="F18" s="265">
        <v>2384881</v>
      </c>
      <c r="G18" s="265">
        <v>1672443</v>
      </c>
      <c r="H18" s="265">
        <v>6622597</v>
      </c>
      <c r="I18" s="265">
        <v>4049585</v>
      </c>
      <c r="J18" s="265">
        <v>1247733</v>
      </c>
      <c r="K18" s="265">
        <v>823694</v>
      </c>
      <c r="L18" s="265">
        <v>80876</v>
      </c>
      <c r="M18" s="265">
        <v>463588</v>
      </c>
      <c r="N18" s="265">
        <v>485199</v>
      </c>
      <c r="O18" s="265">
        <v>323939</v>
      </c>
      <c r="P18" s="265">
        <v>276713</v>
      </c>
      <c r="Q18" s="265">
        <v>168464</v>
      </c>
      <c r="R18" s="265">
        <v>3601367</v>
      </c>
      <c r="S18" s="265">
        <v>706406</v>
      </c>
      <c r="T18" s="265">
        <v>18404</v>
      </c>
      <c r="U18" s="265">
        <v>7704</v>
      </c>
      <c r="V18" s="265">
        <v>2904742</v>
      </c>
      <c r="W18" s="265">
        <v>435502</v>
      </c>
      <c r="X18" s="265">
        <v>68304</v>
      </c>
      <c r="Y18" s="265">
        <v>25847</v>
      </c>
      <c r="Z18" s="265">
        <v>34992</v>
      </c>
      <c r="AA18" s="265">
        <v>21051</v>
      </c>
    </row>
    <row r="19" spans="1:27" ht="12">
      <c r="A19" s="263" t="s">
        <v>55</v>
      </c>
      <c r="B19" s="264">
        <v>30941468</v>
      </c>
      <c r="C19" s="265">
        <v>19068713</v>
      </c>
      <c r="D19" s="265">
        <v>13512089</v>
      </c>
      <c r="E19" s="265">
        <v>9836146</v>
      </c>
      <c r="F19" s="265">
        <v>2409181</v>
      </c>
      <c r="G19" s="265">
        <v>1688311</v>
      </c>
      <c r="H19" s="265">
        <v>6671209</v>
      </c>
      <c r="I19" s="265">
        <v>4059715</v>
      </c>
      <c r="J19" s="265">
        <v>1252418</v>
      </c>
      <c r="K19" s="265">
        <v>844194</v>
      </c>
      <c r="L19" s="265">
        <v>84774</v>
      </c>
      <c r="M19" s="265">
        <v>466175</v>
      </c>
      <c r="N19" s="265">
        <v>483703</v>
      </c>
      <c r="O19" s="265">
        <v>328623</v>
      </c>
      <c r="P19" s="265">
        <v>284166</v>
      </c>
      <c r="Q19" s="265">
        <v>167920</v>
      </c>
      <c r="R19" s="265">
        <v>3654286</v>
      </c>
      <c r="S19" s="265">
        <v>706237</v>
      </c>
      <c r="T19" s="265">
        <v>18241</v>
      </c>
      <c r="U19" s="265">
        <v>7334</v>
      </c>
      <c r="V19" s="265">
        <v>2951757</v>
      </c>
      <c r="W19" s="265">
        <v>434644</v>
      </c>
      <c r="X19" s="265">
        <v>68459</v>
      </c>
      <c r="Y19" s="265">
        <v>25641</v>
      </c>
      <c r="Z19" s="265">
        <v>34888</v>
      </c>
      <c r="AA19" s="265">
        <v>20070</v>
      </c>
    </row>
    <row r="20" spans="1:27" ht="12">
      <c r="A20" s="263" t="s">
        <v>56</v>
      </c>
      <c r="B20" s="264">
        <v>30672828</v>
      </c>
      <c r="C20" s="265">
        <v>19016974</v>
      </c>
      <c r="D20" s="265">
        <v>13372350</v>
      </c>
      <c r="E20" s="265">
        <v>9771189</v>
      </c>
      <c r="F20" s="265">
        <v>2385703</v>
      </c>
      <c r="G20" s="265">
        <v>1704293</v>
      </c>
      <c r="H20" s="265">
        <v>6629995</v>
      </c>
      <c r="I20" s="265">
        <v>4064640</v>
      </c>
      <c r="J20" s="265">
        <v>1249610</v>
      </c>
      <c r="K20" s="265">
        <v>842265</v>
      </c>
      <c r="L20" s="265">
        <v>79060</v>
      </c>
      <c r="M20" s="265">
        <v>465837</v>
      </c>
      <c r="N20" s="265">
        <v>481911</v>
      </c>
      <c r="O20" s="265">
        <v>324995</v>
      </c>
      <c r="P20" s="265">
        <v>283608</v>
      </c>
      <c r="Q20" s="265">
        <v>166494</v>
      </c>
      <c r="R20" s="265">
        <v>3631849</v>
      </c>
      <c r="S20" s="265">
        <v>708591</v>
      </c>
      <c r="T20" s="265">
        <v>22994</v>
      </c>
      <c r="U20" s="265">
        <v>7170</v>
      </c>
      <c r="V20" s="265">
        <v>2916666</v>
      </c>
      <c r="W20" s="265">
        <v>433486</v>
      </c>
      <c r="X20" s="265">
        <v>67774</v>
      </c>
      <c r="Y20" s="265">
        <v>26248</v>
      </c>
      <c r="Z20" s="265">
        <v>33219</v>
      </c>
      <c r="AA20" s="265">
        <v>19855</v>
      </c>
    </row>
    <row r="21" spans="1:27" ht="12">
      <c r="A21" s="263" t="s">
        <v>57</v>
      </c>
      <c r="B21" s="264">
        <v>30514702</v>
      </c>
      <c r="C21" s="265">
        <v>18986147</v>
      </c>
      <c r="D21" s="265">
        <v>13242921</v>
      </c>
      <c r="E21" s="265">
        <v>9751800</v>
      </c>
      <c r="F21" s="265">
        <v>2372179</v>
      </c>
      <c r="G21" s="265">
        <v>1702166</v>
      </c>
      <c r="H21" s="265">
        <v>6624059</v>
      </c>
      <c r="I21" s="265">
        <v>4058729</v>
      </c>
      <c r="J21" s="265">
        <v>1259012</v>
      </c>
      <c r="K21" s="265">
        <v>839843</v>
      </c>
      <c r="L21" s="265">
        <v>77723</v>
      </c>
      <c r="M21" s="265">
        <v>461574</v>
      </c>
      <c r="N21" s="265">
        <v>480187</v>
      </c>
      <c r="O21" s="265">
        <v>323300</v>
      </c>
      <c r="P21" s="265">
        <v>281679</v>
      </c>
      <c r="Q21" s="265">
        <v>166991</v>
      </c>
      <c r="R21" s="265">
        <v>3626722</v>
      </c>
      <c r="S21" s="265">
        <v>711970</v>
      </c>
      <c r="T21" s="265">
        <v>23376</v>
      </c>
      <c r="U21" s="265">
        <v>7125</v>
      </c>
      <c r="V21" s="265">
        <v>2905133</v>
      </c>
      <c r="W21" s="265">
        <v>435576</v>
      </c>
      <c r="X21" s="265">
        <v>68214</v>
      </c>
      <c r="Y21" s="265">
        <v>26675</v>
      </c>
      <c r="Z21" s="265">
        <v>33684</v>
      </c>
      <c r="AA21" s="265">
        <v>20211</v>
      </c>
    </row>
    <row r="22" spans="1:27" ht="12">
      <c r="A22" s="263" t="s">
        <v>58</v>
      </c>
      <c r="B22" s="264">
        <v>30544687</v>
      </c>
      <c r="C22" s="265">
        <v>19305098</v>
      </c>
      <c r="D22" s="265">
        <v>13298021</v>
      </c>
      <c r="E22" s="265">
        <v>9966398</v>
      </c>
      <c r="F22" s="265">
        <v>2337862</v>
      </c>
      <c r="G22" s="265">
        <v>1708275</v>
      </c>
      <c r="H22" s="265">
        <v>6656313</v>
      </c>
      <c r="I22" s="265">
        <v>4107333</v>
      </c>
      <c r="J22" s="265">
        <v>1249186</v>
      </c>
      <c r="K22" s="265">
        <v>845130</v>
      </c>
      <c r="L22" s="265">
        <v>87933</v>
      </c>
      <c r="M22" s="265">
        <v>472885</v>
      </c>
      <c r="N22" s="265">
        <v>478354</v>
      </c>
      <c r="O22" s="265">
        <v>327691</v>
      </c>
      <c r="P22" s="265">
        <v>281014</v>
      </c>
      <c r="Q22" s="265">
        <v>168382</v>
      </c>
      <c r="R22" s="265">
        <v>3614645</v>
      </c>
      <c r="S22" s="265">
        <v>721827</v>
      </c>
      <c r="T22" s="265">
        <v>23177</v>
      </c>
      <c r="U22" s="265">
        <v>7150</v>
      </c>
      <c r="V22" s="265">
        <v>2895462</v>
      </c>
      <c r="W22" s="265">
        <v>454407</v>
      </c>
      <c r="X22" s="265">
        <v>67090</v>
      </c>
      <c r="Y22" s="265">
        <v>26486</v>
      </c>
      <c r="Z22" s="265">
        <v>33984</v>
      </c>
      <c r="AA22" s="265">
        <v>20780</v>
      </c>
    </row>
    <row r="23" spans="1:27" ht="12">
      <c r="A23" s="263" t="s">
        <v>59</v>
      </c>
      <c r="B23" s="264">
        <v>30372581</v>
      </c>
      <c r="C23" s="265">
        <v>18926869</v>
      </c>
      <c r="D23" s="265">
        <v>13152587</v>
      </c>
      <c r="E23" s="265">
        <v>9667557</v>
      </c>
      <c r="F23" s="265">
        <v>2336207</v>
      </c>
      <c r="G23" s="265">
        <v>1701467</v>
      </c>
      <c r="H23" s="265">
        <v>6617468</v>
      </c>
      <c r="I23" s="265">
        <v>4065760</v>
      </c>
      <c r="J23" s="265">
        <v>1246924</v>
      </c>
      <c r="K23" s="265">
        <v>837423</v>
      </c>
      <c r="L23" s="265">
        <v>77366</v>
      </c>
      <c r="M23" s="265">
        <v>458111</v>
      </c>
      <c r="N23" s="265">
        <v>478012</v>
      </c>
      <c r="O23" s="265">
        <v>325150</v>
      </c>
      <c r="P23" s="265">
        <v>281328</v>
      </c>
      <c r="Q23" s="265">
        <v>169196</v>
      </c>
      <c r="R23" s="265">
        <v>3621479</v>
      </c>
      <c r="S23" s="265">
        <v>721111</v>
      </c>
      <c r="T23" s="265">
        <v>22888</v>
      </c>
      <c r="U23" s="265">
        <v>7157</v>
      </c>
      <c r="V23" s="265">
        <v>2917235</v>
      </c>
      <c r="W23" s="265">
        <v>448312</v>
      </c>
      <c r="X23" s="265">
        <v>66343</v>
      </c>
      <c r="Y23" s="265">
        <v>26986</v>
      </c>
      <c r="Z23" s="265">
        <v>32756</v>
      </c>
      <c r="AA23" s="265">
        <v>20627</v>
      </c>
    </row>
    <row r="24" spans="1:27" ht="12">
      <c r="A24" s="267" t="s">
        <v>60</v>
      </c>
      <c r="B24" s="268">
        <v>30612393</v>
      </c>
      <c r="C24" s="269">
        <v>18965339</v>
      </c>
      <c r="D24" s="269">
        <v>13191513</v>
      </c>
      <c r="E24" s="269">
        <v>9581464</v>
      </c>
      <c r="F24" s="269">
        <v>2532580</v>
      </c>
      <c r="G24" s="269">
        <v>1804592</v>
      </c>
      <c r="H24" s="269">
        <v>6625518</v>
      </c>
      <c r="I24" s="269">
        <v>4069622</v>
      </c>
      <c r="J24" s="269">
        <v>1244879</v>
      </c>
      <c r="K24" s="269">
        <v>837421</v>
      </c>
      <c r="L24" s="269">
        <v>79281</v>
      </c>
      <c r="M24" s="269">
        <v>461371</v>
      </c>
      <c r="N24" s="269">
        <v>480962</v>
      </c>
      <c r="O24" s="269">
        <v>323400</v>
      </c>
      <c r="P24" s="269">
        <v>281549</v>
      </c>
      <c r="Q24" s="269">
        <v>170524</v>
      </c>
      <c r="R24" s="269">
        <v>3613663</v>
      </c>
      <c r="S24" s="269">
        <v>723766</v>
      </c>
      <c r="T24" s="269">
        <v>22535</v>
      </c>
      <c r="U24" s="269">
        <v>7203</v>
      </c>
      <c r="V24" s="269">
        <v>2921663</v>
      </c>
      <c r="W24" s="269">
        <v>456408</v>
      </c>
      <c r="X24" s="269">
        <v>66438</v>
      </c>
      <c r="Y24" s="269">
        <v>27847</v>
      </c>
      <c r="Z24" s="269">
        <v>32774</v>
      </c>
      <c r="AA24" s="269">
        <v>20759</v>
      </c>
    </row>
    <row r="25" spans="1:27" ht="12">
      <c r="A25" s="270" t="s">
        <v>61</v>
      </c>
      <c r="B25" s="271"/>
      <c r="C25" s="271"/>
      <c r="D25" s="271"/>
      <c r="E25" s="271"/>
      <c r="F25" s="271"/>
      <c r="G25" s="271"/>
      <c r="H25" s="271"/>
      <c r="I25" s="271"/>
      <c r="J25" s="271"/>
      <c r="K25" s="271"/>
      <c r="L25" s="271"/>
      <c r="M25" s="271"/>
      <c r="N25" s="271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</row>
    <row r="26" spans="1:27" ht="12">
      <c r="A26" s="256" t="s">
        <v>62</v>
      </c>
      <c r="B26" s="271"/>
      <c r="C26" s="271"/>
      <c r="D26" s="271"/>
      <c r="E26" s="271"/>
      <c r="F26" s="271"/>
      <c r="G26" s="271"/>
      <c r="H26" s="271"/>
      <c r="I26" s="271"/>
      <c r="J26" s="271"/>
      <c r="K26" s="271"/>
      <c r="L26" s="271"/>
      <c r="M26" s="271"/>
      <c r="N26" s="271"/>
      <c r="O26" s="256"/>
      <c r="P26" s="256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</row>
    <row r="27" spans="1:27" ht="12">
      <c r="A27" s="270" t="s">
        <v>63</v>
      </c>
      <c r="B27" s="271"/>
      <c r="C27" s="271"/>
      <c r="D27" s="271"/>
      <c r="E27" s="271"/>
      <c r="F27" s="271"/>
      <c r="G27" s="271"/>
      <c r="H27" s="271"/>
      <c r="I27" s="271"/>
      <c r="J27" s="271"/>
      <c r="K27" s="271"/>
      <c r="L27" s="271"/>
      <c r="M27" s="271"/>
      <c r="N27" s="271"/>
      <c r="O27" s="265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</row>
    <row r="28" spans="1:27" ht="12">
      <c r="A28" s="270" t="s">
        <v>64</v>
      </c>
      <c r="B28" s="271"/>
      <c r="C28" s="271"/>
      <c r="D28" s="271"/>
      <c r="E28" s="271"/>
      <c r="F28" s="271"/>
      <c r="G28" s="271"/>
      <c r="H28" s="271"/>
      <c r="I28" s="271"/>
      <c r="J28" s="271"/>
      <c r="K28" s="271"/>
      <c r="L28" s="271"/>
      <c r="M28" s="271"/>
      <c r="N28" s="271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</row>
    <row r="29" ht="12">
      <c r="A29" s="270" t="s">
        <v>65</v>
      </c>
    </row>
  </sheetData>
  <printOptions/>
  <pageMargins left="0.75" right="0.75" top="1" bottom="1" header="0.5" footer="0.5"/>
  <pageSetup fitToWidth="2" fitToHeight="1" horizontalDpi="300" verticalDpi="300" orientation="landscape" paperSize="9" scale="64" r:id="rId1"/>
  <headerFooter alignWithMargins="0"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"/>
  <sheetViews>
    <sheetView workbookViewId="0" topLeftCell="A1">
      <selection activeCell="A1" sqref="A1"/>
    </sheetView>
  </sheetViews>
  <sheetFormatPr defaultColWidth="8.796875" defaultRowHeight="14.25"/>
  <cols>
    <col min="1" max="1" width="12.8984375" style="203" customWidth="1"/>
    <col min="2" max="2" width="6.8984375" style="203" customWidth="1"/>
    <col min="3" max="13" width="11.3984375" style="238" customWidth="1"/>
    <col min="14" max="14" width="11.296875" style="238" customWidth="1"/>
    <col min="15" max="16" width="11.3984375" style="238" customWidth="1"/>
    <col min="17" max="17" width="11.3984375" style="203" customWidth="1"/>
    <col min="18" max="16384" width="8" style="203" customWidth="1"/>
  </cols>
  <sheetData>
    <row r="1" spans="1:16" s="249" customFormat="1" ht="15.75">
      <c r="A1" s="294" t="s">
        <v>66</v>
      </c>
      <c r="B1" s="203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</row>
    <row r="2" spans="1:16" ht="12" thickBot="1">
      <c r="A2" s="204" t="s">
        <v>67</v>
      </c>
      <c r="B2" s="205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50" t="s">
        <v>68</v>
      </c>
      <c r="O2" s="239"/>
      <c r="P2" s="239"/>
    </row>
    <row r="3" spans="1:16" ht="12">
      <c r="A3" s="216" t="s">
        <v>1</v>
      </c>
      <c r="B3" s="208" t="s">
        <v>4</v>
      </c>
      <c r="C3" s="240" t="s">
        <v>43</v>
      </c>
      <c r="D3" s="241"/>
      <c r="E3" s="241"/>
      <c r="F3" s="241"/>
      <c r="G3" s="241"/>
      <c r="H3" s="242" t="s">
        <v>69</v>
      </c>
      <c r="I3" s="240" t="s">
        <v>70</v>
      </c>
      <c r="J3" s="241"/>
      <c r="K3" s="241"/>
      <c r="L3" s="241"/>
      <c r="M3" s="241"/>
      <c r="N3" s="242" t="s">
        <v>71</v>
      </c>
      <c r="O3" s="242" t="s">
        <v>72</v>
      </c>
      <c r="P3" s="243" t="s">
        <v>73</v>
      </c>
    </row>
    <row r="4" spans="1:16" ht="12">
      <c r="A4" s="207"/>
      <c r="B4" s="208"/>
      <c r="C4" s="243" t="s">
        <v>35</v>
      </c>
      <c r="D4" s="242" t="s">
        <v>74</v>
      </c>
      <c r="E4" s="242" t="s">
        <v>75</v>
      </c>
      <c r="F4" s="242" t="s">
        <v>76</v>
      </c>
      <c r="G4" s="243" t="s">
        <v>77</v>
      </c>
      <c r="H4" s="243" t="s">
        <v>78</v>
      </c>
      <c r="I4" s="243" t="s">
        <v>35</v>
      </c>
      <c r="J4" s="242" t="s">
        <v>79</v>
      </c>
      <c r="K4" s="242" t="s">
        <v>80</v>
      </c>
      <c r="L4" s="242" t="s">
        <v>81</v>
      </c>
      <c r="M4" s="242" t="s">
        <v>82</v>
      </c>
      <c r="N4" s="243" t="s">
        <v>83</v>
      </c>
      <c r="O4" s="242"/>
      <c r="P4" s="242"/>
    </row>
    <row r="5" spans="1:16" ht="12">
      <c r="A5" s="213"/>
      <c r="B5" s="214"/>
      <c r="C5" s="244"/>
      <c r="D5" s="244"/>
      <c r="E5" s="244"/>
      <c r="F5" s="244"/>
      <c r="G5" s="244" t="s">
        <v>84</v>
      </c>
      <c r="H5" s="244"/>
      <c r="I5" s="244"/>
      <c r="J5" s="244"/>
      <c r="K5" s="244"/>
      <c r="L5" s="244"/>
      <c r="M5" s="244"/>
      <c r="N5" s="244"/>
      <c r="O5" s="244"/>
      <c r="P5" s="244"/>
    </row>
    <row r="6" spans="1:16" ht="12" hidden="1">
      <c r="A6" s="216" t="s">
        <v>85</v>
      </c>
      <c r="B6" s="217">
        <v>529</v>
      </c>
      <c r="C6" s="217">
        <v>13549441</v>
      </c>
      <c r="D6" s="218">
        <v>2884684</v>
      </c>
      <c r="E6" s="218">
        <v>10395264</v>
      </c>
      <c r="F6" s="218">
        <v>269493</v>
      </c>
      <c r="G6" s="218">
        <v>12206776</v>
      </c>
      <c r="H6" s="217">
        <v>795780</v>
      </c>
      <c r="I6" s="217">
        <v>11827342</v>
      </c>
      <c r="J6" s="218">
        <v>626517</v>
      </c>
      <c r="K6" s="218">
        <v>2408608</v>
      </c>
      <c r="L6" s="218">
        <v>6626581</v>
      </c>
      <c r="M6" s="218">
        <v>2165636</v>
      </c>
      <c r="N6" s="217">
        <v>75693</v>
      </c>
      <c r="O6" s="217">
        <v>657396</v>
      </c>
      <c r="P6" s="217">
        <v>310692</v>
      </c>
    </row>
    <row r="7" spans="1:16" ht="12" hidden="1">
      <c r="A7" s="216" t="s">
        <v>46</v>
      </c>
      <c r="B7" s="217">
        <v>522</v>
      </c>
      <c r="C7" s="217">
        <v>13723075</v>
      </c>
      <c r="D7" s="218">
        <v>3120674</v>
      </c>
      <c r="E7" s="218">
        <v>10378385</v>
      </c>
      <c r="F7" s="218">
        <v>224016</v>
      </c>
      <c r="G7" s="218">
        <v>12553331</v>
      </c>
      <c r="H7" s="217">
        <v>509498</v>
      </c>
      <c r="I7" s="217">
        <v>11963104</v>
      </c>
      <c r="J7" s="218">
        <v>604754</v>
      </c>
      <c r="K7" s="218">
        <v>2472716</v>
      </c>
      <c r="L7" s="218">
        <v>6755334</v>
      </c>
      <c r="M7" s="218">
        <v>2130300</v>
      </c>
      <c r="N7" s="217">
        <v>71385</v>
      </c>
      <c r="O7" s="217">
        <v>606248</v>
      </c>
      <c r="P7" s="217">
        <v>362778</v>
      </c>
    </row>
    <row r="8" spans="1:16" ht="12" hidden="1">
      <c r="A8" s="219" t="s">
        <v>109</v>
      </c>
      <c r="B8" s="217">
        <v>512</v>
      </c>
      <c r="C8" s="217">
        <v>15224845</v>
      </c>
      <c r="D8" s="218">
        <v>4536893</v>
      </c>
      <c r="E8" s="218">
        <v>10426192</v>
      </c>
      <c r="F8" s="218">
        <v>261760</v>
      </c>
      <c r="G8" s="218">
        <v>14150032</v>
      </c>
      <c r="H8" s="217">
        <v>388710</v>
      </c>
      <c r="I8" s="217">
        <v>12807270</v>
      </c>
      <c r="J8" s="218">
        <v>517651</v>
      </c>
      <c r="K8" s="218">
        <v>2599982</v>
      </c>
      <c r="L8" s="218">
        <v>7706009</v>
      </c>
      <c r="M8" s="218">
        <v>1983538</v>
      </c>
      <c r="N8" s="217">
        <v>101245</v>
      </c>
      <c r="O8" s="217">
        <v>560178</v>
      </c>
      <c r="P8" s="217">
        <v>392830</v>
      </c>
    </row>
    <row r="9" spans="1:16" ht="12">
      <c r="A9" s="219" t="s">
        <v>110</v>
      </c>
      <c r="B9" s="217">
        <v>498</v>
      </c>
      <c r="C9" s="217">
        <v>15608018</v>
      </c>
      <c r="D9" s="218">
        <v>4924211</v>
      </c>
      <c r="E9" s="218">
        <v>10447477</v>
      </c>
      <c r="F9" s="218">
        <v>236330</v>
      </c>
      <c r="G9" s="218">
        <v>14427792</v>
      </c>
      <c r="H9" s="217">
        <v>241524</v>
      </c>
      <c r="I9" s="217">
        <v>12375856</v>
      </c>
      <c r="J9" s="218">
        <v>494411</v>
      </c>
      <c r="K9" s="218">
        <v>2095438</v>
      </c>
      <c r="L9" s="218">
        <v>7898861</v>
      </c>
      <c r="M9" s="218">
        <v>1887146</v>
      </c>
      <c r="N9" s="217">
        <v>93613</v>
      </c>
      <c r="O9" s="217">
        <v>503131</v>
      </c>
      <c r="P9" s="217">
        <v>430454</v>
      </c>
    </row>
    <row r="10" spans="1:16" ht="12">
      <c r="A10" s="219" t="s">
        <v>86</v>
      </c>
      <c r="B10" s="217">
        <v>496</v>
      </c>
      <c r="C10" s="217">
        <v>16101770</v>
      </c>
      <c r="D10" s="218">
        <v>5236521</v>
      </c>
      <c r="E10" s="218">
        <v>10634099</v>
      </c>
      <c r="F10" s="218">
        <v>231150</v>
      </c>
      <c r="G10" s="218">
        <v>14970400</v>
      </c>
      <c r="H10" s="217">
        <v>235126</v>
      </c>
      <c r="I10" s="217">
        <v>12733485</v>
      </c>
      <c r="J10" s="218">
        <v>463015</v>
      </c>
      <c r="K10" s="218">
        <v>1974146</v>
      </c>
      <c r="L10" s="218">
        <v>8377010</v>
      </c>
      <c r="M10" s="218">
        <v>1919314</v>
      </c>
      <c r="N10" s="217">
        <v>113733</v>
      </c>
      <c r="O10" s="217">
        <v>404719</v>
      </c>
      <c r="P10" s="217">
        <v>409678</v>
      </c>
    </row>
    <row r="11" spans="1:16" s="225" customFormat="1" ht="12">
      <c r="A11" s="219" t="s">
        <v>87</v>
      </c>
      <c r="B11" s="220">
        <v>487</v>
      </c>
      <c r="C11" s="218">
        <v>16157771</v>
      </c>
      <c r="D11" s="218">
        <v>5257217</v>
      </c>
      <c r="E11" s="218">
        <v>10681041</v>
      </c>
      <c r="F11" s="218">
        <v>219513</v>
      </c>
      <c r="G11" s="221">
        <v>15204430</v>
      </c>
      <c r="H11" s="221">
        <v>261949</v>
      </c>
      <c r="I11" s="218">
        <v>12746263</v>
      </c>
      <c r="J11" s="218">
        <v>360506</v>
      </c>
      <c r="K11" s="218">
        <v>1718556</v>
      </c>
      <c r="L11" s="218">
        <v>8647390</v>
      </c>
      <c r="M11" s="221">
        <v>2019811</v>
      </c>
      <c r="N11" s="221">
        <v>86699</v>
      </c>
      <c r="O11" s="221">
        <v>297314</v>
      </c>
      <c r="P11" s="218">
        <v>299494</v>
      </c>
    </row>
    <row r="12" spans="1:16" ht="12">
      <c r="A12" s="219" t="s">
        <v>107</v>
      </c>
      <c r="B12" s="220">
        <v>463</v>
      </c>
      <c r="C12" s="218">
        <v>15921532</v>
      </c>
      <c r="D12" s="218">
        <v>5456557</v>
      </c>
      <c r="E12" s="218">
        <v>10182988</v>
      </c>
      <c r="F12" s="218">
        <v>281987</v>
      </c>
      <c r="G12" s="221">
        <v>15107800</v>
      </c>
      <c r="H12" s="221">
        <v>6616</v>
      </c>
      <c r="I12" s="218">
        <v>12075000</v>
      </c>
      <c r="J12" s="218">
        <v>384844</v>
      </c>
      <c r="K12" s="218">
        <v>1322988</v>
      </c>
      <c r="L12" s="218">
        <v>8516897</v>
      </c>
      <c r="M12" s="221">
        <v>1850271</v>
      </c>
      <c r="N12" s="221">
        <v>132810</v>
      </c>
      <c r="O12" s="221">
        <v>550629</v>
      </c>
      <c r="P12" s="218">
        <v>382370</v>
      </c>
    </row>
    <row r="13" spans="1:16" ht="12">
      <c r="A13" s="226" t="s">
        <v>108</v>
      </c>
      <c r="B13" s="232">
        <v>458</v>
      </c>
      <c r="C13" s="233">
        <v>15905606</v>
      </c>
      <c r="D13" s="233">
        <v>5747722</v>
      </c>
      <c r="E13" s="233">
        <v>9901021</v>
      </c>
      <c r="F13" s="233">
        <v>256863</v>
      </c>
      <c r="G13" s="234">
        <v>15277866</v>
      </c>
      <c r="H13" s="234">
        <v>15781</v>
      </c>
      <c r="I13" s="233">
        <v>11578136</v>
      </c>
      <c r="J13" s="233">
        <v>290754</v>
      </c>
      <c r="K13" s="233">
        <v>1312804</v>
      </c>
      <c r="L13" s="233">
        <v>8273619</v>
      </c>
      <c r="M13" s="234">
        <v>1700959</v>
      </c>
      <c r="N13" s="234">
        <v>85005</v>
      </c>
      <c r="O13" s="234">
        <v>542576</v>
      </c>
      <c r="P13" s="233">
        <v>315244</v>
      </c>
    </row>
    <row r="14" spans="1:16" ht="12">
      <c r="A14" s="216" t="s">
        <v>88</v>
      </c>
      <c r="B14" s="207"/>
      <c r="C14" s="235"/>
      <c r="D14" s="235"/>
      <c r="E14" s="235"/>
      <c r="F14" s="235"/>
      <c r="G14" s="235"/>
      <c r="H14" s="235"/>
      <c r="I14" s="235"/>
      <c r="J14" s="235"/>
      <c r="K14" s="235"/>
      <c r="L14" s="235"/>
      <c r="M14" s="235"/>
      <c r="N14" s="203"/>
      <c r="O14" s="203"/>
      <c r="P14" s="203"/>
    </row>
    <row r="15" spans="1:16" ht="12">
      <c r="A15" s="216" t="s">
        <v>89</v>
      </c>
      <c r="B15" s="207"/>
      <c r="C15" s="235"/>
      <c r="D15" s="235"/>
      <c r="E15" s="235"/>
      <c r="F15" s="235"/>
      <c r="G15" s="235"/>
      <c r="H15" s="235"/>
      <c r="I15" s="235"/>
      <c r="J15" s="235"/>
      <c r="K15" s="235"/>
      <c r="L15" s="235"/>
      <c r="M15" s="235"/>
      <c r="N15" s="203"/>
      <c r="O15" s="203"/>
      <c r="P15" s="203"/>
    </row>
    <row r="16" spans="1:16" ht="12">
      <c r="A16" s="216" t="s">
        <v>90</v>
      </c>
      <c r="B16" s="207"/>
      <c r="C16" s="235"/>
      <c r="D16" s="235"/>
      <c r="E16" s="235"/>
      <c r="F16" s="235"/>
      <c r="G16" s="235"/>
      <c r="H16" s="235"/>
      <c r="I16" s="235"/>
      <c r="J16" s="235"/>
      <c r="K16" s="235"/>
      <c r="L16" s="235"/>
      <c r="M16" s="235"/>
      <c r="N16" s="203"/>
      <c r="O16" s="203"/>
      <c r="P16" s="203"/>
    </row>
    <row r="17" spans="1:16" ht="12">
      <c r="A17" s="207"/>
      <c r="B17" s="207"/>
      <c r="C17" s="245"/>
      <c r="D17" s="245"/>
      <c r="E17" s="245"/>
      <c r="F17" s="245"/>
      <c r="G17" s="245"/>
      <c r="H17" s="245"/>
      <c r="I17" s="245"/>
      <c r="J17" s="245"/>
      <c r="K17" s="245"/>
      <c r="L17" s="245"/>
      <c r="M17" s="245"/>
      <c r="N17" s="245"/>
      <c r="O17" s="245"/>
      <c r="P17" s="245"/>
    </row>
  </sheetData>
  <printOptions/>
  <pageMargins left="0.75" right="0.75" top="1" bottom="1" header="0.5" footer="0.5"/>
  <pageSetup fitToHeight="1" fitToWidth="1" horizontalDpi="300" verticalDpi="300" orientation="landscape" paperSize="9" scale="68" r:id="rId1"/>
  <headerFooter alignWithMargins="0"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3"/>
  <sheetViews>
    <sheetView workbookViewId="0" topLeftCell="A1">
      <selection activeCell="A1" sqref="A1"/>
    </sheetView>
  </sheetViews>
  <sheetFormatPr defaultColWidth="8.796875" defaultRowHeight="14.25"/>
  <cols>
    <col min="1" max="1" width="12.8984375" style="203" customWidth="1"/>
    <col min="2" max="2" width="6.8984375" style="203" customWidth="1"/>
    <col min="3" max="16" width="11.3984375" style="238" customWidth="1"/>
    <col min="17" max="16384" width="8" style="203" customWidth="1"/>
  </cols>
  <sheetData>
    <row r="1" ht="15.75">
      <c r="A1" s="294" t="s">
        <v>66</v>
      </c>
    </row>
    <row r="2" spans="1:16" ht="12" thickBot="1">
      <c r="A2" s="204" t="s">
        <v>91</v>
      </c>
      <c r="B2" s="205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</row>
    <row r="3" spans="1:16" ht="12">
      <c r="A3" s="216" t="s">
        <v>1</v>
      </c>
      <c r="B3" s="208" t="s">
        <v>4</v>
      </c>
      <c r="C3" s="240" t="s">
        <v>43</v>
      </c>
      <c r="D3" s="241"/>
      <c r="E3" s="241"/>
      <c r="F3" s="241"/>
      <c r="G3" s="241"/>
      <c r="H3" s="242" t="s">
        <v>69</v>
      </c>
      <c r="I3" s="240" t="s">
        <v>70</v>
      </c>
      <c r="J3" s="241"/>
      <c r="K3" s="241"/>
      <c r="L3" s="241"/>
      <c r="M3" s="241"/>
      <c r="N3" s="242" t="s">
        <v>71</v>
      </c>
      <c r="O3" s="242" t="s">
        <v>72</v>
      </c>
      <c r="P3" s="243" t="s">
        <v>73</v>
      </c>
    </row>
    <row r="4" spans="1:16" ht="12">
      <c r="A4" s="207"/>
      <c r="B4" s="208"/>
      <c r="C4" s="243" t="s">
        <v>35</v>
      </c>
      <c r="D4" s="242" t="s">
        <v>74</v>
      </c>
      <c r="E4" s="242" t="s">
        <v>75</v>
      </c>
      <c r="F4" s="242" t="s">
        <v>76</v>
      </c>
      <c r="G4" s="243" t="s">
        <v>77</v>
      </c>
      <c r="H4" s="243" t="s">
        <v>78</v>
      </c>
      <c r="I4" s="243" t="s">
        <v>35</v>
      </c>
      <c r="J4" s="242" t="s">
        <v>79</v>
      </c>
      <c r="K4" s="242" t="s">
        <v>80</v>
      </c>
      <c r="L4" s="242" t="s">
        <v>81</v>
      </c>
      <c r="M4" s="242" t="s">
        <v>82</v>
      </c>
      <c r="N4" s="243" t="s">
        <v>83</v>
      </c>
      <c r="O4" s="242"/>
      <c r="P4" s="242"/>
    </row>
    <row r="5" spans="1:16" ht="12">
      <c r="A5" s="213"/>
      <c r="B5" s="214"/>
      <c r="C5" s="244"/>
      <c r="D5" s="244"/>
      <c r="E5" s="244"/>
      <c r="F5" s="244"/>
      <c r="G5" s="244" t="s">
        <v>84</v>
      </c>
      <c r="H5" s="244"/>
      <c r="I5" s="244"/>
      <c r="J5" s="244"/>
      <c r="K5" s="244"/>
      <c r="L5" s="244"/>
      <c r="M5" s="244"/>
      <c r="N5" s="244"/>
      <c r="O5" s="244"/>
      <c r="P5" s="244"/>
    </row>
    <row r="6" spans="1:16" ht="12" hidden="1">
      <c r="A6" s="216" t="s">
        <v>85</v>
      </c>
      <c r="B6" s="217">
        <v>184</v>
      </c>
      <c r="C6" s="217">
        <v>5886121</v>
      </c>
      <c r="D6" s="218">
        <v>1303987</v>
      </c>
      <c r="E6" s="218">
        <v>4369616</v>
      </c>
      <c r="F6" s="218">
        <v>212518</v>
      </c>
      <c r="G6" s="218">
        <v>5043145</v>
      </c>
      <c r="H6" s="217">
        <v>795780</v>
      </c>
      <c r="I6" s="217">
        <v>6345924</v>
      </c>
      <c r="J6" s="218">
        <v>293103</v>
      </c>
      <c r="K6" s="218">
        <v>1560033</v>
      </c>
      <c r="L6" s="218">
        <v>3249291</v>
      </c>
      <c r="M6" s="218">
        <v>1243497</v>
      </c>
      <c r="N6" s="217">
        <v>29693</v>
      </c>
      <c r="O6" s="217">
        <v>568216</v>
      </c>
      <c r="P6" s="217">
        <v>226754</v>
      </c>
    </row>
    <row r="7" spans="1:16" ht="12" hidden="1">
      <c r="A7" s="216" t="s">
        <v>46</v>
      </c>
      <c r="B7" s="217">
        <v>180</v>
      </c>
      <c r="C7" s="217">
        <v>5846344</v>
      </c>
      <c r="D7" s="218">
        <v>1396769</v>
      </c>
      <c r="E7" s="218">
        <v>4281973</v>
      </c>
      <c r="F7" s="218">
        <v>167602</v>
      </c>
      <c r="G7" s="218">
        <v>5081506</v>
      </c>
      <c r="H7" s="217">
        <v>509498</v>
      </c>
      <c r="I7" s="217">
        <v>6380796</v>
      </c>
      <c r="J7" s="218">
        <v>271935</v>
      </c>
      <c r="K7" s="218">
        <v>1614943</v>
      </c>
      <c r="L7" s="218">
        <v>3260853</v>
      </c>
      <c r="M7" s="218">
        <v>1233065</v>
      </c>
      <c r="N7" s="217">
        <v>10685</v>
      </c>
      <c r="O7" s="217">
        <v>518057</v>
      </c>
      <c r="P7" s="217">
        <v>246639</v>
      </c>
    </row>
    <row r="8" spans="1:16" ht="12" hidden="1">
      <c r="A8" s="219" t="s">
        <v>109</v>
      </c>
      <c r="B8" s="217">
        <v>173</v>
      </c>
      <c r="C8" s="217">
        <v>6636481</v>
      </c>
      <c r="D8" s="218">
        <v>2073102</v>
      </c>
      <c r="E8" s="218">
        <v>4373015</v>
      </c>
      <c r="F8" s="218">
        <v>190364</v>
      </c>
      <c r="G8" s="218">
        <v>5890633</v>
      </c>
      <c r="H8" s="217">
        <v>388710</v>
      </c>
      <c r="I8" s="217">
        <v>6811431</v>
      </c>
      <c r="J8" s="218">
        <v>219475</v>
      </c>
      <c r="K8" s="218">
        <v>1720148</v>
      </c>
      <c r="L8" s="218">
        <v>3717175</v>
      </c>
      <c r="M8" s="218">
        <v>1154633</v>
      </c>
      <c r="N8" s="217">
        <v>21744</v>
      </c>
      <c r="O8" s="217">
        <v>469457</v>
      </c>
      <c r="P8" s="217">
        <v>272170</v>
      </c>
    </row>
    <row r="9" spans="1:16" ht="12">
      <c r="A9" s="219" t="s">
        <v>110</v>
      </c>
      <c r="B9" s="217">
        <v>168</v>
      </c>
      <c r="C9" s="217">
        <v>6707463</v>
      </c>
      <c r="D9" s="218">
        <v>2170482</v>
      </c>
      <c r="E9" s="218">
        <v>4363730</v>
      </c>
      <c r="F9" s="218">
        <v>173251</v>
      </c>
      <c r="G9" s="218">
        <v>5962847</v>
      </c>
      <c r="H9" s="217">
        <v>241524</v>
      </c>
      <c r="I9" s="217">
        <v>6199360</v>
      </c>
      <c r="J9" s="218">
        <v>206269</v>
      </c>
      <c r="K9" s="218">
        <v>1238884</v>
      </c>
      <c r="L9" s="218">
        <v>3699470</v>
      </c>
      <c r="M9" s="218">
        <v>1054737</v>
      </c>
      <c r="N9" s="217">
        <v>6113</v>
      </c>
      <c r="O9" s="217">
        <v>415837</v>
      </c>
      <c r="P9" s="217">
        <v>288948</v>
      </c>
    </row>
    <row r="10" spans="1:16" ht="12">
      <c r="A10" s="219" t="s">
        <v>86</v>
      </c>
      <c r="B10" s="220">
        <v>169</v>
      </c>
      <c r="C10" s="218">
        <v>6893895</v>
      </c>
      <c r="D10" s="218">
        <v>2258356</v>
      </c>
      <c r="E10" s="218">
        <v>4464311</v>
      </c>
      <c r="F10" s="218">
        <v>171228</v>
      </c>
      <c r="G10" s="221">
        <v>6089766</v>
      </c>
      <c r="H10" s="221">
        <v>235126</v>
      </c>
      <c r="I10" s="218">
        <v>6376382</v>
      </c>
      <c r="J10" s="218">
        <v>191246</v>
      </c>
      <c r="K10" s="218">
        <v>1134255</v>
      </c>
      <c r="L10" s="218">
        <v>3924989</v>
      </c>
      <c r="M10" s="221">
        <v>1125892</v>
      </c>
      <c r="N10" s="221">
        <v>34233</v>
      </c>
      <c r="O10" s="221">
        <v>317096</v>
      </c>
      <c r="P10" s="218">
        <v>281524</v>
      </c>
    </row>
    <row r="11" spans="1:16" s="225" customFormat="1" ht="12">
      <c r="A11" s="219" t="s">
        <v>87</v>
      </c>
      <c r="B11" s="222">
        <v>163</v>
      </c>
      <c r="C11" s="245">
        <v>6733625</v>
      </c>
      <c r="D11" s="245">
        <v>2196357</v>
      </c>
      <c r="E11" s="245">
        <v>4402256</v>
      </c>
      <c r="F11" s="245">
        <v>135012</v>
      </c>
      <c r="G11" s="246">
        <v>6112625</v>
      </c>
      <c r="H11" s="246">
        <v>261949</v>
      </c>
      <c r="I11" s="245">
        <v>6345241</v>
      </c>
      <c r="J11" s="245">
        <v>151889</v>
      </c>
      <c r="K11" s="245">
        <v>965967</v>
      </c>
      <c r="L11" s="245">
        <v>4003492</v>
      </c>
      <c r="M11" s="246">
        <v>1223893</v>
      </c>
      <c r="N11" s="246">
        <v>3399</v>
      </c>
      <c r="O11" s="246">
        <v>207536</v>
      </c>
      <c r="P11" s="245">
        <v>177663</v>
      </c>
    </row>
    <row r="12" spans="1:16" ht="12">
      <c r="A12" s="219" t="s">
        <v>107</v>
      </c>
      <c r="B12" s="222">
        <v>150</v>
      </c>
      <c r="C12" s="245">
        <v>6676197</v>
      </c>
      <c r="D12" s="245">
        <v>2286560</v>
      </c>
      <c r="E12" s="245">
        <v>4212654</v>
      </c>
      <c r="F12" s="245">
        <v>176983</v>
      </c>
      <c r="G12" s="246">
        <v>6168669</v>
      </c>
      <c r="H12" s="246">
        <v>6616</v>
      </c>
      <c r="I12" s="245">
        <v>5919107</v>
      </c>
      <c r="J12" s="245">
        <v>203787</v>
      </c>
      <c r="K12" s="245">
        <v>642708</v>
      </c>
      <c r="L12" s="245">
        <v>3931910</v>
      </c>
      <c r="M12" s="246">
        <v>1140702</v>
      </c>
      <c r="N12" s="246">
        <v>38410</v>
      </c>
      <c r="O12" s="246">
        <v>455913</v>
      </c>
      <c r="P12" s="245">
        <v>216361</v>
      </c>
    </row>
    <row r="13" spans="1:17" ht="12">
      <c r="A13" s="226" t="s">
        <v>108</v>
      </c>
      <c r="B13" s="227">
        <v>145</v>
      </c>
      <c r="C13" s="241">
        <v>6509542</v>
      </c>
      <c r="D13" s="241">
        <v>2389113</v>
      </c>
      <c r="E13" s="241">
        <v>3988689</v>
      </c>
      <c r="F13" s="241">
        <v>131740</v>
      </c>
      <c r="G13" s="247">
        <v>6144494</v>
      </c>
      <c r="H13" s="247">
        <v>15781</v>
      </c>
      <c r="I13" s="241">
        <v>5452733</v>
      </c>
      <c r="J13" s="241">
        <v>118721</v>
      </c>
      <c r="K13" s="241">
        <v>633295</v>
      </c>
      <c r="L13" s="241">
        <v>3688010</v>
      </c>
      <c r="M13" s="247">
        <v>1012707</v>
      </c>
      <c r="N13" s="247">
        <v>12005</v>
      </c>
      <c r="O13" s="247">
        <v>421125</v>
      </c>
      <c r="P13" s="241">
        <v>206567</v>
      </c>
      <c r="Q13" s="225"/>
    </row>
  </sheetData>
  <printOptions/>
  <pageMargins left="0.75" right="0.75" top="1" bottom="1" header="0.5" footer="0.5"/>
  <pageSetup fitToHeight="1" fitToWidth="1" horizontalDpi="300" verticalDpi="300" orientation="landscape" paperSize="9" scale="68" r:id="rId1"/>
  <headerFooter alignWithMargins="0"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1" sqref="A1"/>
    </sheetView>
  </sheetViews>
  <sheetFormatPr defaultColWidth="8.796875" defaultRowHeight="14.25"/>
  <cols>
    <col min="1" max="1" width="12" style="203" customWidth="1"/>
    <col min="2" max="2" width="3.796875" style="203" customWidth="1"/>
    <col min="3" max="13" width="8.3984375" style="230" customWidth="1"/>
    <col min="14" max="14" width="8.3984375" style="203" customWidth="1"/>
    <col min="15" max="16384" width="8" style="203" customWidth="1"/>
  </cols>
  <sheetData>
    <row r="1" ht="15.75">
      <c r="A1" s="294" t="s">
        <v>66</v>
      </c>
    </row>
    <row r="2" spans="1:13" ht="12" thickBot="1">
      <c r="A2" s="204" t="s">
        <v>92</v>
      </c>
      <c r="B2" s="20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">
      <c r="A3" s="207" t="s">
        <v>1</v>
      </c>
      <c r="B3" s="208" t="s">
        <v>93</v>
      </c>
      <c r="C3" s="209" t="s">
        <v>43</v>
      </c>
      <c r="D3" s="210"/>
      <c r="E3" s="210"/>
      <c r="F3" s="210"/>
      <c r="G3" s="210"/>
      <c r="H3" s="209" t="s">
        <v>70</v>
      </c>
      <c r="I3" s="210"/>
      <c r="J3" s="210"/>
      <c r="K3" s="210"/>
      <c r="L3" s="210"/>
      <c r="M3" s="211" t="s">
        <v>94</v>
      </c>
    </row>
    <row r="4" spans="1:13" ht="12">
      <c r="A4" s="207"/>
      <c r="B4" s="208" t="s">
        <v>95</v>
      </c>
      <c r="C4" s="211" t="s">
        <v>35</v>
      </c>
      <c r="D4" s="212" t="s">
        <v>96</v>
      </c>
      <c r="E4" s="212" t="s">
        <v>97</v>
      </c>
      <c r="F4" s="212" t="s">
        <v>98</v>
      </c>
      <c r="G4" s="211" t="s">
        <v>77</v>
      </c>
      <c r="H4" s="211" t="s">
        <v>35</v>
      </c>
      <c r="I4" s="212" t="s">
        <v>79</v>
      </c>
      <c r="J4" s="212" t="s">
        <v>80</v>
      </c>
      <c r="K4" s="212" t="s">
        <v>81</v>
      </c>
      <c r="L4" s="212" t="s">
        <v>82</v>
      </c>
      <c r="M4" s="212" t="s">
        <v>99</v>
      </c>
    </row>
    <row r="5" spans="1:13" ht="12">
      <c r="A5" s="213"/>
      <c r="B5" s="214" t="s">
        <v>100</v>
      </c>
      <c r="C5" s="215"/>
      <c r="D5" s="209" t="s">
        <v>43</v>
      </c>
      <c r="E5" s="209" t="s">
        <v>43</v>
      </c>
      <c r="F5" s="209" t="s">
        <v>43</v>
      </c>
      <c r="G5" s="215" t="s">
        <v>84</v>
      </c>
      <c r="H5" s="215"/>
      <c r="I5" s="215"/>
      <c r="J5" s="215"/>
      <c r="K5" s="215"/>
      <c r="L5" s="215"/>
      <c r="M5" s="215"/>
    </row>
    <row r="6" spans="1:13" ht="12" hidden="1">
      <c r="A6" s="216" t="s">
        <v>101</v>
      </c>
      <c r="B6" s="217">
        <v>48</v>
      </c>
      <c r="C6" s="217">
        <v>1140448</v>
      </c>
      <c r="D6" s="218">
        <v>238317</v>
      </c>
      <c r="E6" s="218">
        <v>888429</v>
      </c>
      <c r="F6" s="218">
        <v>13702</v>
      </c>
      <c r="G6" s="218">
        <v>1114380</v>
      </c>
      <c r="H6" s="217">
        <v>1127260</v>
      </c>
      <c r="I6" s="218">
        <v>80387</v>
      </c>
      <c r="J6" s="218">
        <v>156815</v>
      </c>
      <c r="K6" s="218">
        <v>708086</v>
      </c>
      <c r="L6" s="218">
        <v>181972</v>
      </c>
      <c r="M6" s="218">
        <v>11744</v>
      </c>
    </row>
    <row r="7" spans="1:13" ht="12" hidden="1">
      <c r="A7" s="216" t="s">
        <v>46</v>
      </c>
      <c r="B7" s="217">
        <v>48</v>
      </c>
      <c r="C7" s="217">
        <v>1184419</v>
      </c>
      <c r="D7" s="218">
        <v>263267</v>
      </c>
      <c r="E7" s="218">
        <v>907694</v>
      </c>
      <c r="F7" s="218">
        <v>13458</v>
      </c>
      <c r="G7" s="218">
        <v>1139998</v>
      </c>
      <c r="H7" s="217">
        <v>1143755</v>
      </c>
      <c r="I7" s="218">
        <v>81018</v>
      </c>
      <c r="J7" s="218">
        <v>158189</v>
      </c>
      <c r="K7" s="218">
        <v>732034</v>
      </c>
      <c r="L7" s="218">
        <v>172514</v>
      </c>
      <c r="M7" s="218">
        <v>22695</v>
      </c>
    </row>
    <row r="8" spans="1:13" ht="12" hidden="1">
      <c r="A8" s="219" t="s">
        <v>109</v>
      </c>
      <c r="B8" s="217">
        <v>46</v>
      </c>
      <c r="C8" s="217">
        <v>1331120</v>
      </c>
      <c r="D8" s="218">
        <v>359218</v>
      </c>
      <c r="E8" s="218">
        <v>955881</v>
      </c>
      <c r="F8" s="218">
        <v>16051</v>
      </c>
      <c r="G8" s="218">
        <v>1315292</v>
      </c>
      <c r="H8" s="217">
        <v>1182363</v>
      </c>
      <c r="I8" s="218">
        <v>70306</v>
      </c>
      <c r="J8" s="218">
        <v>148869</v>
      </c>
      <c r="K8" s="218">
        <v>813203</v>
      </c>
      <c r="L8" s="218">
        <v>149985</v>
      </c>
      <c r="M8" s="218">
        <v>24630</v>
      </c>
    </row>
    <row r="9" spans="1:13" ht="12">
      <c r="A9" s="219" t="s">
        <v>110</v>
      </c>
      <c r="B9" s="217">
        <v>45</v>
      </c>
      <c r="C9" s="217">
        <v>1266033</v>
      </c>
      <c r="D9" s="218">
        <v>395432</v>
      </c>
      <c r="E9" s="218">
        <v>854743</v>
      </c>
      <c r="F9" s="218">
        <v>15858</v>
      </c>
      <c r="G9" s="218">
        <v>1250843</v>
      </c>
      <c r="H9" s="217">
        <v>1218819</v>
      </c>
      <c r="I9" s="218">
        <v>69248</v>
      </c>
      <c r="J9" s="218">
        <v>155602</v>
      </c>
      <c r="K9" s="218">
        <v>852278</v>
      </c>
      <c r="L9" s="218">
        <v>141691</v>
      </c>
      <c r="M9" s="218">
        <v>27039</v>
      </c>
    </row>
    <row r="10" spans="1:13" ht="12">
      <c r="A10" s="219" t="s">
        <v>86</v>
      </c>
      <c r="B10" s="220">
        <v>44</v>
      </c>
      <c r="C10" s="218">
        <v>1293686</v>
      </c>
      <c r="D10" s="218">
        <v>422648</v>
      </c>
      <c r="E10" s="218">
        <v>858104</v>
      </c>
      <c r="F10" s="218">
        <v>12934</v>
      </c>
      <c r="G10" s="221">
        <v>1273622</v>
      </c>
      <c r="H10" s="218">
        <v>1225806</v>
      </c>
      <c r="I10" s="218">
        <v>65847</v>
      </c>
      <c r="J10" s="218">
        <v>158415</v>
      </c>
      <c r="K10" s="218">
        <v>869196</v>
      </c>
      <c r="L10" s="218">
        <v>132348</v>
      </c>
      <c r="M10" s="218">
        <v>24128</v>
      </c>
    </row>
    <row r="11" spans="1:13" s="225" customFormat="1" ht="12">
      <c r="A11" s="219" t="s">
        <v>87</v>
      </c>
      <c r="B11" s="222">
        <v>44</v>
      </c>
      <c r="C11" s="235">
        <v>1316046</v>
      </c>
      <c r="D11" s="235">
        <v>420008</v>
      </c>
      <c r="E11" s="235">
        <v>877836</v>
      </c>
      <c r="F11" s="235">
        <v>18202</v>
      </c>
      <c r="G11" s="236">
        <v>1302042</v>
      </c>
      <c r="H11" s="235">
        <v>1203937</v>
      </c>
      <c r="I11" s="235">
        <v>52680</v>
      </c>
      <c r="J11" s="235">
        <v>152001</v>
      </c>
      <c r="K11" s="235">
        <v>864138</v>
      </c>
      <c r="L11" s="235">
        <v>135118</v>
      </c>
      <c r="M11" s="235">
        <v>19195</v>
      </c>
    </row>
    <row r="12" spans="1:13" ht="12">
      <c r="A12" s="219" t="s">
        <v>107</v>
      </c>
      <c r="B12" s="222">
        <v>42</v>
      </c>
      <c r="C12" s="235">
        <v>1267843</v>
      </c>
      <c r="D12" s="235">
        <v>434750</v>
      </c>
      <c r="E12" s="235">
        <v>813730</v>
      </c>
      <c r="F12" s="235">
        <v>19363</v>
      </c>
      <c r="G12" s="236">
        <v>1235858</v>
      </c>
      <c r="H12" s="235">
        <v>1159731</v>
      </c>
      <c r="I12" s="235">
        <v>44748</v>
      </c>
      <c r="J12" s="235">
        <v>147745</v>
      </c>
      <c r="K12" s="235">
        <v>842428</v>
      </c>
      <c r="L12" s="235">
        <v>124810</v>
      </c>
      <c r="M12" s="235">
        <v>24356</v>
      </c>
    </row>
    <row r="13" spans="1:13" ht="12">
      <c r="A13" s="226" t="s">
        <v>108</v>
      </c>
      <c r="B13" s="227">
        <v>40</v>
      </c>
      <c r="C13" s="210">
        <v>1255728</v>
      </c>
      <c r="D13" s="210">
        <v>465525</v>
      </c>
      <c r="E13" s="210">
        <v>775088</v>
      </c>
      <c r="F13" s="210">
        <v>15115</v>
      </c>
      <c r="G13" s="237">
        <v>1246840</v>
      </c>
      <c r="H13" s="210">
        <v>1139840</v>
      </c>
      <c r="I13" s="210">
        <v>41449</v>
      </c>
      <c r="J13" s="210">
        <v>145415</v>
      </c>
      <c r="K13" s="210">
        <v>835098</v>
      </c>
      <c r="L13" s="210">
        <v>117878</v>
      </c>
      <c r="M13" s="210">
        <v>16617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&amp;C-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1" sqref="A1"/>
    </sheetView>
  </sheetViews>
  <sheetFormatPr defaultColWidth="8.796875" defaultRowHeight="14.25"/>
  <cols>
    <col min="1" max="1" width="12.09765625" style="203" customWidth="1"/>
    <col min="2" max="2" width="3.796875" style="203" customWidth="1"/>
    <col min="3" max="13" width="8.3984375" style="230" customWidth="1"/>
    <col min="14" max="16384" width="8" style="203" customWidth="1"/>
  </cols>
  <sheetData>
    <row r="1" ht="15.75">
      <c r="A1" s="294" t="s">
        <v>66</v>
      </c>
    </row>
    <row r="2" spans="1:13" ht="12" thickBot="1">
      <c r="A2" s="204" t="s">
        <v>102</v>
      </c>
      <c r="B2" s="205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</row>
    <row r="3" spans="1:13" ht="12">
      <c r="A3" s="207" t="s">
        <v>1</v>
      </c>
      <c r="B3" s="208" t="s">
        <v>93</v>
      </c>
      <c r="C3" s="209" t="s">
        <v>43</v>
      </c>
      <c r="D3" s="210"/>
      <c r="E3" s="210"/>
      <c r="F3" s="210"/>
      <c r="G3" s="210"/>
      <c r="H3" s="209" t="s">
        <v>70</v>
      </c>
      <c r="I3" s="210"/>
      <c r="J3" s="210"/>
      <c r="K3" s="210"/>
      <c r="L3" s="210"/>
      <c r="M3" s="211" t="s">
        <v>94</v>
      </c>
    </row>
    <row r="4" spans="1:13" ht="12">
      <c r="A4" s="207"/>
      <c r="B4" s="208" t="s">
        <v>95</v>
      </c>
      <c r="C4" s="211" t="s">
        <v>35</v>
      </c>
      <c r="D4" s="212" t="s">
        <v>96</v>
      </c>
      <c r="E4" s="212" t="s">
        <v>97</v>
      </c>
      <c r="F4" s="212" t="s">
        <v>98</v>
      </c>
      <c r="G4" s="211" t="s">
        <v>77</v>
      </c>
      <c r="H4" s="211" t="s">
        <v>35</v>
      </c>
      <c r="I4" s="212" t="s">
        <v>79</v>
      </c>
      <c r="J4" s="212" t="s">
        <v>80</v>
      </c>
      <c r="K4" s="212" t="s">
        <v>81</v>
      </c>
      <c r="L4" s="212" t="s">
        <v>82</v>
      </c>
      <c r="M4" s="212" t="s">
        <v>99</v>
      </c>
    </row>
    <row r="5" spans="1:13" ht="12">
      <c r="A5" s="213"/>
      <c r="B5" s="214" t="s">
        <v>100</v>
      </c>
      <c r="C5" s="215"/>
      <c r="D5" s="209" t="s">
        <v>43</v>
      </c>
      <c r="E5" s="209" t="s">
        <v>43</v>
      </c>
      <c r="F5" s="209" t="s">
        <v>43</v>
      </c>
      <c r="G5" s="215" t="s">
        <v>84</v>
      </c>
      <c r="H5" s="215"/>
      <c r="I5" s="215"/>
      <c r="J5" s="215"/>
      <c r="K5" s="215"/>
      <c r="L5" s="215"/>
      <c r="M5" s="215"/>
    </row>
    <row r="6" spans="1:13" ht="12" hidden="1">
      <c r="A6" s="216" t="s">
        <v>101</v>
      </c>
      <c r="B6" s="217">
        <v>41</v>
      </c>
      <c r="C6" s="217">
        <v>998798</v>
      </c>
      <c r="D6" s="218">
        <v>225466</v>
      </c>
      <c r="E6" s="218">
        <v>760680</v>
      </c>
      <c r="F6" s="218">
        <v>15652</v>
      </c>
      <c r="G6" s="218">
        <v>951813</v>
      </c>
      <c r="H6" s="217">
        <v>905028</v>
      </c>
      <c r="I6" s="218">
        <v>93219</v>
      </c>
      <c r="J6" s="218">
        <v>184557</v>
      </c>
      <c r="K6" s="218">
        <v>462095</v>
      </c>
      <c r="L6" s="218">
        <v>165157</v>
      </c>
      <c r="M6" s="218">
        <v>18597</v>
      </c>
    </row>
    <row r="7" spans="1:13" ht="12" hidden="1">
      <c r="A7" s="216" t="s">
        <v>46</v>
      </c>
      <c r="B7" s="217">
        <v>46</v>
      </c>
      <c r="C7" s="217">
        <v>1254500</v>
      </c>
      <c r="D7" s="218">
        <v>305865</v>
      </c>
      <c r="E7" s="218">
        <v>936060</v>
      </c>
      <c r="F7" s="218">
        <v>12575</v>
      </c>
      <c r="G7" s="218">
        <v>1196926</v>
      </c>
      <c r="H7" s="217">
        <v>1063913</v>
      </c>
      <c r="I7" s="218">
        <v>104438</v>
      </c>
      <c r="J7" s="218">
        <v>203265</v>
      </c>
      <c r="K7" s="218">
        <v>572155</v>
      </c>
      <c r="L7" s="218">
        <v>184055</v>
      </c>
      <c r="M7" s="218">
        <v>28702</v>
      </c>
    </row>
    <row r="8" spans="1:13" ht="12" hidden="1">
      <c r="A8" s="219" t="s">
        <v>109</v>
      </c>
      <c r="B8" s="217">
        <v>49</v>
      </c>
      <c r="C8" s="217">
        <v>1377669</v>
      </c>
      <c r="D8" s="218">
        <v>412736</v>
      </c>
      <c r="E8" s="218">
        <v>952783</v>
      </c>
      <c r="F8" s="218">
        <v>12150</v>
      </c>
      <c r="G8" s="218">
        <v>1339585</v>
      </c>
      <c r="H8" s="217">
        <v>1145846</v>
      </c>
      <c r="I8" s="218">
        <v>94787</v>
      </c>
      <c r="J8" s="218">
        <v>214369</v>
      </c>
      <c r="K8" s="218">
        <v>640271</v>
      </c>
      <c r="L8" s="218">
        <v>196419</v>
      </c>
      <c r="M8" s="218">
        <v>26890</v>
      </c>
    </row>
    <row r="9" spans="1:13" ht="12">
      <c r="A9" s="219" t="s">
        <v>110</v>
      </c>
      <c r="B9" s="217">
        <v>47</v>
      </c>
      <c r="C9" s="217">
        <v>1423318</v>
      </c>
      <c r="D9" s="218">
        <v>458179</v>
      </c>
      <c r="E9" s="218">
        <v>951751</v>
      </c>
      <c r="F9" s="218">
        <v>13388</v>
      </c>
      <c r="G9" s="218">
        <v>1403217</v>
      </c>
      <c r="H9" s="217">
        <v>1162530</v>
      </c>
      <c r="I9" s="218">
        <v>84911</v>
      </c>
      <c r="J9" s="218">
        <v>201068</v>
      </c>
      <c r="K9" s="218">
        <v>664320</v>
      </c>
      <c r="L9" s="218">
        <v>212231</v>
      </c>
      <c r="M9" s="218">
        <v>30281</v>
      </c>
    </row>
    <row r="10" spans="1:13" ht="12">
      <c r="A10" s="219" t="s">
        <v>86</v>
      </c>
      <c r="B10" s="220">
        <v>47</v>
      </c>
      <c r="C10" s="218">
        <v>1490014</v>
      </c>
      <c r="D10" s="218">
        <v>504692</v>
      </c>
      <c r="E10" s="218">
        <v>971242</v>
      </c>
      <c r="F10" s="218">
        <v>14080</v>
      </c>
      <c r="G10" s="221">
        <v>1447279</v>
      </c>
      <c r="H10" s="218">
        <v>1175788</v>
      </c>
      <c r="I10" s="218">
        <v>76954</v>
      </c>
      <c r="J10" s="218">
        <v>202368</v>
      </c>
      <c r="K10" s="218">
        <v>673590</v>
      </c>
      <c r="L10" s="218">
        <v>222876</v>
      </c>
      <c r="M10" s="218">
        <v>24593</v>
      </c>
    </row>
    <row r="11" spans="1:13" s="225" customFormat="1" ht="12">
      <c r="A11" s="219" t="s">
        <v>87</v>
      </c>
      <c r="B11" s="220">
        <v>48</v>
      </c>
      <c r="C11" s="218">
        <v>1553186</v>
      </c>
      <c r="D11" s="218">
        <v>520767</v>
      </c>
      <c r="E11" s="218">
        <v>1014292</v>
      </c>
      <c r="F11" s="218">
        <v>18127</v>
      </c>
      <c r="G11" s="221">
        <v>1496926</v>
      </c>
      <c r="H11" s="218">
        <v>1133390</v>
      </c>
      <c r="I11" s="218">
        <v>58155</v>
      </c>
      <c r="J11" s="218">
        <v>165784</v>
      </c>
      <c r="K11" s="218">
        <v>685913</v>
      </c>
      <c r="L11" s="218">
        <v>223538</v>
      </c>
      <c r="M11" s="218">
        <v>22185</v>
      </c>
    </row>
    <row r="12" spans="1:13" ht="12">
      <c r="A12" s="219" t="s">
        <v>107</v>
      </c>
      <c r="B12" s="220">
        <v>46</v>
      </c>
      <c r="C12" s="218">
        <v>1554675</v>
      </c>
      <c r="D12" s="218">
        <v>547077</v>
      </c>
      <c r="E12" s="218">
        <v>984900</v>
      </c>
      <c r="F12" s="218">
        <v>22698</v>
      </c>
      <c r="G12" s="221">
        <v>1457722</v>
      </c>
      <c r="H12" s="218">
        <v>1102565</v>
      </c>
      <c r="I12" s="218">
        <v>52241</v>
      </c>
      <c r="J12" s="218">
        <v>156275</v>
      </c>
      <c r="K12" s="218">
        <v>685024</v>
      </c>
      <c r="L12" s="218">
        <v>209025</v>
      </c>
      <c r="M12" s="218">
        <v>30878</v>
      </c>
    </row>
    <row r="13" spans="1:13" ht="12">
      <c r="A13" s="226" t="s">
        <v>108</v>
      </c>
      <c r="B13" s="232">
        <v>48</v>
      </c>
      <c r="C13" s="233">
        <v>1632514</v>
      </c>
      <c r="D13" s="233">
        <v>575042</v>
      </c>
      <c r="E13" s="233">
        <v>1031523</v>
      </c>
      <c r="F13" s="233">
        <v>25949</v>
      </c>
      <c r="G13" s="234">
        <v>1590496</v>
      </c>
      <c r="H13" s="233">
        <v>1082300</v>
      </c>
      <c r="I13" s="233">
        <v>51249</v>
      </c>
      <c r="J13" s="233">
        <v>153406</v>
      </c>
      <c r="K13" s="233">
        <v>686346</v>
      </c>
      <c r="L13" s="233">
        <v>191299</v>
      </c>
      <c r="M13" s="233">
        <v>21655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&amp;C-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1" sqref="A1"/>
    </sheetView>
  </sheetViews>
  <sheetFormatPr defaultColWidth="8.796875" defaultRowHeight="14.25"/>
  <cols>
    <col min="1" max="1" width="12.09765625" style="295" customWidth="1"/>
    <col min="2" max="2" width="3.69921875" style="295" customWidth="1"/>
    <col min="3" max="13" width="8.3984375" style="296" customWidth="1"/>
    <col min="14" max="16384" width="8" style="295" customWidth="1"/>
  </cols>
  <sheetData>
    <row r="1" ht="15.75">
      <c r="A1" s="294" t="s">
        <v>66</v>
      </c>
    </row>
    <row r="2" spans="1:13" ht="11.25" thickBot="1">
      <c r="A2" s="204" t="s">
        <v>103</v>
      </c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0.5">
      <c r="A3" s="207" t="s">
        <v>1</v>
      </c>
      <c r="B3" s="208" t="s">
        <v>93</v>
      </c>
      <c r="C3" s="209" t="s">
        <v>43</v>
      </c>
      <c r="D3" s="210"/>
      <c r="E3" s="210"/>
      <c r="F3" s="210"/>
      <c r="G3" s="210"/>
      <c r="H3" s="209" t="s">
        <v>70</v>
      </c>
      <c r="I3" s="210"/>
      <c r="J3" s="210"/>
      <c r="K3" s="210"/>
      <c r="L3" s="210"/>
      <c r="M3" s="211" t="s">
        <v>94</v>
      </c>
    </row>
    <row r="4" spans="1:13" ht="10.5">
      <c r="A4" s="207"/>
      <c r="B4" s="208" t="s">
        <v>95</v>
      </c>
      <c r="C4" s="211" t="s">
        <v>35</v>
      </c>
      <c r="D4" s="212" t="s">
        <v>96</v>
      </c>
      <c r="E4" s="212" t="s">
        <v>97</v>
      </c>
      <c r="F4" s="212" t="s">
        <v>98</v>
      </c>
      <c r="G4" s="211" t="s">
        <v>77</v>
      </c>
      <c r="H4" s="211" t="s">
        <v>35</v>
      </c>
      <c r="I4" s="212" t="s">
        <v>79</v>
      </c>
      <c r="J4" s="212" t="s">
        <v>80</v>
      </c>
      <c r="K4" s="212" t="s">
        <v>81</v>
      </c>
      <c r="L4" s="212" t="s">
        <v>82</v>
      </c>
      <c r="M4" s="212" t="s">
        <v>99</v>
      </c>
    </row>
    <row r="5" spans="1:13" ht="10.5">
      <c r="A5" s="213"/>
      <c r="B5" s="214" t="s">
        <v>100</v>
      </c>
      <c r="C5" s="215"/>
      <c r="D5" s="209" t="s">
        <v>43</v>
      </c>
      <c r="E5" s="209" t="s">
        <v>43</v>
      </c>
      <c r="F5" s="209" t="s">
        <v>43</v>
      </c>
      <c r="G5" s="215" t="s">
        <v>84</v>
      </c>
      <c r="H5" s="215"/>
      <c r="I5" s="215"/>
      <c r="J5" s="215"/>
      <c r="K5" s="215"/>
      <c r="L5" s="215"/>
      <c r="M5" s="215"/>
    </row>
    <row r="6" spans="1:13" ht="10.5" hidden="1">
      <c r="A6" s="216" t="s">
        <v>101</v>
      </c>
      <c r="B6" s="217">
        <v>86</v>
      </c>
      <c r="C6" s="217">
        <v>1836303</v>
      </c>
      <c r="D6" s="218">
        <v>352406</v>
      </c>
      <c r="E6" s="218">
        <v>1475859</v>
      </c>
      <c r="F6" s="218">
        <v>8038</v>
      </c>
      <c r="G6" s="218">
        <v>1787325</v>
      </c>
      <c r="H6" s="217">
        <v>1120775</v>
      </c>
      <c r="I6" s="218">
        <v>21436</v>
      </c>
      <c r="J6" s="218">
        <v>160838</v>
      </c>
      <c r="K6" s="218">
        <v>739977</v>
      </c>
      <c r="L6" s="218">
        <v>198524</v>
      </c>
      <c r="M6" s="218">
        <v>10990</v>
      </c>
    </row>
    <row r="7" spans="1:13" ht="10.5" hidden="1">
      <c r="A7" s="216" t="s">
        <v>46</v>
      </c>
      <c r="B7" s="217">
        <v>85</v>
      </c>
      <c r="C7" s="217">
        <v>1855033</v>
      </c>
      <c r="D7" s="218">
        <v>381557</v>
      </c>
      <c r="E7" s="218">
        <v>1466689</v>
      </c>
      <c r="F7" s="218">
        <v>6787</v>
      </c>
      <c r="G7" s="218">
        <v>1804361</v>
      </c>
      <c r="H7" s="217">
        <v>1107840</v>
      </c>
      <c r="I7" s="218">
        <v>21576</v>
      </c>
      <c r="J7" s="218">
        <v>152848</v>
      </c>
      <c r="K7" s="218">
        <v>745535</v>
      </c>
      <c r="L7" s="218">
        <v>187881</v>
      </c>
      <c r="M7" s="218">
        <v>20740</v>
      </c>
    </row>
    <row r="8" spans="1:13" ht="10.5" hidden="1">
      <c r="A8" s="219" t="s">
        <v>109</v>
      </c>
      <c r="B8" s="217">
        <v>87</v>
      </c>
      <c r="C8" s="217">
        <v>2081398</v>
      </c>
      <c r="D8" s="218">
        <v>638365</v>
      </c>
      <c r="E8" s="218">
        <v>1431296</v>
      </c>
      <c r="F8" s="218">
        <v>11737</v>
      </c>
      <c r="G8" s="218">
        <v>2031867</v>
      </c>
      <c r="H8" s="217">
        <v>1227824</v>
      </c>
      <c r="I8" s="218">
        <v>21887</v>
      </c>
      <c r="J8" s="218">
        <v>170710</v>
      </c>
      <c r="K8" s="218">
        <v>865725</v>
      </c>
      <c r="L8" s="218">
        <v>169502</v>
      </c>
      <c r="M8" s="218">
        <v>21827</v>
      </c>
    </row>
    <row r="9" spans="1:13" ht="10.5">
      <c r="A9" s="219" t="s">
        <v>110</v>
      </c>
      <c r="B9" s="217">
        <v>84</v>
      </c>
      <c r="C9" s="217">
        <v>2159752</v>
      </c>
      <c r="D9" s="218">
        <v>692266</v>
      </c>
      <c r="E9" s="218">
        <v>1443013</v>
      </c>
      <c r="F9" s="218">
        <v>24473</v>
      </c>
      <c r="G9" s="218">
        <v>2092950</v>
      </c>
      <c r="H9" s="217">
        <v>1268372</v>
      </c>
      <c r="I9" s="218">
        <v>21811</v>
      </c>
      <c r="J9" s="218">
        <v>147075</v>
      </c>
      <c r="K9" s="218">
        <v>948791</v>
      </c>
      <c r="L9" s="218">
        <v>150695</v>
      </c>
      <c r="M9" s="218">
        <v>22350</v>
      </c>
    </row>
    <row r="10" spans="1:13" ht="10.5">
      <c r="A10" s="219" t="s">
        <v>86</v>
      </c>
      <c r="B10" s="220">
        <v>84</v>
      </c>
      <c r="C10" s="218">
        <v>2239017</v>
      </c>
      <c r="D10" s="218">
        <v>743201</v>
      </c>
      <c r="E10" s="218">
        <v>1487876</v>
      </c>
      <c r="F10" s="218">
        <v>7940</v>
      </c>
      <c r="G10" s="221">
        <v>2170360</v>
      </c>
      <c r="H10" s="218">
        <v>1319619</v>
      </c>
      <c r="I10" s="218">
        <v>21663</v>
      </c>
      <c r="J10" s="218">
        <v>120209</v>
      </c>
      <c r="K10" s="218">
        <v>1035733</v>
      </c>
      <c r="L10" s="218">
        <v>142014</v>
      </c>
      <c r="M10" s="218">
        <v>22950</v>
      </c>
    </row>
    <row r="11" spans="1:13" s="297" customFormat="1" ht="10.5">
      <c r="A11" s="219" t="s">
        <v>87</v>
      </c>
      <c r="B11" s="222">
        <v>82</v>
      </c>
      <c r="C11" s="223">
        <v>2286254</v>
      </c>
      <c r="D11" s="223">
        <v>764224</v>
      </c>
      <c r="E11" s="223">
        <v>1504859</v>
      </c>
      <c r="F11" s="223">
        <v>17171</v>
      </c>
      <c r="G11" s="224">
        <v>2236037</v>
      </c>
      <c r="H11" s="223">
        <v>1346450</v>
      </c>
      <c r="I11" s="223">
        <v>16287</v>
      </c>
      <c r="J11" s="223">
        <v>99956</v>
      </c>
      <c r="K11" s="223">
        <v>1075275</v>
      </c>
      <c r="L11" s="223">
        <v>154932</v>
      </c>
      <c r="M11" s="223">
        <v>20941</v>
      </c>
    </row>
    <row r="12" spans="1:13" ht="10.5">
      <c r="A12" s="219" t="s">
        <v>107</v>
      </c>
      <c r="B12" s="222">
        <v>78</v>
      </c>
      <c r="C12" s="223">
        <v>2233167</v>
      </c>
      <c r="D12" s="223">
        <v>809541</v>
      </c>
      <c r="E12" s="223">
        <v>1396177</v>
      </c>
      <c r="F12" s="223">
        <v>27449</v>
      </c>
      <c r="G12" s="224">
        <v>2196794</v>
      </c>
      <c r="H12" s="223">
        <v>1282179</v>
      </c>
      <c r="I12" s="223">
        <v>13488</v>
      </c>
      <c r="J12" s="223">
        <v>79730</v>
      </c>
      <c r="K12" s="223">
        <v>1055633</v>
      </c>
      <c r="L12" s="223">
        <v>133328</v>
      </c>
      <c r="M12" s="223">
        <v>30951</v>
      </c>
    </row>
    <row r="13" spans="1:13" ht="10.5">
      <c r="A13" s="226" t="s">
        <v>108</v>
      </c>
      <c r="B13" s="227">
        <v>76</v>
      </c>
      <c r="C13" s="228">
        <v>2299080</v>
      </c>
      <c r="D13" s="228">
        <v>879426</v>
      </c>
      <c r="E13" s="228">
        <v>1382938</v>
      </c>
      <c r="F13" s="228">
        <v>36716</v>
      </c>
      <c r="G13" s="229">
        <v>2265449</v>
      </c>
      <c r="H13" s="228">
        <v>1278768</v>
      </c>
      <c r="I13" s="228">
        <v>14093</v>
      </c>
      <c r="J13" s="228">
        <v>78672</v>
      </c>
      <c r="K13" s="228">
        <v>1039206</v>
      </c>
      <c r="L13" s="228">
        <v>146797</v>
      </c>
      <c r="M13" s="228">
        <v>22919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&amp;C-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"/>
  <sheetViews>
    <sheetView workbookViewId="0" topLeftCell="A1">
      <selection activeCell="A1" sqref="A1"/>
    </sheetView>
  </sheetViews>
  <sheetFormatPr defaultColWidth="8.796875" defaultRowHeight="14.25"/>
  <cols>
    <col min="1" max="1" width="10.3984375" style="295" customWidth="1"/>
    <col min="2" max="2" width="3.796875" style="295" customWidth="1"/>
    <col min="3" max="13" width="8.3984375" style="296" customWidth="1"/>
    <col min="14" max="16384" width="8" style="295" customWidth="1"/>
  </cols>
  <sheetData>
    <row r="1" ht="15.75">
      <c r="A1" s="294" t="s">
        <v>66</v>
      </c>
    </row>
    <row r="2" spans="1:13" ht="11.25" thickBot="1">
      <c r="A2" s="204" t="s">
        <v>104</v>
      </c>
      <c r="B2" s="205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</row>
    <row r="3" spans="1:13" ht="10.5">
      <c r="A3" s="207" t="s">
        <v>1</v>
      </c>
      <c r="B3" s="208" t="s">
        <v>93</v>
      </c>
      <c r="C3" s="209" t="s">
        <v>43</v>
      </c>
      <c r="D3" s="210"/>
      <c r="E3" s="210"/>
      <c r="F3" s="210"/>
      <c r="G3" s="210"/>
      <c r="H3" s="209" t="s">
        <v>70</v>
      </c>
      <c r="I3" s="210"/>
      <c r="J3" s="210"/>
      <c r="K3" s="210"/>
      <c r="L3" s="210"/>
      <c r="M3" s="211" t="s">
        <v>94</v>
      </c>
    </row>
    <row r="4" spans="1:13" ht="10.5">
      <c r="A4" s="207"/>
      <c r="B4" s="208" t="s">
        <v>95</v>
      </c>
      <c r="C4" s="211" t="s">
        <v>35</v>
      </c>
      <c r="D4" s="212" t="s">
        <v>96</v>
      </c>
      <c r="E4" s="212" t="s">
        <v>97</v>
      </c>
      <c r="F4" s="212" t="s">
        <v>98</v>
      </c>
      <c r="G4" s="211" t="s">
        <v>77</v>
      </c>
      <c r="H4" s="211" t="s">
        <v>35</v>
      </c>
      <c r="I4" s="212" t="s">
        <v>79</v>
      </c>
      <c r="J4" s="212" t="s">
        <v>80</v>
      </c>
      <c r="K4" s="212" t="s">
        <v>81</v>
      </c>
      <c r="L4" s="212" t="s">
        <v>82</v>
      </c>
      <c r="M4" s="212" t="s">
        <v>99</v>
      </c>
    </row>
    <row r="5" spans="1:13" ht="10.5">
      <c r="A5" s="213"/>
      <c r="B5" s="214" t="s">
        <v>100</v>
      </c>
      <c r="C5" s="215"/>
      <c r="D5" s="209" t="s">
        <v>43</v>
      </c>
      <c r="E5" s="209" t="s">
        <v>43</v>
      </c>
      <c r="F5" s="209" t="s">
        <v>43</v>
      </c>
      <c r="G5" s="215" t="s">
        <v>84</v>
      </c>
      <c r="H5" s="215"/>
      <c r="I5" s="215"/>
      <c r="J5" s="215"/>
      <c r="K5" s="215"/>
      <c r="L5" s="215"/>
      <c r="M5" s="215"/>
    </row>
    <row r="6" spans="1:13" ht="10.5" hidden="1">
      <c r="A6" s="216" t="s">
        <v>105</v>
      </c>
      <c r="B6" s="217">
        <v>34</v>
      </c>
      <c r="C6" s="217">
        <v>697391</v>
      </c>
      <c r="D6" s="218">
        <v>159795</v>
      </c>
      <c r="E6" s="218">
        <v>532240</v>
      </c>
      <c r="F6" s="218">
        <v>5356</v>
      </c>
      <c r="G6" s="218">
        <v>662925</v>
      </c>
      <c r="H6" s="217">
        <v>476542</v>
      </c>
      <c r="I6" s="218">
        <v>25418</v>
      </c>
      <c r="J6" s="218">
        <v>67090</v>
      </c>
      <c r="K6" s="218">
        <v>302061</v>
      </c>
      <c r="L6" s="218">
        <v>81973</v>
      </c>
      <c r="M6" s="218">
        <v>7509</v>
      </c>
    </row>
    <row r="7" spans="1:13" ht="10.5" hidden="1">
      <c r="A7" s="216" t="s">
        <v>106</v>
      </c>
      <c r="B7" s="217">
        <v>34</v>
      </c>
      <c r="C7" s="217">
        <v>721222</v>
      </c>
      <c r="D7" s="218">
        <v>172644</v>
      </c>
      <c r="E7" s="218">
        <v>541708</v>
      </c>
      <c r="F7" s="218">
        <v>6870</v>
      </c>
      <c r="G7" s="218">
        <v>691593</v>
      </c>
      <c r="H7" s="217">
        <v>485717</v>
      </c>
      <c r="I7" s="218">
        <v>25006</v>
      </c>
      <c r="J7" s="218">
        <v>65143</v>
      </c>
      <c r="K7" s="218">
        <v>311858</v>
      </c>
      <c r="L7" s="218">
        <v>83710</v>
      </c>
      <c r="M7" s="218">
        <v>12051</v>
      </c>
    </row>
    <row r="8" spans="1:13" ht="10.5" hidden="1">
      <c r="A8" s="219" t="s">
        <v>109</v>
      </c>
      <c r="B8" s="217">
        <v>32</v>
      </c>
      <c r="C8" s="217">
        <v>809798</v>
      </c>
      <c r="D8" s="218">
        <v>257208</v>
      </c>
      <c r="E8" s="218">
        <v>546819</v>
      </c>
      <c r="F8" s="218">
        <v>5771</v>
      </c>
      <c r="G8" s="218">
        <v>781009</v>
      </c>
      <c r="H8" s="217">
        <v>530119</v>
      </c>
      <c r="I8" s="218">
        <v>21342</v>
      </c>
      <c r="J8" s="218">
        <v>70602</v>
      </c>
      <c r="K8" s="218">
        <v>363703</v>
      </c>
      <c r="L8" s="218">
        <v>74472</v>
      </c>
      <c r="M8" s="218">
        <v>12584</v>
      </c>
    </row>
    <row r="9" spans="1:13" ht="10.5">
      <c r="A9" s="219" t="s">
        <v>110</v>
      </c>
      <c r="B9" s="217">
        <v>32</v>
      </c>
      <c r="C9" s="217">
        <v>856152</v>
      </c>
      <c r="D9" s="218">
        <v>281321</v>
      </c>
      <c r="E9" s="218">
        <v>568512</v>
      </c>
      <c r="F9" s="218">
        <v>6319</v>
      </c>
      <c r="G9" s="218">
        <v>787342</v>
      </c>
      <c r="H9" s="217">
        <v>583391</v>
      </c>
      <c r="I9" s="218">
        <v>22884</v>
      </c>
      <c r="J9" s="218">
        <v>84481</v>
      </c>
      <c r="K9" s="218">
        <v>399036</v>
      </c>
      <c r="L9" s="218">
        <v>76990</v>
      </c>
      <c r="M9" s="218">
        <v>13633</v>
      </c>
    </row>
    <row r="10" spans="1:13" ht="10.5">
      <c r="A10" s="219" t="s">
        <v>86</v>
      </c>
      <c r="B10" s="220">
        <v>32</v>
      </c>
      <c r="C10" s="218">
        <v>894200</v>
      </c>
      <c r="D10" s="218">
        <v>308071</v>
      </c>
      <c r="E10" s="218">
        <v>579304</v>
      </c>
      <c r="F10" s="218">
        <v>6825</v>
      </c>
      <c r="G10" s="221">
        <v>866401</v>
      </c>
      <c r="H10" s="218">
        <v>612018</v>
      </c>
      <c r="I10" s="218">
        <v>21186</v>
      </c>
      <c r="J10" s="218">
        <v>80134</v>
      </c>
      <c r="K10" s="218">
        <v>430462</v>
      </c>
      <c r="L10" s="218">
        <v>80236</v>
      </c>
      <c r="M10" s="218">
        <v>12290</v>
      </c>
    </row>
    <row r="11" spans="1:13" s="297" customFormat="1" ht="10.5">
      <c r="A11" s="219" t="s">
        <v>87</v>
      </c>
      <c r="B11" s="222">
        <v>26</v>
      </c>
      <c r="C11" s="223">
        <v>897747</v>
      </c>
      <c r="D11" s="223">
        <v>309296</v>
      </c>
      <c r="E11" s="223">
        <v>579943</v>
      </c>
      <c r="F11" s="223">
        <v>8508</v>
      </c>
      <c r="G11" s="224">
        <v>878807</v>
      </c>
      <c r="H11" s="223">
        <v>614471</v>
      </c>
      <c r="I11" s="223">
        <v>17580</v>
      </c>
      <c r="J11" s="223">
        <v>72658</v>
      </c>
      <c r="K11" s="223">
        <v>451724</v>
      </c>
      <c r="L11" s="223">
        <v>72509</v>
      </c>
      <c r="M11" s="223">
        <v>9858</v>
      </c>
    </row>
    <row r="12" spans="1:13" ht="10.5">
      <c r="A12" s="219" t="s">
        <v>107</v>
      </c>
      <c r="B12" s="222">
        <v>30</v>
      </c>
      <c r="C12" s="223">
        <v>902181</v>
      </c>
      <c r="D12" s="223">
        <v>325512</v>
      </c>
      <c r="E12" s="223">
        <v>568125</v>
      </c>
      <c r="F12" s="223">
        <v>8544</v>
      </c>
      <c r="G12" s="224">
        <v>880966</v>
      </c>
      <c r="H12" s="223">
        <v>596763</v>
      </c>
      <c r="I12" s="223">
        <v>15252</v>
      </c>
      <c r="J12" s="223">
        <v>61596</v>
      </c>
      <c r="K12" s="223">
        <v>456881</v>
      </c>
      <c r="L12" s="223">
        <v>63034</v>
      </c>
      <c r="M12" s="223">
        <v>15255</v>
      </c>
    </row>
    <row r="13" spans="1:13" ht="10.5">
      <c r="A13" s="226" t="s">
        <v>108</v>
      </c>
      <c r="B13" s="227">
        <v>24</v>
      </c>
      <c r="C13" s="228">
        <v>929961</v>
      </c>
      <c r="D13" s="228">
        <v>336741</v>
      </c>
      <c r="E13" s="228">
        <v>582415</v>
      </c>
      <c r="F13" s="228">
        <v>10805</v>
      </c>
      <c r="G13" s="229">
        <v>906222</v>
      </c>
      <c r="H13" s="228">
        <v>590668</v>
      </c>
      <c r="I13" s="228">
        <v>12300</v>
      </c>
      <c r="J13" s="228">
        <v>63559</v>
      </c>
      <c r="K13" s="228">
        <v>454761</v>
      </c>
      <c r="L13" s="228">
        <v>60048</v>
      </c>
      <c r="M13" s="228">
        <v>9401</v>
      </c>
    </row>
  </sheetData>
  <printOptions/>
  <pageMargins left="0.75" right="0.75" top="1" bottom="1" header="0.5" footer="0.5"/>
  <pageSetup fitToHeight="1" fitToWidth="1" horizontalDpi="300" verticalDpi="300" orientation="landscape" paperSize="9" r:id="rId1"/>
  <headerFooter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</dc:creator>
  <cp:keywords/>
  <dc:description/>
  <cp:lastModifiedBy>兵庫県</cp:lastModifiedBy>
  <cp:lastPrinted>2002-12-02T05:41:06Z</cp:lastPrinted>
  <dcterms:created xsi:type="dcterms:W3CDTF">2002-01-22T05:45:24Z</dcterms:created>
  <dcterms:modified xsi:type="dcterms:W3CDTF">2002-01-22T08:14:41Z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