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</externalReferences>
  <definedNames>
    <definedName name="_xlnm.Print_Area" localSheetId="11">'11'!$A$1:$L$26</definedName>
  </definedNames>
  <calcPr fullCalcOnLoad="1"/>
</workbook>
</file>

<file path=xl/sharedStrings.xml><?xml version="1.0" encoding="utf-8"?>
<sst xmlns="http://schemas.openxmlformats.org/spreadsheetml/2006/main" count="225" uniqueCount="168">
  <si>
    <t>単位</t>
  </si>
  <si>
    <t>銀行・信託銀行</t>
  </si>
  <si>
    <t>第二地銀</t>
  </si>
  <si>
    <t>信用金庫</t>
  </si>
  <si>
    <t>信用組合</t>
  </si>
  <si>
    <t>その他</t>
  </si>
  <si>
    <t>計</t>
  </si>
  <si>
    <t>預貯金</t>
  </si>
  <si>
    <t>貸出金</t>
  </si>
  <si>
    <t>農業協同組合</t>
  </si>
  <si>
    <t>兆円</t>
  </si>
  <si>
    <t>兵庫県勢要覧グラフ集　目次</t>
  </si>
  <si>
    <t>シート番号</t>
  </si>
  <si>
    <t>　　タイトル</t>
  </si>
  <si>
    <t>億円</t>
  </si>
  <si>
    <t>その他</t>
  </si>
  <si>
    <t>計</t>
  </si>
  <si>
    <t>単位</t>
  </si>
  <si>
    <t>兆円</t>
  </si>
  <si>
    <t>定額貯金</t>
  </si>
  <si>
    <t>通常貯金</t>
  </si>
  <si>
    <t>定期貯金</t>
  </si>
  <si>
    <t>積立貯金</t>
  </si>
  <si>
    <t>％</t>
  </si>
  <si>
    <t>百億円</t>
  </si>
  <si>
    <t>件</t>
  </si>
  <si>
    <t>保証承諾</t>
  </si>
  <si>
    <t>代位弁済</t>
  </si>
  <si>
    <t>保証債務残高</t>
  </si>
  <si>
    <t>倒産件数</t>
  </si>
  <si>
    <t>負債額</t>
  </si>
  <si>
    <t>昭60</t>
  </si>
  <si>
    <t>平8</t>
  </si>
  <si>
    <t>平2</t>
  </si>
  <si>
    <t>（注）数値の位置のずれは、ｸﾞﾗﾌ作成上、線種を変えるためのものです。</t>
  </si>
  <si>
    <t>　　　</t>
  </si>
  <si>
    <t>［業種別］</t>
  </si>
  <si>
    <t>［原因別］</t>
  </si>
  <si>
    <t>％</t>
  </si>
  <si>
    <t>％</t>
  </si>
  <si>
    <t>建設</t>
  </si>
  <si>
    <t>販売不振</t>
  </si>
  <si>
    <t>金属</t>
  </si>
  <si>
    <t>赤字累積</t>
  </si>
  <si>
    <t>食品</t>
  </si>
  <si>
    <t>放漫経営</t>
  </si>
  <si>
    <t>繊維</t>
  </si>
  <si>
    <t>連鎖倒産</t>
  </si>
  <si>
    <t>過少資本</t>
  </si>
  <si>
    <t>運輸・通信</t>
  </si>
  <si>
    <t>売掛金回収難</t>
  </si>
  <si>
    <t>信用低下</t>
  </si>
  <si>
    <t>設備投資過大</t>
  </si>
  <si>
    <t>％</t>
  </si>
  <si>
    <t>郵便貯金現在高の推移</t>
  </si>
  <si>
    <t>信用保証状況の推移</t>
  </si>
  <si>
    <t>企業倒産件数・負債額の推移（負債1,000万円以上）</t>
  </si>
  <si>
    <t>平6</t>
  </si>
  <si>
    <t>平7</t>
  </si>
  <si>
    <t>ｺﾞﾑ・ｹﾐｶﾙ</t>
  </si>
  <si>
    <t>　</t>
  </si>
  <si>
    <t>店</t>
  </si>
  <si>
    <t>兆円</t>
  </si>
  <si>
    <t>店舗数</t>
  </si>
  <si>
    <t>預金</t>
  </si>
  <si>
    <t>貸出金</t>
  </si>
  <si>
    <t>企業倒産状況（平成17年、負債総額1,000万円以上）</t>
  </si>
  <si>
    <t>銀行の店舗数と預金・貸出金の推移</t>
  </si>
  <si>
    <t>金融機関別預貯金・貸出金残高（平成16年末）</t>
  </si>
  <si>
    <t>郵便貯金現在高指数の推移（平成7年＝100）</t>
  </si>
  <si>
    <t>項目</t>
  </si>
  <si>
    <t>●金融/物価・家計・県民経済</t>
  </si>
  <si>
    <t>金融</t>
  </si>
  <si>
    <t>物価・家計・県民経済</t>
  </si>
  <si>
    <t>消費者物価指数と対前年上昇率の推移（12年=100）</t>
  </si>
  <si>
    <t>家計消費支出（平成17年　神戸市勤労者世帯・月平均速報値）</t>
  </si>
  <si>
    <t>主要耐久消費財の普及率（平成16年　全世帯）</t>
  </si>
  <si>
    <t>兵庫県民経済計算の概念と相互関連</t>
  </si>
  <si>
    <t>1人当たり県（国）民所得と経済成長率（実質）の推移</t>
  </si>
  <si>
    <t>県内総生産の推移</t>
  </si>
  <si>
    <t>県内総生産の経済活動別割合（平成15年度）</t>
  </si>
  <si>
    <t>平成15年度県内総生産とOECD加盟諸国との比較</t>
  </si>
  <si>
    <t>％</t>
  </si>
  <si>
    <t>指数</t>
  </si>
  <si>
    <t>対前年比</t>
  </si>
  <si>
    <t>昭46</t>
  </si>
  <si>
    <t>平元</t>
  </si>
  <si>
    <t>円</t>
  </si>
  <si>
    <t>消費支出</t>
  </si>
  <si>
    <t>食料</t>
  </si>
  <si>
    <t>交通・通信</t>
  </si>
  <si>
    <t>教養娯楽</t>
  </si>
  <si>
    <t>光熱・水道</t>
  </si>
  <si>
    <t>教育</t>
  </si>
  <si>
    <t>保健医療</t>
  </si>
  <si>
    <t>家具・家事用品</t>
  </si>
  <si>
    <t>その他</t>
  </si>
  <si>
    <t>平5</t>
  </si>
  <si>
    <t>万円</t>
  </si>
  <si>
    <t>県民所得</t>
  </si>
  <si>
    <t>国民所得</t>
  </si>
  <si>
    <t>経済成長率</t>
  </si>
  <si>
    <t>第1次産業</t>
  </si>
  <si>
    <t>第2次産業</t>
  </si>
  <si>
    <t>第3次産業</t>
  </si>
  <si>
    <t xml:space="preserve">
┌
│
│
│
│
│
│
│
│
生
産
面
│
│
│
│
│
│
│
│
└</t>
  </si>
  <si>
    <t>　　
(2)  県内総生産
　 （市場価格表示）</t>
  </si>
  <si>
    <t xml:space="preserve">
(3)  県民総生産
　 （市場価格表示）</t>
  </si>
  <si>
    <t xml:space="preserve">
(4)  県内純生産
　 （市場価格表示）</t>
  </si>
  <si>
    <t>　　
(5) 県内純生産 
　 （要素費用表示）</t>
  </si>
  <si>
    <t>　　
(6) 県民純生産
　 （要素費用表示）</t>
  </si>
  <si>
    <t>分配面</t>
  </si>
  <si>
    <t>　　
(7) 県民所得（分配） 
　 （要素価格表示）</t>
  </si>
  <si>
    <t>┌
│
支
出
面
│
└</t>
  </si>
  <si>
    <t>　
(8)  県内総支出
　 （市場価格表示）</t>
  </si>
  <si>
    <t>温水洗浄便座</t>
  </si>
  <si>
    <t>携帯電話
（ＰＨＳを含む）</t>
  </si>
  <si>
    <t>ファクシミリ
（コピー付きを含む）</t>
  </si>
  <si>
    <t>CD･MD
ラジオカセット</t>
  </si>
  <si>
    <t>パソコン</t>
  </si>
  <si>
    <t>ビデオカメラ
（デジタルを含む）</t>
  </si>
  <si>
    <t>百億ドル</t>
  </si>
  <si>
    <t>製造業</t>
  </si>
  <si>
    <t>百万円</t>
  </si>
  <si>
    <t>サービス業</t>
  </si>
  <si>
    <t>不動産業</t>
  </si>
  <si>
    <t>兵庫県</t>
  </si>
  <si>
    <t>政府サービス生産者</t>
  </si>
  <si>
    <t>卸売・小売業</t>
  </si>
  <si>
    <t>建設業</t>
  </si>
  <si>
    <t>運輸・通信業</t>
  </si>
  <si>
    <t>※各国の値は暦年値、兵庫県は年度値</t>
  </si>
  <si>
    <t>ポーランド</t>
  </si>
  <si>
    <t>兵庫県</t>
  </si>
  <si>
    <t>全国</t>
  </si>
  <si>
    <t>住居</t>
  </si>
  <si>
    <t>経済活動県内総生産（名目）</t>
  </si>
  <si>
    <t>洗髪洗面化粧台</t>
  </si>
  <si>
    <t>フィンランド</t>
  </si>
  <si>
    <t>アイルランド</t>
  </si>
  <si>
    <t>被服及び履物</t>
  </si>
  <si>
    <t>％</t>
  </si>
  <si>
    <t>システムキッチン</t>
  </si>
  <si>
    <t>●兵庫県民経済計算の概念と相互関連</t>
  </si>
  <si>
    <t xml:space="preserve">
(1)　県内産出総額
　　（市場価格表示）</t>
  </si>
  <si>
    <t>最終生産物</t>
  </si>
  <si>
    <t>中間投入
（原材料等）</t>
  </si>
  <si>
    <t>県内総生産（付加価値）</t>
  </si>
  <si>
    <t>県外からの
所得(純)</t>
  </si>
  <si>
    <t>県内純生産（要素価格表示）</t>
  </si>
  <si>
    <t>生産・輸入品に課される税
（控除）補助金</t>
  </si>
  <si>
    <t>固定資本減耗</t>
  </si>
  <si>
    <t>県内純生産（要素価格表示）</t>
  </si>
  <si>
    <t>雇用者報酬
(県内活動による）</t>
  </si>
  <si>
    <t>営業余剰・
混合所得</t>
  </si>
  <si>
    <t>県内純生産（要素費用表示）</t>
  </si>
  <si>
    <t>雇用者報酬</t>
  </si>
  <si>
    <t xml:space="preserve">           　　　財産所得</t>
  </si>
  <si>
    <t>企業所得</t>
  </si>
  <si>
    <t>　　民間最終　   　　政府最終
　　消費支出  　　 　消費支出</t>
  </si>
  <si>
    <t xml:space="preserve">　　県内総資本形成
　総固定資　　　在庫品
　本形成　　　　　増加   
</t>
  </si>
  <si>
    <t xml:space="preserve"> 純移出入  　　　　　　　　  　　 
</t>
  </si>
  <si>
    <t xml:space="preserve">統計上の不突合
</t>
  </si>
  <si>
    <t xml:space="preserve">
(9)  県民総所得
　 （市場価格表示）</t>
  </si>
  <si>
    <t>県内総支出（市場価格表示）</t>
  </si>
  <si>
    <t>％</t>
  </si>
  <si>
    <t>デンマーク</t>
  </si>
  <si>
    <t>ギリシャ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</si>
</sst>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0"/>
    <numFmt numFmtId="179" formatCode="#,##0_ "/>
    <numFmt numFmtId="180" formatCode="0.0000"/>
    <numFmt numFmtId="181" formatCode="0.000000"/>
    <numFmt numFmtId="182" formatCode="0.0"/>
    <numFmt numFmtId="183" formatCode="0.0_);[Red]\(0.0\)"/>
    <numFmt numFmtId="184" formatCode="0_ "/>
    <numFmt numFmtId="185" formatCode="#,##0.0_ ;[Red]\-#,##0.0\ "/>
    <numFmt numFmtId="186" formatCode="0.00000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#,##0.0"/>
    <numFmt numFmtId="198" formatCode="#,##0.000"/>
    <numFmt numFmtId="199" formatCode="#,##0.0000"/>
    <numFmt numFmtId="200" formatCode="#,##0.00000"/>
    <numFmt numFmtId="201" formatCode="0.0%"/>
    <numFmt numFmtId="202" formatCode="&quot;\&quot;#,##0.0;&quot;\&quot;\-#,##0.0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5.7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Dot"/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thin"/>
      <bottom style="thin"/>
    </border>
    <border>
      <left>
        <color indexed="63"/>
      </left>
      <right style="dashDotDot"/>
      <top style="thin"/>
      <bottom style="thin"/>
    </border>
    <border>
      <left style="thin"/>
      <right style="thin"/>
      <top style="thin"/>
      <bottom style="thin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 style="dashDotDot"/>
      <top style="thin"/>
      <bottom style="thin"/>
    </border>
    <border>
      <left>
        <color indexed="63"/>
      </left>
      <right style="dashDotDot"/>
      <top style="thin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8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177" fontId="9" fillId="0" borderId="0" xfId="17" applyNumberFormat="1" applyFont="1" applyAlignment="1">
      <alignment/>
    </xf>
    <xf numFmtId="40" fontId="9" fillId="0" borderId="0" xfId="17" applyNumberFormat="1" applyFont="1" applyAlignment="1">
      <alignment/>
    </xf>
    <xf numFmtId="177" fontId="11" fillId="0" borderId="0" xfId="0" applyNumberFormat="1" applyFont="1" applyAlignment="1">
      <alignment/>
    </xf>
    <xf numFmtId="181" fontId="9" fillId="0" borderId="0" xfId="17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196" fontId="9" fillId="0" borderId="0" xfId="0" applyNumberFormat="1" applyFont="1" applyAlignment="1">
      <alignment/>
    </xf>
    <xf numFmtId="196" fontId="9" fillId="0" borderId="0" xfId="17" applyNumberFormat="1" applyFont="1" applyAlignment="1">
      <alignment/>
    </xf>
    <xf numFmtId="199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/>
    </xf>
    <xf numFmtId="0" fontId="9" fillId="0" borderId="0" xfId="17" applyNumberFormat="1" applyFont="1" applyFill="1" applyAlignment="1">
      <alignment/>
    </xf>
    <xf numFmtId="182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 horizontal="right"/>
    </xf>
    <xf numFmtId="0" fontId="15" fillId="0" borderId="0" xfId="21" applyFont="1">
      <alignment/>
      <protection/>
    </xf>
    <xf numFmtId="0" fontId="9" fillId="0" borderId="0" xfId="21" applyFont="1">
      <alignment/>
      <protection/>
    </xf>
    <xf numFmtId="0" fontId="11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Border="1">
      <alignment/>
      <protection/>
    </xf>
    <xf numFmtId="0" fontId="11" fillId="0" borderId="1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wrapText="1"/>
      <protection/>
    </xf>
    <xf numFmtId="0" fontId="9" fillId="0" borderId="2" xfId="21" applyFont="1" applyBorder="1">
      <alignment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0" fontId="9" fillId="0" borderId="6" xfId="21" applyFont="1" applyBorder="1">
      <alignment/>
      <protection/>
    </xf>
    <xf numFmtId="0" fontId="11" fillId="0" borderId="7" xfId="21" applyFont="1" applyBorder="1">
      <alignment/>
      <protection/>
    </xf>
    <xf numFmtId="0" fontId="11" fillId="0" borderId="4" xfId="21" applyFont="1" applyBorder="1">
      <alignment/>
      <protection/>
    </xf>
    <xf numFmtId="0" fontId="11" fillId="0" borderId="8" xfId="21" applyFont="1" applyBorder="1">
      <alignment/>
      <protection/>
    </xf>
    <xf numFmtId="0" fontId="9" fillId="0" borderId="0" xfId="21" applyFont="1" applyAlignment="1">
      <alignment horizontal="center" vertical="center"/>
      <protection/>
    </xf>
    <xf numFmtId="0" fontId="9" fillId="0" borderId="9" xfId="21" applyFont="1" applyBorder="1">
      <alignment/>
      <protection/>
    </xf>
    <xf numFmtId="0" fontId="11" fillId="0" borderId="10" xfId="21" applyFont="1" applyBorder="1">
      <alignment/>
      <protection/>
    </xf>
    <xf numFmtId="0" fontId="11" fillId="0" borderId="11" xfId="21" applyFont="1" applyBorder="1">
      <alignment/>
      <protection/>
    </xf>
    <xf numFmtId="0" fontId="26" fillId="0" borderId="12" xfId="21" applyFont="1" applyBorder="1" applyAlignment="1">
      <alignment horizontal="center" vertical="center" wrapText="1"/>
      <protection/>
    </xf>
    <xf numFmtId="0" fontId="9" fillId="0" borderId="13" xfId="21" applyFont="1" applyBorder="1">
      <alignment/>
      <protection/>
    </xf>
    <xf numFmtId="0" fontId="11" fillId="0" borderId="14" xfId="21" applyFont="1" applyBorder="1">
      <alignment/>
      <protection/>
    </xf>
    <xf numFmtId="0" fontId="11" fillId="0" borderId="0" xfId="21" applyFont="1" applyBorder="1">
      <alignment/>
      <protection/>
    </xf>
    <xf numFmtId="0" fontId="11" fillId="0" borderId="15" xfId="21" applyFont="1" applyBorder="1">
      <alignment/>
      <protection/>
    </xf>
    <xf numFmtId="0" fontId="9" fillId="0" borderId="3" xfId="21" applyFont="1" applyBorder="1" applyAlignment="1" quotePrefix="1">
      <alignment horizontal="center" vertical="center" wrapText="1"/>
      <protection/>
    </xf>
    <xf numFmtId="0" fontId="11" fillId="0" borderId="0" xfId="21" applyFont="1" applyBorder="1" applyAlignment="1" quotePrefix="1">
      <alignment horizontal="center" vertical="center" wrapText="1"/>
      <protection/>
    </xf>
    <xf numFmtId="0" fontId="11" fillId="0" borderId="16" xfId="21" applyFont="1" applyBorder="1">
      <alignment/>
      <protection/>
    </xf>
    <xf numFmtId="0" fontId="11" fillId="0" borderId="13" xfId="21" applyFont="1" applyBorder="1">
      <alignment/>
      <protection/>
    </xf>
    <xf numFmtId="0" fontId="11" fillId="0" borderId="17" xfId="21" applyFont="1" applyBorder="1">
      <alignment/>
      <protection/>
    </xf>
    <xf numFmtId="0" fontId="9" fillId="0" borderId="5" xfId="21" applyFont="1" applyBorder="1" applyAlignment="1">
      <alignment vertical="center" wrapText="1"/>
      <protection/>
    </xf>
    <xf numFmtId="0" fontId="9" fillId="0" borderId="10" xfId="21" applyFont="1" applyBorder="1">
      <alignment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4" xfId="21" applyFont="1" applyBorder="1" applyAlignment="1">
      <alignment horizontal="right" vertical="center" wrapText="1"/>
      <protection/>
    </xf>
    <xf numFmtId="0" fontId="9" fillId="0" borderId="12" xfId="21" applyFont="1" applyBorder="1" applyAlignment="1">
      <alignment horizontal="center" vertical="center" wrapText="1"/>
      <protection/>
    </xf>
    <xf numFmtId="0" fontId="11" fillId="0" borderId="9" xfId="21" applyFont="1" applyBorder="1">
      <alignment/>
      <protection/>
    </xf>
    <xf numFmtId="0" fontId="11" fillId="0" borderId="18" xfId="21" applyFont="1" applyBorder="1">
      <alignment/>
      <protection/>
    </xf>
    <xf numFmtId="0" fontId="9" fillId="0" borderId="3" xfId="21" applyFont="1" applyBorder="1" applyAlignment="1" quotePrefix="1">
      <alignment horizontal="left" vertical="center" wrapText="1"/>
      <protection/>
    </xf>
    <xf numFmtId="0" fontId="9" fillId="0" borderId="5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9" fillId="0" borderId="5" xfId="21" applyFont="1" applyBorder="1" applyAlignment="1">
      <alignment horizontal="left" vertical="center"/>
      <protection/>
    </xf>
    <xf numFmtId="0" fontId="9" fillId="0" borderId="3" xfId="21" applyFont="1" applyBorder="1" applyAlignment="1" quotePrefix="1">
      <alignment horizontal="center" vertical="center" wrapText="1"/>
      <protection/>
    </xf>
    <xf numFmtId="0" fontId="9" fillId="0" borderId="12" xfId="21" applyFont="1" applyBorder="1" applyAlignment="1" quotePrefix="1">
      <alignment horizontal="center" wrapText="1"/>
      <protection/>
    </xf>
    <xf numFmtId="0" fontId="11" fillId="0" borderId="0" xfId="21" applyFont="1" applyBorder="1" applyAlignment="1">
      <alignment horizontal="left"/>
      <protection/>
    </xf>
    <xf numFmtId="182" fontId="9" fillId="0" borderId="0" xfId="0" applyNumberFormat="1" applyFont="1" applyFill="1" applyAlignment="1">
      <alignment/>
    </xf>
    <xf numFmtId="197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県民経済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125"/>
          <c:w val="0.8805"/>
          <c:h val="0.7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預貯金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1!$G$6:$G$11</c:f>
              <c:strCache/>
            </c:strRef>
          </c:cat>
          <c:val>
            <c:numRef>
              <c:f>1!$H$6:$H$11</c:f>
              <c:numCache/>
            </c:numRef>
          </c:val>
        </c:ser>
        <c:ser>
          <c:idx val="0"/>
          <c:order val="1"/>
          <c:tx>
            <c:strRef>
              <c:f>1!$I$5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1!$G$6:$G$11</c:f>
              <c:strCache/>
            </c:strRef>
          </c:cat>
          <c:val>
            <c:numRef>
              <c:f>1!$I$6:$I$11</c:f>
              <c:numCache/>
            </c:numRef>
          </c:val>
        </c:ser>
        <c:gapWidth val="50"/>
        <c:axId val="61927881"/>
        <c:axId val="34315562"/>
      </c:barChart>
      <c:catAx>
        <c:axId val="61927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4315562"/>
        <c:crosses val="autoZero"/>
        <c:auto val="0"/>
        <c:lblOffset val="100"/>
        <c:noMultiLvlLbl val="0"/>
      </c:catAx>
      <c:valAx>
        <c:axId val="34315562"/>
        <c:scaling>
          <c:orientation val="minMax"/>
          <c:max val="15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27881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75"/>
          <c:w val="0.8045"/>
          <c:h val="0.554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住居
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被服及び履物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家具・
家事用品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保健医療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9!$G$6:$G$15</c:f>
              <c:strCache>
                <c:ptCount val="10"/>
                <c:pt idx="0">
                  <c:v>食料</c:v>
                </c:pt>
                <c:pt idx="1">
                  <c:v>交通・通信</c:v>
                </c:pt>
                <c:pt idx="2">
                  <c:v>教養娯楽</c:v>
                </c:pt>
                <c:pt idx="3">
                  <c:v>住居</c:v>
                </c:pt>
                <c:pt idx="4">
                  <c:v>被服及び履物</c:v>
                </c:pt>
                <c:pt idx="5">
                  <c:v>光熱・水道</c:v>
                </c:pt>
                <c:pt idx="6">
                  <c:v>教育</c:v>
                </c:pt>
                <c:pt idx="7">
                  <c:v>保健医療</c:v>
                </c:pt>
                <c:pt idx="8">
                  <c:v>家具・家事用品</c:v>
                </c:pt>
                <c:pt idx="9">
                  <c:v>その他</c:v>
                </c:pt>
              </c:strCache>
            </c:strRef>
          </c:cat>
          <c:val>
            <c:numRef>
              <c:f>9!$H$6:$H$15</c:f>
              <c:numCache>
                <c:ptCount val="10"/>
                <c:pt idx="0">
                  <c:v>24.388480539824076</c:v>
                </c:pt>
                <c:pt idx="1">
                  <c:v>16.025249835775007</c:v>
                </c:pt>
                <c:pt idx="2">
                  <c:v>14.244623331998804</c:v>
                </c:pt>
                <c:pt idx="3">
                  <c:v>6.865576497751381</c:v>
                </c:pt>
                <c:pt idx="4">
                  <c:v>5.6641103281001595</c:v>
                </c:pt>
                <c:pt idx="5">
                  <c:v>5.074066444072158</c:v>
                </c:pt>
                <c:pt idx="6">
                  <c:v>3.8488896835607864</c:v>
                </c:pt>
                <c:pt idx="7">
                  <c:v>2.834776051525835</c:v>
                </c:pt>
                <c:pt idx="8">
                  <c:v>2.1825404537662916</c:v>
                </c:pt>
                <c:pt idx="9">
                  <c:v>18.871686833625507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17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'10'!$H$5:$H$12</c:f>
              <c:strCache>
                <c:ptCount val="8"/>
                <c:pt idx="0">
                  <c:v>システムキッチン</c:v>
                </c:pt>
                <c:pt idx="1">
                  <c:v>洗髪洗面化粧台</c:v>
                </c:pt>
                <c:pt idx="2">
                  <c:v>温水洗浄便座</c:v>
                </c:pt>
                <c:pt idx="3">
                  <c:v>携帯電話
（ＰＨＳを含む）</c:v>
                </c:pt>
                <c:pt idx="4">
                  <c:v>ファクシミリ
（コピー付きを含む）</c:v>
                </c:pt>
                <c:pt idx="5">
                  <c:v>CD･MD
ラジオカセット</c:v>
                </c:pt>
                <c:pt idx="6">
                  <c:v>パソコン</c:v>
                </c:pt>
                <c:pt idx="7">
                  <c:v>ビデオカメラ
（デジタルを含む）</c:v>
                </c:pt>
              </c:strCache>
            </c:strRef>
          </c:cat>
          <c:val>
            <c:numRef>
              <c:f>'10'!$I$5:$I$12</c:f>
              <c:numCache>
                <c:ptCount val="8"/>
                <c:pt idx="0">
                  <c:v>59.6</c:v>
                </c:pt>
                <c:pt idx="1">
                  <c:v>65.8</c:v>
                </c:pt>
                <c:pt idx="2">
                  <c:v>62.5</c:v>
                </c:pt>
                <c:pt idx="3">
                  <c:v>83.8</c:v>
                </c:pt>
                <c:pt idx="4">
                  <c:v>60.1</c:v>
                </c:pt>
                <c:pt idx="5">
                  <c:v>81.2</c:v>
                </c:pt>
                <c:pt idx="6">
                  <c:v>70</c:v>
                </c:pt>
                <c:pt idx="7">
                  <c:v>41.1</c:v>
                </c:pt>
              </c:numCache>
            </c:numRef>
          </c:val>
        </c:ser>
        <c:gapWidth val="50"/>
        <c:axId val="66512029"/>
        <c:axId val="9215870"/>
      </c:barChart>
      <c:catAx>
        <c:axId val="66512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9215870"/>
        <c:crosses val="autoZero"/>
        <c:auto val="0"/>
        <c:lblOffset val="100"/>
        <c:noMultiLvlLbl val="0"/>
      </c:catAx>
      <c:valAx>
        <c:axId val="9215870"/>
        <c:scaling>
          <c:orientation val="minMax"/>
          <c:max val="1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12029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4115"/>
          <c:w val="0.869"/>
          <c:h val="0.4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'12'!$H$20</c:f>
              <c:strCache>
                <c:ptCount val="1"/>
                <c:pt idx="0">
                  <c:v>県民所得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'12'!$G$21:$G$31</c:f>
              <c:strCache>
                <c:ptCount val="11"/>
                <c:pt idx="0">
                  <c:v>平5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'12'!$H$21:$H$31</c:f>
              <c:numCache>
                <c:ptCount val="11"/>
                <c:pt idx="0">
                  <c:v>296.9</c:v>
                </c:pt>
                <c:pt idx="1">
                  <c:v>293.5</c:v>
                </c:pt>
                <c:pt idx="2">
                  <c:v>310.7</c:v>
                </c:pt>
                <c:pt idx="3">
                  <c:v>326</c:v>
                </c:pt>
                <c:pt idx="4">
                  <c:v>318.2</c:v>
                </c:pt>
                <c:pt idx="5">
                  <c:v>303.3</c:v>
                </c:pt>
                <c:pt idx="6">
                  <c:v>289.4</c:v>
                </c:pt>
                <c:pt idx="7">
                  <c:v>291.3</c:v>
                </c:pt>
                <c:pt idx="8">
                  <c:v>269.2</c:v>
                </c:pt>
                <c:pt idx="9">
                  <c:v>265.7</c:v>
                </c:pt>
                <c:pt idx="10">
                  <c:v>262.4</c:v>
                </c:pt>
              </c:numCache>
            </c:numRef>
          </c:val>
        </c:ser>
        <c:ser>
          <c:idx val="1"/>
          <c:order val="1"/>
          <c:tx>
            <c:strRef>
              <c:f>'12'!$I$20</c:f>
              <c:strCache>
                <c:ptCount val="1"/>
                <c:pt idx="0">
                  <c:v>国民所得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'12'!$G$21:$G$31</c:f>
              <c:strCache>
                <c:ptCount val="11"/>
                <c:pt idx="0">
                  <c:v>平5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'12'!$I$21:$I$31</c:f>
              <c:numCache>
                <c:ptCount val="11"/>
                <c:pt idx="0">
                  <c:v>295.5</c:v>
                </c:pt>
                <c:pt idx="1">
                  <c:v>298.8</c:v>
                </c:pt>
                <c:pt idx="2">
                  <c:v>298.3</c:v>
                </c:pt>
                <c:pt idx="3">
                  <c:v>307.6</c:v>
                </c:pt>
                <c:pt idx="4">
                  <c:v>310.4</c:v>
                </c:pt>
                <c:pt idx="5">
                  <c:v>300</c:v>
                </c:pt>
                <c:pt idx="6">
                  <c:v>294.7</c:v>
                </c:pt>
                <c:pt idx="7">
                  <c:v>298.8</c:v>
                </c:pt>
                <c:pt idx="8">
                  <c:v>289.7</c:v>
                </c:pt>
                <c:pt idx="9">
                  <c:v>284.3</c:v>
                </c:pt>
                <c:pt idx="10">
                  <c:v>288.9</c:v>
                </c:pt>
              </c:numCache>
            </c:numRef>
          </c:val>
        </c:ser>
        <c:gapWidth val="60"/>
        <c:axId val="21524159"/>
        <c:axId val="7468640"/>
      </c:barChart>
      <c:catAx>
        <c:axId val="21524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7468640"/>
        <c:crossesAt val="0"/>
        <c:auto val="1"/>
        <c:lblOffset val="100"/>
        <c:noMultiLvlLbl val="0"/>
      </c:catAx>
      <c:valAx>
        <c:axId val="7468640"/>
        <c:scaling>
          <c:orientation val="minMax"/>
          <c:max val="35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24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5"/>
          <c:y val="0.39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3225"/>
          <c:w val="0.86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'12'!$H$4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'12'!$G$5:$G$15</c:f>
              <c:strCache>
                <c:ptCount val="11"/>
                <c:pt idx="0">
                  <c:v>平5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'12'!$H$5:$H$15</c:f>
              <c:numCache>
                <c:ptCount val="11"/>
                <c:pt idx="0">
                  <c:v>1.6</c:v>
                </c:pt>
                <c:pt idx="1">
                  <c:v>-3.1</c:v>
                </c:pt>
                <c:pt idx="2">
                  <c:v>5</c:v>
                </c:pt>
                <c:pt idx="3">
                  <c:v>3.2</c:v>
                </c:pt>
                <c:pt idx="4">
                  <c:v>-3.2</c:v>
                </c:pt>
                <c:pt idx="5">
                  <c:v>-3.4</c:v>
                </c:pt>
                <c:pt idx="6">
                  <c:v>-0.9</c:v>
                </c:pt>
                <c:pt idx="7">
                  <c:v>1.7</c:v>
                </c:pt>
                <c:pt idx="8">
                  <c:v>-4.3</c:v>
                </c:pt>
                <c:pt idx="9">
                  <c:v>0.7</c:v>
                </c:pt>
                <c:pt idx="10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'12'!$I$4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'12'!$G$5:$G$15</c:f>
              <c:strCache>
                <c:ptCount val="11"/>
                <c:pt idx="0">
                  <c:v>平5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'12'!$I$5:$I$15</c:f>
              <c:numCache>
                <c:ptCount val="11"/>
                <c:pt idx="0">
                  <c:v>-1</c:v>
                </c:pt>
                <c:pt idx="1">
                  <c:v>2.3</c:v>
                </c:pt>
                <c:pt idx="2">
                  <c:v>2.4</c:v>
                </c:pt>
                <c:pt idx="3">
                  <c:v>3.7</c:v>
                </c:pt>
                <c:pt idx="4">
                  <c:v>0.5</c:v>
                </c:pt>
                <c:pt idx="5">
                  <c:v>-1</c:v>
                </c:pt>
                <c:pt idx="6">
                  <c:v>0.9</c:v>
                </c:pt>
                <c:pt idx="7">
                  <c:v>3.1</c:v>
                </c:pt>
                <c:pt idx="8">
                  <c:v>-1.2</c:v>
                </c:pt>
                <c:pt idx="9">
                  <c:v>1</c:v>
                </c:pt>
                <c:pt idx="10">
                  <c:v>3.2</c:v>
                </c:pt>
              </c:numCache>
            </c:numRef>
          </c:val>
          <c:smooth val="0"/>
        </c:ser>
        <c:axId val="53369441"/>
        <c:axId val="9453250"/>
      </c:lineChart>
      <c:catAx>
        <c:axId val="53369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9453250"/>
        <c:crosses val="autoZero"/>
        <c:auto val="1"/>
        <c:lblOffset val="100"/>
        <c:noMultiLvlLbl val="0"/>
      </c:catAx>
      <c:valAx>
        <c:axId val="9453250"/>
        <c:scaling>
          <c:orientation val="minMax"/>
          <c:min val="-10"/>
        </c:scaling>
        <c:axPos val="l"/>
        <c:delete val="0"/>
        <c:numFmt formatCode="General" sourceLinked="0"/>
        <c:majorTickMark val="in"/>
        <c:minorTickMark val="none"/>
        <c:tickLblPos val="nextTo"/>
        <c:crossAx val="53369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2325"/>
          <c:w val="0.82075"/>
          <c:h val="0.788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'13'!$J$6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'13'!$G$7:$G$18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numCache>
            </c:numRef>
          </c:cat>
          <c:val>
            <c:numRef>
              <c:f>'13'!$J$7:$J$18</c:f>
              <c:numCache>
                <c:ptCount val="12"/>
                <c:pt idx="0">
                  <c:v>12.444943</c:v>
                </c:pt>
                <c:pt idx="1">
                  <c:v>13.156739</c:v>
                </c:pt>
                <c:pt idx="2">
                  <c:v>13.063599</c:v>
                </c:pt>
                <c:pt idx="3">
                  <c:v>12.769161</c:v>
                </c:pt>
                <c:pt idx="4">
                  <c:v>13.306161</c:v>
                </c:pt>
                <c:pt idx="5">
                  <c:v>13.322082</c:v>
                </c:pt>
                <c:pt idx="6">
                  <c:v>13.349375</c:v>
                </c:pt>
                <c:pt idx="7">
                  <c:v>13.336318</c:v>
                </c:pt>
                <c:pt idx="8">
                  <c:v>13.262349</c:v>
                </c:pt>
                <c:pt idx="9">
                  <c:v>13.295365</c:v>
                </c:pt>
                <c:pt idx="10">
                  <c:v>13.349476</c:v>
                </c:pt>
                <c:pt idx="11">
                  <c:v>13.364161</c:v>
                </c:pt>
              </c:numCache>
            </c:numRef>
          </c:val>
        </c:ser>
        <c:ser>
          <c:idx val="1"/>
          <c:order val="1"/>
          <c:tx>
            <c:strRef>
              <c:f>'13'!$I$6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'13'!$G$7:$G$18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numCache>
            </c:numRef>
          </c:cat>
          <c:val>
            <c:numRef>
              <c:f>'13'!$I$7:$I$18</c:f>
              <c:numCache>
                <c:ptCount val="12"/>
                <c:pt idx="0">
                  <c:v>7.673169</c:v>
                </c:pt>
                <c:pt idx="1">
                  <c:v>7.484906</c:v>
                </c:pt>
                <c:pt idx="2">
                  <c:v>7.051353</c:v>
                </c:pt>
                <c:pt idx="3">
                  <c:v>8.490285</c:v>
                </c:pt>
                <c:pt idx="4">
                  <c:v>8.613477</c:v>
                </c:pt>
                <c:pt idx="5">
                  <c:v>8.149017</c:v>
                </c:pt>
                <c:pt idx="6">
                  <c:v>7.311961</c:v>
                </c:pt>
                <c:pt idx="7">
                  <c:v>6.809811</c:v>
                </c:pt>
                <c:pt idx="8">
                  <c:v>6.811625</c:v>
                </c:pt>
                <c:pt idx="9">
                  <c:v>5.902488</c:v>
                </c:pt>
                <c:pt idx="10">
                  <c:v>5.694561</c:v>
                </c:pt>
                <c:pt idx="11">
                  <c:v>5.499357</c:v>
                </c:pt>
              </c:numCache>
            </c:numRef>
          </c:val>
        </c:ser>
        <c:ser>
          <c:idx val="0"/>
          <c:order val="2"/>
          <c:tx>
            <c:strRef>
              <c:f>'13'!$H$6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'13'!$G$7:$G$18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numCache>
            </c:numRef>
          </c:cat>
          <c:val>
            <c:numRef>
              <c:f>'13'!$H$7:$H$18</c:f>
              <c:numCache>
                <c:ptCount val="12"/>
                <c:pt idx="0">
                  <c:v>0.172874</c:v>
                </c:pt>
                <c:pt idx="1">
                  <c:v>0.183889</c:v>
                </c:pt>
                <c:pt idx="2">
                  <c:v>0.186959</c:v>
                </c:pt>
                <c:pt idx="3">
                  <c:v>0.174694</c:v>
                </c:pt>
                <c:pt idx="4">
                  <c:v>0.173227</c:v>
                </c:pt>
                <c:pt idx="5">
                  <c:v>0.153637</c:v>
                </c:pt>
                <c:pt idx="6">
                  <c:v>0.153237</c:v>
                </c:pt>
                <c:pt idx="7">
                  <c:v>0.142926</c:v>
                </c:pt>
                <c:pt idx="8">
                  <c:v>0.133088</c:v>
                </c:pt>
                <c:pt idx="9">
                  <c:v>0.124364</c:v>
                </c:pt>
                <c:pt idx="10">
                  <c:v>0.122369</c:v>
                </c:pt>
                <c:pt idx="11">
                  <c:v>0.118773</c:v>
                </c:pt>
              </c:numCache>
            </c:numRef>
          </c:val>
        </c:ser>
        <c:overlap val="100"/>
        <c:gapWidth val="50"/>
        <c:axId val="44550019"/>
        <c:axId val="26384548"/>
      </c:barChart>
      <c:catAx>
        <c:axId val="44550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384548"/>
        <c:crosses val="autoZero"/>
        <c:auto val="1"/>
        <c:lblOffset val="100"/>
        <c:noMultiLvlLbl val="0"/>
      </c:catAx>
      <c:valAx>
        <c:axId val="2638454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550019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194"/>
          <c:w val="0.796"/>
          <c:h val="0.558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24.7%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サービス業
20.1%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不動産業
15.6%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政府ｻｰﾋﾞｽ
生産者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
小売業
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運輸・
通信業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建設業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'14'!$G$5:$G$12</c:f>
              <c:strCache/>
            </c:strRef>
          </c:cat>
          <c:val>
            <c:numRef>
              <c:f>'14'!$H$5:$H$12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2225"/>
          <c:w val="0.83425"/>
          <c:h val="0.7325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'15'!$G$5:$G$10</c:f>
              <c:strCache>
                <c:ptCount val="6"/>
                <c:pt idx="0">
                  <c:v>デンマーク</c:v>
                </c:pt>
                <c:pt idx="1">
                  <c:v>ポーランド</c:v>
                </c:pt>
                <c:pt idx="2">
                  <c:v>ギリシャ</c:v>
                </c:pt>
                <c:pt idx="3">
                  <c:v>フィンランド</c:v>
                </c:pt>
                <c:pt idx="4">
                  <c:v>兵庫県</c:v>
                </c:pt>
                <c:pt idx="5">
                  <c:v>アイルランド</c:v>
                </c:pt>
              </c:strCache>
            </c:strRef>
          </c:cat>
          <c:val>
            <c:numRef>
              <c:f>'15'!$H$5:$H$10</c:f>
              <c:numCache>
                <c:ptCount val="6"/>
                <c:pt idx="0">
                  <c:v>21.2</c:v>
                </c:pt>
                <c:pt idx="1">
                  <c:v>20.95</c:v>
                </c:pt>
                <c:pt idx="2">
                  <c:v>17.32</c:v>
                </c:pt>
                <c:pt idx="3">
                  <c:v>16.18</c:v>
                </c:pt>
                <c:pt idx="4">
                  <c:v>16.07</c:v>
                </c:pt>
                <c:pt idx="5">
                  <c:v>15.21</c:v>
                </c:pt>
              </c:numCache>
            </c:numRef>
          </c:val>
        </c:ser>
        <c:overlap val="100"/>
        <c:gapWidth val="50"/>
        <c:axId val="9164325"/>
        <c:axId val="16524294"/>
      </c:barChart>
      <c:catAx>
        <c:axId val="9164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6524294"/>
        <c:crosses val="autoZero"/>
        <c:auto val="1"/>
        <c:lblOffset val="100"/>
        <c:noMultiLvlLbl val="0"/>
      </c:catAx>
      <c:valAx>
        <c:axId val="16524294"/>
        <c:scaling>
          <c:orientation val="minMax"/>
          <c:max val="2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9164325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1375"/>
          <c:w val="0.9202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2!$I$5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2!$G$6:$G$13</c:f>
              <c:numCache/>
            </c:numRef>
          </c:cat>
          <c:val>
            <c:numRef>
              <c:f>2!$I$6:$I$13</c:f>
              <c:numCache/>
            </c:numRef>
          </c:val>
        </c:ser>
        <c:ser>
          <c:idx val="0"/>
          <c:order val="1"/>
          <c:tx>
            <c:strRef>
              <c:f>2!$J$5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2!$G$6:$G$13</c:f>
              <c:numCache/>
            </c:numRef>
          </c:cat>
          <c:val>
            <c:numRef>
              <c:f>2!$J$6:$J$13</c:f>
              <c:numCache/>
            </c:numRef>
          </c:val>
        </c:ser>
        <c:gapWidth val="50"/>
        <c:axId val="40275179"/>
        <c:axId val="14378252"/>
      </c:barChart>
      <c:lineChart>
        <c:grouping val="standard"/>
        <c:varyColors val="0"/>
        <c:ser>
          <c:idx val="2"/>
          <c:order val="2"/>
          <c:tx>
            <c:strRef>
              <c:f>2!$H$5</c:f>
              <c:strCache>
                <c:ptCount val="1"/>
                <c:pt idx="0">
                  <c:v>店舗数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2!$G$6:$G$13</c:f>
              <c:numCache/>
            </c:numRef>
          </c:cat>
          <c:val>
            <c:numRef>
              <c:f>2!$H$6:$H$13</c:f>
              <c:numCache/>
            </c:numRef>
          </c:val>
          <c:smooth val="0"/>
        </c:ser>
        <c:axId val="52513165"/>
        <c:axId val="60612206"/>
      </c:lineChart>
      <c:catAx>
        <c:axId val="4027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78252"/>
        <c:crosses val="autoZero"/>
        <c:auto val="0"/>
        <c:lblOffset val="100"/>
        <c:noMultiLvlLbl val="0"/>
      </c:catAx>
      <c:valAx>
        <c:axId val="14378252"/>
        <c:scaling>
          <c:orientation val="minMax"/>
          <c:max val="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75179"/>
        <c:crossesAt val="1"/>
        <c:crossBetween val="between"/>
        <c:dispUnits/>
        <c:minorUnit val="5"/>
      </c:valAx>
      <c:catAx>
        <c:axId val="52513165"/>
        <c:scaling>
          <c:orientation val="minMax"/>
        </c:scaling>
        <c:axPos val="b"/>
        <c:delete val="1"/>
        <c:majorTickMark val="in"/>
        <c:minorTickMark val="none"/>
        <c:tickLblPos val="nextTo"/>
        <c:crossAx val="60612206"/>
        <c:crosses val="autoZero"/>
        <c:auto val="0"/>
        <c:lblOffset val="100"/>
        <c:noMultiLvlLbl val="0"/>
      </c:catAx>
      <c:valAx>
        <c:axId val="60612206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13165"/>
        <c:crosses val="max"/>
        <c:crossBetween val="between"/>
        <c:dispUnits/>
        <c:minorUnit val="1.022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225"/>
          <c:w val="0.80825"/>
          <c:h val="0.7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3!$H$5</c:f>
              <c:strCache>
                <c:ptCount val="1"/>
                <c:pt idx="0">
                  <c:v>定額貯金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3!$G$6:$G$16</c:f>
              <c:strCache/>
            </c:strRef>
          </c:cat>
          <c:val>
            <c:numRef>
              <c:f>3!$H$6:$H$16</c:f>
              <c:numCache/>
            </c:numRef>
          </c:val>
        </c:ser>
        <c:ser>
          <c:idx val="1"/>
          <c:order val="1"/>
          <c:tx>
            <c:strRef>
              <c:f>3!$I$5</c:f>
              <c:strCache>
                <c:ptCount val="1"/>
                <c:pt idx="0">
                  <c:v>通常貯金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3!$G$6:$G$16</c:f>
              <c:strCache/>
            </c:strRef>
          </c:cat>
          <c:val>
            <c:numRef>
              <c:f>3!$I$6:$I$16</c:f>
              <c:numCache/>
            </c:numRef>
          </c:val>
        </c:ser>
        <c:ser>
          <c:idx val="2"/>
          <c:order val="2"/>
          <c:tx>
            <c:strRef>
              <c:f>3!$J$5</c:f>
              <c:strCache>
                <c:ptCount val="1"/>
                <c:pt idx="0">
                  <c:v>定期貯金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3!$G$6:$G$16</c:f>
              <c:strCache/>
            </c:strRef>
          </c:cat>
          <c:val>
            <c:numRef>
              <c:f>3!$J$6:$J$16</c:f>
              <c:numCache/>
            </c:numRef>
          </c:val>
        </c:ser>
        <c:ser>
          <c:idx val="3"/>
          <c:order val="3"/>
          <c:tx>
            <c:strRef>
              <c:f>3!$K$5</c:f>
              <c:strCache>
                <c:ptCount val="1"/>
                <c:pt idx="0">
                  <c:v>積立貯金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3!$G$6:$G$16</c:f>
              <c:strCache/>
            </c:strRef>
          </c:cat>
          <c:val>
            <c:numRef>
              <c:f>3!$K$6:$K$15</c:f>
              <c:numCache/>
            </c:numRef>
          </c:val>
        </c:ser>
        <c:overlap val="100"/>
        <c:gapWidth val="50"/>
        <c:axId val="40912815"/>
        <c:axId val="9120080"/>
      </c:barChart>
      <c:catAx>
        <c:axId val="40912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20080"/>
        <c:crosses val="autoZero"/>
        <c:auto val="1"/>
        <c:lblOffset val="100"/>
        <c:noMultiLvlLbl val="0"/>
      </c:catAx>
      <c:valAx>
        <c:axId val="9120080"/>
        <c:scaling>
          <c:orientation val="minMax"/>
          <c:max val="15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1281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115"/>
          <c:w val="0.8067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4!$H$5</c:f>
              <c:strCache>
                <c:ptCount val="1"/>
                <c:pt idx="0">
                  <c:v>定額貯金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4!$G$6:$G$15</c:f>
              <c:strCache/>
            </c:strRef>
          </c:cat>
          <c:val>
            <c:numRef>
              <c:f>4!$H$6:$H$15</c:f>
              <c:numCache/>
            </c:numRef>
          </c:val>
          <c:smooth val="0"/>
        </c:ser>
        <c:ser>
          <c:idx val="1"/>
          <c:order val="1"/>
          <c:tx>
            <c:strRef>
              <c:f>4!$I$5</c:f>
              <c:strCache>
                <c:ptCount val="1"/>
                <c:pt idx="0">
                  <c:v>通常貯金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4!$G$6:$G$15</c:f>
              <c:strCache/>
            </c:strRef>
          </c:cat>
          <c:val>
            <c:numRef>
              <c:f>4!$I$6:$I$15</c:f>
              <c:numCache/>
            </c:numRef>
          </c:val>
          <c:smooth val="0"/>
        </c:ser>
        <c:ser>
          <c:idx val="2"/>
          <c:order val="2"/>
          <c:tx>
            <c:strRef>
              <c:f>4!$J$5</c:f>
              <c:strCache>
                <c:ptCount val="1"/>
                <c:pt idx="0">
                  <c:v>定期貯金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4!$G$6:$G$15</c:f>
              <c:strCache/>
            </c:strRef>
          </c:cat>
          <c:val>
            <c:numRef>
              <c:f>4!$J$6:$J$15</c:f>
              <c:numCache/>
            </c:numRef>
          </c:val>
          <c:smooth val="0"/>
        </c:ser>
        <c:ser>
          <c:idx val="3"/>
          <c:order val="3"/>
          <c:tx>
            <c:strRef>
              <c:f>4!$K$5</c:f>
              <c:strCache>
                <c:ptCount val="1"/>
                <c:pt idx="0">
                  <c:v>積立貯金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4!$G$6:$G$15</c:f>
              <c:strCache/>
            </c:strRef>
          </c:cat>
          <c:val>
            <c:numRef>
              <c:f>4!$K$6:$K$15</c:f>
              <c:numCache/>
            </c:numRef>
          </c:val>
          <c:smooth val="0"/>
        </c:ser>
        <c:marker val="1"/>
        <c:axId val="12232529"/>
        <c:axId val="45704626"/>
      </c:lineChart>
      <c:catAx>
        <c:axId val="1223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04626"/>
        <c:crosses val="autoZero"/>
        <c:auto val="1"/>
        <c:lblOffset val="100"/>
        <c:noMultiLvlLbl val="0"/>
      </c:catAx>
      <c:valAx>
        <c:axId val="45704626"/>
        <c:scaling>
          <c:orientation val="minMax"/>
          <c:max val="3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232529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11225"/>
          <c:w val="0.878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5!$H$5</c:f>
              <c:strCache>
                <c:ptCount val="1"/>
                <c:pt idx="0">
                  <c:v>保証承諾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5!$G$6:$G$13</c:f>
              <c:strCache/>
            </c:strRef>
          </c:cat>
          <c:val>
            <c:numRef>
              <c:f>5!$H$6:$H$13</c:f>
              <c:numCache/>
            </c:numRef>
          </c:val>
          <c:smooth val="0"/>
        </c:ser>
        <c:ser>
          <c:idx val="1"/>
          <c:order val="1"/>
          <c:tx>
            <c:strRef>
              <c:f>5!$I$5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5!$G$6:$G$13</c:f>
              <c:strCache/>
            </c:strRef>
          </c:cat>
          <c:val>
            <c:numRef>
              <c:f>5!$I$6:$I$13</c:f>
              <c:numCache/>
            </c:numRef>
          </c:val>
          <c:smooth val="0"/>
        </c:ser>
        <c:ser>
          <c:idx val="2"/>
          <c:order val="2"/>
          <c:tx>
            <c:strRef>
              <c:f>5!$J$5</c:f>
              <c:strCache>
                <c:ptCount val="1"/>
                <c:pt idx="0">
                  <c:v>代位弁済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5!$G$6:$G$13</c:f>
              <c:strCache/>
            </c:strRef>
          </c:cat>
          <c:val>
            <c:numRef>
              <c:f>5!$J$6:$J$13</c:f>
              <c:numCache/>
            </c:numRef>
          </c:val>
          <c:smooth val="0"/>
        </c:ser>
        <c:ser>
          <c:idx val="3"/>
          <c:order val="3"/>
          <c:tx>
            <c:strRef>
              <c:f>5!$K$5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5!$G$6:$G$13</c:f>
              <c:strCache/>
            </c:strRef>
          </c:cat>
          <c:val>
            <c:numRef>
              <c:f>5!$K$6:$K$13</c:f>
              <c:numCache/>
            </c:numRef>
          </c:val>
          <c:smooth val="0"/>
        </c:ser>
        <c:ser>
          <c:idx val="4"/>
          <c:order val="4"/>
          <c:tx>
            <c:strRef>
              <c:f>5!$L$5</c:f>
              <c:strCache>
                <c:ptCount val="1"/>
                <c:pt idx="0">
                  <c:v>保証債務残高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5!$G$6:$G$13</c:f>
              <c:strCache/>
            </c:strRef>
          </c:cat>
          <c:val>
            <c:numRef>
              <c:f>5!$L$6:$L$13</c:f>
              <c:numCache/>
            </c:numRef>
          </c:val>
          <c:smooth val="0"/>
        </c:ser>
        <c:ser>
          <c:idx val="5"/>
          <c:order val="5"/>
          <c:tx>
            <c:strRef>
              <c:f>5!$M$5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5!$G$6:$G$13</c:f>
              <c:strCache/>
            </c:strRef>
          </c:cat>
          <c:val>
            <c:numRef>
              <c:f>5!$M$6:$M$13</c:f>
              <c:numCache/>
            </c:numRef>
          </c:val>
          <c:smooth val="0"/>
        </c:ser>
        <c:marker val="1"/>
        <c:axId val="4163699"/>
        <c:axId val="1225620"/>
      </c:lineChart>
      <c:catAx>
        <c:axId val="4163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25620"/>
        <c:crosses val="autoZero"/>
        <c:auto val="1"/>
        <c:lblOffset val="100"/>
        <c:noMultiLvlLbl val="0"/>
      </c:catAx>
      <c:valAx>
        <c:axId val="122562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3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1775"/>
          <c:w val="0.94375"/>
          <c:h val="0.74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6!$I$5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6!$G$6:$G$15</c:f>
              <c:strCache/>
            </c:strRef>
          </c:cat>
          <c:val>
            <c:numRef>
              <c:f>6!$I$6:$I$15</c:f>
              <c:numCache/>
            </c:numRef>
          </c:val>
        </c:ser>
        <c:gapWidth val="50"/>
        <c:axId val="51776277"/>
        <c:axId val="56242934"/>
      </c:barChart>
      <c:lineChart>
        <c:grouping val="standard"/>
        <c:varyColors val="0"/>
        <c:ser>
          <c:idx val="1"/>
          <c:order val="0"/>
          <c:tx>
            <c:strRef>
              <c:f>6!$H$5</c:f>
              <c:strCache>
                <c:ptCount val="1"/>
                <c:pt idx="0">
                  <c:v>倒産件数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6!$G$6:$G$15</c:f>
              <c:strCache/>
            </c:strRef>
          </c:cat>
          <c:val>
            <c:numRef>
              <c:f>6!$H$6:$H$15</c:f>
              <c:numCache/>
            </c:numRef>
          </c:val>
          <c:smooth val="0"/>
        </c:ser>
        <c:marker val="1"/>
        <c:axId val="19746615"/>
        <c:axId val="36373464"/>
      </c:lineChart>
      <c:catAx>
        <c:axId val="19746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73464"/>
        <c:crosses val="autoZero"/>
        <c:auto val="0"/>
        <c:lblOffset val="100"/>
        <c:noMultiLvlLbl val="0"/>
      </c:catAx>
      <c:valAx>
        <c:axId val="36373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46615"/>
        <c:crossesAt val="1"/>
        <c:crossBetween val="between"/>
        <c:dispUnits/>
      </c:valAx>
      <c:catAx>
        <c:axId val="51776277"/>
        <c:scaling>
          <c:orientation val="minMax"/>
        </c:scaling>
        <c:axPos val="b"/>
        <c:delete val="1"/>
        <c:majorTickMark val="in"/>
        <c:minorTickMark val="none"/>
        <c:tickLblPos val="nextTo"/>
        <c:crossAx val="56242934"/>
        <c:crosses val="autoZero"/>
        <c:auto val="0"/>
        <c:lblOffset val="100"/>
        <c:noMultiLvlLbl val="0"/>
      </c:catAx>
      <c:valAx>
        <c:axId val="562429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762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7!$B$38:$B$44</c:f>
              <c:strCache/>
            </c:strRef>
          </c:cat>
          <c:val>
            <c:numRef>
              <c:f>7!$C$38:$C$44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信用低下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設備投資
過大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売掛金
回収難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7!$F$38:$F$46</c:f>
              <c:strCache/>
            </c:strRef>
          </c:cat>
          <c:val>
            <c:numRef>
              <c:f>7!$G$38:$G$46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55"/>
          <c:w val="0.95225"/>
          <c:h val="0.730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8!$I$5</c:f>
              <c:strCache>
                <c:ptCount val="1"/>
                <c:pt idx="0">
                  <c:v>対前年比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8!$G$6:$G$40</c:f>
              <c:strCache/>
            </c:strRef>
          </c:cat>
          <c:val>
            <c:numRef>
              <c:f>8!$I$6:$I$40</c:f>
              <c:numCache/>
            </c:numRef>
          </c:val>
        </c:ser>
        <c:axId val="38565081"/>
        <c:axId val="49825338"/>
      </c:barChart>
      <c:lineChart>
        <c:grouping val="standard"/>
        <c:varyColors val="0"/>
        <c:ser>
          <c:idx val="1"/>
          <c:order val="0"/>
          <c:tx>
            <c:strRef>
              <c:f>8!$H$5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8!$G$6:$G$40</c:f>
              <c:strCache/>
            </c:strRef>
          </c:cat>
          <c:val>
            <c:numRef>
              <c:f>8!$H$6:$H$40</c:f>
              <c:numCache/>
            </c:numRef>
          </c:val>
          <c:smooth val="0"/>
        </c:ser>
        <c:marker val="1"/>
        <c:axId val="1219579"/>
        <c:axId val="51190300"/>
      </c:lineChart>
      <c:catAx>
        <c:axId val="1219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51190300"/>
        <c:crosses val="autoZero"/>
        <c:auto val="0"/>
        <c:lblOffset val="100"/>
        <c:tickLblSkip val="5"/>
        <c:noMultiLvlLbl val="0"/>
      </c:catAx>
      <c:valAx>
        <c:axId val="51190300"/>
        <c:scaling>
          <c:orientation val="minMax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9579"/>
        <c:crossesAt val="1"/>
        <c:crossBetween val="between"/>
        <c:dispUnits/>
      </c:valAx>
      <c:catAx>
        <c:axId val="38565081"/>
        <c:scaling>
          <c:orientation val="minMax"/>
        </c:scaling>
        <c:axPos val="b"/>
        <c:delete val="1"/>
        <c:majorTickMark val="in"/>
        <c:minorTickMark val="none"/>
        <c:tickLblPos val="nextTo"/>
        <c:crossAx val="49825338"/>
        <c:crosses val="autoZero"/>
        <c:auto val="0"/>
        <c:lblOffset val="100"/>
        <c:noMultiLvlLbl val="0"/>
      </c:catAx>
      <c:valAx>
        <c:axId val="498253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650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●金融機関別預貯金・貸出金残高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（平成16年末）</a:t>
          </a:r>
        </a:p>
      </cdr:txBody>
    </cdr:sp>
  </cdr:relSizeAnchor>
  <cdr:relSizeAnchor xmlns:cdr="http://schemas.openxmlformats.org/drawingml/2006/chartDrawing">
    <cdr:from>
      <cdr:x>0</cdr:x>
      <cdr:y>0.07975</cdr:y>
    </cdr:from>
    <cdr:to>
      <cdr:x>0.13625</cdr:x>
      <cdr:y>0.116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0.4165</cdr:x>
      <cdr:y>0.95325</cdr:y>
    </cdr:from>
    <cdr:to>
      <cdr:x>0.8925</cdr:x>
      <cdr:y>0.9895</cdr:y>
    </cdr:to>
    <cdr:sp>
      <cdr:nvSpPr>
        <cdr:cNvPr id="3" name="TextBox 4"/>
        <cdr:cNvSpPr txBox="1">
          <a:spLocks noChangeArrowheads="1"/>
        </cdr:cNvSpPr>
      </cdr:nvSpPr>
      <cdr:spPr>
        <a:xfrm>
          <a:off x="1476375" y="4514850"/>
          <a:ext cx="1695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日本銀行他 各金融機関　調</a:t>
          </a:r>
        </a:p>
      </cdr:txBody>
    </cdr:sp>
  </cdr:relSizeAnchor>
  <cdr:relSizeAnchor xmlns:cdr="http://schemas.openxmlformats.org/drawingml/2006/chartDrawing">
    <cdr:from>
      <cdr:x>0.1865</cdr:x>
      <cdr:y>0.25125</cdr:y>
    </cdr:from>
    <cdr:to>
      <cdr:x>0.30675</cdr:x>
      <cdr:y>0.2835</cdr:y>
    </cdr:to>
    <cdr:sp>
      <cdr:nvSpPr>
        <cdr:cNvPr id="4" name="TextBox 13"/>
        <cdr:cNvSpPr txBox="1">
          <a:spLocks noChangeArrowheads="1"/>
        </cdr:cNvSpPr>
      </cdr:nvSpPr>
      <cdr:spPr>
        <a:xfrm>
          <a:off x="657225" y="119062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預貯金</a:t>
          </a:r>
        </a:p>
      </cdr:txBody>
    </cdr:sp>
  </cdr:relSizeAnchor>
  <cdr:relSizeAnchor xmlns:cdr="http://schemas.openxmlformats.org/drawingml/2006/chartDrawing">
    <cdr:from>
      <cdr:x>0.24825</cdr:x>
      <cdr:y>0.38325</cdr:y>
    </cdr:from>
    <cdr:to>
      <cdr:x>0.3685</cdr:x>
      <cdr:y>0.4155</cdr:y>
    </cdr:to>
    <cdr:sp>
      <cdr:nvSpPr>
        <cdr:cNvPr id="5" name="TextBox 14"/>
        <cdr:cNvSpPr txBox="1">
          <a:spLocks noChangeArrowheads="1"/>
        </cdr:cNvSpPr>
      </cdr:nvSpPr>
      <cdr:spPr>
        <a:xfrm>
          <a:off x="876300" y="180975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貸出金</a:t>
          </a:r>
        </a:p>
      </cdr:txBody>
    </cdr:sp>
  </cdr:relSizeAnchor>
  <cdr:relSizeAnchor xmlns:cdr="http://schemas.openxmlformats.org/drawingml/2006/chartDrawing">
    <cdr:from>
      <cdr:x>0.4165</cdr:x>
      <cdr:y>0.166</cdr:y>
    </cdr:from>
    <cdr:to>
      <cdr:x>0.895</cdr:x>
      <cdr:y>0.23225</cdr:y>
    </cdr:to>
    <cdr:sp>
      <cdr:nvSpPr>
        <cdr:cNvPr id="6" name="TextBox 16"/>
        <cdr:cNvSpPr txBox="1">
          <a:spLocks noChangeArrowheads="1"/>
        </cdr:cNvSpPr>
      </cdr:nvSpPr>
      <cdr:spPr>
        <a:xfrm>
          <a:off x="1476375" y="781050"/>
          <a:ext cx="1704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総預貯金残高　32兆8,838億円
総貸出金残高　17兆3,710億円</a:t>
          </a:r>
        </a:p>
      </cdr:txBody>
    </cdr:sp>
  </cdr:relSizeAnchor>
  <cdr:relSizeAnchor xmlns:cdr="http://schemas.openxmlformats.org/drawingml/2006/chartDrawing">
    <cdr:from>
      <cdr:x>0.16075</cdr:x>
      <cdr:y>0.2705</cdr:y>
    </cdr:from>
    <cdr:to>
      <cdr:x>0.1865</cdr:x>
      <cdr:y>0.31125</cdr:y>
    </cdr:to>
    <cdr:sp>
      <cdr:nvSpPr>
        <cdr:cNvPr id="7" name="Line 17"/>
        <cdr:cNvSpPr>
          <a:spLocks/>
        </cdr:cNvSpPr>
      </cdr:nvSpPr>
      <cdr:spPr>
        <a:xfrm flipH="1">
          <a:off x="571500" y="1276350"/>
          <a:ext cx="95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0.21375</cdr:x>
      <cdr:y>0.4085</cdr:y>
    </cdr:from>
    <cdr:to>
      <cdr:x>0.2475</cdr:x>
      <cdr:y>0.45575</cdr:y>
    </cdr:to>
    <cdr:sp>
      <cdr:nvSpPr>
        <cdr:cNvPr id="8" name="Line 18"/>
        <cdr:cNvSpPr>
          <a:spLocks/>
        </cdr:cNvSpPr>
      </cdr:nvSpPr>
      <cdr:spPr>
        <a:xfrm flipH="1">
          <a:off x="752475" y="1933575"/>
          <a:ext cx="123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142875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19050" y="38100"/>
        <a:ext cx="35052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0.935</cdr:y>
    </cdr:from>
    <cdr:to>
      <cdr:x>1</cdr:x>
      <cdr:y>0.9735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4610100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東京商工リサーチ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</cdr:x>
      <cdr:y>0.0975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●企業倒産件数・負債額の推移
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（負債1,000万円以上）</a:t>
          </a:r>
        </a:p>
      </cdr:txBody>
    </cdr:sp>
  </cdr:relSizeAnchor>
  <cdr:relSizeAnchor xmlns:cdr="http://schemas.openxmlformats.org/drawingml/2006/chartDrawing">
    <cdr:from>
      <cdr:x>0.88175</cdr:x>
      <cdr:y>0.871</cdr:y>
    </cdr:from>
    <cdr:to>
      <cdr:x>0.9815</cdr:x>
      <cdr:y>0.90775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429577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0.01</cdr:x>
      <cdr:y>0.08325</cdr:y>
    </cdr:from>
    <cdr:to>
      <cdr:x>0.099</cdr:x>
      <cdr:y>0.11425</cdr:y>
    </cdr:to>
    <cdr:sp>
      <cdr:nvSpPr>
        <cdr:cNvPr id="4" name="TextBox 4"/>
        <cdr:cNvSpPr txBox="1">
          <a:spLocks noChangeArrowheads="1"/>
        </cdr:cNvSpPr>
      </cdr:nvSpPr>
      <cdr:spPr>
        <a:xfrm>
          <a:off x="28575" y="4095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（件）</a:t>
          </a:r>
        </a:p>
      </cdr:txBody>
    </cdr:sp>
  </cdr:relSizeAnchor>
  <cdr:relSizeAnchor xmlns:cdr="http://schemas.openxmlformats.org/drawingml/2006/chartDrawing">
    <cdr:from>
      <cdr:x>0.41775</cdr:x>
      <cdr:y>0.66575</cdr:y>
    </cdr:from>
    <cdr:to>
      <cdr:x>0.531</cdr:x>
      <cdr:y>0.69475</cdr:y>
    </cdr:to>
    <cdr:sp>
      <cdr:nvSpPr>
        <cdr:cNvPr id="5" name="TextBox 5"/>
        <cdr:cNvSpPr txBox="1">
          <a:spLocks noChangeArrowheads="1"/>
        </cdr:cNvSpPr>
      </cdr:nvSpPr>
      <cdr:spPr>
        <a:xfrm>
          <a:off x="1466850" y="3276600"/>
          <a:ext cx="40005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負債額</a:t>
          </a:r>
        </a:p>
      </cdr:txBody>
    </cdr:sp>
  </cdr:relSizeAnchor>
  <cdr:relSizeAnchor xmlns:cdr="http://schemas.openxmlformats.org/drawingml/2006/chartDrawing">
    <cdr:from>
      <cdr:x>0.9155</cdr:x>
      <cdr:y>0.08375</cdr:y>
    </cdr:from>
    <cdr:to>
      <cdr:x>1</cdr:x>
      <cdr:y>0.1205</cdr:y>
    </cdr:to>
    <cdr:sp>
      <cdr:nvSpPr>
        <cdr:cNvPr id="6" name="TextBox 7"/>
        <cdr:cNvSpPr txBox="1">
          <a:spLocks noChangeArrowheads="1"/>
        </cdr:cNvSpPr>
      </cdr:nvSpPr>
      <cdr:spPr>
        <a:xfrm>
          <a:off x="3228975" y="4095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0.1245</cdr:x>
      <cdr:y>0.2485</cdr:y>
    </cdr:from>
    <cdr:to>
      <cdr:x>0.27825</cdr:x>
      <cdr:y>0.2795</cdr:y>
    </cdr:to>
    <cdr:sp>
      <cdr:nvSpPr>
        <cdr:cNvPr id="7" name="TextBox 8"/>
        <cdr:cNvSpPr txBox="1">
          <a:spLocks noChangeArrowheads="1"/>
        </cdr:cNvSpPr>
      </cdr:nvSpPr>
      <cdr:spPr>
        <a:xfrm>
          <a:off x="438150" y="121920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倒産件数</a:t>
          </a:r>
        </a:p>
      </cdr:txBody>
    </cdr:sp>
  </cdr:relSizeAnchor>
  <cdr:relSizeAnchor xmlns:cdr="http://schemas.openxmlformats.org/drawingml/2006/chartDrawing">
    <cdr:from>
      <cdr:x>0.88175</cdr:x>
      <cdr:y>0.3015</cdr:y>
    </cdr:from>
    <cdr:to>
      <cdr:x>1</cdr:x>
      <cdr:y>0.3265</cdr:y>
    </cdr:to>
    <cdr:sp>
      <cdr:nvSpPr>
        <cdr:cNvPr id="8" name="TextBox 9"/>
        <cdr:cNvSpPr txBox="1">
          <a:spLocks noChangeArrowheads="1"/>
        </cdr:cNvSpPr>
      </cdr:nvSpPr>
      <cdr:spPr>
        <a:xfrm>
          <a:off x="3114675" y="1485900"/>
          <a:ext cx="4191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649件</a:t>
          </a:r>
        </a:p>
      </cdr:txBody>
    </cdr:sp>
  </cdr:relSizeAnchor>
  <cdr:relSizeAnchor xmlns:cdr="http://schemas.openxmlformats.org/drawingml/2006/chartDrawing">
    <cdr:from>
      <cdr:x>0.68025</cdr:x>
      <cdr:y>0.5995</cdr:y>
    </cdr:from>
    <cdr:to>
      <cdr:x>0.85275</cdr:x>
      <cdr:y>0.6305</cdr:y>
    </cdr:to>
    <cdr:sp>
      <cdr:nvSpPr>
        <cdr:cNvPr id="9" name="AutoShape 10"/>
        <cdr:cNvSpPr>
          <a:spLocks/>
        </cdr:cNvSpPr>
      </cdr:nvSpPr>
      <cdr:spPr>
        <a:xfrm>
          <a:off x="2400300" y="2952750"/>
          <a:ext cx="609600" cy="152400"/>
        </a:xfrm>
        <a:prstGeom prst="wedgeRectCallout">
          <a:avLst>
            <a:gd name="adj1" fmla="val 31481"/>
            <a:gd name="adj2" fmla="val -268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2,318億円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209550</xdr:colOff>
      <xdr:row>34</xdr:row>
      <xdr:rowOff>47625</xdr:rowOff>
    </xdr:to>
    <xdr:graphicFrame>
      <xdr:nvGraphicFramePr>
        <xdr:cNvPr id="1" name="Chart 4"/>
        <xdr:cNvGraphicFramePr/>
      </xdr:nvGraphicFramePr>
      <xdr:xfrm>
        <a:off x="57150" y="28575"/>
        <a:ext cx="35337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0.9635</cdr:x>
      <cdr:y>0.059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718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●企業倒産状況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（平成17年、負債1,000万円以上）</a:t>
          </a:r>
        </a:p>
      </cdr:txBody>
    </cdr:sp>
  </cdr:relSizeAnchor>
  <cdr:relSizeAnchor xmlns:cdr="http://schemas.openxmlformats.org/drawingml/2006/chartDrawing">
    <cdr:from>
      <cdr:x>0.3945</cdr:x>
      <cdr:y>0.83625</cdr:y>
    </cdr:from>
    <cdr:to>
      <cdr:x>0.595</cdr:x>
      <cdr:y>0.879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39147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75" b="0" i="0" u="none" baseline="0"/>
            <a:t>［業種別］</a:t>
          </a:r>
        </a:p>
      </cdr:txBody>
    </cdr:sp>
  </cdr:relSizeAnchor>
  <cdr:relSizeAnchor xmlns:cdr="http://schemas.openxmlformats.org/drawingml/2006/chartDrawing">
    <cdr:from>
      <cdr:x>0.14825</cdr:x>
      <cdr:y>0.64825</cdr:y>
    </cdr:from>
    <cdr:to>
      <cdr:x>0.16725</cdr:x>
      <cdr:y>0.71975</cdr:y>
    </cdr:to>
    <cdr:sp>
      <cdr:nvSpPr>
        <cdr:cNvPr id="3" name="Line 5"/>
        <cdr:cNvSpPr>
          <a:spLocks/>
        </cdr:cNvSpPr>
      </cdr:nvSpPr>
      <cdr:spPr>
        <a:xfrm flipH="1">
          <a:off x="542925" y="3028950"/>
          <a:ext cx="66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0.46675</cdr:y>
    </cdr:from>
    <cdr:to>
      <cdr:x>0.555</cdr:x>
      <cdr:y>0.538</cdr:y>
    </cdr:to>
    <cdr:sp>
      <cdr:nvSpPr>
        <cdr:cNvPr id="4" name="TextBox 6"/>
        <cdr:cNvSpPr txBox="1">
          <a:spLocks noChangeArrowheads="1"/>
        </cdr:cNvSpPr>
      </cdr:nvSpPr>
      <cdr:spPr>
        <a:xfrm>
          <a:off x="1619250" y="218122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649件</a:t>
          </a:r>
        </a:p>
      </cdr:txBody>
    </cdr:sp>
  </cdr:relSizeAnchor>
  <cdr:relSizeAnchor xmlns:cdr="http://schemas.openxmlformats.org/drawingml/2006/chartDrawing">
    <cdr:from>
      <cdr:x>0.07575</cdr:x>
      <cdr:y>0.58325</cdr:y>
    </cdr:from>
    <cdr:to>
      <cdr:x>0.11525</cdr:x>
      <cdr:y>0.633</cdr:y>
    </cdr:to>
    <cdr:sp>
      <cdr:nvSpPr>
        <cdr:cNvPr id="5" name="Line 7"/>
        <cdr:cNvSpPr>
          <a:spLocks/>
        </cdr:cNvSpPr>
      </cdr:nvSpPr>
      <cdr:spPr>
        <a:xfrm flipH="1">
          <a:off x="276225" y="2724150"/>
          <a:ext cx="142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0.905</cdr:y>
    </cdr:from>
    <cdr:to>
      <cdr:x>0.92725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4257675"/>
          <a:ext cx="1314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東京商工リサーチ　調</a:t>
          </a:r>
        </a:p>
      </cdr:txBody>
    </cdr:sp>
  </cdr:relSizeAnchor>
  <cdr:relSizeAnchor xmlns:cdr="http://schemas.openxmlformats.org/drawingml/2006/chartDrawing">
    <cdr:from>
      <cdr:x>0.42975</cdr:x>
      <cdr:y>0.818</cdr:y>
    </cdr:from>
    <cdr:to>
      <cdr:x>0.62925</cdr:x>
      <cdr:y>0.8605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384810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75" b="0" i="0" u="none" baseline="0"/>
            <a:t>［原因別］</a:t>
          </a:r>
        </a:p>
      </cdr:txBody>
    </cdr:sp>
  </cdr:relSizeAnchor>
  <cdr:relSizeAnchor xmlns:cdr="http://schemas.openxmlformats.org/drawingml/2006/chartDrawing">
    <cdr:from>
      <cdr:x>0.11775</cdr:x>
      <cdr:y>0.2685</cdr:y>
    </cdr:from>
    <cdr:to>
      <cdr:x>0.2885</cdr:x>
      <cdr:y>0.281</cdr:y>
    </cdr:to>
    <cdr:sp>
      <cdr:nvSpPr>
        <cdr:cNvPr id="3" name="Line 3"/>
        <cdr:cNvSpPr>
          <a:spLocks/>
        </cdr:cNvSpPr>
      </cdr:nvSpPr>
      <cdr:spPr>
        <a:xfrm>
          <a:off x="438150" y="1257300"/>
          <a:ext cx="638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0.1795</cdr:y>
    </cdr:from>
    <cdr:to>
      <cdr:x>0.3465</cdr:x>
      <cdr:y>0.24925</cdr:y>
    </cdr:to>
    <cdr:sp>
      <cdr:nvSpPr>
        <cdr:cNvPr id="4" name="Line 5"/>
        <cdr:cNvSpPr>
          <a:spLocks/>
        </cdr:cNvSpPr>
      </cdr:nvSpPr>
      <cdr:spPr>
        <a:xfrm>
          <a:off x="733425" y="838200"/>
          <a:ext cx="552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0.1795</cdr:y>
    </cdr:from>
    <cdr:to>
      <cdr:x>0.39425</cdr:x>
      <cdr:y>0.2375</cdr:y>
    </cdr:to>
    <cdr:sp>
      <cdr:nvSpPr>
        <cdr:cNvPr id="5" name="Line 6"/>
        <cdr:cNvSpPr>
          <a:spLocks/>
        </cdr:cNvSpPr>
      </cdr:nvSpPr>
      <cdr:spPr>
        <a:xfrm>
          <a:off x="1352550" y="838200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0.15475</cdr:y>
    </cdr:from>
    <cdr:to>
      <cdr:x>0.4455</cdr:x>
      <cdr:y>0.225</cdr:y>
    </cdr:to>
    <cdr:sp>
      <cdr:nvSpPr>
        <cdr:cNvPr id="6" name="Line 7"/>
        <cdr:cNvSpPr>
          <a:spLocks/>
        </cdr:cNvSpPr>
      </cdr:nvSpPr>
      <cdr:spPr>
        <a:xfrm flipH="1">
          <a:off x="1600200" y="723900"/>
          <a:ext cx="57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0.167</cdr:y>
    </cdr:from>
    <cdr:to>
      <cdr:x>0.575</cdr:x>
      <cdr:y>0.225</cdr:y>
    </cdr:to>
    <cdr:sp>
      <cdr:nvSpPr>
        <cdr:cNvPr id="7" name="Line 8"/>
        <cdr:cNvSpPr>
          <a:spLocks/>
        </cdr:cNvSpPr>
      </cdr:nvSpPr>
      <cdr:spPr>
        <a:xfrm flipH="1">
          <a:off x="1781175" y="781050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0.4455</cdr:x>
      <cdr:y>0.4635</cdr:y>
    </cdr:from>
    <cdr:to>
      <cdr:x>0.5605</cdr:x>
      <cdr:y>0.53425</cdr:y>
    </cdr:to>
    <cdr:sp>
      <cdr:nvSpPr>
        <cdr:cNvPr id="8" name="TextBox 9"/>
        <cdr:cNvSpPr txBox="1">
          <a:spLocks noChangeArrowheads="1"/>
        </cdr:cNvSpPr>
      </cdr:nvSpPr>
      <cdr:spPr>
        <a:xfrm>
          <a:off x="1657350" y="21717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649件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342900</xdr:colOff>
      <xdr:row>33</xdr:row>
      <xdr:rowOff>9525</xdr:rowOff>
    </xdr:to>
    <xdr:graphicFrame>
      <xdr:nvGraphicFramePr>
        <xdr:cNvPr id="1" name="Chart 5"/>
        <xdr:cNvGraphicFramePr/>
      </xdr:nvGraphicFramePr>
      <xdr:xfrm>
        <a:off x="19050" y="38100"/>
        <a:ext cx="37052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0</xdr:row>
      <xdr:rowOff>38100</xdr:rowOff>
    </xdr:from>
    <xdr:to>
      <xdr:col>10</xdr:col>
      <xdr:colOff>447675</xdr:colOff>
      <xdr:row>33</xdr:row>
      <xdr:rowOff>28575</xdr:rowOff>
    </xdr:to>
    <xdr:graphicFrame>
      <xdr:nvGraphicFramePr>
        <xdr:cNvPr id="2" name="Chart 8"/>
        <xdr:cNvGraphicFramePr/>
      </xdr:nvGraphicFramePr>
      <xdr:xfrm>
        <a:off x="3486150" y="38100"/>
        <a:ext cx="37242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0.99225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3377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●消費者物価指数と対前年上昇率の推移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（各年平均）</a:t>
          </a:r>
        </a:p>
      </cdr:txBody>
    </cdr:sp>
  </cdr:relSizeAnchor>
  <cdr:relSizeAnchor xmlns:cdr="http://schemas.openxmlformats.org/drawingml/2006/chartDrawing">
    <cdr:from>
      <cdr:x>0</cdr:x>
      <cdr:y>0.08475</cdr:y>
    </cdr:from>
    <cdr:to>
      <cdr:x>0.12575</cdr:x>
      <cdr:y>0.119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0.2795</cdr:x>
      <cdr:y>0.934</cdr:y>
    </cdr:from>
    <cdr:to>
      <cdr:x>0.948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990600" y="4429125"/>
          <a:ext cx="2381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総務省統計局「小売物価統計調査年報」
県統計課「しょうひぶっか年報」</a:t>
          </a:r>
        </a:p>
      </cdr:txBody>
    </cdr:sp>
  </cdr:relSizeAnchor>
  <cdr:relSizeAnchor xmlns:cdr="http://schemas.openxmlformats.org/drawingml/2006/chartDrawing">
    <cdr:from>
      <cdr:x>0.8835</cdr:x>
      <cdr:y>0.08375</cdr:y>
    </cdr:from>
    <cdr:to>
      <cdr:x>0.99325</cdr:x>
      <cdr:y>0.122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0" y="3905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0.13875</cdr:x>
      <cdr:y>0.23875</cdr:y>
    </cdr:from>
    <cdr:to>
      <cdr:x>0.8835</cdr:x>
      <cdr:y>0.24</cdr:y>
    </cdr:to>
    <cdr:sp>
      <cdr:nvSpPr>
        <cdr:cNvPr id="5" name="Line 5"/>
        <cdr:cNvSpPr>
          <a:spLocks/>
        </cdr:cNvSpPr>
      </cdr:nvSpPr>
      <cdr:spPr>
        <a:xfrm>
          <a:off x="485775" y="1123950"/>
          <a:ext cx="2657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0.1475</cdr:y>
    </cdr:from>
    <cdr:to>
      <cdr:x>0.8935</cdr:x>
      <cdr:y>0.18175</cdr:y>
    </cdr:to>
    <cdr:sp>
      <cdr:nvSpPr>
        <cdr:cNvPr id="6" name="TextBox 6"/>
        <cdr:cNvSpPr txBox="1">
          <a:spLocks noChangeArrowheads="1"/>
        </cdr:cNvSpPr>
      </cdr:nvSpPr>
      <cdr:spPr>
        <a:xfrm>
          <a:off x="2228850" y="69532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（平成12年=100）</a:t>
          </a:r>
        </a:p>
      </cdr:txBody>
    </cdr:sp>
  </cdr:relSizeAnchor>
  <cdr:relSizeAnchor xmlns:cdr="http://schemas.openxmlformats.org/drawingml/2006/chartDrawing">
    <cdr:from>
      <cdr:x>0.22</cdr:x>
      <cdr:y>0.18375</cdr:y>
    </cdr:from>
    <cdr:to>
      <cdr:x>0.504</cdr:x>
      <cdr:y>0.222</cdr:y>
    </cdr:to>
    <cdr:grpSp>
      <cdr:nvGrpSpPr>
        <cdr:cNvPr id="7" name="Group 7"/>
        <cdr:cNvGrpSpPr>
          <a:grpSpLocks/>
        </cdr:cNvGrpSpPr>
      </cdr:nvGrpSpPr>
      <cdr:grpSpPr>
        <a:xfrm>
          <a:off x="781050" y="866775"/>
          <a:ext cx="1009650" cy="180975"/>
          <a:chOff x="554949" y="792356"/>
          <a:chExt cx="900044" cy="152676"/>
        </a:xfrm>
        <a:solidFill>
          <a:srgbClr val="FFFFFF"/>
        </a:solidFill>
      </cdr:grpSpPr>
      <cdr:sp>
        <cdr:nvSpPr>
          <cdr:cNvPr id="8" name="TextBox 8"/>
          <cdr:cNvSpPr txBox="1">
            <a:spLocks noChangeArrowheads="1"/>
          </cdr:cNvSpPr>
        </cdr:nvSpPr>
        <cdr:spPr>
          <a:xfrm>
            <a:off x="746883" y="792356"/>
            <a:ext cx="708110" cy="1526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第1次石油危機</a:t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flipH="1">
            <a:off x="554949" y="845831"/>
            <a:ext cx="191934" cy="33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0.3625</cdr:x>
      <cdr:y>0.58425</cdr:y>
    </cdr:from>
    <cdr:to>
      <cdr:x>0.6285</cdr:x>
      <cdr:y>0.62025</cdr:y>
    </cdr:to>
    <cdr:grpSp>
      <cdr:nvGrpSpPr>
        <cdr:cNvPr id="10" name="Group 10"/>
        <cdr:cNvGrpSpPr>
          <a:grpSpLocks/>
        </cdr:cNvGrpSpPr>
      </cdr:nvGrpSpPr>
      <cdr:grpSpPr>
        <a:xfrm>
          <a:off x="1285875" y="2762250"/>
          <a:ext cx="942975" cy="171450"/>
          <a:chOff x="1049274" y="2491854"/>
          <a:chExt cx="840196" cy="152677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1181395" y="2491854"/>
            <a:ext cx="708075" cy="1526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第2次石油危機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>
            <a:off x="1049274" y="2543115"/>
            <a:ext cx="128340" cy="1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0.59</cdr:x>
      <cdr:y>0.6175</cdr:y>
    </cdr:from>
    <cdr:to>
      <cdr:x>0.79675</cdr:x>
      <cdr:y>0.65575</cdr:y>
    </cdr:to>
    <cdr:grpSp>
      <cdr:nvGrpSpPr>
        <cdr:cNvPr id="13" name="Group 13"/>
        <cdr:cNvGrpSpPr>
          <a:grpSpLocks/>
        </cdr:cNvGrpSpPr>
      </cdr:nvGrpSpPr>
      <cdr:grpSpPr>
        <a:xfrm>
          <a:off x="2095500" y="2924175"/>
          <a:ext cx="733425" cy="180975"/>
          <a:chOff x="1844391" y="2636730"/>
          <a:chExt cx="655213" cy="152676"/>
        </a:xfrm>
        <a:solidFill>
          <a:srgbClr val="FFFFFF"/>
        </a:solidFill>
      </cdr:grpSpPr>
      <cdr:sp>
        <cdr:nvSpPr>
          <cdr:cNvPr id="14" name="TextBox 14"/>
          <cdr:cNvSpPr txBox="1">
            <a:spLocks noChangeArrowheads="1"/>
          </cdr:cNvSpPr>
        </cdr:nvSpPr>
        <cdr:spPr>
          <a:xfrm>
            <a:off x="1958726" y="2636730"/>
            <a:ext cx="540878" cy="15156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バブル経済</a:t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 flipH="1">
            <a:off x="1844391" y="2690205"/>
            <a:ext cx="819" cy="992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 flipH="1">
            <a:off x="1844391" y="2690205"/>
            <a:ext cx="114335" cy="1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0.78875</cdr:x>
      <cdr:y>0.6545</cdr:y>
    </cdr:from>
    <cdr:to>
      <cdr:x>0.89575</cdr:x>
      <cdr:y>0.69275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2800350" y="309562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-0.9%</a:t>
          </a:r>
        </a:p>
      </cdr:txBody>
    </cdr:sp>
  </cdr:relSizeAnchor>
  <cdr:relSizeAnchor xmlns:cdr="http://schemas.openxmlformats.org/drawingml/2006/chartDrawing">
    <cdr:from>
      <cdr:x>0.8615</cdr:x>
      <cdr:y>0.68925</cdr:y>
    </cdr:from>
    <cdr:to>
      <cdr:x>0.896</cdr:x>
      <cdr:y>0.724</cdr:y>
    </cdr:to>
    <cdr:sp>
      <cdr:nvSpPr>
        <cdr:cNvPr id="18" name="Line 18"/>
        <cdr:cNvSpPr>
          <a:spLocks/>
        </cdr:cNvSpPr>
      </cdr:nvSpPr>
      <cdr:spPr>
        <a:xfrm>
          <a:off x="3067050" y="32670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0.84825</cdr:x>
      <cdr:y>0.25525</cdr:y>
    </cdr:from>
    <cdr:to>
      <cdr:x>0.9365</cdr:x>
      <cdr:y>0.2935</cdr:y>
    </cdr:to>
    <cdr:sp>
      <cdr:nvSpPr>
        <cdr:cNvPr id="19" name="TextBox 19"/>
        <cdr:cNvSpPr txBox="1">
          <a:spLocks noChangeArrowheads="1"/>
        </cdr:cNvSpPr>
      </cdr:nvSpPr>
      <cdr:spPr>
        <a:xfrm>
          <a:off x="3019425" y="1209675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96.5</a:t>
          </a:r>
        </a:p>
      </cdr:txBody>
    </cdr:sp>
  </cdr:relSizeAnchor>
  <cdr:relSizeAnchor xmlns:cdr="http://schemas.openxmlformats.org/drawingml/2006/chartDrawing">
    <cdr:from>
      <cdr:x>0.56975</cdr:x>
      <cdr:y>0.34025</cdr:y>
    </cdr:from>
    <cdr:to>
      <cdr:x>0.85575</cdr:x>
      <cdr:y>0.3765</cdr:y>
    </cdr:to>
    <cdr:sp>
      <cdr:nvSpPr>
        <cdr:cNvPr id="20" name="TextBox 20"/>
        <cdr:cNvSpPr txBox="1">
          <a:spLocks noChangeArrowheads="1"/>
        </cdr:cNvSpPr>
      </cdr:nvSpPr>
      <cdr:spPr>
        <a:xfrm>
          <a:off x="2028825" y="160972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消費者物価指数</a:t>
          </a:r>
        </a:p>
      </cdr:txBody>
    </cdr:sp>
  </cdr:relSizeAnchor>
  <cdr:relSizeAnchor xmlns:cdr="http://schemas.openxmlformats.org/drawingml/2006/chartDrawing">
    <cdr:from>
      <cdr:x>0.2795</cdr:x>
      <cdr:y>0.52925</cdr:y>
    </cdr:from>
    <cdr:to>
      <cdr:x>0.52825</cdr:x>
      <cdr:y>0.5655</cdr:y>
    </cdr:to>
    <cdr:sp>
      <cdr:nvSpPr>
        <cdr:cNvPr id="21" name="TextBox 21"/>
        <cdr:cNvSpPr txBox="1">
          <a:spLocks noChangeArrowheads="1"/>
        </cdr:cNvSpPr>
      </cdr:nvSpPr>
      <cdr:spPr>
        <a:xfrm>
          <a:off x="990600" y="2505075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対前年上昇率</a:t>
          </a:r>
        </a:p>
      </cdr:txBody>
    </cdr:sp>
  </cdr:relSizeAnchor>
  <cdr:relSizeAnchor xmlns:cdr="http://schemas.openxmlformats.org/drawingml/2006/chartDrawing">
    <cdr:from>
      <cdr:x>0.50475</cdr:x>
      <cdr:y>0.31525</cdr:y>
    </cdr:from>
    <cdr:to>
      <cdr:x>0.558</cdr:x>
      <cdr:y>0.3535</cdr:y>
    </cdr:to>
    <cdr:sp>
      <cdr:nvSpPr>
        <cdr:cNvPr id="22" name="Line 22"/>
        <cdr:cNvSpPr>
          <a:spLocks/>
        </cdr:cNvSpPr>
      </cdr:nvSpPr>
      <cdr:spPr>
        <a:xfrm flipH="1" flipV="1">
          <a:off x="1790700" y="1485900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0.84725</cdr:y>
    </cdr:from>
    <cdr:to>
      <cdr:x>1</cdr:x>
      <cdr:y>0.8835</cdr:y>
    </cdr:to>
    <cdr:sp>
      <cdr:nvSpPr>
        <cdr:cNvPr id="23" name="TextBox 23"/>
        <cdr:cNvSpPr txBox="1">
          <a:spLocks noChangeArrowheads="1"/>
        </cdr:cNvSpPr>
      </cdr:nvSpPr>
      <cdr:spPr>
        <a:xfrm>
          <a:off x="266700" y="4010025"/>
          <a:ext cx="33813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昭46　　50 　　 55  　 60　　  平2　　 7　　 　12 　  17（年）</a:t>
          </a:r>
        </a:p>
      </cdr:txBody>
    </cdr:sp>
  </cdr:relSizeAnchor>
  <cdr:relSizeAnchor xmlns:cdr="http://schemas.openxmlformats.org/drawingml/2006/chartDrawing">
    <cdr:from>
      <cdr:x>0.104</cdr:x>
      <cdr:y>0.8855</cdr:y>
    </cdr:from>
    <cdr:to>
      <cdr:x>0.834</cdr:x>
      <cdr:y>0.91775</cdr:y>
    </cdr:to>
    <cdr:sp>
      <cdr:nvSpPr>
        <cdr:cNvPr id="24" name="TextBox 24"/>
        <cdr:cNvSpPr txBox="1">
          <a:spLocks noChangeArrowheads="1"/>
        </cdr:cNvSpPr>
      </cdr:nvSpPr>
      <cdr:spPr>
        <a:xfrm>
          <a:off x="361950" y="4191000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1971     1975　 　     1980　　　    1985   　   　1990　　 　1995 　　　2000  </a:t>
          </a:r>
        </a:p>
      </cdr:txBody>
    </cdr:sp>
  </cdr:relSizeAnchor>
  <cdr:relSizeAnchor xmlns:cdr="http://schemas.openxmlformats.org/drawingml/2006/chartDrawing">
    <cdr:from>
      <cdr:x>0.1545</cdr:x>
      <cdr:y>0.10025</cdr:y>
    </cdr:from>
    <cdr:to>
      <cdr:x>0.53425</cdr:x>
      <cdr:y>0.1365</cdr:y>
    </cdr:to>
    <cdr:sp>
      <cdr:nvSpPr>
        <cdr:cNvPr id="25" name="TextBox 25"/>
        <cdr:cNvSpPr txBox="1">
          <a:spLocks noChangeArrowheads="1"/>
        </cdr:cNvSpPr>
      </cdr:nvSpPr>
      <cdr:spPr>
        <a:xfrm>
          <a:off x="542925" y="466725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（注）平成17年は速報値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5</xdr:col>
      <xdr:colOff>209550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28575" y="952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●家計消費支出
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　神戸市勤労者世帯・月平均速報値）</a:t>
          </a:r>
        </a:p>
      </cdr:txBody>
    </cdr:sp>
  </cdr:relSizeAnchor>
  <cdr:relSizeAnchor xmlns:cdr="http://schemas.openxmlformats.org/drawingml/2006/chartDrawing">
    <cdr:from>
      <cdr:x>0.45625</cdr:x>
      <cdr:y>0.89525</cdr:y>
    </cdr:from>
    <cdr:to>
      <cdr:x>0.97225</cdr:x>
      <cdr:y>0.9335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4229100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総務省統計局「家計調査年報」</a:t>
          </a:r>
        </a:p>
      </cdr:txBody>
    </cdr:sp>
  </cdr:relSizeAnchor>
  <cdr:relSizeAnchor xmlns:cdr="http://schemas.openxmlformats.org/drawingml/2006/chartDrawing">
    <cdr:from>
      <cdr:x>0.1415</cdr:x>
      <cdr:y>0.33875</cdr:y>
    </cdr:from>
    <cdr:to>
      <cdr:x>0.1665</cdr:x>
      <cdr:y>0.398</cdr:y>
    </cdr:to>
    <cdr:sp>
      <cdr:nvSpPr>
        <cdr:cNvPr id="3" name="Line 3"/>
        <cdr:cNvSpPr>
          <a:spLocks/>
        </cdr:cNvSpPr>
      </cdr:nvSpPr>
      <cdr:spPr>
        <a:xfrm>
          <a:off x="495300" y="1600200"/>
          <a:ext cx="85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0.4375</cdr:y>
    </cdr:from>
    <cdr:to>
      <cdr:x>0.19775</cdr:x>
      <cdr:y>0.4375</cdr:y>
    </cdr:to>
    <cdr:sp>
      <cdr:nvSpPr>
        <cdr:cNvPr id="4" name="Line 4"/>
        <cdr:cNvSpPr>
          <a:spLocks/>
        </cdr:cNvSpPr>
      </cdr:nvSpPr>
      <cdr:spPr>
        <a:xfrm>
          <a:off x="447675" y="206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0.45175</cdr:y>
    </cdr:from>
    <cdr:to>
      <cdr:x>0.638</cdr:x>
      <cdr:y>0.52225</cdr:y>
    </cdr:to>
    <cdr:sp>
      <cdr:nvSpPr>
        <cdr:cNvPr id="5" name="TextBox 5"/>
        <cdr:cNvSpPr txBox="1">
          <a:spLocks noChangeArrowheads="1"/>
        </cdr:cNvSpPr>
      </cdr:nvSpPr>
      <cdr:spPr>
        <a:xfrm>
          <a:off x="1619250" y="21336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消費支出
257,269円</a:t>
          </a:r>
        </a:p>
      </cdr:txBody>
    </cdr:sp>
  </cdr:relSizeAnchor>
  <cdr:relSizeAnchor xmlns:cdr="http://schemas.openxmlformats.org/drawingml/2006/chartDrawing">
    <cdr:from>
      <cdr:x>0.12575</cdr:x>
      <cdr:y>0.56475</cdr:y>
    </cdr:from>
    <cdr:to>
      <cdr:x>0.19775</cdr:x>
      <cdr:y>0.5895</cdr:y>
    </cdr:to>
    <cdr:sp>
      <cdr:nvSpPr>
        <cdr:cNvPr id="6" name="Line 6"/>
        <cdr:cNvSpPr>
          <a:spLocks/>
        </cdr:cNvSpPr>
      </cdr:nvSpPr>
      <cdr:spPr>
        <a:xfrm flipH="1">
          <a:off x="447675" y="2667000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0.48275</cdr:y>
    </cdr:from>
    <cdr:to>
      <cdr:x>0.1665</cdr:x>
      <cdr:y>0.48425</cdr:y>
    </cdr:to>
    <cdr:sp>
      <cdr:nvSpPr>
        <cdr:cNvPr id="7" name="Line 7"/>
        <cdr:cNvSpPr>
          <a:spLocks/>
        </cdr:cNvSpPr>
      </cdr:nvSpPr>
      <cdr:spPr>
        <a:xfrm flipV="1">
          <a:off x="381000" y="2276475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238125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57150" y="38100"/>
        <a:ext cx="3562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200025</xdr:colOff>
      <xdr:row>21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95325" y="29718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" y="2857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●主要耐久消費財の普及率
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（平成16年速報値　全世帯）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0.08825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0.31475</cdr:x>
      <cdr:y>0.877</cdr:y>
    </cdr:from>
    <cdr:to>
      <cdr:x>0.9805</cdr:x>
      <cdr:y>0.9145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000500"/>
          <a:ext cx="2371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総務省統計局「全国消費実態調査報告」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180975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0" y="38100"/>
        <a:ext cx="35623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15</xdr:row>
      <xdr:rowOff>9525</xdr:rowOff>
    </xdr:from>
    <xdr:to>
      <xdr:col>5</xdr:col>
      <xdr:colOff>1076325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0" y="4781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123825</xdr:rowOff>
    </xdr:from>
    <xdr:to>
      <xdr:col>7</xdr:col>
      <xdr:colOff>657225</xdr:colOff>
      <xdr:row>21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19575" y="7496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7</xdr:col>
      <xdr:colOff>28575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4991100" y="74961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0</xdr:rowOff>
    </xdr:from>
    <xdr:to>
      <xdr:col>5</xdr:col>
      <xdr:colOff>600075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429000" y="7372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552450</xdr:colOff>
      <xdr:row>19</xdr:row>
      <xdr:rowOff>9525</xdr:rowOff>
    </xdr:from>
    <xdr:to>
      <xdr:col>5</xdr:col>
      <xdr:colOff>552450</xdr:colOff>
      <xdr:row>20</xdr:row>
      <xdr:rowOff>9525</xdr:rowOff>
    </xdr:to>
    <xdr:sp>
      <xdr:nvSpPr>
        <xdr:cNvPr id="5" name="Line 5"/>
        <xdr:cNvSpPr>
          <a:spLocks/>
        </xdr:cNvSpPr>
      </xdr:nvSpPr>
      <xdr:spPr>
        <a:xfrm>
          <a:off x="3381375" y="6515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0.90425</cdr:y>
    </cdr:from>
    <cdr:to>
      <cdr:x>0.901</cdr:x>
      <cdr:y>0.96875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4667250"/>
          <a:ext cx="2371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内閣府「国民経済計算年報平成17年版」
県統計課「平成15年度県民経済計算」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0.93475</cdr:x>
      <cdr:y>0.09575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2422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●1人当たり県（国）民所得と
　　経済成長率（実質）の推移</a:t>
          </a:r>
        </a:p>
      </cdr:txBody>
    </cdr:sp>
  </cdr:relSizeAnchor>
  <cdr:relSizeAnchor xmlns:cdr="http://schemas.openxmlformats.org/drawingml/2006/chartDrawing">
    <cdr:from>
      <cdr:x>0.8765</cdr:x>
      <cdr:y>0.81525</cdr:y>
    </cdr:from>
    <cdr:to>
      <cdr:x>0.99975</cdr:x>
      <cdr:y>0.84475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42005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</cdr:x>
      <cdr:y>0.37725</cdr:y>
    </cdr:from>
    <cdr:to>
      <cdr:x>0.13125</cdr:x>
      <cdr:y>0.4105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431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（万円）</a:t>
          </a:r>
        </a:p>
      </cdr:txBody>
    </cdr:sp>
  </cdr:relSizeAnchor>
  <cdr:relSizeAnchor xmlns:cdr="http://schemas.openxmlformats.org/drawingml/2006/chartDrawing">
    <cdr:from>
      <cdr:x>0.70025</cdr:x>
      <cdr:y>0.41275</cdr:y>
    </cdr:from>
    <cdr:to>
      <cdr:x>0.87725</cdr:x>
      <cdr:y>0.446</cdr:y>
    </cdr:to>
    <cdr:sp>
      <cdr:nvSpPr>
        <cdr:cNvPr id="5" name="TextBox 5"/>
        <cdr:cNvSpPr txBox="1">
          <a:spLocks noChangeArrowheads="1"/>
        </cdr:cNvSpPr>
      </cdr:nvSpPr>
      <cdr:spPr>
        <a:xfrm>
          <a:off x="2486025" y="2124075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262.4万円</a:t>
          </a:r>
        </a:p>
      </cdr:txBody>
    </cdr:sp>
  </cdr:relSizeAnchor>
  <cdr:relSizeAnchor xmlns:cdr="http://schemas.openxmlformats.org/drawingml/2006/chartDrawing">
    <cdr:from>
      <cdr:x>0.8765</cdr:x>
      <cdr:y>0.41225</cdr:y>
    </cdr:from>
    <cdr:to>
      <cdr:x>0.90575</cdr:x>
      <cdr:y>0.48025</cdr:y>
    </cdr:to>
    <cdr:sp>
      <cdr:nvSpPr>
        <cdr:cNvPr id="6" name="Line 6"/>
        <cdr:cNvSpPr>
          <a:spLocks/>
        </cdr:cNvSpPr>
      </cdr:nvSpPr>
      <cdr:spPr>
        <a:xfrm flipH="1">
          <a:off x="3105150" y="2124075"/>
          <a:ext cx="104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0.447</cdr:y>
    </cdr:from>
    <cdr:to>
      <cdr:x>0.8325</cdr:x>
      <cdr:y>0.50975</cdr:y>
    </cdr:to>
    <cdr:sp>
      <cdr:nvSpPr>
        <cdr:cNvPr id="7" name="Line 7"/>
        <cdr:cNvSpPr>
          <a:spLocks/>
        </cdr:cNvSpPr>
      </cdr:nvSpPr>
      <cdr:spPr>
        <a:xfrm>
          <a:off x="2800350" y="2305050"/>
          <a:ext cx="161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0.8325</cdr:x>
      <cdr:y>0.37675</cdr:y>
    </cdr:from>
    <cdr:to>
      <cdr:x>1</cdr:x>
      <cdr:y>0.41</cdr:y>
    </cdr:to>
    <cdr:sp>
      <cdr:nvSpPr>
        <cdr:cNvPr id="8" name="TextBox 8"/>
        <cdr:cNvSpPr txBox="1">
          <a:spLocks noChangeArrowheads="1"/>
        </cdr:cNvSpPr>
      </cdr:nvSpPr>
      <cdr:spPr>
        <a:xfrm>
          <a:off x="2952750" y="194310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288.9万円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</cdr:y>
    </cdr:from>
    <cdr:to>
      <cdr:x>0.12425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0.1445</cdr:x>
      <cdr:y>0.64025</cdr:y>
    </cdr:from>
    <cdr:to>
      <cdr:x>0.3515</cdr:x>
      <cdr:y>0.91475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923925"/>
          <a:ext cx="742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▲
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0.89075</cdr:x>
      <cdr:y>0.43025</cdr:y>
    </cdr:from>
    <cdr:to>
      <cdr:x>0.97825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6191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1.3%</a:t>
          </a:r>
        </a:p>
      </cdr:txBody>
    </cdr:sp>
  </cdr:relSizeAnchor>
  <cdr:relSizeAnchor xmlns:cdr="http://schemas.openxmlformats.org/drawingml/2006/chartDrawing">
    <cdr:from>
      <cdr:x>0.15925</cdr:x>
      <cdr:y>0.09025</cdr:y>
    </cdr:from>
    <cdr:to>
      <cdr:x>0.89125</cdr:x>
      <cdr:y>0.208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0" y="123825"/>
          <a:ext cx="2628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経済成長率（実質）：平成7暦年固定基準年方式</a:t>
          </a:r>
        </a:p>
      </cdr:txBody>
    </cdr:sp>
  </cdr:relSizeAnchor>
  <cdr:relSizeAnchor xmlns:cdr="http://schemas.openxmlformats.org/drawingml/2006/chartDrawing">
    <cdr:from>
      <cdr:x>0.89075</cdr:x>
      <cdr:y>0.3195</cdr:y>
    </cdr:from>
    <cdr:to>
      <cdr:x>0.97825</cdr:x>
      <cdr:y>0.44375</cdr:y>
    </cdr:to>
    <cdr:sp>
      <cdr:nvSpPr>
        <cdr:cNvPr id="5" name="TextBox 5"/>
        <cdr:cNvSpPr txBox="1">
          <a:spLocks noChangeArrowheads="1"/>
        </cdr:cNvSpPr>
      </cdr:nvSpPr>
      <cdr:spPr>
        <a:xfrm>
          <a:off x="3190875" y="4572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3.2%</a:t>
          </a:r>
        </a:p>
      </cdr:txBody>
    </cdr:sp>
  </cdr:relSizeAnchor>
  <cdr:relSizeAnchor xmlns:cdr="http://schemas.openxmlformats.org/drawingml/2006/chartDrawing">
    <cdr:from>
      <cdr:x>0.52825</cdr:x>
      <cdr:y>0.74825</cdr:y>
    </cdr:from>
    <cdr:to>
      <cdr:x>0.6555</cdr:x>
      <cdr:y>0.8725</cdr:y>
    </cdr:to>
    <cdr:sp>
      <cdr:nvSpPr>
        <cdr:cNvPr id="6" name="TextBox 6"/>
        <cdr:cNvSpPr txBox="1">
          <a:spLocks noChangeArrowheads="1"/>
        </cdr:cNvSpPr>
      </cdr:nvSpPr>
      <cdr:spPr>
        <a:xfrm>
          <a:off x="1895475" y="10858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兵庫県</a:t>
          </a:r>
        </a:p>
      </cdr:txBody>
    </cdr:sp>
  </cdr:relSizeAnchor>
  <cdr:relSizeAnchor xmlns:cdr="http://schemas.openxmlformats.org/drawingml/2006/chartDrawing">
    <cdr:from>
      <cdr:x>0.50025</cdr:x>
      <cdr:y>0.32025</cdr:y>
    </cdr:from>
    <cdr:to>
      <cdr:x>0.593</cdr:x>
      <cdr:y>0.4445</cdr:y>
    </cdr:to>
    <cdr:sp>
      <cdr:nvSpPr>
        <cdr:cNvPr id="7" name="TextBox 7"/>
        <cdr:cNvSpPr txBox="1">
          <a:spLocks noChangeArrowheads="1"/>
        </cdr:cNvSpPr>
      </cdr:nvSpPr>
      <cdr:spPr>
        <a:xfrm>
          <a:off x="1790700" y="457200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5</xdr:col>
      <xdr:colOff>247650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76200" y="38100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76200</xdr:rowOff>
    </xdr:from>
    <xdr:to>
      <xdr:col>5</xdr:col>
      <xdr:colOff>228600</xdr:colOff>
      <xdr:row>13</xdr:row>
      <xdr:rowOff>104775</xdr:rowOff>
    </xdr:to>
    <xdr:graphicFrame>
      <xdr:nvGraphicFramePr>
        <xdr:cNvPr id="2" name="Chart 2"/>
        <xdr:cNvGraphicFramePr/>
      </xdr:nvGraphicFramePr>
      <xdr:xfrm>
        <a:off x="19050" y="504825"/>
        <a:ext cx="359092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0.621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09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●県内総生産の推移</a:t>
          </a:r>
        </a:p>
      </cdr:txBody>
    </cdr:sp>
  </cdr:relSizeAnchor>
  <cdr:relSizeAnchor xmlns:cdr="http://schemas.openxmlformats.org/drawingml/2006/chartDrawing">
    <cdr:from>
      <cdr:x>0.16025</cdr:x>
      <cdr:y>0.884</cdr:y>
    </cdr:from>
    <cdr:to>
      <cdr:x>0.179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162425"/>
          <a:ext cx="66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0.34075</cdr:x>
      <cdr:y>0.9505</cdr:y>
    </cdr:from>
    <cdr:to>
      <cdr:x>0.969</cdr:x>
      <cdr:y>0.989</cdr:y>
    </cdr:to>
    <cdr:sp>
      <cdr:nvSpPr>
        <cdr:cNvPr id="3" name="TextBox 3"/>
        <cdr:cNvSpPr txBox="1">
          <a:spLocks noChangeArrowheads="1"/>
        </cdr:cNvSpPr>
      </cdr:nvSpPr>
      <cdr:spPr>
        <a:xfrm>
          <a:off x="1209675" y="4476750"/>
          <a:ext cx="2238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県統計課「平成15年度県民経済計算」</a:t>
          </a:r>
        </a:p>
      </cdr:txBody>
    </cdr:sp>
  </cdr:relSizeAnchor>
  <cdr:relSizeAnchor xmlns:cdr="http://schemas.openxmlformats.org/drawingml/2006/chartDrawing">
    <cdr:from>
      <cdr:x>0.8615</cdr:x>
      <cdr:y>0.89</cdr:y>
    </cdr:from>
    <cdr:to>
      <cdr:x>1</cdr:x>
      <cdr:y>0.9285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41910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0.00675</cdr:x>
      <cdr:y>0.0885</cdr:y>
    </cdr:from>
    <cdr:to>
      <cdr:x>0.14575</cdr:x>
      <cdr:y>0.127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" y="4095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0.824</cdr:x>
      <cdr:y>0.214</cdr:y>
    </cdr:from>
    <cdr:to>
      <cdr:x>1</cdr:x>
      <cdr:y>0.25025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10001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1,188億円</a:t>
          </a:r>
        </a:p>
      </cdr:txBody>
    </cdr:sp>
  </cdr:relSizeAnchor>
  <cdr:relSizeAnchor xmlns:cdr="http://schemas.openxmlformats.org/drawingml/2006/chartDrawing">
    <cdr:from>
      <cdr:x>0.48575</cdr:x>
      <cdr:y>0.68</cdr:y>
    </cdr:from>
    <cdr:to>
      <cdr:x>0.64875</cdr:x>
      <cdr:y>0.70825</cdr:y>
    </cdr:to>
    <cdr:sp>
      <cdr:nvSpPr>
        <cdr:cNvPr id="7" name="TextBox 7"/>
        <cdr:cNvSpPr txBox="1">
          <a:spLocks noChangeArrowheads="1"/>
        </cdr:cNvSpPr>
      </cdr:nvSpPr>
      <cdr:spPr>
        <a:xfrm>
          <a:off x="1724025" y="3200400"/>
          <a:ext cx="5810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0.48575</cdr:x>
      <cdr:y>0.3625</cdr:y>
    </cdr:from>
    <cdr:to>
      <cdr:x>0.64875</cdr:x>
      <cdr:y>0.39075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1704975"/>
          <a:ext cx="5810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0.297</cdr:x>
      <cdr:y>0.20975</cdr:y>
    </cdr:from>
    <cdr:to>
      <cdr:x>0.34075</cdr:x>
      <cdr:y>0.2775</cdr:y>
    </cdr:to>
    <cdr:sp>
      <cdr:nvSpPr>
        <cdr:cNvPr id="9" name="Line 9"/>
        <cdr:cNvSpPr>
          <a:spLocks/>
        </cdr:cNvSpPr>
      </cdr:nvSpPr>
      <cdr:spPr>
        <a:xfrm flipV="1">
          <a:off x="1057275" y="981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0.17725</cdr:y>
    </cdr:from>
    <cdr:to>
      <cdr:x>0.51725</cdr:x>
      <cdr:y>0.2095</cdr:y>
    </cdr:to>
    <cdr:sp>
      <cdr:nvSpPr>
        <cdr:cNvPr id="10" name="TextBox 10"/>
        <cdr:cNvSpPr txBox="1">
          <a:spLocks noChangeArrowheads="1"/>
        </cdr:cNvSpPr>
      </cdr:nvSpPr>
      <cdr:spPr>
        <a:xfrm>
          <a:off x="1209675" y="828675"/>
          <a:ext cx="6286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0.76525</cdr:x>
      <cdr:y>0.572</cdr:y>
    </cdr:from>
    <cdr:to>
      <cdr:x>1</cdr:x>
      <cdr:y>0.60425</cdr:y>
    </cdr:to>
    <cdr:sp>
      <cdr:nvSpPr>
        <cdr:cNvPr id="11" name="AutoShape 11"/>
        <cdr:cNvSpPr>
          <a:spLocks/>
        </cdr:cNvSpPr>
      </cdr:nvSpPr>
      <cdr:spPr>
        <a:xfrm>
          <a:off x="2724150" y="2695575"/>
          <a:ext cx="866775" cy="152400"/>
        </a:xfrm>
        <a:prstGeom prst="wedgeRectCallout">
          <a:avLst>
            <a:gd name="adj1" fmla="val -18833"/>
            <a:gd name="adj2" fmla="val -206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13兆3,642億円</a:t>
          </a:r>
        </a:p>
      </cdr:txBody>
    </cdr:sp>
  </cdr:relSizeAnchor>
  <cdr:relSizeAnchor xmlns:cdr="http://schemas.openxmlformats.org/drawingml/2006/chartDrawing">
    <cdr:from>
      <cdr:x>0.77725</cdr:x>
      <cdr:y>0.39475</cdr:y>
    </cdr:from>
    <cdr:to>
      <cdr:x>0.99925</cdr:x>
      <cdr:y>0.427</cdr:y>
    </cdr:to>
    <cdr:sp>
      <cdr:nvSpPr>
        <cdr:cNvPr id="12" name="AutoShape 12"/>
        <cdr:cNvSpPr>
          <a:spLocks/>
        </cdr:cNvSpPr>
      </cdr:nvSpPr>
      <cdr:spPr>
        <a:xfrm>
          <a:off x="2762250" y="1857375"/>
          <a:ext cx="790575" cy="152400"/>
        </a:xfrm>
        <a:prstGeom prst="wedgeRectCallout">
          <a:avLst>
            <a:gd name="adj1" fmla="val -19013"/>
            <a:gd name="adj2" fmla="val -1750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5兆4,994億円</a:t>
          </a:r>
        </a:p>
      </cdr:txBody>
    </cdr:sp>
  </cdr:relSizeAnchor>
  <cdr:relSizeAnchor xmlns:cdr="http://schemas.openxmlformats.org/drawingml/2006/chartDrawing">
    <cdr:from>
      <cdr:x>0.84275</cdr:x>
      <cdr:y>0.25075</cdr:y>
    </cdr:from>
    <cdr:to>
      <cdr:x>0.8615</cdr:x>
      <cdr:y>0.317</cdr:y>
    </cdr:to>
    <cdr:sp>
      <cdr:nvSpPr>
        <cdr:cNvPr id="13" name="Line 13"/>
        <cdr:cNvSpPr>
          <a:spLocks/>
        </cdr:cNvSpPr>
      </cdr:nvSpPr>
      <cdr:spPr>
        <a:xfrm flipH="1">
          <a:off x="3000375" y="1181100"/>
          <a:ext cx="66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0.25425</cdr:x>
      <cdr:y>0.09275</cdr:y>
    </cdr:from>
    <cdr:to>
      <cdr:x>0.85575</cdr:x>
      <cdr:y>0.125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04875" y="428625"/>
          <a:ext cx="2143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（注）各産業総生産には帰属利子等を含む</a:t>
          </a:r>
        </a:p>
      </cdr:txBody>
    </cdr:sp>
  </cdr:relSizeAnchor>
  <cdr:relSizeAnchor xmlns:cdr="http://schemas.openxmlformats.org/drawingml/2006/chartDrawing">
    <cdr:from>
      <cdr:x>0.09375</cdr:x>
      <cdr:y>0.8725</cdr:y>
    </cdr:from>
    <cdr:to>
      <cdr:x>0.16025</cdr:x>
      <cdr:y>0.90775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33375" y="41052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平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228600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3562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●県内総生産の経済活動別割合
                                     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（平成15年度）</a:t>
          </a:r>
        </a:p>
      </cdr:txBody>
    </cdr:sp>
  </cdr:relSizeAnchor>
  <cdr:relSizeAnchor xmlns:cdr="http://schemas.openxmlformats.org/drawingml/2006/chartDrawing">
    <cdr:from>
      <cdr:x>0.2355</cdr:x>
      <cdr:y>0.867</cdr:y>
    </cdr:from>
    <cdr:to>
      <cdr:x>0.93875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4295775"/>
          <a:ext cx="2505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県統計課「平成15年度兵庫県民経済計算」</a:t>
          </a:r>
        </a:p>
      </cdr:txBody>
    </cdr:sp>
  </cdr:relSizeAnchor>
  <cdr:relSizeAnchor xmlns:cdr="http://schemas.openxmlformats.org/drawingml/2006/chartDrawing">
    <cdr:from>
      <cdr:x>0.384</cdr:x>
      <cdr:y>0.44375</cdr:y>
    </cdr:from>
    <cdr:to>
      <cdr:x>0.64075</cdr:x>
      <cdr:y>0.51275</cdr:y>
    </cdr:to>
    <cdr:sp>
      <cdr:nvSpPr>
        <cdr:cNvPr id="3" name="TextBox 3"/>
        <cdr:cNvSpPr txBox="1">
          <a:spLocks noChangeArrowheads="1"/>
        </cdr:cNvSpPr>
      </cdr:nvSpPr>
      <cdr:spPr>
        <a:xfrm>
          <a:off x="1362075" y="2200275"/>
          <a:ext cx="914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県内総生産
18兆1,644億円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228600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7625" y="47625"/>
        <a:ext cx="35623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766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●銀行の店舗数と預金・貸出金の推移</a:t>
          </a:r>
        </a:p>
      </cdr:txBody>
    </cdr:sp>
  </cdr:relSizeAnchor>
  <cdr:relSizeAnchor xmlns:cdr="http://schemas.openxmlformats.org/drawingml/2006/chartDrawing">
    <cdr:from>
      <cdr:x>0.828</cdr:x>
      <cdr:y>0.065</cdr:y>
    </cdr:from>
    <cdr:to>
      <cdr:x>0.999</cdr:x>
      <cdr:y>0.1035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3048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（店舗数）</a:t>
          </a:r>
        </a:p>
      </cdr:txBody>
    </cdr:sp>
  </cdr:relSizeAnchor>
  <cdr:relSizeAnchor xmlns:cdr="http://schemas.openxmlformats.org/drawingml/2006/chartDrawing">
    <cdr:from>
      <cdr:x>0.84475</cdr:x>
      <cdr:y>0.81925</cdr:y>
    </cdr:from>
    <cdr:to>
      <cdr:x>0.94325</cdr:x>
      <cdr:y>0.85775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38576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0.4735</cdr:x>
      <cdr:y>0.882</cdr:y>
    </cdr:from>
    <cdr:to>
      <cdr:x>0.8285</cdr:x>
      <cdr:y>0.95275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4152900"/>
          <a:ext cx="1304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神戸銀行協会
「神戸銀行協会月報」</a:t>
          </a:r>
        </a:p>
      </cdr:txBody>
    </cdr:sp>
  </cdr:relSizeAnchor>
  <cdr:relSizeAnchor xmlns:cdr="http://schemas.openxmlformats.org/drawingml/2006/chartDrawing">
    <cdr:from>
      <cdr:x>0.0185</cdr:x>
      <cdr:y>0.065</cdr:y>
    </cdr:from>
    <cdr:to>
      <cdr:x>0.15325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3048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0.24675</cdr:x>
      <cdr:y>0.32275</cdr:y>
    </cdr:from>
    <cdr:to>
      <cdr:x>0.314</cdr:x>
      <cdr:y>0.41775</cdr:y>
    </cdr:to>
    <cdr:sp>
      <cdr:nvSpPr>
        <cdr:cNvPr id="6" name="TextBox 6"/>
        <cdr:cNvSpPr txBox="1">
          <a:spLocks noChangeArrowheads="1"/>
        </cdr:cNvSpPr>
      </cdr:nvSpPr>
      <cdr:spPr>
        <a:xfrm>
          <a:off x="904875" y="1514475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貸出金</a:t>
          </a:r>
        </a:p>
      </cdr:txBody>
    </cdr:sp>
  </cdr:relSizeAnchor>
  <cdr:relSizeAnchor xmlns:cdr="http://schemas.openxmlformats.org/drawingml/2006/chartDrawing">
    <cdr:from>
      <cdr:x>0.10975</cdr:x>
      <cdr:y>0.26575</cdr:y>
    </cdr:from>
    <cdr:to>
      <cdr:x>0.177</cdr:x>
      <cdr:y>0.3345</cdr:y>
    </cdr:to>
    <cdr:sp>
      <cdr:nvSpPr>
        <cdr:cNvPr id="7" name="TextBox 7"/>
        <cdr:cNvSpPr txBox="1">
          <a:spLocks noChangeArrowheads="1"/>
        </cdr:cNvSpPr>
      </cdr:nvSpPr>
      <cdr:spPr>
        <a:xfrm>
          <a:off x="400050" y="1247775"/>
          <a:ext cx="247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預金</a:t>
          </a:r>
        </a:p>
      </cdr:txBody>
    </cdr:sp>
  </cdr:relSizeAnchor>
  <cdr:relSizeAnchor xmlns:cdr="http://schemas.openxmlformats.org/drawingml/2006/chartDrawing">
    <cdr:from>
      <cdr:x>0.5</cdr:x>
      <cdr:y>0.1955</cdr:y>
    </cdr:from>
    <cdr:to>
      <cdr:x>0.62425</cdr:x>
      <cdr:y>0.23175</cdr:y>
    </cdr:to>
    <cdr:sp>
      <cdr:nvSpPr>
        <cdr:cNvPr id="8" name="TextBox 8"/>
        <cdr:cNvSpPr txBox="1">
          <a:spLocks noChangeArrowheads="1"/>
        </cdr:cNvSpPr>
      </cdr:nvSpPr>
      <cdr:spPr>
        <a:xfrm>
          <a:off x="1838325" y="9144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店舗数</a:t>
          </a:r>
        </a:p>
      </cdr:txBody>
    </cdr:sp>
  </cdr:relSizeAnchor>
  <cdr:relSizeAnchor xmlns:cdr="http://schemas.openxmlformats.org/drawingml/2006/chartDrawing">
    <cdr:from>
      <cdr:x>0.828</cdr:x>
      <cdr:y>0.63</cdr:y>
    </cdr:from>
    <cdr:to>
      <cdr:x>0.98075</cdr:x>
      <cdr:y>0.66025</cdr:y>
    </cdr:to>
    <cdr:sp>
      <cdr:nvSpPr>
        <cdr:cNvPr id="9" name="TextBox 9"/>
        <cdr:cNvSpPr txBox="1">
          <a:spLocks noChangeArrowheads="1"/>
        </cdr:cNvSpPr>
      </cdr:nvSpPr>
      <cdr:spPr>
        <a:xfrm>
          <a:off x="3038475" y="2962275"/>
          <a:ext cx="56197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10.4兆円</a:t>
          </a:r>
        </a:p>
      </cdr:txBody>
    </cdr:sp>
  </cdr:relSizeAnchor>
  <cdr:relSizeAnchor xmlns:cdr="http://schemas.openxmlformats.org/drawingml/2006/chartDrawing">
    <cdr:from>
      <cdr:x>0.7955</cdr:x>
      <cdr:y>0.35375</cdr:y>
    </cdr:from>
    <cdr:to>
      <cdr:x>0.956</cdr:x>
      <cdr:y>0.388</cdr:y>
    </cdr:to>
    <cdr:sp>
      <cdr:nvSpPr>
        <cdr:cNvPr id="10" name="TextBox 10"/>
        <cdr:cNvSpPr txBox="1">
          <a:spLocks noChangeArrowheads="1"/>
        </cdr:cNvSpPr>
      </cdr:nvSpPr>
      <cdr:spPr>
        <a:xfrm>
          <a:off x="2924175" y="1666875"/>
          <a:ext cx="59055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17.6兆円</a:t>
          </a:r>
        </a:p>
      </cdr:txBody>
    </cdr:sp>
  </cdr:relSizeAnchor>
  <cdr:relSizeAnchor xmlns:cdr="http://schemas.openxmlformats.org/drawingml/2006/chartDrawing">
    <cdr:from>
      <cdr:x>0.65475</cdr:x>
      <cdr:y>0.2325</cdr:y>
    </cdr:from>
    <cdr:to>
      <cdr:x>0.79475</cdr:x>
      <cdr:y>0.26475</cdr:y>
    </cdr:to>
    <cdr:sp>
      <cdr:nvSpPr>
        <cdr:cNvPr id="11" name="AutoShape 11"/>
        <cdr:cNvSpPr>
          <a:spLocks/>
        </cdr:cNvSpPr>
      </cdr:nvSpPr>
      <cdr:spPr>
        <a:xfrm>
          <a:off x="2400300" y="1095375"/>
          <a:ext cx="514350" cy="152400"/>
        </a:xfrm>
        <a:prstGeom prst="wedgeRectCallout">
          <a:avLst>
            <a:gd name="adj1" fmla="val 58333"/>
            <a:gd name="adj2" fmla="val 193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361店舗</a:t>
          </a:r>
        </a:p>
      </cdr:txBody>
    </cdr:sp>
  </cdr:relSizeAnchor>
  <cdr:relSizeAnchor xmlns:cdr="http://schemas.openxmlformats.org/drawingml/2006/chartDrawing">
    <cdr:from>
      <cdr:x>0.07325</cdr:x>
      <cdr:y>0.82925</cdr:y>
    </cdr:from>
    <cdr:to>
      <cdr:x>0.1355</cdr:x>
      <cdr:y>0.86775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6700" y="3905250"/>
          <a:ext cx="228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</a:t>
          </a:r>
        </a:p>
      </cdr:txBody>
    </cdr:sp>
  </cdr:relSizeAnchor>
  <cdr:relSizeAnchor xmlns:cdr="http://schemas.openxmlformats.org/drawingml/2006/chartDrawing">
    <cdr:from>
      <cdr:x>0.134</cdr:x>
      <cdr:y>0.3335</cdr:y>
    </cdr:from>
    <cdr:to>
      <cdr:x>0.134</cdr:x>
      <cdr:y>0.362</cdr:y>
    </cdr:to>
    <cdr:sp>
      <cdr:nvSpPr>
        <cdr:cNvPr id="13" name="Line 15"/>
        <cdr:cNvSpPr>
          <a:spLocks/>
        </cdr:cNvSpPr>
      </cdr:nvSpPr>
      <cdr:spPr>
        <a:xfrm flipH="1">
          <a:off x="485775" y="1571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0.2715</cdr:x>
      <cdr:y>0.4175</cdr:y>
    </cdr:from>
    <cdr:to>
      <cdr:x>0.2715</cdr:x>
      <cdr:y>0.46275</cdr:y>
    </cdr:to>
    <cdr:sp>
      <cdr:nvSpPr>
        <cdr:cNvPr id="14" name="Line 16"/>
        <cdr:cNvSpPr>
          <a:spLocks/>
        </cdr:cNvSpPr>
      </cdr:nvSpPr>
      <cdr:spPr>
        <a:xfrm>
          <a:off x="990600" y="1962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0.08025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●平成15年度県内総生産とOECD加盟諸国
　　との比較</a:t>
          </a:r>
        </a:p>
      </cdr:txBody>
    </cdr:sp>
  </cdr:relSizeAnchor>
  <cdr:relSizeAnchor xmlns:cdr="http://schemas.openxmlformats.org/drawingml/2006/chartDrawing">
    <cdr:from>
      <cdr:x>0.13075</cdr:x>
      <cdr:y>0.707</cdr:y>
    </cdr:from>
    <cdr:to>
      <cdr:x>0.1495</cdr:x>
      <cdr:y>0.744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362902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0.3075</cdr:x>
      <cdr:y>0.903</cdr:y>
    </cdr:from>
    <cdr:to>
      <cdr:x>0.9715</cdr:x>
      <cdr:y>0.9735</cdr:y>
    </cdr:to>
    <cdr:sp>
      <cdr:nvSpPr>
        <cdr:cNvPr id="3" name="TextBox 3"/>
        <cdr:cNvSpPr txBox="1">
          <a:spLocks noChangeArrowheads="1"/>
        </cdr:cNvSpPr>
      </cdr:nvSpPr>
      <cdr:spPr>
        <a:xfrm>
          <a:off x="1095375" y="4629150"/>
          <a:ext cx="2371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内閣府「国民経済計算年報平成17年版」
県統計課「平成15年度県民経済計算」</a:t>
          </a:r>
        </a:p>
      </cdr:txBody>
    </cdr:sp>
  </cdr:relSizeAnchor>
  <cdr:relSizeAnchor xmlns:cdr="http://schemas.openxmlformats.org/drawingml/2006/chartDrawing">
    <cdr:from>
      <cdr:x>0.00625</cdr:x>
      <cdr:y>0.09025</cdr:y>
    </cdr:from>
    <cdr:to>
      <cdr:x>0.20625</cdr:x>
      <cdr:y>0.12925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5720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（百億ドル）</a:t>
          </a:r>
        </a:p>
      </cdr:txBody>
    </cdr:sp>
  </cdr:relSizeAnchor>
  <cdr:relSizeAnchor xmlns:cdr="http://schemas.openxmlformats.org/drawingml/2006/chartDrawing">
    <cdr:from>
      <cdr:x>0.59875</cdr:x>
      <cdr:y>0.1605</cdr:y>
    </cdr:from>
    <cdr:to>
      <cdr:x>0.80675</cdr:x>
      <cdr:y>0.1995</cdr:y>
    </cdr:to>
    <cdr:sp>
      <cdr:nvSpPr>
        <cdr:cNvPr id="5" name="TextBox 5"/>
        <cdr:cNvSpPr txBox="1">
          <a:spLocks noChangeArrowheads="1"/>
        </cdr:cNvSpPr>
      </cdr:nvSpPr>
      <cdr:spPr>
        <a:xfrm>
          <a:off x="2133600" y="819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1,607億ドル</a:t>
          </a:r>
        </a:p>
      </cdr:txBody>
    </cdr:sp>
  </cdr:relSizeAnchor>
  <cdr:relSizeAnchor xmlns:cdr="http://schemas.openxmlformats.org/drawingml/2006/chartDrawing">
    <cdr:from>
      <cdr:x>0.69275</cdr:x>
      <cdr:y>0.19625</cdr:y>
    </cdr:from>
    <cdr:to>
      <cdr:x>0.69275</cdr:x>
      <cdr:y>0.23625</cdr:y>
    </cdr:to>
    <cdr:sp>
      <cdr:nvSpPr>
        <cdr:cNvPr id="6" name="Line 6"/>
        <cdr:cNvSpPr>
          <a:spLocks/>
        </cdr:cNvSpPr>
      </cdr:nvSpPr>
      <cdr:spPr>
        <a:xfrm>
          <a:off x="2466975" y="1000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0.08975</cdr:y>
    </cdr:from>
    <cdr:to>
      <cdr:x>0.8385</cdr:x>
      <cdr:y>0.12325</cdr:y>
    </cdr:to>
    <cdr:sp>
      <cdr:nvSpPr>
        <cdr:cNvPr id="7" name="TextBox 7"/>
        <cdr:cNvSpPr txBox="1">
          <a:spLocks noChangeArrowheads="1"/>
        </cdr:cNvSpPr>
      </cdr:nvSpPr>
      <cdr:spPr>
        <a:xfrm>
          <a:off x="1438275" y="457200"/>
          <a:ext cx="1552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（注）各国の値は暦年値による</a:t>
          </a:r>
        </a:p>
      </cdr:txBody>
    </cdr:sp>
  </cdr:relSizeAnchor>
  <cdr:relSizeAnchor xmlns:cdr="http://schemas.openxmlformats.org/drawingml/2006/chartDrawing">
    <cdr:from>
      <cdr:x>0.025</cdr:x>
      <cdr:y>0.85425</cdr:y>
    </cdr:from>
    <cdr:to>
      <cdr:x>0.89425</cdr:x>
      <cdr:y>0.89325</cdr:y>
    </cdr:to>
    <cdr:sp>
      <cdr:nvSpPr>
        <cdr:cNvPr id="8" name="TextBox 8"/>
        <cdr:cNvSpPr txBox="1">
          <a:spLocks noChangeArrowheads="1"/>
        </cdr:cNvSpPr>
      </cdr:nvSpPr>
      <cdr:spPr>
        <a:xfrm>
          <a:off x="85725" y="4381500"/>
          <a:ext cx="3105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（順位）　(19)　　　(20）　　　(21)　　　(22)　　　　　　　　　(23)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247650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57150" y="38100"/>
        <a:ext cx="35718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295275</xdr:colOff>
      <xdr:row>33</xdr:row>
      <xdr:rowOff>0</xdr:rowOff>
    </xdr:to>
    <xdr:graphicFrame>
      <xdr:nvGraphicFramePr>
        <xdr:cNvPr id="1" name="Chart 9"/>
        <xdr:cNvGraphicFramePr/>
      </xdr:nvGraphicFramePr>
      <xdr:xfrm>
        <a:off x="0" y="0"/>
        <a:ext cx="3676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04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●郵便貯金現在高の推移</a:t>
          </a:r>
        </a:p>
      </cdr:txBody>
    </cdr:sp>
  </cdr:relSizeAnchor>
  <cdr:relSizeAnchor xmlns:cdr="http://schemas.openxmlformats.org/drawingml/2006/chartDrawing">
    <cdr:from>
      <cdr:x>0</cdr:x>
      <cdr:y>0.076</cdr:y>
    </cdr:from>
    <cdr:to>
      <cdr:x>0.15875</cdr:x>
      <cdr:y>0.1125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0.835</cdr:x>
      <cdr:y>0.82225</cdr:y>
    </cdr:from>
    <cdr:to>
      <cdr:x>0.999</cdr:x>
      <cdr:y>0.85875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407670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0.44325</cdr:x>
      <cdr:y>0.94725</cdr:y>
    </cdr:from>
    <cdr:to>
      <cdr:x>0.938</cdr:x>
      <cdr:y>0.98375</cdr:y>
    </cdr:to>
    <cdr:sp>
      <cdr:nvSpPr>
        <cdr:cNvPr id="4" name="TextBox 4"/>
        <cdr:cNvSpPr txBox="1">
          <a:spLocks noChangeArrowheads="1"/>
        </cdr:cNvSpPr>
      </cdr:nvSpPr>
      <cdr:spPr>
        <a:xfrm>
          <a:off x="1590675" y="4695825"/>
          <a:ext cx="1781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0.838</cdr:x>
      <cdr:y>0.30925</cdr:y>
    </cdr:from>
    <cdr:to>
      <cdr:x>0.9995</cdr:x>
      <cdr:y>0.3725</cdr:y>
    </cdr:to>
    <cdr:sp>
      <cdr:nvSpPr>
        <cdr:cNvPr id="5" name="TextBox 5"/>
        <cdr:cNvSpPr txBox="1">
          <a:spLocks noChangeArrowheads="1"/>
        </cdr:cNvSpPr>
      </cdr:nvSpPr>
      <cdr:spPr>
        <a:xfrm>
          <a:off x="3009900" y="1533525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定期貯金
5.6%</a:t>
          </a:r>
        </a:p>
      </cdr:txBody>
    </cdr:sp>
  </cdr:relSizeAnchor>
  <cdr:relSizeAnchor xmlns:cdr="http://schemas.openxmlformats.org/drawingml/2006/chartDrawing">
    <cdr:from>
      <cdr:x>0.8505</cdr:x>
      <cdr:y>0.377</cdr:y>
    </cdr:from>
    <cdr:to>
      <cdr:x>1</cdr:x>
      <cdr:y>0.44025</cdr:y>
    </cdr:to>
    <cdr:sp>
      <cdr:nvSpPr>
        <cdr:cNvPr id="6" name="TextBox 6"/>
        <cdr:cNvSpPr txBox="1">
          <a:spLocks noChangeArrowheads="1"/>
        </cdr:cNvSpPr>
      </cdr:nvSpPr>
      <cdr:spPr>
        <a:xfrm>
          <a:off x="3057525" y="1866900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通常貯金
24.3%</a:t>
          </a:r>
        </a:p>
      </cdr:txBody>
    </cdr:sp>
  </cdr:relSizeAnchor>
  <cdr:relSizeAnchor xmlns:cdr="http://schemas.openxmlformats.org/drawingml/2006/chartDrawing">
    <cdr:from>
      <cdr:x>0.838</cdr:x>
      <cdr:y>0.61875</cdr:y>
    </cdr:from>
    <cdr:to>
      <cdr:x>0.9995</cdr:x>
      <cdr:y>0.682</cdr:y>
    </cdr:to>
    <cdr:sp>
      <cdr:nvSpPr>
        <cdr:cNvPr id="7" name="TextBox 7"/>
        <cdr:cNvSpPr txBox="1">
          <a:spLocks noChangeArrowheads="1"/>
        </cdr:cNvSpPr>
      </cdr:nvSpPr>
      <cdr:spPr>
        <a:xfrm>
          <a:off x="3009900" y="3067050"/>
          <a:ext cx="581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定額貯金
70..0%</a:t>
          </a:r>
        </a:p>
      </cdr:txBody>
    </cdr:sp>
  </cdr:relSizeAnchor>
  <cdr:relSizeAnchor xmlns:cdr="http://schemas.openxmlformats.org/drawingml/2006/chartDrawing">
    <cdr:from>
      <cdr:x>0.838</cdr:x>
      <cdr:y>0.21125</cdr:y>
    </cdr:from>
    <cdr:to>
      <cdr:x>0.9995</cdr:x>
      <cdr:y>0.2745</cdr:y>
    </cdr:to>
    <cdr:sp>
      <cdr:nvSpPr>
        <cdr:cNvPr id="8" name="TextBox 8"/>
        <cdr:cNvSpPr txBox="1">
          <a:spLocks noChangeArrowheads="1"/>
        </cdr:cNvSpPr>
      </cdr:nvSpPr>
      <cdr:spPr>
        <a:xfrm>
          <a:off x="3009900" y="104775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積立貯金
0.2%</a:t>
          </a:r>
        </a:p>
      </cdr:txBody>
    </cdr:sp>
  </cdr:relSizeAnchor>
  <cdr:relSizeAnchor xmlns:cdr="http://schemas.openxmlformats.org/drawingml/2006/chartDrawing">
    <cdr:from>
      <cdr:x>0.8195</cdr:x>
      <cdr:y>0.65475</cdr:y>
    </cdr:from>
    <cdr:to>
      <cdr:x>0.8785</cdr:x>
      <cdr:y>0.65525</cdr:y>
    </cdr:to>
    <cdr:sp>
      <cdr:nvSpPr>
        <cdr:cNvPr id="9" name="Line 9"/>
        <cdr:cNvSpPr>
          <a:spLocks/>
        </cdr:cNvSpPr>
      </cdr:nvSpPr>
      <cdr:spPr>
        <a:xfrm flipH="1">
          <a:off x="2943225" y="3248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0.8195</cdr:x>
      <cdr:y>0.42</cdr:y>
    </cdr:from>
    <cdr:to>
      <cdr:x>0.8795</cdr:x>
      <cdr:y>0.422</cdr:y>
    </cdr:to>
    <cdr:sp>
      <cdr:nvSpPr>
        <cdr:cNvPr id="10" name="Line 10"/>
        <cdr:cNvSpPr>
          <a:spLocks/>
        </cdr:cNvSpPr>
      </cdr:nvSpPr>
      <cdr:spPr>
        <a:xfrm flipH="1">
          <a:off x="2943225" y="20764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0.33925</cdr:y>
    </cdr:from>
    <cdr:to>
      <cdr:x>0.8695</cdr:x>
      <cdr:y>0.33925</cdr:y>
    </cdr:to>
    <cdr:sp>
      <cdr:nvSpPr>
        <cdr:cNvPr id="11" name="Line 11"/>
        <cdr:cNvSpPr>
          <a:spLocks/>
        </cdr:cNvSpPr>
      </cdr:nvSpPr>
      <cdr:spPr>
        <a:xfrm flipH="1" flipV="1">
          <a:off x="2914650" y="1676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0.24775</cdr:y>
    </cdr:from>
    <cdr:to>
      <cdr:x>0.87775</cdr:x>
      <cdr:y>0.31925</cdr:y>
    </cdr:to>
    <cdr:sp>
      <cdr:nvSpPr>
        <cdr:cNvPr id="12" name="Line 12"/>
        <cdr:cNvSpPr>
          <a:spLocks/>
        </cdr:cNvSpPr>
      </cdr:nvSpPr>
      <cdr:spPr>
        <a:xfrm flipH="1">
          <a:off x="2914650" y="1228725"/>
          <a:ext cx="247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0.57625</cdr:x>
      <cdr:y>0.14775</cdr:y>
    </cdr:from>
    <cdr:to>
      <cdr:x>0.82225</cdr:x>
      <cdr:y>0.211</cdr:y>
    </cdr:to>
    <cdr:sp>
      <cdr:nvSpPr>
        <cdr:cNvPr id="13" name="TextBox 13"/>
        <cdr:cNvSpPr txBox="1">
          <a:spLocks noChangeArrowheads="1"/>
        </cdr:cNvSpPr>
      </cdr:nvSpPr>
      <cdr:spPr>
        <a:xfrm>
          <a:off x="2066925" y="723900"/>
          <a:ext cx="885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16年度末残高
10兆5,807億円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228600</xdr:colOff>
      <xdr:row>34</xdr:row>
      <xdr:rowOff>57150</xdr:rowOff>
    </xdr:to>
    <xdr:graphicFrame>
      <xdr:nvGraphicFramePr>
        <xdr:cNvPr id="1" name="Chart 6"/>
        <xdr:cNvGraphicFramePr/>
      </xdr:nvGraphicFramePr>
      <xdr:xfrm>
        <a:off x="9525" y="47625"/>
        <a:ext cx="3600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●郵便貯金現在高指数の推移</a:t>
          </a:r>
        </a:p>
      </cdr:txBody>
    </cdr:sp>
  </cdr:relSizeAnchor>
  <cdr:relSizeAnchor xmlns:cdr="http://schemas.openxmlformats.org/drawingml/2006/chartDrawing">
    <cdr:from>
      <cdr:x>0.0265</cdr:x>
      <cdr:y>0.07375</cdr:y>
    </cdr:from>
    <cdr:to>
      <cdr:x>0.17525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7147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0.831</cdr:x>
      <cdr:y>0.82375</cdr:y>
    </cdr:from>
    <cdr:to>
      <cdr:x>0.9985</cdr:x>
      <cdr:y>0.8595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417195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0.0255</cdr:x>
      <cdr:y>0.949</cdr:y>
    </cdr:from>
    <cdr:to>
      <cdr:x>0.97675</cdr:x>
      <cdr:y>0.9885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4800600"/>
          <a:ext cx="3352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日本郵政公社近畿支社資料に基づき県統計課作成</a:t>
          </a:r>
        </a:p>
      </cdr:txBody>
    </cdr:sp>
  </cdr:relSizeAnchor>
  <cdr:relSizeAnchor xmlns:cdr="http://schemas.openxmlformats.org/drawingml/2006/chartDrawing">
    <cdr:from>
      <cdr:x>0.621</cdr:x>
      <cdr:y>0.407</cdr:y>
    </cdr:from>
    <cdr:to>
      <cdr:x>0.78575</cdr:x>
      <cdr:y>0.44275</cdr:y>
    </cdr:to>
    <cdr:sp>
      <cdr:nvSpPr>
        <cdr:cNvPr id="5" name="TextBox 5"/>
        <cdr:cNvSpPr txBox="1">
          <a:spLocks noChangeArrowheads="1"/>
        </cdr:cNvSpPr>
      </cdr:nvSpPr>
      <cdr:spPr>
        <a:xfrm>
          <a:off x="2181225" y="20574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定期貯金</a:t>
          </a:r>
        </a:p>
      </cdr:txBody>
    </cdr:sp>
  </cdr:relSizeAnchor>
  <cdr:relSizeAnchor xmlns:cdr="http://schemas.openxmlformats.org/drawingml/2006/chartDrawing">
    <cdr:from>
      <cdr:x>0.65275</cdr:x>
      <cdr:y>0.5565</cdr:y>
    </cdr:from>
    <cdr:to>
      <cdr:x>0.8175</cdr:x>
      <cdr:y>0.59225</cdr:y>
    </cdr:to>
    <cdr:sp>
      <cdr:nvSpPr>
        <cdr:cNvPr id="6" name="TextBox 6"/>
        <cdr:cNvSpPr txBox="1">
          <a:spLocks noChangeArrowheads="1"/>
        </cdr:cNvSpPr>
      </cdr:nvSpPr>
      <cdr:spPr>
        <a:xfrm>
          <a:off x="2295525" y="28194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定額貯金</a:t>
          </a:r>
        </a:p>
      </cdr:txBody>
    </cdr:sp>
  </cdr:relSizeAnchor>
  <cdr:relSizeAnchor xmlns:cdr="http://schemas.openxmlformats.org/drawingml/2006/chartDrawing">
    <cdr:from>
      <cdr:x>0.65275</cdr:x>
      <cdr:y>0.649</cdr:y>
    </cdr:from>
    <cdr:to>
      <cdr:x>0.8175</cdr:x>
      <cdr:y>0.68475</cdr:y>
    </cdr:to>
    <cdr:sp>
      <cdr:nvSpPr>
        <cdr:cNvPr id="7" name="TextBox 7"/>
        <cdr:cNvSpPr txBox="1">
          <a:spLocks noChangeArrowheads="1"/>
        </cdr:cNvSpPr>
      </cdr:nvSpPr>
      <cdr:spPr>
        <a:xfrm>
          <a:off x="2295525" y="328612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積立貯金</a:t>
          </a:r>
        </a:p>
      </cdr:txBody>
    </cdr:sp>
  </cdr:relSizeAnchor>
  <cdr:relSizeAnchor xmlns:cdr="http://schemas.openxmlformats.org/drawingml/2006/chartDrawing">
    <cdr:from>
      <cdr:x>0.56025</cdr:x>
      <cdr:y>0.18425</cdr:y>
    </cdr:from>
    <cdr:to>
      <cdr:x>0.725</cdr:x>
      <cdr:y>0.22</cdr:y>
    </cdr:to>
    <cdr:sp>
      <cdr:nvSpPr>
        <cdr:cNvPr id="8" name="TextBox 8"/>
        <cdr:cNvSpPr txBox="1">
          <a:spLocks noChangeArrowheads="1"/>
        </cdr:cNvSpPr>
      </cdr:nvSpPr>
      <cdr:spPr>
        <a:xfrm>
          <a:off x="1971675" y="9334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通常貯金</a:t>
          </a:r>
        </a:p>
      </cdr:txBody>
    </cdr:sp>
  </cdr:relSizeAnchor>
  <cdr:relSizeAnchor xmlns:cdr="http://schemas.openxmlformats.org/drawingml/2006/chartDrawing">
    <cdr:from>
      <cdr:x>0.58275</cdr:x>
      <cdr:y>0.08375</cdr:y>
    </cdr:from>
    <cdr:to>
      <cdr:x>0.87475</cdr:x>
      <cdr:y>0.12125</cdr:y>
    </cdr:to>
    <cdr:sp>
      <cdr:nvSpPr>
        <cdr:cNvPr id="9" name="TextBox 9"/>
        <cdr:cNvSpPr txBox="1">
          <a:spLocks noChangeArrowheads="1"/>
        </cdr:cNvSpPr>
      </cdr:nvSpPr>
      <cdr:spPr>
        <a:xfrm>
          <a:off x="2047875" y="419100"/>
          <a:ext cx="1028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（平成7年＝100）</a:t>
          </a:r>
        </a:p>
      </cdr:txBody>
    </cdr:sp>
  </cdr:relSizeAnchor>
  <cdr:relSizeAnchor xmlns:cdr="http://schemas.openxmlformats.org/drawingml/2006/chartDrawing">
    <cdr:from>
      <cdr:x>0.84075</cdr:x>
      <cdr:y>0.1995</cdr:y>
    </cdr:from>
    <cdr:to>
      <cdr:x>0.94875</cdr:x>
      <cdr:y>0.23525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62275" y="100965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271.9</a:t>
          </a:r>
        </a:p>
      </cdr:txBody>
    </cdr:sp>
  </cdr:relSizeAnchor>
  <cdr:relSizeAnchor xmlns:cdr="http://schemas.openxmlformats.org/drawingml/2006/chartDrawing">
    <cdr:from>
      <cdr:x>0.84075</cdr:x>
      <cdr:y>0.407</cdr:y>
    </cdr:from>
    <cdr:to>
      <cdr:x>0.94875</cdr:x>
      <cdr:y>0.44275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62275" y="20574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163.4</a:t>
          </a:r>
        </a:p>
      </cdr:txBody>
    </cdr:sp>
  </cdr:relSizeAnchor>
  <cdr:relSizeAnchor xmlns:cdr="http://schemas.openxmlformats.org/drawingml/2006/chartDrawing">
    <cdr:from>
      <cdr:x>0.86</cdr:x>
      <cdr:y>0.61425</cdr:y>
    </cdr:from>
    <cdr:to>
      <cdr:x>0.94925</cdr:x>
      <cdr:y>0.65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28950" y="310515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79.5</a:t>
          </a:r>
        </a:p>
      </cdr:txBody>
    </cdr:sp>
  </cdr:relSizeAnchor>
  <cdr:relSizeAnchor xmlns:cdr="http://schemas.openxmlformats.org/drawingml/2006/chartDrawing">
    <cdr:from>
      <cdr:x>0.85975</cdr:x>
      <cdr:y>0.7115</cdr:y>
    </cdr:from>
    <cdr:to>
      <cdr:x>0.949</cdr:x>
      <cdr:y>0.74725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028950" y="360045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37.8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190500</xdr:colOff>
      <xdr:row>35</xdr:row>
      <xdr:rowOff>47625</xdr:rowOff>
    </xdr:to>
    <xdr:graphicFrame>
      <xdr:nvGraphicFramePr>
        <xdr:cNvPr id="1" name="Chart 7"/>
        <xdr:cNvGraphicFramePr/>
      </xdr:nvGraphicFramePr>
      <xdr:xfrm>
        <a:off x="47625" y="38100"/>
        <a:ext cx="35242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●信用保証状況の推移</a:t>
          </a:r>
        </a:p>
      </cdr:txBody>
    </cdr:sp>
  </cdr:relSizeAnchor>
  <cdr:relSizeAnchor xmlns:cdr="http://schemas.openxmlformats.org/drawingml/2006/chartDrawing">
    <cdr:from>
      <cdr:x>0</cdr:x>
      <cdr:y>0.07625</cdr:y>
    </cdr:from>
    <cdr:to>
      <cdr:x>0.20925</cdr:x>
      <cdr:y>0.12275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0.85325</cdr:x>
      <cdr:y>0.87625</cdr:y>
    </cdr:from>
    <cdr:to>
      <cdr:x>0.9755</cdr:x>
      <cdr:y>0.90925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43053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0.05</cdr:x>
      <cdr:y>0.934</cdr:y>
    </cdr:from>
    <cdr:to>
      <cdr:x>0.887</cdr:x>
      <cdr:y>0.97075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4581525"/>
          <a:ext cx="2933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兵庫県信用保証協会「信用保証月報」</a:t>
          </a:r>
        </a:p>
      </cdr:txBody>
    </cdr:sp>
  </cdr:relSizeAnchor>
  <cdr:relSizeAnchor xmlns:cdr="http://schemas.openxmlformats.org/drawingml/2006/chartDrawing">
    <cdr:from>
      <cdr:x>0.1025</cdr:x>
      <cdr:y>0.87975</cdr:y>
    </cdr:from>
    <cdr:to>
      <cdr:x>0.49375</cdr:x>
      <cdr:y>0.91275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" y="4314825"/>
          <a:ext cx="1371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　1985 　 　 1990  　   1995　  　2000  </a:t>
          </a:r>
        </a:p>
      </cdr:txBody>
    </cdr:sp>
  </cdr:relSizeAnchor>
  <cdr:relSizeAnchor xmlns:cdr="http://schemas.openxmlformats.org/drawingml/2006/chartDrawing">
    <cdr:from>
      <cdr:x>0.49425</cdr:x>
      <cdr:y>0.15775</cdr:y>
    </cdr:from>
    <cdr:to>
      <cdr:x>0.71425</cdr:x>
      <cdr:y>0.19075</cdr:y>
    </cdr:to>
    <cdr:sp>
      <cdr:nvSpPr>
        <cdr:cNvPr id="6" name="TextBox 6"/>
        <cdr:cNvSpPr txBox="1">
          <a:spLocks noChangeArrowheads="1"/>
        </cdr:cNvSpPr>
      </cdr:nvSpPr>
      <cdr:spPr>
        <a:xfrm>
          <a:off x="1724025" y="771525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保証債務残高</a:t>
          </a:r>
        </a:p>
      </cdr:txBody>
    </cdr:sp>
  </cdr:relSizeAnchor>
  <cdr:relSizeAnchor xmlns:cdr="http://schemas.openxmlformats.org/drawingml/2006/chartDrawing">
    <cdr:from>
      <cdr:x>0.61425</cdr:x>
      <cdr:y>0.3995</cdr:y>
    </cdr:from>
    <cdr:to>
      <cdr:x>0.848</cdr:x>
      <cdr:y>0.43625</cdr:y>
    </cdr:to>
    <cdr:sp>
      <cdr:nvSpPr>
        <cdr:cNvPr id="7" name="TextBox 7"/>
        <cdr:cNvSpPr txBox="1">
          <a:spLocks noChangeArrowheads="1"/>
        </cdr:cNvSpPr>
      </cdr:nvSpPr>
      <cdr:spPr>
        <a:xfrm>
          <a:off x="2152650" y="196215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1兆2,478億円</a:t>
          </a:r>
        </a:p>
      </cdr:txBody>
    </cdr:sp>
  </cdr:relSizeAnchor>
  <cdr:relSizeAnchor xmlns:cdr="http://schemas.openxmlformats.org/drawingml/2006/chartDrawing">
    <cdr:from>
      <cdr:x>0.40625</cdr:x>
      <cdr:y>0.48125</cdr:y>
    </cdr:from>
    <cdr:to>
      <cdr:x>0.56125</cdr:x>
      <cdr:y>0.51425</cdr:y>
    </cdr:to>
    <cdr:sp>
      <cdr:nvSpPr>
        <cdr:cNvPr id="8" name="TextBox 8"/>
        <cdr:cNvSpPr txBox="1">
          <a:spLocks noChangeArrowheads="1"/>
        </cdr:cNvSpPr>
      </cdr:nvSpPr>
      <cdr:spPr>
        <a:xfrm>
          <a:off x="1419225" y="236220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保証承諾</a:t>
          </a:r>
        </a:p>
      </cdr:txBody>
    </cdr:sp>
  </cdr:relSizeAnchor>
  <cdr:relSizeAnchor xmlns:cdr="http://schemas.openxmlformats.org/drawingml/2006/chartDrawing">
    <cdr:from>
      <cdr:x>0.73575</cdr:x>
      <cdr:y>0.58125</cdr:y>
    </cdr:from>
    <cdr:to>
      <cdr:x>0.915</cdr:x>
      <cdr:y>0.618</cdr:y>
    </cdr:to>
    <cdr:sp>
      <cdr:nvSpPr>
        <cdr:cNvPr id="9" name="TextBox 9"/>
        <cdr:cNvSpPr txBox="1">
          <a:spLocks noChangeArrowheads="1"/>
        </cdr:cNvSpPr>
      </cdr:nvSpPr>
      <cdr:spPr>
        <a:xfrm>
          <a:off x="2571750" y="28479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4,710億円</a:t>
          </a:r>
        </a:p>
      </cdr:txBody>
    </cdr:sp>
  </cdr:relSizeAnchor>
  <cdr:relSizeAnchor xmlns:cdr="http://schemas.openxmlformats.org/drawingml/2006/chartDrawing">
    <cdr:from>
      <cdr:x>0.75975</cdr:x>
      <cdr:y>0.73175</cdr:y>
    </cdr:from>
    <cdr:to>
      <cdr:x>0.91475</cdr:x>
      <cdr:y>0.7685</cdr:y>
    </cdr:to>
    <cdr:sp>
      <cdr:nvSpPr>
        <cdr:cNvPr id="10" name="TextBox 10"/>
        <cdr:cNvSpPr txBox="1">
          <a:spLocks noChangeArrowheads="1"/>
        </cdr:cNvSpPr>
      </cdr:nvSpPr>
      <cdr:spPr>
        <a:xfrm>
          <a:off x="2657475" y="359092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452億円</a:t>
          </a:r>
        </a:p>
      </cdr:txBody>
    </cdr:sp>
  </cdr:relSizeAnchor>
  <cdr:relSizeAnchor xmlns:cdr="http://schemas.openxmlformats.org/drawingml/2006/chartDrawing">
    <cdr:from>
      <cdr:x>0.2475</cdr:x>
      <cdr:y>0.76725</cdr:y>
    </cdr:from>
    <cdr:to>
      <cdr:x>0.41325</cdr:x>
      <cdr:y>0.804</cdr:y>
    </cdr:to>
    <cdr:sp>
      <cdr:nvSpPr>
        <cdr:cNvPr id="11" name="TextBox 11"/>
        <cdr:cNvSpPr txBox="1">
          <a:spLocks noChangeArrowheads="1"/>
        </cdr:cNvSpPr>
      </cdr:nvSpPr>
      <cdr:spPr>
        <a:xfrm>
          <a:off x="866775" y="376237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代位弁済</a:t>
          </a:r>
        </a:p>
      </cdr:txBody>
    </cdr:sp>
  </cdr:relSizeAnchor>
  <cdr:relSizeAnchor xmlns:cdr="http://schemas.openxmlformats.org/drawingml/2006/chartDrawing">
    <cdr:from>
      <cdr:x>0.08475</cdr:x>
      <cdr:y>0.07625</cdr:y>
    </cdr:from>
    <cdr:to>
      <cdr:x>0.72325</cdr:x>
      <cdr:y>0.10925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95275" y="371475"/>
          <a:ext cx="2238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（注）昭和60～平成12年度は5年ごとの推移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B13" sqref="B13"/>
    </sheetView>
  </sheetViews>
  <sheetFormatPr defaultColWidth="9.125" defaultRowHeight="15" customHeight="1"/>
  <cols>
    <col min="1" max="1" width="17.75390625" style="1" customWidth="1"/>
    <col min="2" max="16384" width="9.125" style="1" customWidth="1"/>
  </cols>
  <sheetData>
    <row r="1" ht="15" customHeight="1">
      <c r="A1" s="21" t="s">
        <v>11</v>
      </c>
    </row>
    <row r="2" ht="15" customHeight="1">
      <c r="C2" s="21"/>
    </row>
    <row r="3" spans="1:2" ht="15" customHeight="1">
      <c r="A3" s="21" t="s">
        <v>71</v>
      </c>
      <c r="B3" s="22"/>
    </row>
    <row r="4" spans="1:11" s="25" customFormat="1" ht="15" customHeight="1">
      <c r="A4" s="24" t="s">
        <v>70</v>
      </c>
      <c r="B4" s="23" t="s">
        <v>12</v>
      </c>
      <c r="C4" s="24" t="s">
        <v>13</v>
      </c>
      <c r="D4" s="24"/>
      <c r="E4" s="24"/>
      <c r="F4" s="24"/>
      <c r="G4" s="24"/>
      <c r="H4" s="24"/>
      <c r="I4" s="24"/>
      <c r="J4" s="24"/>
      <c r="K4" s="24"/>
    </row>
    <row r="5" spans="1:3" ht="15" customHeight="1">
      <c r="A5" s="1" t="s">
        <v>72</v>
      </c>
      <c r="B5" s="1">
        <v>1</v>
      </c>
      <c r="C5" s="1" t="s">
        <v>68</v>
      </c>
    </row>
    <row r="6" spans="2:3" ht="15" customHeight="1">
      <c r="B6" s="1">
        <v>2</v>
      </c>
      <c r="C6" s="1" t="s">
        <v>67</v>
      </c>
    </row>
    <row r="7" spans="2:3" ht="15" customHeight="1">
      <c r="B7" s="1">
        <v>3</v>
      </c>
      <c r="C7" s="1" t="s">
        <v>54</v>
      </c>
    </row>
    <row r="8" spans="2:3" ht="15" customHeight="1">
      <c r="B8" s="1">
        <v>4</v>
      </c>
      <c r="C8" s="1" t="s">
        <v>69</v>
      </c>
    </row>
    <row r="9" spans="2:3" ht="15" customHeight="1">
      <c r="B9" s="1">
        <v>5</v>
      </c>
      <c r="C9" s="1" t="s">
        <v>55</v>
      </c>
    </row>
    <row r="10" spans="2:3" ht="15" customHeight="1">
      <c r="B10" s="1">
        <v>6</v>
      </c>
      <c r="C10" s="1" t="s">
        <v>56</v>
      </c>
    </row>
    <row r="11" spans="2:3" ht="15" customHeight="1">
      <c r="B11" s="1">
        <v>7</v>
      </c>
      <c r="C11" s="1" t="s">
        <v>66</v>
      </c>
    </row>
    <row r="12" spans="1:3" ht="15" customHeight="1">
      <c r="A12" s="1" t="s">
        <v>73</v>
      </c>
      <c r="B12" s="1">
        <v>8</v>
      </c>
      <c r="C12" s="1" t="s">
        <v>74</v>
      </c>
    </row>
    <row r="13" spans="2:3" ht="15" customHeight="1">
      <c r="B13" s="1">
        <v>9</v>
      </c>
      <c r="C13" s="1" t="s">
        <v>75</v>
      </c>
    </row>
    <row r="14" spans="2:3" ht="15" customHeight="1">
      <c r="B14" s="1">
        <v>10</v>
      </c>
      <c r="C14" s="1" t="s">
        <v>76</v>
      </c>
    </row>
    <row r="15" spans="2:3" ht="15" customHeight="1">
      <c r="B15" s="1">
        <v>11</v>
      </c>
      <c r="C15" s="1" t="s">
        <v>77</v>
      </c>
    </row>
    <row r="16" spans="2:3" ht="15" customHeight="1">
      <c r="B16" s="1">
        <v>12</v>
      </c>
      <c r="C16" s="1" t="s">
        <v>78</v>
      </c>
    </row>
    <row r="17" spans="2:3" ht="15" customHeight="1">
      <c r="B17" s="1">
        <v>13</v>
      </c>
      <c r="C17" s="1" t="s">
        <v>79</v>
      </c>
    </row>
    <row r="18" spans="2:3" ht="15" customHeight="1">
      <c r="B18" s="1">
        <v>14</v>
      </c>
      <c r="C18" s="1" t="s">
        <v>80</v>
      </c>
    </row>
    <row r="19" spans="2:3" ht="15" customHeight="1">
      <c r="B19" s="1">
        <v>15</v>
      </c>
      <c r="C19" s="1" t="s">
        <v>81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K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1.625" style="1" customWidth="1"/>
    <col min="8" max="10" width="8.875" style="1" customWidth="1"/>
    <col min="11" max="11" width="10.875" style="1" bestFit="1" customWidth="1"/>
    <col min="12" max="16384" width="8.875" style="1" customWidth="1"/>
  </cols>
  <sheetData>
    <row r="1" ht="11.25">
      <c r="G1" s="25"/>
    </row>
    <row r="2" ht="11.25"/>
    <row r="3" ht="11.25"/>
    <row r="4" spans="8:10" ht="11.25">
      <c r="H4" s="2" t="s">
        <v>82</v>
      </c>
      <c r="I4" s="2" t="s">
        <v>87</v>
      </c>
      <c r="J4" s="2"/>
    </row>
    <row r="5" spans="7:10" ht="11.25">
      <c r="G5" s="7" t="s">
        <v>88</v>
      </c>
      <c r="H5" s="6"/>
      <c r="I5" s="11">
        <v>257269</v>
      </c>
      <c r="J5" s="11"/>
    </row>
    <row r="6" spans="7:10" ht="11.25">
      <c r="G6" s="7" t="s">
        <v>89</v>
      </c>
      <c r="H6" s="6">
        <f aca="true" t="shared" si="0" ref="H6:H15">I6/$I$5*100</f>
        <v>24.388480539824076</v>
      </c>
      <c r="I6" s="11">
        <v>62744</v>
      </c>
      <c r="J6" s="11"/>
    </row>
    <row r="7" spans="7:10" ht="11.25">
      <c r="G7" s="7" t="s">
        <v>90</v>
      </c>
      <c r="H7" s="6">
        <f t="shared" si="0"/>
        <v>16.025249835775007</v>
      </c>
      <c r="I7" s="11">
        <v>41228</v>
      </c>
      <c r="J7" s="11"/>
    </row>
    <row r="8" spans="7:10" ht="11.25">
      <c r="G8" s="7" t="s">
        <v>91</v>
      </c>
      <c r="H8" s="6">
        <f t="shared" si="0"/>
        <v>14.244623331998804</v>
      </c>
      <c r="I8" s="11">
        <v>36647</v>
      </c>
      <c r="J8" s="4"/>
    </row>
    <row r="9" spans="7:10" ht="11.25">
      <c r="G9" s="7" t="s">
        <v>135</v>
      </c>
      <c r="H9" s="6">
        <f t="shared" si="0"/>
        <v>6.865576497751381</v>
      </c>
      <c r="I9" s="11">
        <v>17663</v>
      </c>
      <c r="J9" s="4"/>
    </row>
    <row r="10" spans="7:10" ht="11.25">
      <c r="G10" s="7" t="s">
        <v>140</v>
      </c>
      <c r="H10" s="6">
        <f t="shared" si="0"/>
        <v>5.6641103281001595</v>
      </c>
      <c r="I10" s="4">
        <v>14572</v>
      </c>
      <c r="J10" s="4"/>
    </row>
    <row r="11" spans="7:9" ht="11.25">
      <c r="G11" s="7" t="s">
        <v>92</v>
      </c>
      <c r="H11" s="6">
        <f t="shared" si="0"/>
        <v>5.074066444072158</v>
      </c>
      <c r="I11" s="11">
        <v>13054</v>
      </c>
    </row>
    <row r="12" spans="7:10" ht="11.25">
      <c r="G12" s="7" t="s">
        <v>93</v>
      </c>
      <c r="H12" s="6">
        <f t="shared" si="0"/>
        <v>3.8488896835607864</v>
      </c>
      <c r="I12" s="4">
        <v>9902</v>
      </c>
      <c r="J12" s="4"/>
    </row>
    <row r="13" spans="7:9" ht="11.25">
      <c r="G13" s="1" t="s">
        <v>94</v>
      </c>
      <c r="H13" s="6">
        <f t="shared" si="0"/>
        <v>2.834776051525835</v>
      </c>
      <c r="I13" s="4">
        <v>7293</v>
      </c>
    </row>
    <row r="14" spans="7:9" ht="11.25">
      <c r="G14" s="1" t="s">
        <v>95</v>
      </c>
      <c r="H14" s="6">
        <f t="shared" si="0"/>
        <v>2.1825404537662916</v>
      </c>
      <c r="I14" s="4">
        <v>5615</v>
      </c>
    </row>
    <row r="15" spans="7:9" ht="11.25">
      <c r="G15" s="1" t="s">
        <v>96</v>
      </c>
      <c r="H15" s="6">
        <f t="shared" si="0"/>
        <v>18.871686833625507</v>
      </c>
      <c r="I15" s="4">
        <v>48551</v>
      </c>
    </row>
    <row r="16" ht="11.25"/>
    <row r="17" spans="8:9" ht="11.25">
      <c r="H17" s="6">
        <f>SUM(H6:H15)</f>
        <v>100.00000000000001</v>
      </c>
      <c r="I17" s="11">
        <f>SUM(I6:I15)</f>
        <v>257269</v>
      </c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>
      <c r="K33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1:O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5.75390625" style="1" customWidth="1"/>
    <col min="8" max="9" width="8.875" style="1" customWidth="1"/>
    <col min="10" max="10" width="9.00390625" style="1" bestFit="1" customWidth="1"/>
    <col min="11" max="11" width="10.375" style="1" customWidth="1"/>
    <col min="12" max="12" width="11.625" style="1" customWidth="1"/>
    <col min="13" max="14" width="8.875" style="1" customWidth="1"/>
    <col min="15" max="15" width="10.875" style="1" bestFit="1" customWidth="1"/>
    <col min="16" max="16" width="10.875" style="1" customWidth="1"/>
    <col min="17" max="17" width="11.875" style="1" bestFit="1" customWidth="1"/>
    <col min="18" max="18" width="8.875" style="1" customWidth="1"/>
    <col min="19" max="19" width="10.875" style="1" bestFit="1" customWidth="1"/>
    <col min="20" max="16384" width="8.875" style="1" customWidth="1"/>
  </cols>
  <sheetData>
    <row r="1" ht="11.25">
      <c r="N1" s="4"/>
    </row>
    <row r="2" ht="11.25">
      <c r="F2" s="25"/>
    </row>
    <row r="3" ht="11.25"/>
    <row r="4" ht="11.25">
      <c r="I4" s="2" t="s">
        <v>141</v>
      </c>
    </row>
    <row r="5" spans="8:9" ht="11.25">
      <c r="H5" s="2" t="s">
        <v>142</v>
      </c>
      <c r="I5" s="1">
        <v>59.6</v>
      </c>
    </row>
    <row r="6" spans="8:9" ht="11.25">
      <c r="H6" s="2" t="s">
        <v>137</v>
      </c>
      <c r="I6" s="1">
        <v>65.8</v>
      </c>
    </row>
    <row r="7" spans="8:15" ht="11.25">
      <c r="H7" s="2" t="s">
        <v>115</v>
      </c>
      <c r="I7" s="1">
        <v>62.5</v>
      </c>
      <c r="M7" s="2"/>
      <c r="N7" s="2"/>
      <c r="O7" s="2"/>
    </row>
    <row r="8" spans="8:15" ht="11.25">
      <c r="H8" s="2" t="s">
        <v>116</v>
      </c>
      <c r="I8" s="1">
        <v>83.8</v>
      </c>
      <c r="L8" s="2"/>
      <c r="M8" s="3"/>
      <c r="N8" s="2"/>
      <c r="O8" s="35"/>
    </row>
    <row r="9" spans="8:15" ht="11.25">
      <c r="H9" s="2" t="s">
        <v>117</v>
      </c>
      <c r="I9" s="1">
        <v>60.1</v>
      </c>
      <c r="L9" s="2"/>
      <c r="M9" s="3"/>
      <c r="N9" s="3"/>
      <c r="O9" s="3"/>
    </row>
    <row r="10" spans="8:15" ht="11.25">
      <c r="H10" s="2" t="s">
        <v>118</v>
      </c>
      <c r="I10" s="1">
        <v>81.2</v>
      </c>
      <c r="L10" s="2"/>
      <c r="M10" s="36"/>
      <c r="N10" s="36"/>
      <c r="O10" s="37"/>
    </row>
    <row r="11" spans="8:15" ht="11.25">
      <c r="H11" s="2" t="s">
        <v>119</v>
      </c>
      <c r="I11" s="1">
        <v>70</v>
      </c>
      <c r="L11" s="2"/>
      <c r="M11" s="37"/>
      <c r="N11" s="36"/>
      <c r="O11" s="36"/>
    </row>
    <row r="12" spans="8:15" ht="11.25">
      <c r="H12" s="2" t="s">
        <v>120</v>
      </c>
      <c r="I12" s="1">
        <v>41.1</v>
      </c>
      <c r="L12" s="2"/>
      <c r="M12" s="36"/>
      <c r="N12" s="36"/>
      <c r="O12" s="36"/>
    </row>
    <row r="13" spans="8:15" ht="11.25">
      <c r="H13" s="5"/>
      <c r="I13" s="34"/>
      <c r="L13" s="2"/>
      <c r="M13" s="36"/>
      <c r="N13" s="36"/>
      <c r="O13" s="37"/>
    </row>
    <row r="14" spans="8:15" ht="11.25">
      <c r="H14" s="34"/>
      <c r="L14" s="2"/>
      <c r="M14" s="36"/>
      <c r="N14" s="37"/>
      <c r="O14" s="36"/>
    </row>
    <row r="15" spans="12:15" ht="11.25">
      <c r="L15" s="2"/>
      <c r="M15" s="36"/>
      <c r="N15" s="7"/>
      <c r="O15" s="5"/>
    </row>
    <row r="16" spans="12:15" ht="11.25">
      <c r="L16" s="7"/>
      <c r="M16" s="36"/>
      <c r="N16" s="7"/>
      <c r="O16" s="5"/>
    </row>
    <row r="17" spans="12:15" ht="11.25">
      <c r="L17" s="7"/>
      <c r="M17" s="5"/>
      <c r="O17" s="12"/>
    </row>
    <row r="18" spans="8:15" ht="11.25">
      <c r="H18" s="2"/>
      <c r="I18" s="2"/>
      <c r="L18" s="7"/>
      <c r="M18" s="5"/>
      <c r="O18" s="5"/>
    </row>
    <row r="19" spans="12:15" ht="11.25">
      <c r="L19" s="7"/>
      <c r="M19" s="5"/>
      <c r="O19" s="5"/>
    </row>
    <row r="20" spans="7:15" ht="11.25">
      <c r="G20" s="2"/>
      <c r="H20" s="34"/>
      <c r="L20" s="2"/>
      <c r="M20" s="3"/>
      <c r="N20" s="7"/>
      <c r="O20" s="4"/>
    </row>
    <row r="21" spans="8:15" ht="11.25">
      <c r="H21" s="34"/>
      <c r="L21" s="2"/>
      <c r="M21" s="3"/>
      <c r="N21" s="3"/>
      <c r="O21" s="3"/>
    </row>
    <row r="22" ht="11.25">
      <c r="H22" s="34"/>
    </row>
    <row r="23" ht="11.25">
      <c r="I23" s="34"/>
    </row>
    <row r="24" ht="11.25">
      <c r="H24" s="34"/>
    </row>
    <row r="25" ht="11.25"/>
    <row r="26" ht="11.25">
      <c r="I26" s="34"/>
    </row>
    <row r="27" ht="11.25"/>
    <row r="28" ht="11.25"/>
    <row r="29" ht="11.25"/>
    <row r="30" ht="11.25"/>
    <row r="31" ht="11.25"/>
    <row r="32" ht="11.25">
      <c r="M32" s="2"/>
    </row>
    <row r="33" spans="8:12" ht="11.25">
      <c r="H33" s="2"/>
      <c r="I33" s="2"/>
      <c r="J33" s="2"/>
      <c r="L33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Normal="130" zoomScaleSheetLayoutView="100" workbookViewId="0" topLeftCell="A1">
      <selection activeCell="B1" sqref="B1"/>
    </sheetView>
  </sheetViews>
  <sheetFormatPr defaultColWidth="9.00390625" defaultRowHeight="12.75"/>
  <cols>
    <col min="1" max="1" width="3.375" style="39" customWidth="1"/>
    <col min="2" max="2" width="18.75390625" style="39" customWidth="1"/>
    <col min="3" max="3" width="1.875" style="39" customWidth="1"/>
    <col min="4" max="4" width="7.75390625" style="39" customWidth="1"/>
    <col min="5" max="5" width="5.375" style="40" customWidth="1"/>
    <col min="6" max="6" width="18.125" style="40" customWidth="1"/>
    <col min="7" max="7" width="9.875" style="40" customWidth="1"/>
    <col min="8" max="8" width="8.875" style="40" customWidth="1"/>
    <col min="9" max="9" width="9.375" style="40" customWidth="1"/>
    <col min="10" max="10" width="8.875" style="40" customWidth="1"/>
    <col min="11" max="11" width="4.875" style="39" customWidth="1"/>
    <col min="12" max="16384" width="8.00390625" style="39" customWidth="1"/>
  </cols>
  <sheetData>
    <row r="1" ht="17.25">
      <c r="A1" s="38" t="s">
        <v>143</v>
      </c>
    </row>
    <row r="2" spans="1:12" ht="13.5" customHeight="1">
      <c r="A2" s="41"/>
      <c r="L2" s="42"/>
    </row>
    <row r="7" spans="4:12" ht="21" customHeight="1">
      <c r="D7" s="43"/>
      <c r="E7" s="44"/>
      <c r="F7" s="44"/>
      <c r="G7" s="44"/>
      <c r="H7" s="44"/>
      <c r="I7" s="44"/>
      <c r="J7" s="44"/>
      <c r="K7" s="45"/>
      <c r="L7" s="45"/>
    </row>
    <row r="8" spans="1:12" ht="41.25" customHeight="1">
      <c r="A8" s="46"/>
      <c r="B8" s="47" t="s">
        <v>144</v>
      </c>
      <c r="D8" s="48"/>
      <c r="E8" s="49" t="s">
        <v>145</v>
      </c>
      <c r="F8" s="50"/>
      <c r="G8" s="50"/>
      <c r="H8" s="50"/>
      <c r="I8" s="50"/>
      <c r="J8" s="51"/>
      <c r="K8" s="49" t="s">
        <v>146</v>
      </c>
      <c r="L8" s="51"/>
    </row>
    <row r="9" spans="1:10" ht="27" customHeight="1">
      <c r="A9" s="52" t="s">
        <v>105</v>
      </c>
      <c r="B9" s="47"/>
      <c r="D9" s="53"/>
      <c r="E9" s="54"/>
      <c r="F9" s="55"/>
      <c r="G9" s="55"/>
      <c r="H9" s="55"/>
      <c r="I9" s="55"/>
      <c r="J9" s="56"/>
    </row>
    <row r="10" spans="1:10" ht="41.25" customHeight="1">
      <c r="A10" s="57"/>
      <c r="B10" s="47" t="s">
        <v>106</v>
      </c>
      <c r="D10" s="48"/>
      <c r="E10" s="49" t="s">
        <v>147</v>
      </c>
      <c r="F10" s="50"/>
      <c r="G10" s="50"/>
      <c r="H10" s="50"/>
      <c r="I10" s="50"/>
      <c r="J10" s="51"/>
    </row>
    <row r="11" spans="1:10" ht="27" customHeight="1">
      <c r="A11" s="57"/>
      <c r="B11" s="47"/>
      <c r="D11" s="58"/>
      <c r="E11" s="59"/>
      <c r="F11" s="55"/>
      <c r="G11" s="55"/>
      <c r="H11" s="55"/>
      <c r="I11" s="55"/>
      <c r="J11" s="60"/>
    </row>
    <row r="12" spans="1:10" ht="41.25" customHeight="1">
      <c r="A12" s="57"/>
      <c r="B12" s="47" t="s">
        <v>107</v>
      </c>
      <c r="D12" s="61" t="s">
        <v>148</v>
      </c>
      <c r="E12" s="49" t="s">
        <v>149</v>
      </c>
      <c r="F12" s="50"/>
      <c r="G12" s="51"/>
      <c r="H12" s="61" t="s">
        <v>150</v>
      </c>
      <c r="I12" s="49" t="s">
        <v>151</v>
      </c>
      <c r="J12" s="51"/>
    </row>
    <row r="13" spans="1:10" ht="27" customHeight="1">
      <c r="A13" s="57"/>
      <c r="B13" s="47"/>
      <c r="D13" s="62"/>
      <c r="E13" s="59"/>
      <c r="F13" s="55"/>
      <c r="G13" s="55"/>
      <c r="H13" s="63"/>
      <c r="I13" s="64"/>
      <c r="J13" s="65"/>
    </row>
    <row r="14" spans="1:10" ht="41.25" customHeight="1">
      <c r="A14" s="57"/>
      <c r="B14" s="47" t="s">
        <v>108</v>
      </c>
      <c r="D14" s="48"/>
      <c r="E14" s="66" t="s">
        <v>152</v>
      </c>
      <c r="F14" s="50"/>
      <c r="G14" s="51"/>
      <c r="H14" s="61" t="s">
        <v>150</v>
      </c>
      <c r="I14" s="67"/>
      <c r="J14" s="68"/>
    </row>
    <row r="15" spans="1:10" ht="27" customHeight="1">
      <c r="A15" s="57"/>
      <c r="B15" s="47"/>
      <c r="D15" s="48"/>
      <c r="E15" s="69"/>
      <c r="F15" s="70"/>
      <c r="G15" s="70"/>
      <c r="H15" s="69"/>
      <c r="I15" s="64"/>
      <c r="J15" s="68"/>
    </row>
    <row r="16" spans="1:10" ht="41.25" customHeight="1">
      <c r="A16" s="57"/>
      <c r="B16" s="47" t="s">
        <v>109</v>
      </c>
      <c r="D16" s="48"/>
      <c r="E16" s="49" t="s">
        <v>153</v>
      </c>
      <c r="F16" s="50"/>
      <c r="G16" s="71" t="s">
        <v>154</v>
      </c>
      <c r="J16" s="68"/>
    </row>
    <row r="17" spans="1:10" ht="27" customHeight="1">
      <c r="A17" s="57"/>
      <c r="B17" s="47"/>
      <c r="D17" s="58"/>
      <c r="E17" s="59"/>
      <c r="F17" s="55"/>
      <c r="G17" s="60"/>
      <c r="J17" s="68"/>
    </row>
    <row r="18" spans="1:10" ht="41.25" customHeight="1">
      <c r="A18" s="57"/>
      <c r="B18" s="47" t="s">
        <v>110</v>
      </c>
      <c r="D18" s="61" t="s">
        <v>148</v>
      </c>
      <c r="E18" s="49" t="s">
        <v>155</v>
      </c>
      <c r="F18" s="50"/>
      <c r="G18" s="51"/>
      <c r="J18" s="68"/>
    </row>
    <row r="19" spans="2:10" ht="27" customHeight="1">
      <c r="B19" s="47"/>
      <c r="D19" s="72"/>
      <c r="E19" s="55"/>
      <c r="F19" s="55"/>
      <c r="G19" s="60"/>
      <c r="J19" s="68"/>
    </row>
    <row r="20" spans="1:10" ht="41.25" customHeight="1">
      <c r="A20" s="46" t="s">
        <v>111</v>
      </c>
      <c r="B20" s="47" t="s">
        <v>112</v>
      </c>
      <c r="D20" s="73" t="s">
        <v>156</v>
      </c>
      <c r="E20" s="74"/>
      <c r="F20" s="71" t="s">
        <v>157</v>
      </c>
      <c r="G20" s="75" t="s">
        <v>158</v>
      </c>
      <c r="J20" s="68"/>
    </row>
    <row r="21" spans="2:10" ht="27" customHeight="1">
      <c r="B21" s="47"/>
      <c r="D21" s="62"/>
      <c r="E21" s="76"/>
      <c r="F21" s="44"/>
      <c r="G21" s="44"/>
      <c r="H21" s="44"/>
      <c r="I21" s="44"/>
      <c r="J21" s="77"/>
    </row>
    <row r="22" spans="1:11" ht="41.25" customHeight="1">
      <c r="A22" s="52" t="s">
        <v>113</v>
      </c>
      <c r="B22" s="47" t="s">
        <v>114</v>
      </c>
      <c r="D22" s="48"/>
      <c r="E22" s="78" t="s">
        <v>159</v>
      </c>
      <c r="F22" s="79"/>
      <c r="G22" s="80" t="s">
        <v>160</v>
      </c>
      <c r="H22" s="81"/>
      <c r="I22" s="82" t="s">
        <v>161</v>
      </c>
      <c r="J22" s="83" t="s">
        <v>162</v>
      </c>
      <c r="K22" s="84"/>
    </row>
    <row r="23" spans="1:10" ht="27" customHeight="1">
      <c r="A23" s="52"/>
      <c r="B23" s="47"/>
      <c r="D23" s="58"/>
      <c r="E23" s="59"/>
      <c r="F23" s="55"/>
      <c r="G23" s="55"/>
      <c r="H23" s="55"/>
      <c r="I23" s="55"/>
      <c r="J23" s="60"/>
    </row>
    <row r="24" spans="1:10" ht="41.25" customHeight="1">
      <c r="A24" s="52"/>
      <c r="B24" s="47" t="s">
        <v>163</v>
      </c>
      <c r="D24" s="61" t="s">
        <v>148</v>
      </c>
      <c r="E24" s="66" t="s">
        <v>164</v>
      </c>
      <c r="F24" s="50"/>
      <c r="G24" s="50"/>
      <c r="H24" s="50"/>
      <c r="I24" s="50"/>
      <c r="J24" s="51"/>
    </row>
    <row r="25" ht="27" customHeight="1"/>
  </sheetData>
  <mergeCells count="14">
    <mergeCell ref="E22:F22"/>
    <mergeCell ref="A22:A24"/>
    <mergeCell ref="E18:G18"/>
    <mergeCell ref="A9:A18"/>
    <mergeCell ref="G22:H22"/>
    <mergeCell ref="D20:E20"/>
    <mergeCell ref="E14:G14"/>
    <mergeCell ref="E16:F16"/>
    <mergeCell ref="E24:J24"/>
    <mergeCell ref="K8:L8"/>
    <mergeCell ref="E12:G12"/>
    <mergeCell ref="I12:J12"/>
    <mergeCell ref="E8:J8"/>
    <mergeCell ref="E10:J10"/>
  </mergeCells>
  <printOptions/>
  <pageMargins left="0" right="0.3937007874015748" top="0.88" bottom="0.3937007874015748" header="0.5118110236220472" footer="0.5118110236220472"/>
  <pageSetup horizontalDpi="300" verticalDpi="300" orientation="portrait" paperSize="9" scale="95" r:id="rId2"/>
  <headerFooter alignWithMargins="0">
    <oddHeader>&amp;L&amp;"ＭＳ Ｐゴシック,太字"&amp;14物価・家計・県民経済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2:I38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10" width="8.875" style="1" customWidth="1"/>
    <col min="11" max="11" width="10.875" style="1" bestFit="1" customWidth="1"/>
    <col min="12" max="16384" width="8.875" style="1" customWidth="1"/>
  </cols>
  <sheetData>
    <row r="1" ht="11.25"/>
    <row r="2" ht="11.25">
      <c r="G2" s="1" t="s">
        <v>101</v>
      </c>
    </row>
    <row r="3" spans="7:9" ht="11.25">
      <c r="G3" s="1" t="s">
        <v>0</v>
      </c>
      <c r="H3" s="2" t="s">
        <v>82</v>
      </c>
      <c r="I3" s="2" t="s">
        <v>82</v>
      </c>
    </row>
    <row r="4" spans="8:9" ht="11.25">
      <c r="H4" s="1" t="s">
        <v>133</v>
      </c>
      <c r="I4" s="1" t="s">
        <v>134</v>
      </c>
    </row>
    <row r="5" spans="7:9" ht="11.25">
      <c r="G5" s="2" t="s">
        <v>97</v>
      </c>
      <c r="H5" s="34">
        <v>1.6</v>
      </c>
      <c r="I5" s="34">
        <v>-1</v>
      </c>
    </row>
    <row r="6" spans="7:9" ht="11.25">
      <c r="G6" s="1">
        <v>6</v>
      </c>
      <c r="H6" s="34">
        <v>-3.1</v>
      </c>
      <c r="I6" s="1">
        <v>2.3</v>
      </c>
    </row>
    <row r="7" spans="7:9" ht="11.25">
      <c r="G7" s="1">
        <v>7</v>
      </c>
      <c r="H7" s="34">
        <v>5</v>
      </c>
      <c r="I7" s="1">
        <v>2.4</v>
      </c>
    </row>
    <row r="8" spans="7:9" ht="11.25">
      <c r="G8" s="1">
        <v>8</v>
      </c>
      <c r="H8" s="34">
        <v>3.2</v>
      </c>
      <c r="I8" s="34">
        <v>3.7</v>
      </c>
    </row>
    <row r="9" spans="7:9" ht="11.25">
      <c r="G9" s="1">
        <v>9</v>
      </c>
      <c r="H9" s="34">
        <v>-3.2</v>
      </c>
      <c r="I9" s="1">
        <v>0.5</v>
      </c>
    </row>
    <row r="10" spans="7:9" ht="11.25">
      <c r="G10" s="1">
        <v>10</v>
      </c>
      <c r="H10" s="1">
        <v>-3.4</v>
      </c>
      <c r="I10" s="34">
        <v>-1</v>
      </c>
    </row>
    <row r="11" spans="7:9" ht="11.25">
      <c r="G11" s="1">
        <v>11</v>
      </c>
      <c r="H11" s="1">
        <v>-0.9</v>
      </c>
      <c r="I11" s="34">
        <v>0.9</v>
      </c>
    </row>
    <row r="12" spans="7:9" ht="11.25">
      <c r="G12" s="1">
        <v>12</v>
      </c>
      <c r="H12" s="1">
        <v>1.7</v>
      </c>
      <c r="I12" s="34">
        <v>3.1</v>
      </c>
    </row>
    <row r="13" spans="7:9" ht="11.25">
      <c r="G13" s="1">
        <v>13</v>
      </c>
      <c r="H13" s="1">
        <v>-4.3</v>
      </c>
      <c r="I13" s="34">
        <v>-1.2</v>
      </c>
    </row>
    <row r="14" spans="7:9" ht="11.25">
      <c r="G14" s="1">
        <v>14</v>
      </c>
      <c r="H14" s="1">
        <v>0.7</v>
      </c>
      <c r="I14" s="34">
        <v>1</v>
      </c>
    </row>
    <row r="15" spans="7:9" ht="11.25">
      <c r="G15" s="1">
        <v>15</v>
      </c>
      <c r="H15" s="1">
        <v>1.3</v>
      </c>
      <c r="I15" s="1">
        <v>3.2</v>
      </c>
    </row>
    <row r="16" ht="11.25"/>
    <row r="17" ht="11.25"/>
    <row r="18" ht="11.25"/>
    <row r="19" spans="7:9" ht="11.25">
      <c r="G19" s="1" t="s">
        <v>0</v>
      </c>
      <c r="H19" s="3" t="s">
        <v>98</v>
      </c>
      <c r="I19" s="2" t="s">
        <v>98</v>
      </c>
    </row>
    <row r="20" spans="8:9" ht="11.25">
      <c r="H20" s="1" t="s">
        <v>99</v>
      </c>
      <c r="I20" s="25" t="s">
        <v>100</v>
      </c>
    </row>
    <row r="21" spans="7:9" ht="11.25">
      <c r="G21" s="2" t="s">
        <v>97</v>
      </c>
      <c r="H21" s="34">
        <v>296.9</v>
      </c>
      <c r="I21" s="25">
        <v>295.5</v>
      </c>
    </row>
    <row r="22" spans="7:9" ht="11.25">
      <c r="G22" s="1">
        <v>6</v>
      </c>
      <c r="H22" s="5">
        <v>293.5</v>
      </c>
      <c r="I22" s="25">
        <v>298.8</v>
      </c>
    </row>
    <row r="23" spans="7:9" ht="11.25">
      <c r="G23" s="1">
        <v>7</v>
      </c>
      <c r="H23" s="5">
        <v>310.7</v>
      </c>
      <c r="I23" s="25">
        <v>298.3</v>
      </c>
    </row>
    <row r="24" spans="7:9" ht="11.25">
      <c r="G24" s="1">
        <v>8</v>
      </c>
      <c r="H24" s="5">
        <v>326</v>
      </c>
      <c r="I24" s="85">
        <v>307.6</v>
      </c>
    </row>
    <row r="25" spans="7:9" ht="11.25">
      <c r="G25" s="1">
        <v>9</v>
      </c>
      <c r="H25" s="5">
        <v>318.2</v>
      </c>
      <c r="I25" s="25">
        <v>310.4</v>
      </c>
    </row>
    <row r="26" spans="7:9" ht="11.25">
      <c r="G26" s="1">
        <v>10</v>
      </c>
      <c r="H26" s="5">
        <v>303.3</v>
      </c>
      <c r="I26" s="85">
        <v>300</v>
      </c>
    </row>
    <row r="27" spans="7:9" ht="11.25">
      <c r="G27" s="1">
        <v>11</v>
      </c>
      <c r="H27" s="34">
        <v>289.4</v>
      </c>
      <c r="I27" s="25">
        <v>294.7</v>
      </c>
    </row>
    <row r="28" spans="7:9" ht="11.25">
      <c r="G28" s="1">
        <v>12</v>
      </c>
      <c r="H28" s="86">
        <v>291.3</v>
      </c>
      <c r="I28" s="25">
        <v>298.8</v>
      </c>
    </row>
    <row r="29" spans="7:9" ht="11.25">
      <c r="G29" s="1">
        <v>13</v>
      </c>
      <c r="H29" s="1">
        <v>269.2</v>
      </c>
      <c r="I29" s="25">
        <v>289.7</v>
      </c>
    </row>
    <row r="30" spans="7:9" ht="11.25">
      <c r="G30" s="1">
        <v>14</v>
      </c>
      <c r="H30" s="1">
        <v>265.7</v>
      </c>
      <c r="I30" s="25">
        <v>284.3</v>
      </c>
    </row>
    <row r="31" spans="7:9" ht="11.25">
      <c r="G31" s="1">
        <v>15</v>
      </c>
      <c r="H31" s="1">
        <v>262.4</v>
      </c>
      <c r="I31" s="25">
        <v>288.9</v>
      </c>
    </row>
    <row r="32" ht="11.25"/>
    <row r="33" ht="11.25"/>
    <row r="34" ht="11.25"/>
    <row r="35" ht="11.25"/>
    <row r="36" ht="11.25"/>
    <row r="37" spans="8:9" ht="11.25">
      <c r="H37" s="2"/>
      <c r="I37" s="2"/>
    </row>
    <row r="38" spans="8:9" ht="11.25">
      <c r="H38" s="2"/>
      <c r="I38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1:J3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5.25390625" style="1" customWidth="1"/>
    <col min="8" max="9" width="8.875" style="1" customWidth="1"/>
    <col min="10" max="10" width="10.875" style="1" bestFit="1" customWidth="1"/>
    <col min="11" max="11" width="10.875" style="1" customWidth="1"/>
    <col min="12" max="12" width="11.875" style="1" bestFit="1" customWidth="1"/>
    <col min="13" max="13" width="8.875" style="1" customWidth="1"/>
    <col min="14" max="14" width="10.875" style="1" bestFit="1" customWidth="1"/>
    <col min="15" max="16384" width="8.875" style="1" customWidth="1"/>
  </cols>
  <sheetData>
    <row r="1" spans="7:9" ht="11.25">
      <c r="G1" s="25"/>
      <c r="I1" s="4"/>
    </row>
    <row r="2" ht="11.25"/>
    <row r="3" ht="11.25"/>
    <row r="4" spans="7:10" ht="11.25">
      <c r="G4" s="1" t="s">
        <v>136</v>
      </c>
      <c r="H4" s="2"/>
      <c r="I4" s="2"/>
      <c r="J4" s="2"/>
    </row>
    <row r="5" spans="7:10" ht="11.25">
      <c r="G5" s="2" t="s">
        <v>0</v>
      </c>
      <c r="H5" s="3" t="s">
        <v>62</v>
      </c>
      <c r="I5" s="2" t="s">
        <v>62</v>
      </c>
      <c r="J5" s="35" t="s">
        <v>62</v>
      </c>
    </row>
    <row r="6" spans="7:10" ht="11.25">
      <c r="G6" s="2"/>
      <c r="H6" s="3" t="s">
        <v>102</v>
      </c>
      <c r="I6" s="3" t="s">
        <v>103</v>
      </c>
      <c r="J6" s="3" t="s">
        <v>104</v>
      </c>
    </row>
    <row r="7" spans="7:10" ht="11.25">
      <c r="G7" s="2">
        <v>4</v>
      </c>
      <c r="H7" s="36">
        <v>0.172874</v>
      </c>
      <c r="I7" s="36">
        <v>7.673169</v>
      </c>
      <c r="J7" s="36">
        <v>12.444943</v>
      </c>
    </row>
    <row r="8" spans="7:10" ht="11.25">
      <c r="G8" s="2">
        <v>5</v>
      </c>
      <c r="H8" s="37">
        <v>0.183889</v>
      </c>
      <c r="I8" s="36">
        <v>7.484906</v>
      </c>
      <c r="J8" s="36">
        <v>13.156739</v>
      </c>
    </row>
    <row r="9" spans="7:10" ht="11.25">
      <c r="G9" s="2">
        <v>6</v>
      </c>
      <c r="H9" s="36">
        <v>0.186959</v>
      </c>
      <c r="I9" s="36">
        <v>7.051353</v>
      </c>
      <c r="J9" s="36">
        <v>13.063599</v>
      </c>
    </row>
    <row r="10" spans="7:10" ht="11.25">
      <c r="G10" s="2">
        <v>7</v>
      </c>
      <c r="H10" s="36">
        <v>0.174694</v>
      </c>
      <c r="I10" s="36">
        <v>8.490285</v>
      </c>
      <c r="J10" s="37">
        <v>12.769161</v>
      </c>
    </row>
    <row r="11" spans="7:10" ht="11.25">
      <c r="G11" s="2">
        <v>8</v>
      </c>
      <c r="H11" s="36">
        <v>0.173227</v>
      </c>
      <c r="I11" s="37">
        <v>8.613477</v>
      </c>
      <c r="J11" s="36">
        <v>13.306161</v>
      </c>
    </row>
    <row r="12" spans="7:10" ht="11.25">
      <c r="G12" s="2">
        <v>9</v>
      </c>
      <c r="H12" s="36">
        <v>0.153637</v>
      </c>
      <c r="I12" s="7">
        <v>8.149017</v>
      </c>
      <c r="J12" s="5">
        <v>13.322082</v>
      </c>
    </row>
    <row r="13" spans="7:10" ht="11.25">
      <c r="G13" s="7">
        <v>10</v>
      </c>
      <c r="H13" s="36">
        <v>0.153237</v>
      </c>
      <c r="I13" s="7">
        <v>7.311961</v>
      </c>
      <c r="J13" s="5">
        <v>13.349375</v>
      </c>
    </row>
    <row r="14" spans="7:10" ht="11.25">
      <c r="G14" s="7">
        <v>11</v>
      </c>
      <c r="H14" s="5">
        <v>0.142926</v>
      </c>
      <c r="I14" s="1">
        <v>6.809811</v>
      </c>
      <c r="J14" s="12">
        <v>13.336318</v>
      </c>
    </row>
    <row r="15" spans="7:10" ht="11.25">
      <c r="G15" s="7">
        <v>12</v>
      </c>
      <c r="H15" s="5">
        <v>0.133088</v>
      </c>
      <c r="I15" s="1">
        <v>6.811625</v>
      </c>
      <c r="J15" s="5">
        <v>13.262349</v>
      </c>
    </row>
    <row r="16" spans="7:10" ht="11.25">
      <c r="G16" s="7">
        <v>13</v>
      </c>
      <c r="H16" s="5">
        <v>0.124364</v>
      </c>
      <c r="I16" s="1">
        <v>5.902488</v>
      </c>
      <c r="J16" s="5">
        <v>13.295365</v>
      </c>
    </row>
    <row r="17" spans="7:10" ht="11.25">
      <c r="G17" s="7">
        <v>14</v>
      </c>
      <c r="H17" s="5">
        <v>0.122369</v>
      </c>
      <c r="I17" s="1">
        <v>5.694561</v>
      </c>
      <c r="J17" s="5">
        <v>13.349476</v>
      </c>
    </row>
    <row r="18" spans="7:10" ht="11.25">
      <c r="G18" s="7">
        <v>15</v>
      </c>
      <c r="H18" s="1">
        <v>0.118773</v>
      </c>
      <c r="I18" s="1">
        <v>5.499357</v>
      </c>
      <c r="J18" s="1">
        <v>13.364161</v>
      </c>
    </row>
    <row r="19" ht="11.25"/>
    <row r="20" spans="7:10" ht="11.25">
      <c r="G20" s="2"/>
      <c r="H20" s="3"/>
      <c r="I20" s="7"/>
      <c r="J20" s="4"/>
    </row>
    <row r="21" spans="7:10" ht="11.25">
      <c r="G21" s="2"/>
      <c r="H21" s="3"/>
      <c r="I21" s="3"/>
      <c r="J21" s="3"/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>
      <c r="H32" s="2"/>
    </row>
    <row r="33" ht="11.25">
      <c r="G33" s="2"/>
    </row>
    <row r="34" ht="11.25">
      <c r="G34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J22"/>
  <sheetViews>
    <sheetView zoomScaleSheetLayoutView="100" workbookViewId="0" topLeftCell="A1">
      <selection activeCell="A33" sqref="A33"/>
    </sheetView>
  </sheetViews>
  <sheetFormatPr defaultColWidth="9.00390625" defaultRowHeight="12.75"/>
  <cols>
    <col min="1" max="6" width="8.875" style="1" customWidth="1"/>
    <col min="7" max="7" width="10.75390625" style="1" customWidth="1"/>
    <col min="8" max="8" width="8.875" style="1" customWidth="1"/>
    <col min="9" max="9" width="9.125" style="1" bestFit="1" customWidth="1"/>
    <col min="10" max="10" width="10.875" style="1" customWidth="1"/>
    <col min="11" max="11" width="11.875" style="1" bestFit="1" customWidth="1"/>
    <col min="12" max="12" width="8.875" style="1" customWidth="1"/>
    <col min="13" max="13" width="10.875" style="1" bestFit="1" customWidth="1"/>
    <col min="14" max="16384" width="8.875" style="1" customWidth="1"/>
  </cols>
  <sheetData>
    <row r="1" ht="11.25">
      <c r="G1" s="25"/>
    </row>
    <row r="2" ht="11.25"/>
    <row r="3" ht="11.25"/>
    <row r="4" spans="8:9" ht="11.25">
      <c r="H4" s="2" t="s">
        <v>165</v>
      </c>
      <c r="I4" s="2" t="s">
        <v>123</v>
      </c>
    </row>
    <row r="5" spans="7:10" ht="11.25">
      <c r="G5" s="2" t="s">
        <v>122</v>
      </c>
      <c r="H5" s="6">
        <f aca="true" t="shared" si="0" ref="H5:H12">I5/$I$14*100</f>
        <v>24.74032048056174</v>
      </c>
      <c r="I5" s="4">
        <v>4493933</v>
      </c>
      <c r="J5" s="25"/>
    </row>
    <row r="6" spans="7:10" ht="11.25">
      <c r="G6" s="2" t="s">
        <v>124</v>
      </c>
      <c r="H6" s="6">
        <f t="shared" si="0"/>
        <v>20.105906005529825</v>
      </c>
      <c r="I6" s="4">
        <v>3652119</v>
      </c>
      <c r="J6" s="25"/>
    </row>
    <row r="7" spans="7:10" ht="11.25">
      <c r="G7" s="2" t="s">
        <v>125</v>
      </c>
      <c r="H7" s="6">
        <f t="shared" si="0"/>
        <v>15.640420781100007</v>
      </c>
      <c r="I7" s="4">
        <v>2840990</v>
      </c>
      <c r="J7" s="25"/>
    </row>
    <row r="8" spans="7:10" ht="11.25">
      <c r="G8" s="2" t="s">
        <v>127</v>
      </c>
      <c r="H8" s="6">
        <f t="shared" si="0"/>
        <v>9.658618675675053</v>
      </c>
      <c r="I8" s="4">
        <v>1754431</v>
      </c>
      <c r="J8" s="25"/>
    </row>
    <row r="9" spans="7:10" ht="11.25">
      <c r="G9" s="2" t="s">
        <v>128</v>
      </c>
      <c r="H9" s="6">
        <f t="shared" si="0"/>
        <v>9.267133326495786</v>
      </c>
      <c r="I9" s="4">
        <v>1683320</v>
      </c>
      <c r="J9" s="25"/>
    </row>
    <row r="10" spans="7:10" ht="11.25">
      <c r="G10" s="2" t="s">
        <v>130</v>
      </c>
      <c r="H10" s="6">
        <f t="shared" si="0"/>
        <v>7.173005188332855</v>
      </c>
      <c r="I10" s="4">
        <v>1302934</v>
      </c>
      <c r="J10" s="25"/>
    </row>
    <row r="11" spans="7:10" ht="11.25">
      <c r="G11" s="2" t="s">
        <v>129</v>
      </c>
      <c r="H11" s="6">
        <f t="shared" si="0"/>
        <v>5.2492376713164735</v>
      </c>
      <c r="I11" s="4">
        <v>953493</v>
      </c>
      <c r="J11" s="25"/>
    </row>
    <row r="12" spans="7:9" ht="11.25">
      <c r="G12" s="2" t="s">
        <v>15</v>
      </c>
      <c r="H12" s="6">
        <f t="shared" si="0"/>
        <v>8.16535787098826</v>
      </c>
      <c r="I12" s="4">
        <f>I14-SUM(I5:I11)</f>
        <v>1483189</v>
      </c>
    </row>
    <row r="13" spans="8:9" ht="11.25">
      <c r="H13" s="6"/>
      <c r="I13" s="4"/>
    </row>
    <row r="14" spans="7:9" ht="11.25">
      <c r="G14" s="2" t="s">
        <v>16</v>
      </c>
      <c r="H14" s="6">
        <f>SUM(H5:H12)</f>
        <v>100</v>
      </c>
      <c r="I14" s="4">
        <v>18164409</v>
      </c>
    </row>
    <row r="15" ht="11.25"/>
    <row r="16" spans="7:9" ht="11.25">
      <c r="G16" s="2"/>
      <c r="H16" s="6"/>
      <c r="I16" s="4"/>
    </row>
    <row r="17" spans="7:9" ht="11.25">
      <c r="G17" s="2"/>
      <c r="H17" s="6"/>
      <c r="I17" s="4"/>
    </row>
    <row r="18" spans="7:9" ht="11.25">
      <c r="G18" s="2"/>
      <c r="H18" s="6"/>
      <c r="I18" s="4"/>
    </row>
    <row r="19" spans="7:9" ht="11.25">
      <c r="G19" s="2"/>
      <c r="H19" s="6"/>
      <c r="I19" s="4"/>
    </row>
    <row r="20" spans="7:9" ht="11.25">
      <c r="G20" s="2"/>
      <c r="H20" s="6"/>
      <c r="I20" s="4"/>
    </row>
    <row r="21" spans="7:8" ht="11.25">
      <c r="G21" s="2"/>
      <c r="H21" s="6"/>
    </row>
    <row r="22" ht="11.25">
      <c r="H22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H12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1.625" style="1" customWidth="1"/>
    <col min="8" max="9" width="8.875" style="1" customWidth="1"/>
    <col min="10" max="10" width="10.875" style="1" bestFit="1" customWidth="1"/>
    <col min="11" max="11" width="10.875" style="1" customWidth="1"/>
    <col min="12" max="12" width="11.875" style="1" bestFit="1" customWidth="1"/>
    <col min="13" max="13" width="8.875" style="1" customWidth="1"/>
    <col min="14" max="14" width="10.875" style="1" bestFit="1" customWidth="1"/>
    <col min="15" max="16384" width="8.875" style="1" customWidth="1"/>
  </cols>
  <sheetData>
    <row r="1" ht="11.25">
      <c r="G1" s="25"/>
    </row>
    <row r="2" ht="11.25"/>
    <row r="3" ht="11.25"/>
    <row r="4" spans="7:8" ht="11.25">
      <c r="G4" s="1" t="s">
        <v>17</v>
      </c>
      <c r="H4" s="2" t="s">
        <v>121</v>
      </c>
    </row>
    <row r="5" spans="7:8" ht="11.25">
      <c r="G5" s="2" t="s">
        <v>166</v>
      </c>
      <c r="H5" s="87">
        <v>21.2</v>
      </c>
    </row>
    <row r="6" spans="7:8" ht="11.25">
      <c r="G6" s="2" t="s">
        <v>132</v>
      </c>
      <c r="H6" s="1">
        <v>20.95</v>
      </c>
    </row>
    <row r="7" spans="7:8" ht="11.25">
      <c r="G7" s="2" t="s">
        <v>167</v>
      </c>
      <c r="H7" s="87">
        <v>17.32</v>
      </c>
    </row>
    <row r="8" spans="7:8" ht="11.25">
      <c r="G8" s="2" t="s">
        <v>138</v>
      </c>
      <c r="H8" s="1">
        <v>16.18</v>
      </c>
    </row>
    <row r="9" spans="7:8" ht="11.25">
      <c r="G9" s="2" t="s">
        <v>126</v>
      </c>
      <c r="H9" s="25">
        <v>16.07</v>
      </c>
    </row>
    <row r="10" spans="7:8" ht="11.25">
      <c r="G10" s="2" t="s">
        <v>139</v>
      </c>
      <c r="H10" s="1">
        <v>15.21</v>
      </c>
    </row>
    <row r="11" ht="11.25"/>
    <row r="12" ht="11.25">
      <c r="G12" s="1" t="s">
        <v>131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O3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11.375" style="1" customWidth="1"/>
    <col min="7" max="7" width="6.125" style="1" customWidth="1"/>
    <col min="8" max="16384" width="8.875" style="1" customWidth="1"/>
  </cols>
  <sheetData>
    <row r="1" ht="11.25">
      <c r="G1" s="25"/>
    </row>
    <row r="2" ht="11.25"/>
    <row r="3" ht="11.25"/>
    <row r="4" spans="7:9" ht="11.25">
      <c r="G4" s="1" t="s">
        <v>0</v>
      </c>
      <c r="H4" s="2" t="s">
        <v>10</v>
      </c>
      <c r="I4" s="2" t="s">
        <v>10</v>
      </c>
    </row>
    <row r="5" spans="8:9" ht="11.25">
      <c r="H5" s="1" t="s">
        <v>7</v>
      </c>
      <c r="I5" s="1" t="s">
        <v>8</v>
      </c>
    </row>
    <row r="6" spans="7:9" ht="11.25">
      <c r="G6" s="2" t="s">
        <v>1</v>
      </c>
      <c r="H6" s="26">
        <v>14.669163</v>
      </c>
      <c r="I6" s="12">
        <v>8.42284</v>
      </c>
    </row>
    <row r="7" spans="7:9" ht="11.25">
      <c r="G7" s="2" t="s">
        <v>2</v>
      </c>
      <c r="H7" s="26">
        <v>2.743888</v>
      </c>
      <c r="I7" s="26">
        <v>1.855194</v>
      </c>
    </row>
    <row r="8" spans="7:9" ht="11.25">
      <c r="G8" s="2" t="s">
        <v>3</v>
      </c>
      <c r="H8" s="5">
        <v>6.697137</v>
      </c>
      <c r="I8" s="5">
        <v>3.683408</v>
      </c>
    </row>
    <row r="9" spans="7:9" ht="11.25">
      <c r="G9" s="2" t="s">
        <v>4</v>
      </c>
      <c r="H9" s="5">
        <v>0.946992</v>
      </c>
      <c r="I9" s="5">
        <v>0.476167</v>
      </c>
    </row>
    <row r="10" spans="7:9" ht="11.25">
      <c r="G10" s="2" t="s">
        <v>9</v>
      </c>
      <c r="H10" s="5">
        <v>3.96738</v>
      </c>
      <c r="I10" s="5">
        <v>0.828772</v>
      </c>
    </row>
    <row r="11" spans="7:9" ht="11.25">
      <c r="G11" s="2" t="s">
        <v>5</v>
      </c>
      <c r="H11" s="26">
        <v>3.859191</v>
      </c>
      <c r="I11" s="5">
        <v>2.104577</v>
      </c>
    </row>
    <row r="12" spans="8:9" ht="11.25">
      <c r="H12" s="5"/>
      <c r="I12" s="5"/>
    </row>
    <row r="13" spans="7:9" ht="11.25">
      <c r="G13" s="2" t="s">
        <v>6</v>
      </c>
      <c r="H13" s="5">
        <f>SUM(H6:H11)</f>
        <v>32.883751000000004</v>
      </c>
      <c r="I13" s="12">
        <f>SUM(I6:I11)</f>
        <v>17.370958</v>
      </c>
    </row>
    <row r="14" ht="11.25"/>
    <row r="15" ht="11.25"/>
    <row r="16" ht="11.25"/>
    <row r="17" ht="11.25"/>
    <row r="18" spans="7:14" ht="11.25">
      <c r="G18" s="29"/>
      <c r="H18" s="29"/>
      <c r="I18" s="29"/>
      <c r="J18" s="30"/>
      <c r="K18" s="30"/>
      <c r="L18" s="30"/>
      <c r="M18" s="30"/>
      <c r="N18" s="30"/>
    </row>
    <row r="19" spans="8:9" ht="11.25">
      <c r="H19" s="2"/>
      <c r="I19" s="2"/>
    </row>
    <row r="20" spans="8:9" ht="11.25">
      <c r="H20" s="7"/>
      <c r="I20" s="7"/>
    </row>
    <row r="21" spans="7:9" ht="11.25">
      <c r="G21" s="2"/>
      <c r="H21" s="10"/>
      <c r="I21" s="10"/>
    </row>
    <row r="22" spans="8:9" ht="11.25">
      <c r="H22" s="10"/>
      <c r="I22" s="10"/>
    </row>
    <row r="23" spans="8:15" ht="11.25">
      <c r="H23" s="31"/>
      <c r="I23" s="32"/>
      <c r="J23" s="32"/>
      <c r="K23" s="32"/>
      <c r="L23" s="32"/>
      <c r="M23" s="32"/>
      <c r="N23" s="32"/>
      <c r="O23" s="32"/>
    </row>
    <row r="24" spans="8:9" ht="11.25">
      <c r="H24" s="10"/>
      <c r="I24" s="10"/>
    </row>
    <row r="25" spans="8:9" ht="11.25">
      <c r="H25" s="10"/>
      <c r="I25" s="10"/>
    </row>
    <row r="26" spans="8:9" ht="11.25">
      <c r="H26" s="10"/>
      <c r="I26" s="10"/>
    </row>
    <row r="27" spans="8:9" ht="11.25">
      <c r="H27" s="10"/>
      <c r="I27" s="10"/>
    </row>
    <row r="28" spans="8:9" ht="11.25">
      <c r="H28" s="10"/>
      <c r="I28" s="10"/>
    </row>
    <row r="29" spans="8:9" ht="11.25">
      <c r="H29" s="10"/>
      <c r="I29" s="10"/>
    </row>
    <row r="30" ht="11.25"/>
    <row r="31" spans="8:9" ht="11.25">
      <c r="H31" s="2"/>
      <c r="I31" s="2"/>
    </row>
    <row r="32" spans="8:9" ht="11.25">
      <c r="H32" s="3"/>
      <c r="I32" s="3"/>
    </row>
    <row r="33" spans="8:9" ht="11.25">
      <c r="H33" s="7"/>
      <c r="I33" s="7"/>
    </row>
    <row r="34" spans="8:9" ht="11.25">
      <c r="H34" s="10"/>
      <c r="I34" s="10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O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10.875" style="1" bestFit="1" customWidth="1"/>
    <col min="8" max="8" width="9.25390625" style="1" bestFit="1" customWidth="1"/>
    <col min="9" max="9" width="9.75390625" style="1" bestFit="1" customWidth="1"/>
    <col min="10" max="13" width="8.875" style="1" customWidth="1"/>
    <col min="14" max="14" width="9.625" style="1" bestFit="1" customWidth="1"/>
    <col min="15" max="15" width="7.25390625" style="1" customWidth="1"/>
    <col min="16" max="16384" width="8.875" style="1" customWidth="1"/>
  </cols>
  <sheetData>
    <row r="1" ht="11.25">
      <c r="G1" s="25"/>
    </row>
    <row r="2" ht="11.25"/>
    <row r="3" ht="11.25"/>
    <row r="4" spans="7:14" ht="11.25">
      <c r="G4" s="1" t="s">
        <v>0</v>
      </c>
      <c r="H4" s="2" t="s">
        <v>61</v>
      </c>
      <c r="I4" s="2" t="s">
        <v>62</v>
      </c>
      <c r="J4" s="2" t="s">
        <v>62</v>
      </c>
      <c r="L4" s="2"/>
      <c r="M4" s="2"/>
      <c r="N4" s="2"/>
    </row>
    <row r="5" spans="8:14" ht="11.25">
      <c r="H5" s="1" t="s">
        <v>63</v>
      </c>
      <c r="I5" s="1" t="s">
        <v>64</v>
      </c>
      <c r="J5" s="1" t="s">
        <v>65</v>
      </c>
      <c r="L5" s="2"/>
      <c r="M5" s="6"/>
      <c r="N5" s="11"/>
    </row>
    <row r="6" spans="7:14" ht="11.25">
      <c r="G6" s="2">
        <v>10</v>
      </c>
      <c r="H6" s="1">
        <v>487</v>
      </c>
      <c r="I6" s="1">
        <v>16.157771</v>
      </c>
      <c r="J6" s="1">
        <v>12.746263</v>
      </c>
      <c r="L6" s="2"/>
      <c r="M6" s="6"/>
      <c r="N6" s="11"/>
    </row>
    <row r="7" spans="7:14" ht="11.25">
      <c r="G7" s="2">
        <v>11</v>
      </c>
      <c r="H7" s="1">
        <v>463</v>
      </c>
      <c r="I7" s="1">
        <v>15.921532</v>
      </c>
      <c r="J7" s="1">
        <v>12.075</v>
      </c>
      <c r="L7" s="2"/>
      <c r="M7" s="6"/>
      <c r="N7" s="11"/>
    </row>
    <row r="8" spans="7:14" ht="11.25">
      <c r="G8" s="2">
        <v>12</v>
      </c>
      <c r="H8" s="1">
        <v>458</v>
      </c>
      <c r="I8" s="1">
        <v>15.905606</v>
      </c>
      <c r="J8" s="1">
        <v>11.578136</v>
      </c>
      <c r="L8" s="2"/>
      <c r="M8" s="6"/>
      <c r="N8" s="4"/>
    </row>
    <row r="9" spans="7:14" ht="11.25">
      <c r="G9" s="2">
        <v>13</v>
      </c>
      <c r="H9" s="1">
        <v>436</v>
      </c>
      <c r="I9" s="1">
        <v>16.288949</v>
      </c>
      <c r="J9" s="1">
        <v>11.144627</v>
      </c>
      <c r="L9" s="2"/>
      <c r="M9" s="6"/>
      <c r="N9" s="4"/>
    </row>
    <row r="10" spans="7:14" ht="11.25">
      <c r="G10" s="2">
        <v>14</v>
      </c>
      <c r="H10" s="1">
        <v>400</v>
      </c>
      <c r="I10" s="1">
        <v>16.942552</v>
      </c>
      <c r="J10" s="12">
        <v>10.7513</v>
      </c>
      <c r="L10" s="2"/>
      <c r="M10" s="6"/>
      <c r="N10" s="4"/>
    </row>
    <row r="11" spans="7:14" ht="11.25">
      <c r="G11" s="2">
        <v>15</v>
      </c>
      <c r="H11" s="1">
        <v>367</v>
      </c>
      <c r="I11" s="1">
        <v>17.166703</v>
      </c>
      <c r="J11" s="1">
        <v>10.471136</v>
      </c>
      <c r="M11" s="6"/>
      <c r="N11" s="4"/>
    </row>
    <row r="12" spans="7:14" ht="11.25">
      <c r="G12" s="2">
        <v>16</v>
      </c>
      <c r="H12" s="1">
        <v>361</v>
      </c>
      <c r="I12" s="1">
        <v>17.449062</v>
      </c>
      <c r="J12" s="1">
        <v>10.378209</v>
      </c>
      <c r="M12" s="6"/>
      <c r="N12" s="4"/>
    </row>
    <row r="13" spans="7:10" ht="11.25">
      <c r="G13" s="2">
        <v>17</v>
      </c>
      <c r="H13" s="1">
        <v>361</v>
      </c>
      <c r="I13" s="1">
        <v>17.6399</v>
      </c>
      <c r="J13" s="1">
        <v>10.401506</v>
      </c>
    </row>
    <row r="14" spans="8:10" ht="11.25">
      <c r="H14" s="2"/>
      <c r="I14" s="6"/>
      <c r="J14" s="11"/>
    </row>
    <row r="15" ht="11.25"/>
    <row r="16" ht="11.25"/>
    <row r="17" ht="11.25"/>
    <row r="18" ht="11.25"/>
    <row r="19" spans="8:14" ht="11.25">
      <c r="H19" s="2"/>
      <c r="I19" s="2"/>
      <c r="J19" s="2"/>
      <c r="K19" s="2"/>
      <c r="L19" s="2"/>
      <c r="M19" s="2"/>
      <c r="N19" s="2"/>
    </row>
    <row r="20" spans="8:14" ht="11.25">
      <c r="H20" s="7"/>
      <c r="I20" s="7"/>
      <c r="J20" s="16"/>
      <c r="K20" s="15"/>
      <c r="N20" s="4"/>
    </row>
    <row r="21" spans="7:14" ht="11.25">
      <c r="G21" s="2"/>
      <c r="H21" s="17"/>
      <c r="I21" s="17"/>
      <c r="J21" s="17"/>
      <c r="K21" s="17"/>
      <c r="L21" s="5"/>
      <c r="M21" s="5"/>
      <c r="N21" s="10"/>
    </row>
    <row r="22" spans="8:14" ht="11.25">
      <c r="H22" s="17"/>
      <c r="I22" s="17"/>
      <c r="J22" s="17"/>
      <c r="K22" s="17"/>
      <c r="L22" s="5"/>
      <c r="M22" s="5"/>
      <c r="N22" s="10"/>
    </row>
    <row r="23" spans="8:14" ht="11.25">
      <c r="H23" s="17"/>
      <c r="I23" s="17"/>
      <c r="J23" s="17"/>
      <c r="K23" s="17"/>
      <c r="L23" s="5"/>
      <c r="M23" s="5"/>
      <c r="N23" s="10"/>
    </row>
    <row r="24" spans="8:14" ht="11.25">
      <c r="H24" s="17"/>
      <c r="I24" s="17"/>
      <c r="J24" s="17"/>
      <c r="K24" s="17"/>
      <c r="L24" s="5"/>
      <c r="M24" s="5"/>
      <c r="N24" s="10"/>
    </row>
    <row r="25" spans="8:14" ht="11.25">
      <c r="H25" s="17"/>
      <c r="I25" s="17"/>
      <c r="J25" s="17"/>
      <c r="K25" s="17"/>
      <c r="L25" s="5"/>
      <c r="M25" s="5"/>
      <c r="N25" s="10"/>
    </row>
    <row r="26" spans="8:14" ht="11.25">
      <c r="H26" s="17"/>
      <c r="I26" s="17"/>
      <c r="J26" s="17"/>
      <c r="K26" s="17"/>
      <c r="L26" s="5"/>
      <c r="M26" s="5"/>
      <c r="N26" s="10"/>
    </row>
    <row r="27" spans="8:14" ht="11.25">
      <c r="H27" s="17"/>
      <c r="I27" s="17"/>
      <c r="J27" s="17"/>
      <c r="K27" s="17"/>
      <c r="N27" s="4"/>
    </row>
    <row r="28" spans="8:12" ht="11.25">
      <c r="H28" s="17"/>
      <c r="I28" s="17"/>
      <c r="J28" s="17"/>
      <c r="K28" s="17"/>
      <c r="L28" s="8"/>
    </row>
    <row r="29" spans="8:11" ht="11.25">
      <c r="H29" s="17"/>
      <c r="I29" s="17"/>
      <c r="J29" s="17"/>
      <c r="K29" s="17"/>
    </row>
    <row r="30" ht="11.25">
      <c r="J30" s="18"/>
    </row>
    <row r="31" ht="11.25"/>
    <row r="32" ht="11.25"/>
    <row r="33" ht="11.25">
      <c r="O33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N29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7.125" style="1" customWidth="1"/>
    <col min="7" max="7" width="6.125" style="1" customWidth="1"/>
    <col min="8" max="12" width="8.875" style="1" customWidth="1"/>
    <col min="13" max="13" width="9.625" style="1" bestFit="1" customWidth="1"/>
    <col min="14" max="14" width="7.25390625" style="1" customWidth="1"/>
    <col min="15" max="16384" width="8.875" style="1" customWidth="1"/>
  </cols>
  <sheetData>
    <row r="1" ht="11.25">
      <c r="G1" s="25"/>
    </row>
    <row r="2" ht="11.25"/>
    <row r="3" ht="11.25"/>
    <row r="4" spans="7:13" ht="11.25">
      <c r="G4" s="1" t="s">
        <v>17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18</v>
      </c>
      <c r="M4" s="2"/>
    </row>
    <row r="5" spans="8:13" ht="11.25">
      <c r="H5" s="7" t="s">
        <v>19</v>
      </c>
      <c r="I5" s="7" t="s">
        <v>20</v>
      </c>
      <c r="J5" s="16" t="s">
        <v>21</v>
      </c>
      <c r="K5" s="15" t="s">
        <v>22</v>
      </c>
      <c r="L5" s="15" t="s">
        <v>16</v>
      </c>
      <c r="M5" s="4"/>
    </row>
    <row r="6" spans="7:13" ht="11.25">
      <c r="G6" s="2" t="s">
        <v>57</v>
      </c>
      <c r="H6" s="10">
        <v>8.461473</v>
      </c>
      <c r="I6" s="10">
        <v>0.771736</v>
      </c>
      <c r="J6" s="10">
        <v>0.344281</v>
      </c>
      <c r="K6" s="10">
        <v>0.054751999999999995</v>
      </c>
      <c r="L6" s="10">
        <f aca="true" t="shared" si="0" ref="L6:L13">SUM(H6:K6)</f>
        <v>9.632242000000002</v>
      </c>
      <c r="M6" s="10"/>
    </row>
    <row r="7" spans="7:13" ht="11.25">
      <c r="G7" s="1">
        <v>7</v>
      </c>
      <c r="H7" s="10">
        <v>9.307342</v>
      </c>
      <c r="I7" s="10">
        <v>0.943802</v>
      </c>
      <c r="J7" s="10">
        <v>0.361722</v>
      </c>
      <c r="K7" s="20">
        <v>0.05536</v>
      </c>
      <c r="L7" s="10">
        <f t="shared" si="0"/>
        <v>10.668226</v>
      </c>
      <c r="M7" s="10"/>
    </row>
    <row r="8" spans="7:13" ht="11.25">
      <c r="G8" s="1">
        <v>8</v>
      </c>
      <c r="H8" s="10">
        <v>9.834796</v>
      </c>
      <c r="I8" s="10">
        <v>1.0354510000000001</v>
      </c>
      <c r="J8" s="10">
        <v>0.351161</v>
      </c>
      <c r="K8" s="10">
        <v>0.053426</v>
      </c>
      <c r="L8" s="10">
        <f t="shared" si="0"/>
        <v>11.274834</v>
      </c>
      <c r="M8" s="10"/>
    </row>
    <row r="9" spans="7:13" ht="11.25">
      <c r="G9" s="1">
        <v>9</v>
      </c>
      <c r="H9" s="10">
        <v>10.295036999999999</v>
      </c>
      <c r="I9" s="10">
        <v>1.190962</v>
      </c>
      <c r="J9" s="10">
        <v>0.541283</v>
      </c>
      <c r="K9" s="10">
        <v>0.050018</v>
      </c>
      <c r="L9" s="20">
        <f t="shared" si="0"/>
        <v>12.0773</v>
      </c>
      <c r="M9" s="10"/>
    </row>
    <row r="10" spans="7:13" ht="11.25">
      <c r="G10" s="1">
        <v>10</v>
      </c>
      <c r="H10" s="10">
        <v>10.561729</v>
      </c>
      <c r="I10" s="10">
        <v>1.297311</v>
      </c>
      <c r="J10" s="10">
        <v>0.826031</v>
      </c>
      <c r="K10" s="10">
        <v>0.045404</v>
      </c>
      <c r="L10" s="10">
        <f t="shared" si="0"/>
        <v>12.730475</v>
      </c>
      <c r="M10" s="10"/>
    </row>
    <row r="11" spans="7:13" ht="11.25">
      <c r="G11" s="1">
        <v>11</v>
      </c>
      <c r="H11" s="27">
        <v>10.87619</v>
      </c>
      <c r="I11" s="10">
        <v>1.4127450000000001</v>
      </c>
      <c r="J11" s="10">
        <v>0.758015</v>
      </c>
      <c r="K11" s="10">
        <v>0.040511</v>
      </c>
      <c r="L11" s="10">
        <f t="shared" si="0"/>
        <v>13.087461</v>
      </c>
      <c r="M11" s="10"/>
    </row>
    <row r="12" spans="7:13" ht="11.25">
      <c r="G12" s="1">
        <v>12</v>
      </c>
      <c r="H12" s="10">
        <v>9.767153</v>
      </c>
      <c r="I12" s="10">
        <v>1.946484</v>
      </c>
      <c r="J12" s="10">
        <v>0.740632</v>
      </c>
      <c r="K12" s="20">
        <v>0.03688</v>
      </c>
      <c r="L12" s="10">
        <f t="shared" si="0"/>
        <v>12.491149</v>
      </c>
      <c r="M12" s="4"/>
    </row>
    <row r="13" spans="7:12" ht="11.25">
      <c r="G13" s="1">
        <v>13</v>
      </c>
      <c r="H13" s="10">
        <v>8.820196000000001</v>
      </c>
      <c r="I13" s="10">
        <v>2.295157</v>
      </c>
      <c r="J13" s="10">
        <v>0.732625</v>
      </c>
      <c r="K13" s="10">
        <v>0.033625999999999996</v>
      </c>
      <c r="L13" s="10">
        <f t="shared" si="0"/>
        <v>11.881604000000001</v>
      </c>
    </row>
    <row r="14" spans="7:12" ht="11.25">
      <c r="G14" s="1">
        <v>14</v>
      </c>
      <c r="H14" s="10">
        <v>8.405289</v>
      </c>
      <c r="I14" s="10">
        <v>2.367632</v>
      </c>
      <c r="J14" s="27">
        <v>0.69766</v>
      </c>
      <c r="K14" s="10">
        <v>0.030084</v>
      </c>
      <c r="L14" s="10">
        <f>SUM(H14:K14)</f>
        <v>11.500665</v>
      </c>
    </row>
    <row r="15" spans="7:12" ht="11.25">
      <c r="G15" s="1">
        <v>15</v>
      </c>
      <c r="H15" s="10">
        <v>8.041044</v>
      </c>
      <c r="I15" s="10">
        <v>2.481833</v>
      </c>
      <c r="J15" s="27">
        <v>0.672934</v>
      </c>
      <c r="K15" s="10">
        <v>0.025494</v>
      </c>
      <c r="L15" s="10">
        <f>SUM(H15:K15)</f>
        <v>11.221305</v>
      </c>
    </row>
    <row r="16" spans="7:12" ht="11.25">
      <c r="G16" s="1">
        <v>16</v>
      </c>
      <c r="H16" s="1">
        <v>7.402617</v>
      </c>
      <c r="I16" s="1">
        <v>2.566102</v>
      </c>
      <c r="J16" s="1">
        <v>0.591117</v>
      </c>
      <c r="K16" s="1">
        <v>0.0209</v>
      </c>
      <c r="L16" s="1">
        <f>SUM(H16:K16)</f>
        <v>10.580736</v>
      </c>
    </row>
    <row r="17" ht="11.25"/>
    <row r="18" spans="8:12" ht="11.25">
      <c r="H18" s="2" t="s">
        <v>23</v>
      </c>
      <c r="I18" s="2" t="s">
        <v>23</v>
      </c>
      <c r="J18" s="2" t="s">
        <v>23</v>
      </c>
      <c r="K18" s="2" t="s">
        <v>23</v>
      </c>
      <c r="L18" s="2" t="s">
        <v>23</v>
      </c>
    </row>
    <row r="19" spans="7:14" ht="11.25">
      <c r="G19" s="1">
        <v>16</v>
      </c>
      <c r="H19" s="3">
        <f>H16/$L$16*100</f>
        <v>69.96315757240328</v>
      </c>
      <c r="I19" s="3">
        <f>I16/$L$16*100</f>
        <v>24.252585075367154</v>
      </c>
      <c r="J19" s="3">
        <f>J16/$L$16*100</f>
        <v>5.586728560281628</v>
      </c>
      <c r="K19" s="3">
        <f>K16/$L$16*100</f>
        <v>0.19752879194793252</v>
      </c>
      <c r="L19" s="3">
        <f>SUM(H19:K19)</f>
        <v>99.99999999999999</v>
      </c>
      <c r="N19" s="2"/>
    </row>
    <row r="20" spans="8:12" ht="11.25">
      <c r="H20" s="10"/>
      <c r="I20" s="10"/>
      <c r="J20" s="10"/>
      <c r="K20" s="10"/>
      <c r="L20" s="4"/>
    </row>
    <row r="21" spans="8:12" ht="11.25">
      <c r="H21" s="10"/>
      <c r="I21" s="10"/>
      <c r="J21" s="10"/>
      <c r="K21" s="10"/>
      <c r="L21" s="4"/>
    </row>
    <row r="22" spans="8:12" ht="11.25">
      <c r="H22" s="10"/>
      <c r="I22" s="10"/>
      <c r="J22" s="10"/>
      <c r="K22" s="10"/>
      <c r="L22" s="4"/>
    </row>
    <row r="23" spans="8:12" ht="11.25">
      <c r="H23" s="10"/>
      <c r="I23" s="10"/>
      <c r="J23" s="10"/>
      <c r="K23" s="10"/>
      <c r="L23" s="4"/>
    </row>
    <row r="24" spans="8:12" ht="11.25">
      <c r="H24" s="10"/>
      <c r="I24" s="10"/>
      <c r="J24" s="10"/>
      <c r="K24" s="10"/>
      <c r="L24" s="4"/>
    </row>
    <row r="25" spans="8:12" ht="11.25">
      <c r="H25" s="10"/>
      <c r="I25" s="10"/>
      <c r="J25" s="10"/>
      <c r="K25" s="10"/>
      <c r="L25" s="4"/>
    </row>
    <row r="26" spans="8:12" ht="11.25">
      <c r="H26" s="10"/>
      <c r="I26" s="10"/>
      <c r="J26" s="10"/>
      <c r="K26" s="10"/>
      <c r="L26" s="4"/>
    </row>
    <row r="27" spans="8:12" ht="11.25">
      <c r="H27" s="10"/>
      <c r="I27" s="10"/>
      <c r="J27" s="10"/>
      <c r="K27" s="10"/>
      <c r="L27" s="4"/>
    </row>
    <row r="28" spans="8:12" ht="11.25">
      <c r="H28" s="10"/>
      <c r="I28" s="10"/>
      <c r="J28" s="10"/>
      <c r="K28" s="10"/>
      <c r="L28" s="4"/>
    </row>
    <row r="29" ht="11.25">
      <c r="H29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V32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6.625" style="1" customWidth="1"/>
    <col min="7" max="7" width="6.125" style="1" customWidth="1"/>
    <col min="8" max="12" width="8.875" style="1" customWidth="1"/>
    <col min="13" max="13" width="8.125" style="1" bestFit="1" customWidth="1"/>
    <col min="14" max="14" width="10.875" style="1" bestFit="1" customWidth="1"/>
    <col min="15" max="15" width="9.25390625" style="1" bestFit="1" customWidth="1"/>
    <col min="16" max="16" width="9.75390625" style="1" bestFit="1" customWidth="1"/>
    <col min="17" max="20" width="8.875" style="1" customWidth="1"/>
    <col min="21" max="21" width="9.625" style="1" bestFit="1" customWidth="1"/>
    <col min="22" max="22" width="7.25390625" style="1" customWidth="1"/>
    <col min="23" max="16384" width="8.875" style="1" customWidth="1"/>
  </cols>
  <sheetData>
    <row r="1" ht="11.25">
      <c r="G1" s="25"/>
    </row>
    <row r="2" ht="11.25"/>
    <row r="3" ht="11.25"/>
    <row r="4" spans="7:21" ht="11.25">
      <c r="G4" s="1" t="s">
        <v>17</v>
      </c>
      <c r="H4" s="2" t="s">
        <v>53</v>
      </c>
      <c r="I4" s="2" t="s">
        <v>53</v>
      </c>
      <c r="J4" s="2" t="s">
        <v>53</v>
      </c>
      <c r="K4" s="2" t="s">
        <v>53</v>
      </c>
      <c r="M4" s="2"/>
      <c r="S4" s="2"/>
      <c r="T4" s="2"/>
      <c r="U4" s="2"/>
    </row>
    <row r="5" spans="8:21" ht="11.25">
      <c r="H5" s="7" t="s">
        <v>19</v>
      </c>
      <c r="I5" s="7" t="s">
        <v>20</v>
      </c>
      <c r="J5" s="16" t="s">
        <v>21</v>
      </c>
      <c r="K5" s="15" t="s">
        <v>22</v>
      </c>
      <c r="U5" s="4"/>
    </row>
    <row r="6" spans="7:21" ht="11.25">
      <c r="G6" s="2" t="s">
        <v>58</v>
      </c>
      <c r="H6" s="17">
        <f aca="true" t="shared" si="0" ref="H6:H15">(H19-$H$19)/$H$19*100+100</f>
        <v>100</v>
      </c>
      <c r="I6" s="17">
        <f aca="true" t="shared" si="1" ref="I6:I15">(I19-$I$19)/$I$19*100+100</f>
        <v>100</v>
      </c>
      <c r="J6" s="17">
        <f aca="true" t="shared" si="2" ref="J6:J15">(J19-$J$19)/$J$19*100+100</f>
        <v>100</v>
      </c>
      <c r="K6" s="17">
        <f aca="true" t="shared" si="3" ref="K6:K15">(K19-$K$19)/$K$19*100+100</f>
        <v>100</v>
      </c>
      <c r="M6" s="13"/>
      <c r="S6" s="5"/>
      <c r="T6" s="5"/>
      <c r="U6" s="10"/>
    </row>
    <row r="7" spans="7:21" ht="11.25">
      <c r="G7" s="1">
        <v>8</v>
      </c>
      <c r="H7" s="17">
        <f t="shared" si="0"/>
        <v>105.66707444509937</v>
      </c>
      <c r="I7" s="17">
        <f t="shared" si="1"/>
        <v>109.71061726930014</v>
      </c>
      <c r="J7" s="17">
        <f t="shared" si="2"/>
        <v>97.08035452640426</v>
      </c>
      <c r="K7" s="17">
        <f t="shared" si="3"/>
        <v>96.50650289017341</v>
      </c>
      <c r="M7" s="13"/>
      <c r="S7" s="5"/>
      <c r="T7" s="5"/>
      <c r="U7" s="10"/>
    </row>
    <row r="8" spans="7:21" ht="11.25">
      <c r="G8" s="1">
        <v>9</v>
      </c>
      <c r="H8" s="17">
        <f t="shared" si="0"/>
        <v>110.61199857059081</v>
      </c>
      <c r="I8" s="17">
        <f t="shared" si="1"/>
        <v>126.18769614813277</v>
      </c>
      <c r="J8" s="17">
        <f t="shared" si="2"/>
        <v>149.64060798071446</v>
      </c>
      <c r="K8" s="17">
        <f t="shared" si="3"/>
        <v>90.35043352601156</v>
      </c>
      <c r="M8" s="13"/>
      <c r="S8" s="5"/>
      <c r="T8" s="5"/>
      <c r="U8" s="10"/>
    </row>
    <row r="9" spans="7:21" ht="11.25">
      <c r="G9" s="1">
        <v>10</v>
      </c>
      <c r="H9" s="17">
        <f t="shared" si="0"/>
        <v>113.47739236400682</v>
      </c>
      <c r="I9" s="17">
        <f t="shared" si="1"/>
        <v>137.45584349259696</v>
      </c>
      <c r="J9" s="17">
        <f t="shared" si="2"/>
        <v>228.36073006341886</v>
      </c>
      <c r="K9" s="17">
        <f t="shared" si="3"/>
        <v>82.01589595375722</v>
      </c>
      <c r="S9" s="5"/>
      <c r="T9" s="5"/>
      <c r="U9" s="10"/>
    </row>
    <row r="10" spans="7:21" ht="11.25">
      <c r="G10" s="1">
        <v>11</v>
      </c>
      <c r="H10" s="17">
        <f t="shared" si="0"/>
        <v>116.85602613506626</v>
      </c>
      <c r="I10" s="17">
        <f t="shared" si="1"/>
        <v>149.68658680528333</v>
      </c>
      <c r="J10" s="17">
        <f t="shared" si="2"/>
        <v>209.5573396144</v>
      </c>
      <c r="K10" s="17">
        <f t="shared" si="3"/>
        <v>73.17738439306359</v>
      </c>
      <c r="M10" s="13"/>
      <c r="S10" s="5"/>
      <c r="T10" s="5"/>
      <c r="U10" s="10"/>
    </row>
    <row r="11" spans="7:21" ht="11.25">
      <c r="G11" s="1">
        <v>12</v>
      </c>
      <c r="H11" s="17">
        <f t="shared" si="0"/>
        <v>104.9403041169004</v>
      </c>
      <c r="I11" s="17">
        <f t="shared" si="1"/>
        <v>206.23859665480683</v>
      </c>
      <c r="J11" s="17">
        <f t="shared" si="2"/>
        <v>204.7517154057536</v>
      </c>
      <c r="K11" s="17">
        <f t="shared" si="3"/>
        <v>66.61849710982659</v>
      </c>
      <c r="S11" s="5"/>
      <c r="T11" s="5"/>
      <c r="U11" s="10"/>
    </row>
    <row r="12" spans="7:21" ht="11.25">
      <c r="G12" s="1">
        <v>13</v>
      </c>
      <c r="H12" s="17">
        <f t="shared" si="0"/>
        <v>94.76600301138608</v>
      </c>
      <c r="I12" s="17">
        <f t="shared" si="1"/>
        <v>243.1820445390029</v>
      </c>
      <c r="J12" s="17">
        <f t="shared" si="2"/>
        <v>202.5381370223542</v>
      </c>
      <c r="K12" s="17">
        <f t="shared" si="3"/>
        <v>60.74060693641618</v>
      </c>
      <c r="M12" s="4"/>
      <c r="U12" s="4"/>
    </row>
    <row r="13" spans="7:21" ht="11.25">
      <c r="G13" s="1">
        <v>14</v>
      </c>
      <c r="H13" s="17">
        <f t="shared" si="0"/>
        <v>90.30815672186537</v>
      </c>
      <c r="I13" s="17">
        <f t="shared" si="1"/>
        <v>250.86109162726927</v>
      </c>
      <c r="J13" s="17">
        <f t="shared" si="2"/>
        <v>192.8718739805707</v>
      </c>
      <c r="K13" s="17">
        <f t="shared" si="3"/>
        <v>54.342485549132945</v>
      </c>
      <c r="M13" s="4"/>
      <c r="U13" s="4"/>
    </row>
    <row r="14" spans="7:19" ht="11.25">
      <c r="G14" s="1">
        <v>15</v>
      </c>
      <c r="H14" s="17">
        <f t="shared" si="0"/>
        <v>86.3946333980206</v>
      </c>
      <c r="I14" s="17">
        <f t="shared" si="1"/>
        <v>262.96119313161023</v>
      </c>
      <c r="J14" s="17">
        <f t="shared" si="2"/>
        <v>186.03623777375998</v>
      </c>
      <c r="K14" s="17">
        <f t="shared" si="3"/>
        <v>46.051300578034684</v>
      </c>
      <c r="M14" s="4"/>
      <c r="S14" s="8"/>
    </row>
    <row r="15" spans="7:13" ht="11.25">
      <c r="G15" s="1">
        <v>16</v>
      </c>
      <c r="H15" s="17">
        <f t="shared" si="0"/>
        <v>79.53524217762708</v>
      </c>
      <c r="I15" s="17">
        <f t="shared" si="1"/>
        <v>271.8898667305218</v>
      </c>
      <c r="J15" s="17">
        <f t="shared" si="2"/>
        <v>163.41748635692605</v>
      </c>
      <c r="K15" s="17">
        <f t="shared" si="3"/>
        <v>37.75289017341039</v>
      </c>
      <c r="M15" s="4"/>
    </row>
    <row r="16" spans="13:17" ht="11.25">
      <c r="M16" s="4"/>
      <c r="Q16" s="18"/>
    </row>
    <row r="17" spans="7:13" ht="11.25">
      <c r="G17" s="1" t="s">
        <v>17</v>
      </c>
      <c r="H17" s="2" t="s">
        <v>18</v>
      </c>
      <c r="I17" s="2" t="s">
        <v>18</v>
      </c>
      <c r="J17" s="2" t="s">
        <v>18</v>
      </c>
      <c r="K17" s="2" t="s">
        <v>18</v>
      </c>
      <c r="L17" s="2" t="s">
        <v>18</v>
      </c>
      <c r="M17" s="4"/>
    </row>
    <row r="18" spans="8:13" ht="11.25">
      <c r="H18" s="7" t="s">
        <v>19</v>
      </c>
      <c r="I18" s="7" t="s">
        <v>20</v>
      </c>
      <c r="J18" s="16" t="s">
        <v>21</v>
      </c>
      <c r="K18" s="15" t="s">
        <v>22</v>
      </c>
      <c r="L18" s="15" t="s">
        <v>16</v>
      </c>
      <c r="M18" s="4"/>
    </row>
    <row r="19" spans="7:22" ht="11.25">
      <c r="G19" s="2" t="s">
        <v>58</v>
      </c>
      <c r="H19" s="10">
        <v>9.307342</v>
      </c>
      <c r="I19" s="10">
        <v>0.943802</v>
      </c>
      <c r="J19" s="10">
        <v>0.361722</v>
      </c>
      <c r="K19" s="20">
        <v>0.05536</v>
      </c>
      <c r="L19" s="10">
        <f aca="true" t="shared" si="4" ref="L19:L25">SUM(H19:K19)</f>
        <v>10.668226</v>
      </c>
      <c r="M19" s="4"/>
      <c r="V19" s="2"/>
    </row>
    <row r="20" spans="7:13" ht="11.25">
      <c r="G20" s="1">
        <v>8</v>
      </c>
      <c r="H20" s="10">
        <v>9.834796</v>
      </c>
      <c r="I20" s="10">
        <v>1.0354510000000001</v>
      </c>
      <c r="J20" s="10">
        <v>0.351161</v>
      </c>
      <c r="K20" s="10">
        <v>0.053426</v>
      </c>
      <c r="L20" s="10">
        <f t="shared" si="4"/>
        <v>11.274834</v>
      </c>
      <c r="M20" s="4"/>
    </row>
    <row r="21" spans="7:13" ht="11.25">
      <c r="G21" s="1">
        <v>9</v>
      </c>
      <c r="H21" s="10">
        <v>10.295036999999999</v>
      </c>
      <c r="I21" s="10">
        <v>1.190962</v>
      </c>
      <c r="J21" s="10">
        <v>0.541283</v>
      </c>
      <c r="K21" s="10">
        <v>0.050018</v>
      </c>
      <c r="L21" s="20">
        <f t="shared" si="4"/>
        <v>12.0773</v>
      </c>
      <c r="M21" s="4"/>
    </row>
    <row r="22" spans="7:13" ht="11.25">
      <c r="G22" s="1">
        <v>10</v>
      </c>
      <c r="H22" s="10">
        <v>10.561729</v>
      </c>
      <c r="I22" s="10">
        <v>1.297311</v>
      </c>
      <c r="J22" s="10">
        <v>0.826031</v>
      </c>
      <c r="K22" s="10">
        <v>0.045404</v>
      </c>
      <c r="L22" s="10">
        <f t="shared" si="4"/>
        <v>12.730475</v>
      </c>
      <c r="M22" s="4"/>
    </row>
    <row r="23" spans="7:13" ht="11.25">
      <c r="G23" s="1">
        <v>11</v>
      </c>
      <c r="H23" s="27">
        <v>10.87619</v>
      </c>
      <c r="I23" s="10">
        <v>1.4127450000000001</v>
      </c>
      <c r="J23" s="10">
        <v>0.758015</v>
      </c>
      <c r="K23" s="10">
        <v>0.040511</v>
      </c>
      <c r="L23" s="10">
        <f t="shared" si="4"/>
        <v>13.087461</v>
      </c>
      <c r="M23" s="4"/>
    </row>
    <row r="24" spans="7:13" ht="11.25">
      <c r="G24" s="1">
        <v>12</v>
      </c>
      <c r="H24" s="10">
        <v>9.767153</v>
      </c>
      <c r="I24" s="10">
        <v>1.946484</v>
      </c>
      <c r="J24" s="10">
        <v>0.740632</v>
      </c>
      <c r="K24" s="20">
        <v>0.03688</v>
      </c>
      <c r="L24" s="10">
        <f t="shared" si="4"/>
        <v>12.491149</v>
      </c>
      <c r="M24" s="4"/>
    </row>
    <row r="25" spans="7:13" ht="11.25">
      <c r="G25" s="1">
        <v>13</v>
      </c>
      <c r="H25" s="10">
        <v>8.820196000000001</v>
      </c>
      <c r="I25" s="10">
        <v>2.295157</v>
      </c>
      <c r="J25" s="10">
        <v>0.732625</v>
      </c>
      <c r="K25" s="10">
        <v>0.033625999999999996</v>
      </c>
      <c r="L25" s="33">
        <f t="shared" si="4"/>
        <v>11.881604000000001</v>
      </c>
      <c r="M25" s="4"/>
    </row>
    <row r="26" spans="7:13" ht="11.25">
      <c r="G26" s="1">
        <v>14</v>
      </c>
      <c r="H26" s="10">
        <v>8.405289</v>
      </c>
      <c r="I26" s="10">
        <v>2.367632</v>
      </c>
      <c r="J26" s="27">
        <v>0.69766</v>
      </c>
      <c r="K26" s="20">
        <v>0.030084</v>
      </c>
      <c r="L26" s="10">
        <f>SUM(H26:K26)</f>
        <v>11.500665</v>
      </c>
      <c r="M26" s="4"/>
    </row>
    <row r="27" spans="7:13" ht="11.25">
      <c r="G27" s="1">
        <v>15</v>
      </c>
      <c r="H27" s="10">
        <v>8.041044</v>
      </c>
      <c r="I27" s="10">
        <v>2.481833</v>
      </c>
      <c r="J27" s="27">
        <v>0.672934</v>
      </c>
      <c r="K27" s="10">
        <v>0.025494</v>
      </c>
      <c r="L27" s="33">
        <f>SUM(H27:K27)</f>
        <v>11.221305</v>
      </c>
      <c r="M27" s="4"/>
    </row>
    <row r="28" spans="7:12" ht="11.25">
      <c r="G28" s="1">
        <v>16</v>
      </c>
      <c r="H28" s="10">
        <v>7.402617</v>
      </c>
      <c r="I28" s="10">
        <v>2.566102</v>
      </c>
      <c r="J28" s="10">
        <v>0.591117</v>
      </c>
      <c r="K28" s="10">
        <v>0.0209</v>
      </c>
      <c r="L28" s="10">
        <f>SUM(H28:K28)</f>
        <v>10.580736</v>
      </c>
    </row>
    <row r="29" spans="8:13" ht="11.25">
      <c r="H29" s="10"/>
      <c r="I29" s="10"/>
      <c r="J29" s="10"/>
      <c r="K29" s="10"/>
      <c r="L29" s="4"/>
      <c r="M29" s="13"/>
    </row>
    <row r="30" ht="11.25">
      <c r="H30" s="4"/>
    </row>
    <row r="31" ht="11.25"/>
    <row r="32" ht="11.25">
      <c r="T32" s="8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M3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4.625" style="1" customWidth="1"/>
    <col min="7" max="7" width="5.375" style="1" customWidth="1"/>
    <col min="8" max="8" width="8.25390625" style="1" customWidth="1"/>
    <col min="9" max="9" width="8.00390625" style="1" customWidth="1"/>
    <col min="10" max="10" width="8.125" style="1" customWidth="1"/>
    <col min="11" max="12" width="7.875" style="1" customWidth="1"/>
    <col min="13" max="13" width="8.125" style="1" bestFit="1" customWidth="1"/>
    <col min="14" max="14" width="8.875" style="1" customWidth="1"/>
    <col min="15" max="15" width="9.625" style="1" bestFit="1" customWidth="1"/>
    <col min="16" max="16" width="7.25390625" style="1" customWidth="1"/>
    <col min="17" max="16384" width="8.875" style="1" customWidth="1"/>
  </cols>
  <sheetData>
    <row r="1" ht="11.25">
      <c r="G1" s="25"/>
    </row>
    <row r="2" ht="11.25"/>
    <row r="3" ht="11.25"/>
    <row r="4" spans="7:12" ht="11.25">
      <c r="G4" s="1" t="s">
        <v>17</v>
      </c>
      <c r="H4" s="2" t="s">
        <v>24</v>
      </c>
      <c r="J4" s="2" t="s">
        <v>24</v>
      </c>
      <c r="L4" s="2" t="s">
        <v>24</v>
      </c>
    </row>
    <row r="5" spans="8:12" ht="11.25">
      <c r="H5" s="1" t="s">
        <v>26</v>
      </c>
      <c r="J5" s="1" t="s">
        <v>27</v>
      </c>
      <c r="L5" s="1" t="s">
        <v>28</v>
      </c>
    </row>
    <row r="6" spans="7:12" ht="11.25">
      <c r="G6" s="2" t="s">
        <v>31</v>
      </c>
      <c r="H6" s="1">
        <v>29.9907</v>
      </c>
      <c r="J6" s="1">
        <v>0.9498000000000001</v>
      </c>
      <c r="L6" s="1">
        <v>41.985699999999994</v>
      </c>
    </row>
    <row r="7" spans="7:12" ht="11.25">
      <c r="G7" s="2" t="s">
        <v>33</v>
      </c>
      <c r="H7" s="1">
        <v>47.9387</v>
      </c>
      <c r="J7" s="1">
        <v>0.2872</v>
      </c>
      <c r="L7" s="1">
        <v>71.9186</v>
      </c>
    </row>
    <row r="8" spans="7:12" ht="11.25">
      <c r="G8" s="1">
        <v>7</v>
      </c>
      <c r="H8" s="1">
        <v>97.0828</v>
      </c>
      <c r="J8" s="1">
        <v>1.5349000000000002</v>
      </c>
      <c r="L8" s="9">
        <v>157.207</v>
      </c>
    </row>
    <row r="9" spans="7:13" ht="11.25">
      <c r="G9" s="1">
        <v>12</v>
      </c>
      <c r="H9" s="1">
        <v>63.578500000000005</v>
      </c>
      <c r="I9" s="1">
        <v>63.578500000000005</v>
      </c>
      <c r="J9" s="1">
        <v>5.7811</v>
      </c>
      <c r="K9" s="1">
        <v>5.7811</v>
      </c>
      <c r="L9" s="1">
        <v>178.46759999999998</v>
      </c>
      <c r="M9" s="1">
        <v>178.46759999999998</v>
      </c>
    </row>
    <row r="10" spans="7:13" ht="11.25">
      <c r="G10" s="1">
        <v>13</v>
      </c>
      <c r="I10" s="1">
        <v>54.5606</v>
      </c>
      <c r="K10" s="28">
        <v>6.501</v>
      </c>
      <c r="M10" s="1">
        <v>162.8124</v>
      </c>
    </row>
    <row r="11" spans="7:13" ht="11.25">
      <c r="G11" s="1">
        <v>14</v>
      </c>
      <c r="I11" s="1">
        <v>56.8584</v>
      </c>
      <c r="J11" s="14"/>
      <c r="K11" s="9">
        <v>6.4959</v>
      </c>
      <c r="M11" s="1">
        <v>148.9316</v>
      </c>
    </row>
    <row r="12" spans="7:13" ht="11.25">
      <c r="G12" s="1">
        <v>15</v>
      </c>
      <c r="I12" s="1">
        <v>55.1742</v>
      </c>
      <c r="J12" s="14"/>
      <c r="K12" s="9">
        <v>5.7371</v>
      </c>
      <c r="M12" s="1">
        <v>136.2309</v>
      </c>
    </row>
    <row r="13" spans="7:13" ht="11.25">
      <c r="G13" s="1">
        <v>16</v>
      </c>
      <c r="I13" s="1">
        <v>47.1043</v>
      </c>
      <c r="J13" s="14"/>
      <c r="K13" s="9">
        <v>4.5211</v>
      </c>
      <c r="M13" s="1">
        <v>124.783</v>
      </c>
    </row>
    <row r="14" ht="11.25"/>
    <row r="15" ht="11.25">
      <c r="H15" s="19" t="s">
        <v>34</v>
      </c>
    </row>
    <row r="16" ht="11.25">
      <c r="I16" s="1" t="s">
        <v>35</v>
      </c>
    </row>
    <row r="17" ht="11.25"/>
    <row r="18" ht="11.25"/>
    <row r="19" ht="11.25"/>
    <row r="20" ht="11.25"/>
    <row r="21" spans="8:9" ht="11.25">
      <c r="H21" s="2"/>
      <c r="I21" s="2"/>
    </row>
    <row r="22" spans="7:8" ht="11.25">
      <c r="G22" s="2"/>
      <c r="H22" s="6"/>
    </row>
    <row r="23" spans="7:8" ht="11.25">
      <c r="G23" s="2"/>
      <c r="H23" s="6"/>
    </row>
    <row r="24" spans="7:8" ht="11.25">
      <c r="G24" s="2"/>
      <c r="H24" s="6"/>
    </row>
    <row r="25" spans="7:8" ht="11.25">
      <c r="G25" s="2"/>
      <c r="H25" s="6"/>
    </row>
    <row r="26" spans="7:8" ht="11.25">
      <c r="G26" s="2"/>
      <c r="H26" s="6"/>
    </row>
    <row r="27" spans="7:8" ht="11.25">
      <c r="G27" s="2"/>
      <c r="H27" s="6"/>
    </row>
    <row r="28" spans="7:8" ht="11.25">
      <c r="G28" s="2"/>
      <c r="H28" s="6"/>
    </row>
    <row r="29" ht="11.25">
      <c r="H29" s="6"/>
    </row>
    <row r="30" spans="7:8" ht="11.25">
      <c r="G30" s="2"/>
      <c r="H30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I3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4.625" style="1" customWidth="1"/>
    <col min="8" max="8" width="9.25390625" style="1" bestFit="1" customWidth="1"/>
    <col min="9" max="9" width="9.75390625" style="1" bestFit="1" customWidth="1"/>
    <col min="10" max="13" width="8.875" style="1" customWidth="1"/>
    <col min="14" max="14" width="9.625" style="1" bestFit="1" customWidth="1"/>
    <col min="15" max="15" width="7.25390625" style="1" customWidth="1"/>
    <col min="16" max="16384" width="8.875" style="1" customWidth="1"/>
  </cols>
  <sheetData>
    <row r="1" ht="11.25">
      <c r="G1" s="25"/>
    </row>
    <row r="2" ht="11.25"/>
    <row r="3" ht="11.25"/>
    <row r="4" spans="8:9" ht="11.25">
      <c r="H4" s="2" t="s">
        <v>25</v>
      </c>
      <c r="I4" s="2" t="s">
        <v>14</v>
      </c>
    </row>
    <row r="5" spans="8:9" ht="11.25">
      <c r="H5" s="1" t="s">
        <v>29</v>
      </c>
      <c r="I5" s="1" t="s">
        <v>30</v>
      </c>
    </row>
    <row r="6" spans="7:9" ht="11.25">
      <c r="G6" s="2" t="s">
        <v>32</v>
      </c>
      <c r="H6" s="1">
        <v>482</v>
      </c>
      <c r="I6" s="1">
        <v>1599.55</v>
      </c>
    </row>
    <row r="7" spans="7:9" ht="11.25">
      <c r="G7" s="1">
        <v>9</v>
      </c>
      <c r="H7" s="1">
        <v>619</v>
      </c>
      <c r="I7" s="1">
        <v>2192.69</v>
      </c>
    </row>
    <row r="8" spans="7:9" ht="11.25">
      <c r="G8" s="1">
        <v>10</v>
      </c>
      <c r="H8" s="1">
        <v>785</v>
      </c>
      <c r="I8" s="1">
        <v>3485.63</v>
      </c>
    </row>
    <row r="9" spans="7:9" ht="11.25">
      <c r="G9" s="1">
        <v>11</v>
      </c>
      <c r="H9" s="1">
        <v>632</v>
      </c>
      <c r="I9" s="1">
        <v>2919.28</v>
      </c>
    </row>
    <row r="10" spans="7:9" ht="11.25">
      <c r="G10" s="1">
        <v>12</v>
      </c>
      <c r="H10" s="1">
        <v>755</v>
      </c>
      <c r="I10" s="1">
        <v>2512.43</v>
      </c>
    </row>
    <row r="11" spans="7:9" ht="11.25">
      <c r="G11" s="1">
        <v>13</v>
      </c>
      <c r="H11" s="1">
        <v>815</v>
      </c>
      <c r="I11" s="1">
        <v>2696.33</v>
      </c>
    </row>
    <row r="12" spans="7:9" ht="11.25">
      <c r="G12" s="1">
        <v>14</v>
      </c>
      <c r="H12" s="1">
        <v>747</v>
      </c>
      <c r="I12" s="1">
        <v>4462.45</v>
      </c>
    </row>
    <row r="13" spans="7:9" ht="11.25">
      <c r="G13" s="1">
        <v>15</v>
      </c>
      <c r="H13" s="1">
        <v>678</v>
      </c>
      <c r="I13" s="1">
        <v>2923.95</v>
      </c>
    </row>
    <row r="14" spans="7:9" ht="11.25">
      <c r="G14" s="1">
        <v>16</v>
      </c>
      <c r="H14" s="1">
        <v>664</v>
      </c>
      <c r="I14" s="1">
        <v>2897.37</v>
      </c>
    </row>
    <row r="15" spans="7:9" ht="11.25">
      <c r="G15" s="1">
        <v>17</v>
      </c>
      <c r="H15" s="1">
        <v>649</v>
      </c>
      <c r="I15" s="1">
        <v>2318.17</v>
      </c>
    </row>
    <row r="16" ht="11.25"/>
    <row r="17" ht="11.25"/>
    <row r="18" ht="11.25"/>
    <row r="19" ht="11.25">
      <c r="G19" s="2"/>
    </row>
    <row r="20" spans="8:9" ht="11.25">
      <c r="H20" s="2"/>
      <c r="I20" s="2"/>
    </row>
    <row r="21" spans="7:8" ht="11.25">
      <c r="G21" s="2"/>
      <c r="H21" s="6"/>
    </row>
    <row r="22" spans="7:8" ht="11.25">
      <c r="G22" s="2"/>
      <c r="H22" s="6"/>
    </row>
    <row r="23" spans="7:8" ht="11.25">
      <c r="G23" s="2"/>
      <c r="H23" s="6"/>
    </row>
    <row r="24" spans="7:8" ht="11.25">
      <c r="G24" s="2"/>
      <c r="H24" s="6"/>
    </row>
    <row r="25" spans="7:8" ht="11.25">
      <c r="G25" s="2"/>
      <c r="H25" s="6"/>
    </row>
    <row r="26" spans="7:8" ht="11.25">
      <c r="G26" s="2"/>
      <c r="H26" s="6"/>
    </row>
    <row r="27" spans="7:8" ht="11.25">
      <c r="G27" s="2"/>
      <c r="H27" s="6"/>
    </row>
    <row r="28" spans="7:8" ht="11.25">
      <c r="G28" s="2"/>
      <c r="H28" s="6"/>
    </row>
    <row r="29" spans="7:8" ht="11.25">
      <c r="G29" s="2"/>
      <c r="H29" s="6"/>
    </row>
    <row r="30" spans="7:8" ht="11.25">
      <c r="G30" s="2"/>
      <c r="H30" s="6"/>
    </row>
    <row r="31" spans="7:8" ht="11.25">
      <c r="G31" s="2"/>
      <c r="H31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8"/>
  <sheetViews>
    <sheetView zoomScaleSheetLayoutView="100" workbookViewId="0" topLeftCell="A1">
      <selection activeCell="L1" sqref="L1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3" width="8.875" style="1" customWidth="1"/>
    <col min="14" max="14" width="10.875" style="1" bestFit="1" customWidth="1"/>
    <col min="15" max="15" width="9.25390625" style="1" bestFit="1" customWidth="1"/>
    <col min="16" max="16" width="9.75390625" style="1" bestFit="1" customWidth="1"/>
    <col min="17" max="20" width="8.875" style="1" customWidth="1"/>
    <col min="21" max="21" width="9.625" style="1" bestFit="1" customWidth="1"/>
    <col min="22" max="22" width="7.25390625" style="1" customWidth="1"/>
    <col min="23" max="16384" width="8.875" style="1" customWidth="1"/>
  </cols>
  <sheetData>
    <row r="1" ht="11.25">
      <c r="L1" s="25"/>
    </row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>
      <c r="K35" s="1" t="s">
        <v>60</v>
      </c>
    </row>
    <row r="36" spans="2:6" ht="11.25">
      <c r="B36" s="1" t="s">
        <v>36</v>
      </c>
      <c r="F36" s="2" t="s">
        <v>37</v>
      </c>
    </row>
    <row r="37" spans="3:8" ht="11.25">
      <c r="C37" s="2" t="s">
        <v>38</v>
      </c>
      <c r="D37" s="2" t="s">
        <v>25</v>
      </c>
      <c r="G37" s="2" t="s">
        <v>39</v>
      </c>
      <c r="H37" s="2" t="s">
        <v>25</v>
      </c>
    </row>
    <row r="38" spans="2:8" ht="11.25">
      <c r="B38" s="2" t="s">
        <v>40</v>
      </c>
      <c r="C38" s="6">
        <f aca="true" t="shared" si="0" ref="C38:C44">D38/$D$46*100</f>
        <v>29.738058551617875</v>
      </c>
      <c r="D38" s="1">
        <v>193</v>
      </c>
      <c r="F38" s="2" t="s">
        <v>41</v>
      </c>
      <c r="G38" s="6">
        <f aca="true" t="shared" si="1" ref="G38:G46">H38/$H$48*100</f>
        <v>57.93528505392912</v>
      </c>
      <c r="H38" s="1">
        <v>376</v>
      </c>
    </row>
    <row r="39" spans="2:8" ht="11.25">
      <c r="B39" s="2" t="s">
        <v>44</v>
      </c>
      <c r="C39" s="6">
        <f>D39/$D$46*100</f>
        <v>16.79506933744222</v>
      </c>
      <c r="D39" s="1">
        <v>109</v>
      </c>
      <c r="F39" s="2" t="s">
        <v>43</v>
      </c>
      <c r="G39" s="6">
        <f t="shared" si="1"/>
        <v>16.640986132511557</v>
      </c>
      <c r="H39" s="1">
        <v>108</v>
      </c>
    </row>
    <row r="40" spans="2:8" ht="11.25">
      <c r="B40" s="2" t="s">
        <v>42</v>
      </c>
      <c r="C40" s="6">
        <f>D40/$D$46*100</f>
        <v>11.864406779661017</v>
      </c>
      <c r="D40" s="1">
        <v>77</v>
      </c>
      <c r="F40" s="2" t="s">
        <v>45</v>
      </c>
      <c r="G40" s="6">
        <f t="shared" si="1"/>
        <v>8.012326656394453</v>
      </c>
      <c r="H40" s="1">
        <v>52</v>
      </c>
    </row>
    <row r="41" spans="2:8" ht="11.25">
      <c r="B41" s="2" t="s">
        <v>46</v>
      </c>
      <c r="C41" s="6">
        <f t="shared" si="0"/>
        <v>6.00924499229584</v>
      </c>
      <c r="D41" s="1">
        <v>39</v>
      </c>
      <c r="F41" s="2" t="s">
        <v>47</v>
      </c>
      <c r="G41" s="6">
        <f t="shared" si="1"/>
        <v>6.317411402157165</v>
      </c>
      <c r="H41" s="1">
        <v>41</v>
      </c>
    </row>
    <row r="42" spans="2:8" ht="11.25">
      <c r="B42" s="2" t="s">
        <v>49</v>
      </c>
      <c r="C42" s="6">
        <f t="shared" si="0"/>
        <v>4.160246533127889</v>
      </c>
      <c r="D42" s="1">
        <v>27</v>
      </c>
      <c r="F42" s="2" t="s">
        <v>48</v>
      </c>
      <c r="G42" s="6">
        <f t="shared" si="1"/>
        <v>4.006163328197227</v>
      </c>
      <c r="H42" s="1">
        <v>26</v>
      </c>
    </row>
    <row r="43" spans="2:8" ht="11.25">
      <c r="B43" s="2" t="s">
        <v>59</v>
      </c>
      <c r="C43" s="6">
        <f t="shared" si="0"/>
        <v>3.2357473035439135</v>
      </c>
      <c r="D43" s="1">
        <v>21</v>
      </c>
      <c r="F43" s="2" t="s">
        <v>52</v>
      </c>
      <c r="G43" s="6">
        <f t="shared" si="1"/>
        <v>2.465331278890601</v>
      </c>
      <c r="H43" s="1">
        <v>16</v>
      </c>
    </row>
    <row r="44" spans="2:8" ht="11.25">
      <c r="B44" s="2" t="s">
        <v>15</v>
      </c>
      <c r="C44" s="6">
        <f t="shared" si="0"/>
        <v>28.197226502311246</v>
      </c>
      <c r="D44" s="1">
        <v>183</v>
      </c>
      <c r="F44" s="2" t="s">
        <v>50</v>
      </c>
      <c r="G44" s="6">
        <f t="shared" si="1"/>
        <v>1.694915254237288</v>
      </c>
      <c r="H44" s="1">
        <v>11</v>
      </c>
    </row>
    <row r="45" spans="3:8" ht="11.25">
      <c r="C45" s="6"/>
      <c r="F45" s="2" t="s">
        <v>51</v>
      </c>
      <c r="G45" s="6">
        <f t="shared" si="1"/>
        <v>0.7704160246533128</v>
      </c>
      <c r="H45" s="1">
        <v>5</v>
      </c>
    </row>
    <row r="46" spans="2:8" ht="11.25">
      <c r="B46" s="2" t="s">
        <v>16</v>
      </c>
      <c r="C46" s="6">
        <f>SUM(C38:C44)</f>
        <v>100</v>
      </c>
      <c r="D46" s="1">
        <f>SUM(D38:D44)</f>
        <v>649</v>
      </c>
      <c r="F46" s="2" t="s">
        <v>15</v>
      </c>
      <c r="G46" s="6">
        <f t="shared" si="1"/>
        <v>2.157164869029276</v>
      </c>
      <c r="H46" s="1">
        <v>14</v>
      </c>
    </row>
    <row r="48" spans="6:8" ht="11.25">
      <c r="F48" s="2" t="s">
        <v>16</v>
      </c>
      <c r="G48" s="6">
        <f>SUM(G38:G46)</f>
        <v>100</v>
      </c>
      <c r="H48" s="1">
        <f>SUM(H38:H46)</f>
        <v>649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Ｐゴシック,太字"&amp;14金融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J4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10.875" style="1" bestFit="1" customWidth="1"/>
    <col min="11" max="16384" width="8.875" style="1" customWidth="1"/>
  </cols>
  <sheetData>
    <row r="1" ht="11.25">
      <c r="G1" s="25"/>
    </row>
    <row r="2" ht="11.25"/>
    <row r="3" ht="11.25"/>
    <row r="4" spans="7:9" ht="11.25">
      <c r="G4" s="1" t="s">
        <v>0</v>
      </c>
      <c r="H4" s="2"/>
      <c r="I4" s="2" t="s">
        <v>82</v>
      </c>
    </row>
    <row r="5" spans="8:9" ht="11.25">
      <c r="H5" s="1" t="s">
        <v>83</v>
      </c>
      <c r="I5" s="1" t="s">
        <v>84</v>
      </c>
    </row>
    <row r="6" spans="7:9" ht="11.25">
      <c r="G6" s="2" t="s">
        <v>85</v>
      </c>
      <c r="H6" s="1">
        <v>33.6</v>
      </c>
      <c r="I6" s="1">
        <v>5.3</v>
      </c>
    </row>
    <row r="7" spans="7:9" ht="11.25">
      <c r="G7" s="2">
        <v>47</v>
      </c>
      <c r="H7" s="1">
        <v>33.5</v>
      </c>
      <c r="I7" s="1">
        <v>-0.3</v>
      </c>
    </row>
    <row r="8" spans="7:9" ht="11.25">
      <c r="G8" s="2">
        <v>48</v>
      </c>
      <c r="H8" s="34">
        <v>37.8</v>
      </c>
      <c r="I8" s="34">
        <v>12.8</v>
      </c>
    </row>
    <row r="9" spans="7:9" ht="11.25">
      <c r="G9" s="2">
        <v>49</v>
      </c>
      <c r="H9" s="34">
        <v>48.1</v>
      </c>
      <c r="I9" s="34">
        <v>27.2</v>
      </c>
    </row>
    <row r="10" spans="7:9" ht="11.25">
      <c r="G10" s="2">
        <v>50</v>
      </c>
      <c r="H10" s="1">
        <v>53.9</v>
      </c>
      <c r="I10" s="5">
        <v>12.1</v>
      </c>
    </row>
    <row r="11" spans="7:9" ht="11.25">
      <c r="G11" s="2">
        <v>51</v>
      </c>
      <c r="H11" s="1">
        <v>59.2</v>
      </c>
      <c r="I11" s="1">
        <v>9.8</v>
      </c>
    </row>
    <row r="12" spans="7:9" ht="11.25">
      <c r="G12" s="2">
        <v>52</v>
      </c>
      <c r="H12" s="1">
        <v>63.4</v>
      </c>
      <c r="I12" s="5">
        <v>7.1</v>
      </c>
    </row>
    <row r="13" spans="7:9" ht="11.25">
      <c r="G13" s="2">
        <v>53</v>
      </c>
      <c r="H13" s="1">
        <v>66.2</v>
      </c>
      <c r="I13" s="1">
        <v>4.4</v>
      </c>
    </row>
    <row r="14" spans="7:9" ht="11.25">
      <c r="G14" s="2">
        <v>54</v>
      </c>
      <c r="H14" s="1">
        <v>68.6</v>
      </c>
      <c r="I14" s="34">
        <v>3.6</v>
      </c>
    </row>
    <row r="15" spans="7:9" ht="11.25">
      <c r="G15" s="2">
        <v>55</v>
      </c>
      <c r="H15" s="1">
        <v>73.4</v>
      </c>
      <c r="I15" s="34">
        <v>7</v>
      </c>
    </row>
    <row r="16" spans="7:9" ht="11.25">
      <c r="G16" s="2">
        <v>56</v>
      </c>
      <c r="H16" s="1">
        <v>76.9</v>
      </c>
      <c r="I16" s="1">
        <v>4.8</v>
      </c>
    </row>
    <row r="17" spans="7:9" ht="11.25">
      <c r="G17" s="2">
        <v>57</v>
      </c>
      <c r="H17" s="1">
        <v>78.8</v>
      </c>
      <c r="I17" s="1">
        <v>2.5</v>
      </c>
    </row>
    <row r="18" spans="7:9" ht="11.25">
      <c r="G18" s="2">
        <v>58</v>
      </c>
      <c r="H18" s="1">
        <v>80.4</v>
      </c>
      <c r="I18" s="34">
        <v>2</v>
      </c>
    </row>
    <row r="19" spans="7:9" ht="11.25">
      <c r="G19" s="2">
        <v>59</v>
      </c>
      <c r="H19" s="1">
        <v>82.5</v>
      </c>
      <c r="I19" s="1">
        <v>2.6</v>
      </c>
    </row>
    <row r="20" spans="7:9" ht="11.25">
      <c r="G20" s="2">
        <v>60</v>
      </c>
      <c r="H20" s="1">
        <v>84.6</v>
      </c>
      <c r="I20" s="1">
        <v>2.5</v>
      </c>
    </row>
    <row r="21" spans="7:9" ht="11.25">
      <c r="G21" s="2">
        <v>61</v>
      </c>
      <c r="H21" s="1">
        <v>85.1</v>
      </c>
      <c r="I21" s="1">
        <v>0.6</v>
      </c>
    </row>
    <row r="22" spans="7:9" ht="11.25">
      <c r="G22" s="2">
        <v>62</v>
      </c>
      <c r="H22" s="1">
        <v>85.2</v>
      </c>
      <c r="I22" s="1">
        <v>0.1</v>
      </c>
    </row>
    <row r="23" spans="7:9" ht="11.25">
      <c r="G23" s="2">
        <v>63</v>
      </c>
      <c r="H23" s="1">
        <v>85.8</v>
      </c>
      <c r="I23" s="1">
        <v>0.7</v>
      </c>
    </row>
    <row r="24" spans="7:9" ht="11.25">
      <c r="G24" s="2" t="s">
        <v>86</v>
      </c>
      <c r="H24" s="1">
        <v>87.6</v>
      </c>
      <c r="I24" s="1">
        <v>2.1</v>
      </c>
    </row>
    <row r="25" spans="7:9" ht="11.25">
      <c r="G25" s="1">
        <v>2</v>
      </c>
      <c r="H25" s="1">
        <v>90.6</v>
      </c>
      <c r="I25" s="1">
        <v>3.4</v>
      </c>
    </row>
    <row r="26" spans="7:9" ht="11.25">
      <c r="G26" s="1">
        <v>3</v>
      </c>
      <c r="H26" s="5">
        <v>93.4</v>
      </c>
      <c r="I26" s="17">
        <v>3.1</v>
      </c>
    </row>
    <row r="27" spans="7:9" ht="11.25">
      <c r="G27" s="2">
        <v>4</v>
      </c>
      <c r="H27" s="1">
        <v>95.2</v>
      </c>
      <c r="I27" s="17">
        <v>1.9</v>
      </c>
    </row>
    <row r="28" spans="7:9" ht="11.25">
      <c r="G28" s="2">
        <v>5</v>
      </c>
      <c r="H28" s="5">
        <v>96.5</v>
      </c>
      <c r="I28" s="17">
        <v>1.4</v>
      </c>
    </row>
    <row r="29" spans="7:9" ht="11.25">
      <c r="G29" s="1">
        <v>6</v>
      </c>
      <c r="H29" s="1">
        <v>97.2</v>
      </c>
      <c r="I29" s="1">
        <v>0.7</v>
      </c>
    </row>
    <row r="30" spans="7:9" ht="11.25">
      <c r="G30" s="1">
        <v>7</v>
      </c>
      <c r="H30" s="1">
        <v>96.9</v>
      </c>
      <c r="I30" s="1">
        <v>-0.3</v>
      </c>
    </row>
    <row r="31" spans="7:9" ht="11.25">
      <c r="G31" s="1">
        <v>8</v>
      </c>
      <c r="H31" s="1">
        <v>98.5</v>
      </c>
      <c r="I31" s="1">
        <v>1.7</v>
      </c>
    </row>
    <row r="32" spans="7:9" ht="11.25">
      <c r="G32" s="1">
        <v>9</v>
      </c>
      <c r="H32" s="1">
        <v>100.3</v>
      </c>
      <c r="I32" s="1">
        <v>1.8</v>
      </c>
    </row>
    <row r="33" spans="7:10" ht="11.25">
      <c r="G33" s="1">
        <v>10</v>
      </c>
      <c r="H33" s="1">
        <v>101.1</v>
      </c>
      <c r="I33" s="1">
        <v>0.8</v>
      </c>
      <c r="J33" s="2"/>
    </row>
    <row r="34" spans="7:9" ht="11.25">
      <c r="G34" s="1">
        <v>11</v>
      </c>
      <c r="H34" s="34">
        <v>100.8</v>
      </c>
      <c r="I34" s="1">
        <v>-0.3</v>
      </c>
    </row>
    <row r="35" spans="7:9" ht="11.25">
      <c r="G35" s="1">
        <v>12</v>
      </c>
      <c r="H35" s="34">
        <v>100</v>
      </c>
      <c r="I35" s="1">
        <v>-0.8</v>
      </c>
    </row>
    <row r="36" spans="7:9" ht="11.25">
      <c r="G36" s="1">
        <v>13</v>
      </c>
      <c r="H36" s="1">
        <v>99.1</v>
      </c>
      <c r="I36" s="1">
        <v>-0.9</v>
      </c>
    </row>
    <row r="37" spans="7:9" ht="11.25">
      <c r="G37" s="1">
        <v>14</v>
      </c>
      <c r="H37" s="1">
        <v>97.7</v>
      </c>
      <c r="I37" s="1">
        <v>-1.4</v>
      </c>
    </row>
    <row r="38" spans="7:9" ht="11.25">
      <c r="G38" s="1">
        <v>15</v>
      </c>
      <c r="H38" s="1">
        <v>97.5</v>
      </c>
      <c r="I38" s="1">
        <v>-0.2</v>
      </c>
    </row>
    <row r="39" spans="7:9" ht="11.25">
      <c r="G39" s="1">
        <v>16</v>
      </c>
      <c r="H39" s="1">
        <v>97.4</v>
      </c>
      <c r="I39" s="1">
        <v>-0.1</v>
      </c>
    </row>
    <row r="40" spans="7:9" ht="11.25">
      <c r="G40" s="1">
        <v>17</v>
      </c>
      <c r="H40" s="1">
        <v>96.5</v>
      </c>
      <c r="I40" s="1">
        <v>-0.9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Ｐゴシック,太字"&amp;14物価・家計・県民経済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2006-02-24T05:54:06Z</cp:lastPrinted>
  <dcterms:created xsi:type="dcterms:W3CDTF">2002-10-30T04:03:02Z</dcterms:created>
  <dcterms:modified xsi:type="dcterms:W3CDTF">2006-07-18T07:22:00Z</dcterms:modified>
  <cp:category/>
  <cp:version/>
  <cp:contentType/>
  <cp:contentStatus/>
</cp:coreProperties>
</file>