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0" yWindow="1410" windowWidth="12510" windowHeight="9105" tabRatio="894" activeTab="0"/>
  </bookViews>
  <sheets>
    <sheet name="利用にあたって" sheetId="1" r:id="rId1"/>
    <sheet name="一覧" sheetId="2" r:id="rId2"/>
    <sheet name="県土・気象" sheetId="3" r:id="rId3"/>
    <sheet name="世帯・人口" sheetId="4" r:id="rId4"/>
    <sheet name="事業所" sheetId="5" r:id="rId5"/>
    <sheet name="農林水産" sheetId="6" r:id="rId6"/>
    <sheet name="鉱工業" sheetId="7" r:id="rId7"/>
    <sheet name="労働・賃金" sheetId="8" r:id="rId8"/>
  </sheets>
  <externalReferences>
    <externalReference r:id="rId11"/>
  </externalReferences>
  <definedNames>
    <definedName name="_xlnm.Print_Area" localSheetId="2">'県土・気象'!$A$1:$N$66</definedName>
    <definedName name="_xlnm.Print_Area" localSheetId="6">'鉱工業'!$A$1:$K$74</definedName>
    <definedName name="_xlnm.Print_Area" localSheetId="4">'事業所'!$A$1:$P$63</definedName>
    <definedName name="_xlnm.Print_Area" localSheetId="3">'世帯・人口'!$A$1:$O$125</definedName>
    <definedName name="_xlnm.Print_Area" localSheetId="0">'利用にあたって'!$A$1:$D$34</definedName>
    <definedName name="_xlnm.Print_Area" localSheetId="7">'労働・賃金'!$A$1:$L$122</definedName>
    <definedName name="_xlnm.Print_Titles" localSheetId="6">'鉱工業'!$D:$D</definedName>
  </definedNames>
  <calcPr fullCalcOnLoad="1"/>
</workbook>
</file>

<file path=xl/sharedStrings.xml><?xml version="1.0" encoding="utf-8"?>
<sst xmlns="http://schemas.openxmlformats.org/spreadsheetml/2006/main" count="1163" uniqueCount="669">
  <si>
    <t>区　分</t>
  </si>
  <si>
    <t>注　1</t>
  </si>
  <si>
    <t>適用事業所数､被保険者数は年度末の数値。</t>
  </si>
  <si>
    <t>兵庫労働局職業安定部職業安定課　調　</t>
  </si>
  <si>
    <t>高年齢求職者給付金に係るものを除く。　</t>
  </si>
  <si>
    <t>ha</t>
  </si>
  <si>
    <t>計</t>
  </si>
  <si>
    <t>ｔ</t>
  </si>
  <si>
    <t>千㎡</t>
  </si>
  <si>
    <t>薪</t>
  </si>
  <si>
    <t>木炭</t>
  </si>
  <si>
    <t>竹材</t>
  </si>
  <si>
    <t>くり</t>
  </si>
  <si>
    <t>しいたけ</t>
  </si>
  <si>
    <t>なめこ</t>
  </si>
  <si>
    <t>まつたけ</t>
  </si>
  <si>
    <t>総　　数</t>
  </si>
  <si>
    <t>個人</t>
  </si>
  <si>
    <t>団体</t>
  </si>
  <si>
    <t>わさび</t>
  </si>
  <si>
    <t>総農家数</t>
  </si>
  <si>
    <t>兼業農家数</t>
  </si>
  <si>
    <t>総数</t>
  </si>
  <si>
    <t>第１種</t>
  </si>
  <si>
    <t>第2種</t>
  </si>
  <si>
    <t>田</t>
  </si>
  <si>
    <t>畑</t>
  </si>
  <si>
    <t>農業就業人口</t>
  </si>
  <si>
    <t>年</t>
  </si>
  <si>
    <t>男</t>
  </si>
  <si>
    <t>女</t>
  </si>
  <si>
    <t>65歳～(再掲)</t>
  </si>
  <si>
    <t>人</t>
  </si>
  <si>
    <t>戸</t>
  </si>
  <si>
    <t>民有林</t>
  </si>
  <si>
    <t>国有林</t>
  </si>
  <si>
    <t>林野面積(年度末)</t>
  </si>
  <si>
    <t>年度</t>
  </si>
  <si>
    <t>人</t>
  </si>
  <si>
    <t>事業所数</t>
  </si>
  <si>
    <t>従業者数</t>
  </si>
  <si>
    <t>所</t>
  </si>
  <si>
    <t>Ａ</t>
  </si>
  <si>
    <t>Ｂ</t>
  </si>
  <si>
    <t>Ｃ</t>
  </si>
  <si>
    <t>Ｄ</t>
  </si>
  <si>
    <t>Ｅ</t>
  </si>
  <si>
    <t>資料　県統計課「兵庫県の事業所」</t>
  </si>
  <si>
    <t>注</t>
  </si>
  <si>
    <t>300人以上</t>
  </si>
  <si>
    <t>10～19人</t>
  </si>
  <si>
    <t>平成11年は簡易調査のため民営事業所のみの数字である。</t>
  </si>
  <si>
    <t>100～299</t>
  </si>
  <si>
    <t>50～99人</t>
  </si>
  <si>
    <t>20～49人</t>
  </si>
  <si>
    <t>Ｆ</t>
  </si>
  <si>
    <t>Ｇ</t>
  </si>
  <si>
    <t>Ｈ</t>
  </si>
  <si>
    <t>Ｉ</t>
  </si>
  <si>
    <t>卸売・小売業，飲食店</t>
  </si>
  <si>
    <t>Ｊ</t>
  </si>
  <si>
    <t>Ｋ</t>
  </si>
  <si>
    <t>Ｌ</t>
  </si>
  <si>
    <t>平成11年</t>
  </si>
  <si>
    <t>A～L</t>
  </si>
  <si>
    <t>全産業</t>
  </si>
  <si>
    <t>総数</t>
  </si>
  <si>
    <t>市町・その他</t>
  </si>
  <si>
    <t>…</t>
  </si>
  <si>
    <t>増加数</t>
  </si>
  <si>
    <t>区　分</t>
  </si>
  <si>
    <t>平成</t>
  </si>
  <si>
    <t>区   分</t>
  </si>
  <si>
    <t>平成</t>
  </si>
  <si>
    <t>ｔ</t>
  </si>
  <si>
    <t>区　分</t>
  </si>
  <si>
    <t>中国</t>
  </si>
  <si>
    <t>ブラジル</t>
  </si>
  <si>
    <t>米国</t>
  </si>
  <si>
    <t>ヴェトナム</t>
  </si>
  <si>
    <t>フィリピン</t>
  </si>
  <si>
    <t>インド</t>
  </si>
  <si>
    <t>ペルー</t>
  </si>
  <si>
    <t>その他</t>
  </si>
  <si>
    <t>鉱業</t>
  </si>
  <si>
    <t>建設業</t>
  </si>
  <si>
    <t>製造業</t>
  </si>
  <si>
    <t>運輸・通信業</t>
  </si>
  <si>
    <t>金融・保険業</t>
  </si>
  <si>
    <t>不動産業</t>
  </si>
  <si>
    <t>サービス業</t>
  </si>
  <si>
    <t>東播磨</t>
  </si>
  <si>
    <t>西播磨</t>
  </si>
  <si>
    <t>従業者数</t>
  </si>
  <si>
    <t>昭和</t>
  </si>
  <si>
    <t>平成</t>
  </si>
  <si>
    <t>年</t>
  </si>
  <si>
    <t>合計特殊出生率</t>
  </si>
  <si>
    <t>神戸市</t>
  </si>
  <si>
    <t>男</t>
  </si>
  <si>
    <t>女</t>
  </si>
  <si>
    <t>区　分</t>
  </si>
  <si>
    <t>65歳以上</t>
  </si>
  <si>
    <t>但　馬</t>
  </si>
  <si>
    <t>丹　波</t>
  </si>
  <si>
    <t>淡　路</t>
  </si>
  <si>
    <t>世帯数</t>
  </si>
  <si>
    <t>人　　口</t>
  </si>
  <si>
    <t>１世帯当</t>
  </si>
  <si>
    <t>総  数</t>
  </si>
  <si>
    <t>たり人員</t>
  </si>
  <si>
    <t>0～14歳</t>
  </si>
  <si>
    <t>15～64歳</t>
  </si>
  <si>
    <t>大正</t>
  </si>
  <si>
    <t>［推計人口］国勢調査の結果数値を基礎に、住民基本台帳法及び外国人登録法に基づく市町からの移動数報告を集計したもの。</t>
  </si>
  <si>
    <t>総　数</t>
  </si>
  <si>
    <t>人</t>
  </si>
  <si>
    <t>…</t>
  </si>
  <si>
    <t>農業</t>
  </si>
  <si>
    <t>林業</t>
  </si>
  <si>
    <t>漁業</t>
  </si>
  <si>
    <t>電気・ガス・熱供給・水道業</t>
  </si>
  <si>
    <t>事業所数</t>
  </si>
  <si>
    <t>千円</t>
  </si>
  <si>
    <t>農業所得</t>
  </si>
  <si>
    <t>農外所得</t>
  </si>
  <si>
    <t>年金・被贈等の収入</t>
  </si>
  <si>
    <t>農家総所得</t>
  </si>
  <si>
    <t>租税公課諸負担</t>
  </si>
  <si>
    <t>可処分所得</t>
  </si>
  <si>
    <t>家計費</t>
  </si>
  <si>
    <t>農家経済余剰</t>
  </si>
  <si>
    <t>増加率</t>
  </si>
  <si>
    <t>㎏</t>
  </si>
  <si>
    <t>販売
農家数</t>
  </si>
  <si>
    <t>専業
農家数</t>
  </si>
  <si>
    <t>Ⅰ</t>
  </si>
  <si>
    <t>県勢</t>
  </si>
  <si>
    <t>Ⅱ</t>
  </si>
  <si>
    <t>資料は、編集時における最新のものを収録しています。</t>
  </si>
  <si>
    <t>年次は暦年(1～12月)、年度は会計年度(4～翌年3月)を示します。</t>
  </si>
  <si>
    <t>単位未満の数字を四捨五入したものは、その計が総数と一致しない場合があります。</t>
  </si>
  <si>
    <t>統計表に用いた記号は、次のとおりです。</t>
  </si>
  <si>
    <t>「0」</t>
  </si>
  <si>
    <t>単位未満</t>
  </si>
  <si>
    <t>「－」</t>
  </si>
  <si>
    <t>皆無又は該当数値なし</t>
  </si>
  <si>
    <t>「…」</t>
  </si>
  <si>
    <t>不詳又は資料なし</t>
  </si>
  <si>
    <t>「-」</t>
  </si>
  <si>
    <t>マイナス</t>
  </si>
  <si>
    <t>「ｘ」</t>
  </si>
  <si>
    <t>統計法に基づき秘匿すべきもの</t>
  </si>
  <si>
    <t>掲載資料に関する照会は、各統計表の資料出所機関又は下記まで</t>
  </si>
  <si>
    <t>ご利用にあたって</t>
  </si>
  <si>
    <t>統計資料は、次のように編集しています。</t>
  </si>
  <si>
    <t>日本海西区</t>
  </si>
  <si>
    <t>瀬戸内海区</t>
  </si>
  <si>
    <t>総　　数</t>
  </si>
  <si>
    <t>日本海</t>
  </si>
  <si>
    <t>西　区</t>
  </si>
  <si>
    <t>海　区</t>
  </si>
  <si>
    <t>瀬戸内</t>
  </si>
  <si>
    <t>　　農業粗収益</t>
  </si>
  <si>
    <t>　　農業経営費</t>
  </si>
  <si>
    <t>　　農外収入</t>
  </si>
  <si>
    <t>　　農外支出</t>
  </si>
  <si>
    <t>区　分</t>
  </si>
  <si>
    <t>総数</t>
  </si>
  <si>
    <t>民　　営</t>
  </si>
  <si>
    <t>公　　営</t>
  </si>
  <si>
    <t>計</t>
  </si>
  <si>
    <t>個人</t>
  </si>
  <si>
    <t>法人</t>
  </si>
  <si>
    <t>法人でない団体</t>
  </si>
  <si>
    <t>国</t>
  </si>
  <si>
    <t>県</t>
  </si>
  <si>
    <t>平成11年</t>
  </si>
  <si>
    <t>平成12年</t>
  </si>
  <si>
    <t>15　従業者規模別事業所数(民営)</t>
  </si>
  <si>
    <t>16　農家数、農家人口</t>
  </si>
  <si>
    <t>18　耕地面積、林野面積</t>
  </si>
  <si>
    <t>資料　県統計課「農林業ｾﾝｻｽ兵庫県結果表」</t>
  </si>
  <si>
    <t>%</t>
  </si>
  <si>
    <t>Ⅲ</t>
  </si>
  <si>
    <t>２次産業（D～Ｆの計）</t>
  </si>
  <si>
    <t>３次産業（Ｇ～Ｌの計）</t>
  </si>
  <si>
    <t>市区町データ</t>
  </si>
  <si>
    <t>都道府県データ</t>
  </si>
  <si>
    <t>ウェイト</t>
  </si>
  <si>
    <t>平成12年</t>
  </si>
  <si>
    <t>対前年増減率</t>
  </si>
  <si>
    <t>%</t>
  </si>
  <si>
    <t>鉱工業</t>
  </si>
  <si>
    <t>製造工業</t>
  </si>
  <si>
    <t>鉄鋼業</t>
  </si>
  <si>
    <t>非鉄金属</t>
  </si>
  <si>
    <t>金属製品</t>
  </si>
  <si>
    <t>一般機械</t>
  </si>
  <si>
    <t>電気機械</t>
  </si>
  <si>
    <t>輸送機械</t>
  </si>
  <si>
    <t>精密機械</t>
  </si>
  <si>
    <t>窯業･土石製品</t>
  </si>
  <si>
    <t>化学</t>
  </si>
  <si>
    <t>石油・石炭製品</t>
  </si>
  <si>
    <t>ﾌﾟﾗｽﾁｯｸ製品</t>
  </si>
  <si>
    <t>ﾊﾟﾙﾌﾟ紙･紙加工品</t>
  </si>
  <si>
    <t>繊維</t>
  </si>
  <si>
    <t>食料品</t>
  </si>
  <si>
    <t>その他の工業</t>
  </si>
  <si>
    <t>ゴム製品</t>
  </si>
  <si>
    <t>皮革製品</t>
  </si>
  <si>
    <t>家具</t>
  </si>
  <si>
    <t>木材・木製品</t>
  </si>
  <si>
    <t>その他の製品</t>
  </si>
  <si>
    <t>公益事業</t>
  </si>
  <si>
    <t>産業総合</t>
  </si>
  <si>
    <t>資料　県統計課「兵庫県鉱工業指数年報」</t>
  </si>
  <si>
    <t>製造品
出荷額等</t>
  </si>
  <si>
    <t>現金給与総額</t>
  </si>
  <si>
    <t>原材料
使用額等</t>
  </si>
  <si>
    <t>付加価値額</t>
  </si>
  <si>
    <t>製造品出荷額等構成比</t>
  </si>
  <si>
    <t>従業者規模別</t>
  </si>
  <si>
    <t>～　9人</t>
  </si>
  <si>
    <t>～19</t>
  </si>
  <si>
    <t>～29</t>
  </si>
  <si>
    <t>～99</t>
  </si>
  <si>
    <t>～299</t>
  </si>
  <si>
    <t>人以上</t>
  </si>
  <si>
    <t>産業別</t>
  </si>
  <si>
    <t>12</t>
  </si>
  <si>
    <t>13</t>
  </si>
  <si>
    <t>飲料・たばこ・飼料</t>
  </si>
  <si>
    <t>14</t>
  </si>
  <si>
    <t>繊維工業</t>
  </si>
  <si>
    <t>15</t>
  </si>
  <si>
    <t>衣服・その他の繊維製品</t>
  </si>
  <si>
    <t>16</t>
  </si>
  <si>
    <t>17</t>
  </si>
  <si>
    <t>家具・装備品</t>
  </si>
  <si>
    <t>18</t>
  </si>
  <si>
    <t>パルプ・紙・紙加工品</t>
  </si>
  <si>
    <t>19</t>
  </si>
  <si>
    <t>20</t>
  </si>
  <si>
    <t>化学工業</t>
  </si>
  <si>
    <t>21</t>
  </si>
  <si>
    <t>22</t>
  </si>
  <si>
    <t>プラスチック製品</t>
  </si>
  <si>
    <t>23</t>
  </si>
  <si>
    <t>24</t>
  </si>
  <si>
    <t>25</t>
  </si>
  <si>
    <t>窯業・土石製品</t>
  </si>
  <si>
    <t>26</t>
  </si>
  <si>
    <t>27</t>
  </si>
  <si>
    <t>28</t>
  </si>
  <si>
    <t>29</t>
  </si>
  <si>
    <t>一般機械器具</t>
  </si>
  <si>
    <t>30</t>
  </si>
  <si>
    <t>電気機械器具</t>
  </si>
  <si>
    <t>31</t>
  </si>
  <si>
    <t>輸送用機械器具</t>
  </si>
  <si>
    <t>32</t>
  </si>
  <si>
    <t>精密機械器具</t>
  </si>
  <si>
    <t>15歳以上
人口</t>
  </si>
  <si>
    <t>15歳以上
就業者数</t>
  </si>
  <si>
    <t>就業者数</t>
  </si>
  <si>
    <t>就業者比率</t>
  </si>
  <si>
    <t>第１次産業</t>
  </si>
  <si>
    <t>第2次産業</t>
  </si>
  <si>
    <t>第3次産業</t>
  </si>
  <si>
    <t>注　1</t>
  </si>
  <si>
    <t>各年の数値は10月1日現在。</t>
  </si>
  <si>
    <t>資料　総務省統計局「国勢調査報告」</t>
  </si>
  <si>
    <t>15歳以上就業者数は「分類不能の産業」を含む。</t>
  </si>
  <si>
    <t>15歳以上就業者数</t>
  </si>
  <si>
    <t>構成比</t>
  </si>
  <si>
    <t>総数</t>
  </si>
  <si>
    <t>A</t>
  </si>
  <si>
    <t>B</t>
  </si>
  <si>
    <t>C</t>
  </si>
  <si>
    <t>D</t>
  </si>
  <si>
    <t>E</t>
  </si>
  <si>
    <t>F</t>
  </si>
  <si>
    <t>G</t>
  </si>
  <si>
    <t>H</t>
  </si>
  <si>
    <t>I</t>
  </si>
  <si>
    <t>卸売・小売業、
飲食店</t>
  </si>
  <si>
    <t>J</t>
  </si>
  <si>
    <t>K</t>
  </si>
  <si>
    <t>L</t>
  </si>
  <si>
    <t>M</t>
  </si>
  <si>
    <t>公務(他に分類されないもの)</t>
  </si>
  <si>
    <t>N　分類不能の産業</t>
  </si>
  <si>
    <t>近畿地域</t>
  </si>
  <si>
    <t>全国</t>
  </si>
  <si>
    <t>完全失業者</t>
  </si>
  <si>
    <t>完全失業率</t>
  </si>
  <si>
    <t>万人</t>
  </si>
  <si>
    <t>　</t>
  </si>
  <si>
    <t>年平均</t>
  </si>
  <si>
    <t>資料　総務省統計局「労働力調査年報」</t>
  </si>
  <si>
    <t>規模5人以上</t>
  </si>
  <si>
    <t>産業計</t>
  </si>
  <si>
    <t>電気･ガス
･熱供給･
水道業</t>
  </si>
  <si>
    <t>運輸･
通信業</t>
  </si>
  <si>
    <t>金融･
保険業</t>
  </si>
  <si>
    <t>賃金指数（現金給与総額）</t>
  </si>
  <si>
    <t>労働時間指数（総実労働時間）</t>
  </si>
  <si>
    <t>常用雇用指数</t>
  </si>
  <si>
    <t>資料　県統計課「毎月勤労統計調査地方調査年報」</t>
  </si>
  <si>
    <t>新規求職
申込件数</t>
  </si>
  <si>
    <t>新規
求人数</t>
  </si>
  <si>
    <t>月間有効
求職者数</t>
  </si>
  <si>
    <t>月間有効
求人数</t>
  </si>
  <si>
    <t>就職件数</t>
  </si>
  <si>
    <t>有効求人倍率</t>
  </si>
  <si>
    <t>中高年
齢者数</t>
  </si>
  <si>
    <t>件</t>
  </si>
  <si>
    <t>倍</t>
  </si>
  <si>
    <t>年度</t>
  </si>
  <si>
    <t>中高年齢者とは45歳以上をいう。</t>
  </si>
  <si>
    <t>資料　兵庫労働局職業安定部職業安定課「職業安定行政業務概要」</t>
  </si>
  <si>
    <t>中高年齢者数は学卒・日雇・パートタイムを除く。</t>
  </si>
  <si>
    <t>適用
事業所数</t>
  </si>
  <si>
    <t>被保険者数</t>
  </si>
  <si>
    <t>離職票
提出件数</t>
  </si>
  <si>
    <t>受給資格
決定件数</t>
  </si>
  <si>
    <t>受給者
実人員</t>
  </si>
  <si>
    <t>所</t>
  </si>
  <si>
    <t>千円</t>
  </si>
  <si>
    <t>労働
組合法</t>
  </si>
  <si>
    <t>国家
公務員法</t>
  </si>
  <si>
    <t>地方
公務員法</t>
  </si>
  <si>
    <t>年6月末</t>
  </si>
  <si>
    <t>　　　　資料　県労政福祉課「労働組合基礎調査結果報告」</t>
  </si>
  <si>
    <t>万円</t>
  </si>
  <si>
    <t>平成７年　1995</t>
  </si>
  <si>
    <t>平成12年　2000</t>
  </si>
  <si>
    <t>世帯・人口</t>
  </si>
  <si>
    <t>事業所</t>
  </si>
  <si>
    <t>農林・水産</t>
  </si>
  <si>
    <t>鉱工業</t>
  </si>
  <si>
    <t>労働・賃金</t>
  </si>
  <si>
    <t>海面漁業(年度)</t>
  </si>
  <si>
    <t>内水面</t>
  </si>
  <si>
    <t>総漁獲量</t>
  </si>
  <si>
    <t>平成13年</t>
  </si>
  <si>
    <t>農家人口
総数</t>
  </si>
  <si>
    <t>卸売･小売業､飲食店</t>
  </si>
  <si>
    <t>（参考）
組合総数</t>
  </si>
  <si>
    <t>組合</t>
  </si>
  <si>
    <t>（平成12年＝100）</t>
  </si>
  <si>
    <t>県勢　1</t>
  </si>
  <si>
    <t>シート名</t>
  </si>
  <si>
    <t>項目</t>
  </si>
  <si>
    <t>1　位置</t>
  </si>
  <si>
    <t>2　県内延長、海岸線延長</t>
  </si>
  <si>
    <t>位 　置</t>
  </si>
  <si>
    <t>地  　  名</t>
  </si>
  <si>
    <t>経  緯  度</t>
  </si>
  <si>
    <t>区  　分</t>
  </si>
  <si>
    <t>距    離</t>
  </si>
  <si>
    <t>度　分</t>
  </si>
  <si>
    <t>県　　内　　延　　長</t>
  </si>
  <si>
    <t>㎞</t>
  </si>
  <si>
    <t>東　端</t>
  </si>
  <si>
    <t>東経135゜28”</t>
  </si>
  <si>
    <t>東　　西</t>
  </si>
  <si>
    <t>西　端</t>
  </si>
  <si>
    <t>東経134゜15”</t>
  </si>
  <si>
    <t>南　　北</t>
  </si>
  <si>
    <t>南　端</t>
  </si>
  <si>
    <t>北緯　34゜09”</t>
  </si>
  <si>
    <t>北　端</t>
  </si>
  <si>
    <t>北緯　35゜40”</t>
  </si>
  <si>
    <t>海  岸  線  延  長</t>
  </si>
  <si>
    <t>海岸別</t>
  </si>
  <si>
    <t>但　 馬</t>
  </si>
  <si>
    <t>大阪湾</t>
  </si>
  <si>
    <t>県庁所在地</t>
  </si>
  <si>
    <t>神戸市中央区下山手通５丁目10-1</t>
  </si>
  <si>
    <t>東経135゜11”</t>
  </si>
  <si>
    <t>播　 磨</t>
  </si>
  <si>
    <t>北緯 34゜41”</t>
  </si>
  <si>
    <t>淡　 路</t>
  </si>
  <si>
    <t>資料　国土交通省国土地理院「日本の市区町村位置情報要覧」</t>
  </si>
  <si>
    <t>資料　国土交通省国土地理院</t>
  </si>
  <si>
    <t>「日本の市区町村位置情報要覧」「海岸統計」</t>
  </si>
  <si>
    <t>3　主要山岳</t>
  </si>
  <si>
    <t>4　主要河川</t>
  </si>
  <si>
    <t>河　川　名　</t>
  </si>
  <si>
    <t>流心延長</t>
  </si>
  <si>
    <t>m</t>
  </si>
  <si>
    <t>加　古　川</t>
  </si>
  <si>
    <t>市　　　川</t>
  </si>
  <si>
    <t>揖　保　川</t>
  </si>
  <si>
    <t>千　種　川</t>
  </si>
  <si>
    <t>円　山　川</t>
  </si>
  <si>
    <t xml:space="preserve"> 資料　国土交通省国土地理院「日本の山岳標高一覧」、25,000分の1地形図</t>
  </si>
  <si>
    <t>5　地域別面積</t>
  </si>
  <si>
    <t>総面積</t>
  </si>
  <si>
    <t>阪神南</t>
  </si>
  <si>
    <t>阪神北</t>
  </si>
  <si>
    <t>北播磨</t>
  </si>
  <si>
    <t>中播磨</t>
  </si>
  <si>
    <t>k㎡</t>
  </si>
  <si>
    <t>資料　国土交通省国土地理院「全国都道府県市区町村別面積調」</t>
  </si>
  <si>
    <t>6　気象の概況（測候所別）</t>
  </si>
  <si>
    <t>区　　　分</t>
  </si>
  <si>
    <t>気　　温</t>
  </si>
  <si>
    <t>最高30℃以上日数</t>
  </si>
  <si>
    <t>最低0℃未満日数</t>
  </si>
  <si>
    <t>風速</t>
  </si>
  <si>
    <t>相対湿度</t>
  </si>
  <si>
    <t>降水量</t>
  </si>
  <si>
    <t>日照時間</t>
  </si>
  <si>
    <t>平均</t>
  </si>
  <si>
    <t>℃</t>
  </si>
  <si>
    <t>日</t>
  </si>
  <si>
    <t>m/s</t>
  </si>
  <si>
    <t>㎜</t>
  </si>
  <si>
    <t>神戸海洋気象台</t>
  </si>
  <si>
    <t>姫 路 測 候 所</t>
  </si>
  <si>
    <t>豊 岡 測 候 所</t>
  </si>
  <si>
    <t>洲 本 測 候 所</t>
  </si>
  <si>
    <t>三室山</t>
  </si>
  <si>
    <t>後山</t>
  </si>
  <si>
    <t>鉢伏山</t>
  </si>
  <si>
    <t>千町ケ峰</t>
  </si>
  <si>
    <t>植松山</t>
  </si>
  <si>
    <t>妙見山</t>
  </si>
  <si>
    <t>藤無山</t>
  </si>
  <si>
    <t>段ヶ峰</t>
  </si>
  <si>
    <t>暁晴山</t>
  </si>
  <si>
    <t>蘇武岳</t>
  </si>
  <si>
    <t>一山</t>
  </si>
  <si>
    <t>須留ヶ峰</t>
  </si>
  <si>
    <t>日名倉山</t>
  </si>
  <si>
    <t>瀞川山</t>
  </si>
  <si>
    <t>笠杉山</t>
  </si>
  <si>
    <t>黒尾山</t>
  </si>
  <si>
    <t>千ヶ峰</t>
  </si>
  <si>
    <t>山　　名</t>
  </si>
  <si>
    <t>所　在　町</t>
  </si>
  <si>
    <t>標　高</t>
  </si>
  <si>
    <t>氷ノ山（須賀ノ山）</t>
  </si>
  <si>
    <t>　　　千種町</t>
  </si>
  <si>
    <t>　　　大屋町・関宮町</t>
  </si>
  <si>
    <t>　　　波賀町・千種町</t>
  </si>
  <si>
    <t>　　　村岡町・美方町・関宮町</t>
  </si>
  <si>
    <t>　　　大河内町・（宍）一宮町</t>
  </si>
  <si>
    <t>　　　（宍）一宮町・大屋町</t>
  </si>
  <si>
    <t>　　　村岡町・八鹿町・関宮町</t>
  </si>
  <si>
    <t>　　　（宍）一宮町・生野町</t>
  </si>
  <si>
    <t>　　　日高町・村岡町</t>
  </si>
  <si>
    <t>　　　（宍）一宮町・波賀町</t>
  </si>
  <si>
    <t>　　　大屋町・朝来町</t>
  </si>
  <si>
    <t>　　　佐用町・千種町</t>
  </si>
  <si>
    <t>　　　村岡町</t>
  </si>
  <si>
    <t>　　　（宍）一宮町・朝来町</t>
  </si>
  <si>
    <t>　　　山崎町・（宍）一宮町</t>
  </si>
  <si>
    <t>　　　加美町・神崎町</t>
  </si>
  <si>
    <t>武　庫　川</t>
  </si>
  <si>
    <t>夢　前　川</t>
  </si>
  <si>
    <t>矢　田　川</t>
  </si>
  <si>
    <t>由　良　川</t>
  </si>
  <si>
    <t>資料　県県土整備部「部概要（資料編）」</t>
  </si>
  <si>
    <t>平成13年</t>
  </si>
  <si>
    <t>7　世帯・人口の推移</t>
  </si>
  <si>
    <t>年齢３区分別人口</t>
  </si>
  <si>
    <t>年齢３区分別人口割合</t>
  </si>
  <si>
    <t>世帯</t>
  </si>
  <si>
    <t>8　地域別人口</t>
  </si>
  <si>
    <t>各年の数値は10月１日現在。</t>
  </si>
  <si>
    <t>9　一般世帯の家族類型割合・昼間人口・未婚率</t>
  </si>
  <si>
    <t>一般世帯総数</t>
  </si>
  <si>
    <t>核家族世帯</t>
  </si>
  <si>
    <t>単独世帯</t>
  </si>
  <si>
    <t>65歳以上のいる世帯(再掲)</t>
  </si>
  <si>
    <t>昼間人口</t>
  </si>
  <si>
    <t>昼間人口比率</t>
  </si>
  <si>
    <t>未婚率</t>
  </si>
  <si>
    <t>夫婦のみ</t>
  </si>
  <si>
    <t>夫婦と子供</t>
  </si>
  <si>
    <t>男親と子供</t>
  </si>
  <si>
    <t>女親と子供</t>
  </si>
  <si>
    <t>注　</t>
  </si>
  <si>
    <t>県内の移動者数</t>
  </si>
  <si>
    <t>県外からの転入者数</t>
  </si>
  <si>
    <t>県外への転出者数</t>
  </si>
  <si>
    <t>転入超過数(△は
転出超過)</t>
  </si>
  <si>
    <t>資料　総務省統計局「住民基本台帳人口移動報告年報」</t>
  </si>
  <si>
    <t>出生数 A</t>
  </si>
  <si>
    <t>死亡数 B</t>
  </si>
  <si>
    <t>自然増加数 A-B</t>
  </si>
  <si>
    <t>婚姻
件数</t>
  </si>
  <si>
    <t>離婚
件数</t>
  </si>
  <si>
    <t>出生率</t>
  </si>
  <si>
    <t>死亡率</t>
  </si>
  <si>
    <t>自然    増加率</t>
  </si>
  <si>
    <t>婚姻率</t>
  </si>
  <si>
    <t>離婚率</t>
  </si>
  <si>
    <t>元</t>
  </si>
  <si>
    <t>兵庫県順位</t>
  </si>
  <si>
    <t>資料　県情報事務ｾﾝﾀｰ「人口動態統計(確定数)の概況」</t>
  </si>
  <si>
    <t>韓国又
は朝鮮</t>
  </si>
  <si>
    <t>年末</t>
  </si>
  <si>
    <t>10　人口移動</t>
  </si>
  <si>
    <t>11　人口動態</t>
  </si>
  <si>
    <t>12　外国人登録人口　</t>
  </si>
  <si>
    <t>13　経営組織別事業所数・従業者数</t>
  </si>
  <si>
    <t>14　産業大分類別事業所数・従業者数(民営)</t>
  </si>
  <si>
    <t>19　林産物生産量</t>
  </si>
  <si>
    <t>20　海面漁業経営体数、漁獲量</t>
  </si>
  <si>
    <t>21　鉱工業生産指数(原指数)</t>
  </si>
  <si>
    <t>22　製造業の状況(4人以上の事業所)</t>
  </si>
  <si>
    <t>23　就業者数</t>
  </si>
  <si>
    <t>24　産業大分類別就業者数</t>
  </si>
  <si>
    <t>25　完全失業率</t>
  </si>
  <si>
    <t>27　一般職業紹介状況(月平均)</t>
  </si>
  <si>
    <t>28　雇用保険適用給付状況</t>
  </si>
  <si>
    <t>29　適用法規別労働組合員数</t>
  </si>
  <si>
    <t>人口総数の昭和15年、25年、30年、50年～平成12年は年齢不詳を含み、昭和15年は外国人を除く全人口。</t>
  </si>
  <si>
    <t>資料　総務省統計局「国勢調査報告」、県統計課「兵庫県推計人口」</t>
  </si>
  <si>
    <t>資料　総務省統計局「国勢調査報告」、県統計課「兵庫県推計人口」</t>
  </si>
  <si>
    <t>各年の数値は10月1日現在。</t>
  </si>
  <si>
    <t>県国際政策課　調</t>
  </si>
  <si>
    <t>支給金額</t>
  </si>
  <si>
    <t>束</t>
  </si>
  <si>
    <t>えのきだけ</t>
  </si>
  <si>
    <t>資料　県林務課「兵庫県林業統計書」</t>
  </si>
  <si>
    <t>平成13年</t>
  </si>
  <si>
    <t>-</t>
  </si>
  <si>
    <t>1～9人</t>
  </si>
  <si>
    <t>派遣・下請
従業者のみ</t>
  </si>
  <si>
    <t>平成13年10月1日現在</t>
  </si>
  <si>
    <t>独立行政
法人</t>
  </si>
  <si>
    <t>昭和</t>
  </si>
  <si>
    <t>位置</t>
  </si>
  <si>
    <t>県内延長、海岸線延長</t>
  </si>
  <si>
    <t>主要山岳</t>
  </si>
  <si>
    <t>主要河川</t>
  </si>
  <si>
    <t>地域別面積</t>
  </si>
  <si>
    <t>気象の概況（測候所別）</t>
  </si>
  <si>
    <t>世帯・人口の推移</t>
  </si>
  <si>
    <t>地域別人口</t>
  </si>
  <si>
    <t>一般世帯の家族類型割合・昼間人口・未婚率</t>
  </si>
  <si>
    <t>人口移動</t>
  </si>
  <si>
    <t>人口動態</t>
  </si>
  <si>
    <t>外国人登録人口</t>
  </si>
  <si>
    <t>経営組織別事業所数・従業者数</t>
  </si>
  <si>
    <t>産業大分類別事業所数・従業者数（民営）</t>
  </si>
  <si>
    <t>従業者規模別事業所数（民営）</t>
  </si>
  <si>
    <t>農家数、農家人口</t>
  </si>
  <si>
    <t>農家経済（販売農家1戸当たり）</t>
  </si>
  <si>
    <t>耕地面積、林野面積</t>
  </si>
  <si>
    <t>林産物生産量</t>
  </si>
  <si>
    <t>海面漁業経営体数、漁獲量</t>
  </si>
  <si>
    <t>鉱工業生産指数（原指数）</t>
  </si>
  <si>
    <t>製造業の状況（4人以上の事業所）</t>
  </si>
  <si>
    <t>就業者数</t>
  </si>
  <si>
    <t>産業大分類別就業者数</t>
  </si>
  <si>
    <t>完全失業率</t>
  </si>
  <si>
    <t>一般職業紹介状況（月平均）</t>
  </si>
  <si>
    <t>雇用保険適用給付状況</t>
  </si>
  <si>
    <t>適用法規別労働組合員数</t>
  </si>
  <si>
    <r>
      <t>層積m</t>
    </r>
    <r>
      <rPr>
        <sz val="6"/>
        <rFont val="ＭＳ Ｐゴシック"/>
        <family val="3"/>
      </rPr>
      <t>3</t>
    </r>
  </si>
  <si>
    <t>新設
（8→11年）</t>
  </si>
  <si>
    <t>廃業
（8→11年）</t>
  </si>
  <si>
    <t>新設及び廃業は簡易調査のみの調査項目。</t>
  </si>
  <si>
    <t>兵庫県企画管理部管理局統計課統計情報係</t>
  </si>
  <si>
    <t>〒650-8567　神戸市中央区下山手通5-10-1　兵庫県庁第2号館12階</t>
  </si>
  <si>
    <t>　　　　　　　電話　078-362-4124　（庁内は2371　2372）</t>
  </si>
  <si>
    <t>　　　　　　　ＦＡＸ　078-362-4131</t>
  </si>
  <si>
    <t>http://web.pref.hyogo.jp/toukei/</t>
  </si>
  <si>
    <t>平成14年</t>
  </si>
  <si>
    <t>月</t>
  </si>
  <si>
    <t>月</t>
  </si>
  <si>
    <t>日</t>
  </si>
  <si>
    <t>人</t>
  </si>
  <si>
    <t>26　賃金・労働時間・雇用指数</t>
  </si>
  <si>
    <t>賃金・労働時間・雇用指数</t>
  </si>
  <si>
    <t>初回
受給者数</t>
  </si>
  <si>
    <t>平成12年=100</t>
  </si>
  <si>
    <t>電子部品ﾃﾞﾊﾞｲｽ</t>
  </si>
  <si>
    <t>情報通信機械</t>
  </si>
  <si>
    <t>17　農家経済（販売農家１戸当たり平均)</t>
  </si>
  <si>
    <t>平成14年</t>
  </si>
  <si>
    <t xml:space="preserve">   13</t>
  </si>
  <si>
    <t xml:space="preserve">   14</t>
  </si>
  <si>
    <t>h</t>
  </si>
  <si>
    <t>09</t>
  </si>
  <si>
    <t>10</t>
  </si>
  <si>
    <t>11</t>
  </si>
  <si>
    <t>印刷・同関連業</t>
  </si>
  <si>
    <t>石油製品・石炭製品</t>
  </si>
  <si>
    <t>なめし革・同製品・毛皮</t>
  </si>
  <si>
    <t>情報通信機械器具</t>
  </si>
  <si>
    <t>電子部品・デバイス</t>
  </si>
  <si>
    <t>注</t>
  </si>
  <si>
    <t>資料　経済産業省「工業統計表」、県統計課「兵庫の工業」</t>
  </si>
  <si>
    <t>県土・気象</t>
  </si>
  <si>
    <t>　この要覧は、各分野にわたる統計資料のうち、重要で基礎的なものを要約し編集しました。特に県勢については、グラフをたくさん用いてわかりやすく紹介しています。本誌を参考に、さらに県政への関心を高めていただければ幸いです。</t>
  </si>
  <si>
    <t>1　日本標準産業分類改訂（H14.3）に伴い、産業分類が変更された。</t>
  </si>
  <si>
    <t>★中央県民情報センター　統計資料コーナーのご案内★</t>
  </si>
  <si>
    <t>◆</t>
  </si>
  <si>
    <t>◆</t>
  </si>
  <si>
    <t>◆</t>
  </si>
  <si>
    <t>開室時間　　９：００～１７：１５</t>
  </si>
  <si>
    <t>場所　　　　　神戸市中央区下山手通4丁目16-3　兵庫県民会館4階</t>
  </si>
  <si>
    <t>電話　　　　　078-362-3014（直通）</t>
  </si>
  <si>
    <t>本誌の内容はインターネットでもご覧になれます</t>
  </si>
  <si>
    <t>各種統計資料が閲覧できます</t>
  </si>
  <si>
    <t>休室日　　　 土曜日、日曜日、休日、年末年始（12/29～1/3）</t>
  </si>
  <si>
    <t>特定独立
行政法人等
労働関係法</t>
  </si>
  <si>
    <t>地方公営
企業労働
関係法</t>
  </si>
  <si>
    <t xml:space="preserve">   15</t>
  </si>
  <si>
    <t>日本人人口千対</t>
  </si>
  <si>
    <t>素材生産量</t>
  </si>
  <si>
    <t>針葉樹</t>
  </si>
  <si>
    <t>広葉樹</t>
  </si>
  <si>
    <t>平成15年</t>
  </si>
  <si>
    <t>近畿農政局神戸統計・情報ｾﾝﾀｰ「海面漁業経営体調査」「漁業生産統計調査」結果、県水産課　調</t>
  </si>
  <si>
    <t xml:space="preserve">     資料　近畿農政局神戸統計・情報ｾﾝﾀｰ「農業経営動向統計」</t>
  </si>
  <si>
    <t>注</t>
  </si>
  <si>
    <t>合計特殊出生率とは、15～49歳女子の年齢別出生率を合計したもので、一人の女子が仮にその年次の年齢別出生率で</t>
  </si>
  <si>
    <t>一生の間に生むとしたときの子どもの数に相当する。</t>
  </si>
  <si>
    <t>注　1</t>
  </si>
  <si>
    <t>平成15年末現在で登録者数の多い順に記載。</t>
  </si>
  <si>
    <t>注</t>
  </si>
  <si>
    <t>平成16年1月調査より事業所規模30人以上の事業所について</t>
  </si>
  <si>
    <t>標本事業所の抽出替えを行った為、調査結果（指数）を過去に遡って訂正した。</t>
  </si>
  <si>
    <t>昭和</t>
  </si>
  <si>
    <t>平成</t>
  </si>
  <si>
    <t xml:space="preserve"> </t>
  </si>
  <si>
    <t>受給者実人員は所定給付日数内の月平均の数値。　</t>
  </si>
  <si>
    <t xml:space="preserve"> </t>
  </si>
  <si>
    <t>平成15年</t>
  </si>
  <si>
    <t>平成16年10月1日</t>
  </si>
  <si>
    <t>平 成 12年</t>
  </si>
  <si>
    <t xml:space="preserve">   16</t>
  </si>
  <si>
    <t>最高気温</t>
  </si>
  <si>
    <t>最低気温</t>
  </si>
  <si>
    <t>　　   　…</t>
  </si>
  <si>
    <t>注　姫路、豊岡、洲本の各測候所は平成16年の数値。</t>
  </si>
  <si>
    <t xml:space="preserve">     豊岡測候所の降水量は欠測</t>
  </si>
  <si>
    <t>資料　気象庁ＨＰより作成</t>
  </si>
  <si>
    <t>昭和25年～平成12年は国勢調査結果。平成13～16年は推計人口。</t>
  </si>
  <si>
    <t>大正9年～平成12年は国勢調査結果。平成13～16年は推計人口。</t>
  </si>
  <si>
    <t>耕地面積</t>
  </si>
  <si>
    <t>2　平成15年は速報値</t>
  </si>
  <si>
    <t xml:space="preserve"> </t>
  </si>
  <si>
    <t xml:space="preserve"> </t>
  </si>
  <si>
    <t xml:space="preserve"> </t>
  </si>
  <si>
    <t xml:space="preserve"> </t>
  </si>
  <si>
    <t xml:space="preserve"> </t>
  </si>
  <si>
    <t>注　 総数と内訳が一致しないのは端数処理による。　耕地面積はＨ13までが8月1日,Ｈ14からは7月15日現在。</t>
  </si>
  <si>
    <t xml:space="preserve">資料　近畿農政局神戸統計・情報ｾﾝﾀｰ「兵庫農林水産統計年報」、県林務課「兵庫県林業統計書」     </t>
  </si>
  <si>
    <t>年</t>
  </si>
  <si>
    <t>…</t>
  </si>
  <si>
    <t>注　 経営体数の平成15年(2)は11月1日現在，その他の年は1月1日現在の数値。</t>
  </si>
  <si>
    <t>平成16年</t>
  </si>
  <si>
    <t>平成16年の数値は年間補正により訂正になる場合がある。</t>
  </si>
  <si>
    <t>　</t>
  </si>
  <si>
    <t>豊岡市竹野町猫崎</t>
  </si>
  <si>
    <t>川　西　市　 黒　川</t>
  </si>
  <si>
    <t>赤穂郡上郡町行頭</t>
  </si>
  <si>
    <t>南あわじ市  沼　島</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</si>
</sst>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 numFmtId="192" formatCode="#,##0.0_ "/>
    <numFmt numFmtId="193" formatCode="[$-411]ggge&quot;年&quot;m&quot;月&quot;d&quot;日&quot;;@"/>
    <numFmt numFmtId="194" formatCode="#,##0_);\(#,##0\)"/>
    <numFmt numFmtId="195" formatCode="#,##0;[Red]#,##0"/>
  </numFmts>
  <fonts count="33">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b/>
      <sz val="9"/>
      <name val="ＭＳ Ｐゴシック"/>
      <family val="3"/>
    </font>
    <font>
      <sz val="11"/>
      <name val="ＭＳ Ｐ明朝"/>
      <family val="1"/>
    </font>
    <font>
      <sz val="8.5"/>
      <name val="ＭＳ Ｐゴシック"/>
      <family val="3"/>
    </font>
    <font>
      <sz val="14"/>
      <name val="ＭＳ 明朝"/>
      <family val="1"/>
    </font>
    <font>
      <b/>
      <sz val="12"/>
      <name val="ＭＳ Ｐゴシック"/>
      <family val="3"/>
    </font>
    <font>
      <sz val="14"/>
      <name val="ＭＳ Ｐゴシック"/>
      <family val="3"/>
    </font>
    <font>
      <sz val="12"/>
      <name val="ＭＳ Ｐゴシック"/>
      <family val="3"/>
    </font>
    <font>
      <sz val="9"/>
      <color indexed="8"/>
      <name val="ＭＳ Ｐゴシック"/>
      <family val="3"/>
    </font>
    <font>
      <b/>
      <sz val="12"/>
      <color indexed="8"/>
      <name val="ＭＳ Ｐゴシック"/>
      <family val="3"/>
    </font>
    <font>
      <b/>
      <sz val="9"/>
      <color indexed="8"/>
      <name val="ＭＳ Ｐゴシック"/>
      <family val="3"/>
    </font>
    <font>
      <u val="single"/>
      <sz val="10"/>
      <color indexed="12"/>
      <name val="ＭＳ 明朝"/>
      <family val="1"/>
    </font>
    <font>
      <u val="single"/>
      <sz val="10"/>
      <color indexed="36"/>
      <name val="ＭＳ 明朝"/>
      <family val="1"/>
    </font>
    <font>
      <b/>
      <sz val="12"/>
      <name val="ＭＳ 明朝"/>
      <family val="1"/>
    </font>
    <font>
      <b/>
      <sz val="16"/>
      <name val="ＭＳ Ｐゴシック"/>
      <family val="3"/>
    </font>
    <font>
      <b/>
      <sz val="11"/>
      <name val="ＭＳ Ｐゴシック"/>
      <family val="3"/>
    </font>
    <font>
      <sz val="9"/>
      <name val="ＪＳＰゴシック"/>
      <family val="3"/>
    </font>
    <font>
      <sz val="10"/>
      <name val="ＭＳ Ｐゴシック"/>
      <family val="3"/>
    </font>
    <font>
      <sz val="10"/>
      <color indexed="8"/>
      <name val="ＭＳ Ｐゴシック"/>
      <family val="3"/>
    </font>
    <font>
      <sz val="8"/>
      <color indexed="8"/>
      <name val="ＭＳ Ｐゴシック"/>
      <family val="3"/>
    </font>
    <font>
      <sz val="14"/>
      <color indexed="12"/>
      <name val="ＭＳ Ｐゴシック"/>
      <family val="3"/>
    </font>
    <font>
      <sz val="7"/>
      <name val="ＭＳ Ｐゴシック"/>
      <family val="3"/>
    </font>
  </fonts>
  <fills count="4">
    <fill>
      <patternFill/>
    </fill>
    <fill>
      <patternFill patternType="gray125"/>
    </fill>
    <fill>
      <patternFill patternType="solid">
        <fgColor indexed="41"/>
        <bgColor indexed="64"/>
      </patternFill>
    </fill>
    <fill>
      <patternFill patternType="solid">
        <fgColor indexed="42"/>
        <bgColor indexed="64"/>
      </patternFill>
    </fill>
  </fills>
  <borders count="24">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8" fillId="0" borderId="0">
      <alignment/>
      <protection/>
    </xf>
    <xf numFmtId="0" fontId="13" fillId="0" borderId="0">
      <alignment/>
      <protection/>
    </xf>
    <xf numFmtId="0" fontId="7" fillId="0" borderId="0">
      <alignment/>
      <protection/>
    </xf>
    <xf numFmtId="0" fontId="23" fillId="0" borderId="0" applyNumberFormat="0" applyFill="0" applyBorder="0" applyAlignment="0" applyProtection="0"/>
    <xf numFmtId="0" fontId="15" fillId="0" borderId="0">
      <alignment/>
      <protection/>
    </xf>
  </cellStyleXfs>
  <cellXfs count="706">
    <xf numFmtId="0" fontId="0" fillId="0" borderId="0" xfId="0" applyAlignment="1">
      <alignment/>
    </xf>
    <xf numFmtId="0" fontId="9" fillId="0" borderId="0" xfId="28" applyFont="1" applyBorder="1">
      <alignment/>
      <protection/>
    </xf>
    <xf numFmtId="38" fontId="11" fillId="0" borderId="0" xfId="17" applyFont="1" applyFill="1" applyBorder="1" applyAlignment="1">
      <alignment horizontal="center" vertical="center" wrapText="1"/>
    </xf>
    <xf numFmtId="38" fontId="11" fillId="0" borderId="0" xfId="17" applyFont="1" applyBorder="1" applyAlignment="1">
      <alignment/>
    </xf>
    <xf numFmtId="38" fontId="11" fillId="0" borderId="0" xfId="17" applyFont="1" applyFill="1" applyBorder="1" applyAlignment="1">
      <alignment horizontal="right"/>
    </xf>
    <xf numFmtId="0" fontId="11" fillId="0" borderId="0" xfId="0" applyFont="1" applyFill="1" applyBorder="1" applyAlignment="1">
      <alignment horizontal="center" vertical="center"/>
    </xf>
    <xf numFmtId="177" fontId="11" fillId="0" borderId="1" xfId="0" applyNumberFormat="1" applyFont="1" applyFill="1" applyBorder="1" applyAlignment="1">
      <alignment/>
    </xf>
    <xf numFmtId="0" fontId="19" fillId="0" borderId="0" xfId="26" applyNumberFormat="1" applyFont="1" applyFill="1" applyBorder="1" applyAlignment="1">
      <alignment/>
      <protection/>
    </xf>
    <xf numFmtId="40" fontId="19" fillId="0" borderId="0" xfId="26" applyNumberFormat="1" applyFont="1" applyFill="1" applyBorder="1" applyAlignment="1">
      <alignment/>
      <protection/>
    </xf>
    <xf numFmtId="3" fontId="19" fillId="0" borderId="0" xfId="26" applyNumberFormat="1" applyFont="1" applyFill="1" applyBorder="1" applyAlignment="1">
      <alignment/>
      <protection/>
    </xf>
    <xf numFmtId="180" fontId="19" fillId="0" borderId="0" xfId="26" applyNumberFormat="1" applyFont="1" applyFill="1" applyBorder="1" applyAlignment="1">
      <alignment/>
      <protection/>
    </xf>
    <xf numFmtId="0" fontId="11" fillId="0" borderId="0" xfId="26" applyNumberFormat="1" applyFont="1" applyFill="1" applyBorder="1" applyAlignment="1">
      <alignment/>
      <protection/>
    </xf>
    <xf numFmtId="0" fontId="11" fillId="0" borderId="0" xfId="26" applyFont="1" applyFill="1" applyBorder="1">
      <alignment/>
      <protection/>
    </xf>
    <xf numFmtId="38" fontId="19" fillId="0" borderId="0" xfId="26" applyNumberFormat="1" applyFont="1" applyFill="1" applyBorder="1" applyAlignment="1">
      <alignment/>
      <protection/>
    </xf>
    <xf numFmtId="185" fontId="19" fillId="0" borderId="0" xfId="26" applyNumberFormat="1" applyFont="1" applyFill="1" applyBorder="1" applyAlignment="1">
      <alignment/>
      <protection/>
    </xf>
    <xf numFmtId="0" fontId="11" fillId="0" borderId="0" xfId="26" applyFont="1" applyFill="1" applyBorder="1" applyAlignment="1">
      <alignment horizontal="right"/>
      <protection/>
    </xf>
    <xf numFmtId="0" fontId="11" fillId="0" borderId="1" xfId="26" applyFont="1" applyFill="1" applyBorder="1">
      <alignment/>
      <protection/>
    </xf>
    <xf numFmtId="0" fontId="11" fillId="0" borderId="1" xfId="26" applyFont="1" applyFill="1" applyBorder="1" applyAlignment="1">
      <alignment horizontal="right"/>
      <protection/>
    </xf>
    <xf numFmtId="38" fontId="19" fillId="0" borderId="1" xfId="26" applyNumberFormat="1" applyFont="1" applyFill="1" applyBorder="1" applyAlignment="1">
      <alignment/>
      <protection/>
    </xf>
    <xf numFmtId="185" fontId="19" fillId="0" borderId="1" xfId="26" applyNumberFormat="1" applyFont="1" applyFill="1" applyBorder="1" applyAlignment="1">
      <alignment/>
      <protection/>
    </xf>
    <xf numFmtId="40" fontId="19" fillId="0" borderId="1" xfId="26" applyNumberFormat="1" applyFont="1" applyFill="1" applyBorder="1" applyAlignment="1">
      <alignment/>
      <protection/>
    </xf>
    <xf numFmtId="0" fontId="19" fillId="0" borderId="2" xfId="26" applyNumberFormat="1" applyFont="1" applyFill="1" applyBorder="1" applyAlignment="1">
      <alignment horizontal="center"/>
      <protection/>
    </xf>
    <xf numFmtId="0" fontId="19" fillId="0" borderId="3" xfId="26" applyNumberFormat="1" applyFont="1" applyFill="1" applyBorder="1" applyAlignment="1">
      <alignment horizontal="center"/>
      <protection/>
    </xf>
    <xf numFmtId="3" fontId="19" fillId="0" borderId="0" xfId="26" applyNumberFormat="1" applyFont="1" applyFill="1" applyBorder="1" applyAlignment="1">
      <alignment horizontal="right"/>
      <protection/>
    </xf>
    <xf numFmtId="40" fontId="19" fillId="0" borderId="0" xfId="26" applyNumberFormat="1" applyFont="1" applyFill="1" applyBorder="1" applyAlignment="1">
      <alignment horizontal="right"/>
      <protection/>
    </xf>
    <xf numFmtId="0" fontId="19" fillId="0" borderId="0" xfId="26" applyNumberFormat="1" applyFont="1" applyFill="1" applyBorder="1" applyAlignment="1">
      <alignment/>
      <protection/>
    </xf>
    <xf numFmtId="38" fontId="11" fillId="0" borderId="0" xfId="17" applyFont="1" applyBorder="1" applyAlignment="1">
      <alignment/>
    </xf>
    <xf numFmtId="0" fontId="11" fillId="0" borderId="2" xfId="0" applyFont="1" applyFill="1" applyBorder="1" applyAlignment="1" quotePrefix="1">
      <alignment horizontal="left"/>
    </xf>
    <xf numFmtId="38" fontId="11" fillId="0" borderId="0" xfId="17" applyFont="1" applyFill="1" applyBorder="1" applyAlignment="1">
      <alignment/>
    </xf>
    <xf numFmtId="0" fontId="11" fillId="0" borderId="3" xfId="0" applyFont="1" applyFill="1" applyBorder="1" applyAlignment="1" quotePrefix="1">
      <alignment horizontal="left"/>
    </xf>
    <xf numFmtId="38" fontId="11" fillId="0" borderId="1" xfId="17" applyFont="1" applyBorder="1" applyAlignment="1">
      <alignment/>
    </xf>
    <xf numFmtId="38" fontId="11" fillId="0" borderId="0" xfId="17" applyFont="1" applyAlignment="1">
      <alignment horizontal="right"/>
    </xf>
    <xf numFmtId="38" fontId="11" fillId="0" borderId="0" xfId="17" applyFont="1" applyAlignment="1">
      <alignment/>
    </xf>
    <xf numFmtId="38" fontId="11" fillId="0" borderId="0" xfId="17" applyFont="1" applyFill="1" applyBorder="1" applyAlignment="1">
      <alignment/>
    </xf>
    <xf numFmtId="38" fontId="11" fillId="0" borderId="1" xfId="17" applyFont="1" applyFill="1" applyBorder="1" applyAlignment="1">
      <alignment/>
    </xf>
    <xf numFmtId="38" fontId="11" fillId="0" borderId="0" xfId="17" applyFont="1" applyBorder="1" applyAlignment="1">
      <alignment horizontal="center" vertical="center"/>
    </xf>
    <xf numFmtId="0" fontId="21" fillId="0" borderId="2" xfId="26" applyNumberFormat="1" applyFont="1" applyFill="1" applyBorder="1" applyAlignment="1">
      <alignment horizontal="center"/>
      <protection/>
    </xf>
    <xf numFmtId="38" fontId="21" fillId="0" borderId="0" xfId="26" applyNumberFormat="1" applyFont="1" applyFill="1" applyBorder="1" applyAlignment="1">
      <alignment/>
      <protection/>
    </xf>
    <xf numFmtId="185" fontId="21" fillId="0" borderId="0" xfId="26" applyNumberFormat="1" applyFont="1" applyFill="1" applyBorder="1" applyAlignment="1">
      <alignment/>
      <protection/>
    </xf>
    <xf numFmtId="40" fontId="21" fillId="0" borderId="0" xfId="26" applyNumberFormat="1" applyFont="1" applyFill="1" applyBorder="1" applyAlignment="1">
      <alignment/>
      <protection/>
    </xf>
    <xf numFmtId="0" fontId="19" fillId="0" borderId="0" xfId="26" applyNumberFormat="1" applyFont="1" applyFill="1" applyBorder="1" applyAlignment="1">
      <alignment horizontal="center"/>
      <protection/>
    </xf>
    <xf numFmtId="0" fontId="19" fillId="0" borderId="0" xfId="26" applyNumberFormat="1" applyFont="1" applyFill="1" applyBorder="1" applyAlignment="1">
      <alignment horizontal="center" vertical="center" wrapText="1"/>
      <protection/>
    </xf>
    <xf numFmtId="188" fontId="11" fillId="0" borderId="0" xfId="17" applyNumberFormat="1" applyFont="1" applyFill="1" applyBorder="1" applyAlignment="1">
      <alignment horizontal="right"/>
    </xf>
    <xf numFmtId="0" fontId="12" fillId="0" borderId="1" xfId="26" applyFont="1" applyFill="1" applyBorder="1" applyAlignment="1">
      <alignment horizontal="right"/>
      <protection/>
    </xf>
    <xf numFmtId="38" fontId="11" fillId="0" borderId="0" xfId="17" applyFont="1" applyFill="1" applyBorder="1" applyAlignment="1">
      <alignment horizontal="center" vertical="center"/>
    </xf>
    <xf numFmtId="38" fontId="11" fillId="2" borderId="0" xfId="17" applyFont="1" applyFill="1" applyBorder="1" applyAlignment="1">
      <alignment horizontal="center" vertical="center"/>
    </xf>
    <xf numFmtId="40" fontId="11" fillId="0" borderId="0" xfId="17" applyNumberFormat="1" applyFont="1" applyFill="1" applyBorder="1" applyAlignment="1">
      <alignment/>
    </xf>
    <xf numFmtId="185" fontId="11" fillId="0" borderId="0" xfId="17" applyNumberFormat="1" applyFont="1" applyFill="1" applyBorder="1" applyAlignment="1">
      <alignment horizontal="center" vertical="center"/>
    </xf>
    <xf numFmtId="185" fontId="11" fillId="0" borderId="0" xfId="17" applyNumberFormat="1" applyFont="1" applyFill="1" applyBorder="1" applyAlignment="1">
      <alignment horizontal="center" vertical="center" wrapText="1"/>
    </xf>
    <xf numFmtId="180" fontId="19" fillId="0" borderId="0" xfId="26" applyNumberFormat="1" applyFont="1" applyFill="1" applyBorder="1" applyAlignment="1">
      <alignment horizontal="right"/>
      <protection/>
    </xf>
    <xf numFmtId="38" fontId="16" fillId="0" borderId="0" xfId="17" applyFont="1" applyFill="1" applyBorder="1" applyAlignment="1">
      <alignment/>
    </xf>
    <xf numFmtId="185" fontId="11" fillId="0" borderId="1" xfId="17" applyNumberFormat="1" applyFont="1" applyFill="1" applyBorder="1" applyAlignment="1">
      <alignment/>
    </xf>
    <xf numFmtId="38" fontId="11" fillId="2" borderId="4" xfId="17" applyFont="1" applyFill="1" applyBorder="1" applyAlignment="1">
      <alignment horizontal="center" vertical="center"/>
    </xf>
    <xf numFmtId="38" fontId="11" fillId="2" borderId="4" xfId="17" applyFont="1" applyFill="1" applyBorder="1" applyAlignment="1">
      <alignment horizontal="center" vertical="center" wrapText="1"/>
    </xf>
    <xf numFmtId="40" fontId="11" fillId="0" borderId="0" xfId="17" applyNumberFormat="1" applyFont="1" applyBorder="1" applyAlignment="1">
      <alignment/>
    </xf>
    <xf numFmtId="38" fontId="11" fillId="2" borderId="0" xfId="17" applyFont="1" applyFill="1" applyBorder="1" applyAlignment="1">
      <alignment horizontal="center" vertical="center" wrapText="1"/>
    </xf>
    <xf numFmtId="0" fontId="11" fillId="0" borderId="0" xfId="27" applyFont="1" applyFill="1" applyBorder="1" applyAlignment="1" applyProtection="1">
      <alignment horizontal="center" vertical="center"/>
      <protection/>
    </xf>
    <xf numFmtId="0" fontId="9" fillId="0" borderId="0" xfId="28" applyFont="1" applyFill="1" applyBorder="1">
      <alignment/>
      <protection/>
    </xf>
    <xf numFmtId="38" fontId="11" fillId="0" borderId="0" xfId="17" applyFont="1" applyFill="1" applyBorder="1" applyAlignment="1">
      <alignment horizontal="left"/>
    </xf>
    <xf numFmtId="38" fontId="16" fillId="0" borderId="0" xfId="17" applyFont="1" applyFill="1" applyBorder="1" applyAlignment="1">
      <alignment horizontal="left"/>
    </xf>
    <xf numFmtId="38" fontId="11" fillId="0" borderId="0" xfId="17" applyFont="1" applyFill="1" applyBorder="1" applyAlignment="1" quotePrefix="1">
      <alignment horizontal="right"/>
    </xf>
    <xf numFmtId="38" fontId="11" fillId="0" borderId="1" xfId="17" applyFont="1" applyFill="1" applyBorder="1" applyAlignment="1">
      <alignment horizontal="right"/>
    </xf>
    <xf numFmtId="185" fontId="11" fillId="0" borderId="0" xfId="17" applyNumberFormat="1" applyFont="1" applyFill="1" applyBorder="1" applyAlignment="1">
      <alignment horizontal="right"/>
    </xf>
    <xf numFmtId="0" fontId="11" fillId="0" borderId="0" xfId="0" applyFont="1" applyFill="1" applyBorder="1" applyAlignment="1">
      <alignment horizontal="right"/>
    </xf>
    <xf numFmtId="38" fontId="11" fillId="0" borderId="0" xfId="17" applyFont="1" applyFill="1" applyBorder="1" applyAlignment="1">
      <alignment horizontal="center"/>
    </xf>
    <xf numFmtId="187" fontId="11" fillId="0" borderId="0" xfId="17" applyNumberFormat="1" applyFont="1" applyFill="1" applyBorder="1" applyAlignment="1">
      <alignment/>
    </xf>
    <xf numFmtId="187" fontId="11" fillId="0" borderId="0" xfId="17" applyNumberFormat="1" applyFont="1" applyFill="1" applyBorder="1" applyAlignment="1">
      <alignment horizontal="right"/>
    </xf>
    <xf numFmtId="187" fontId="16" fillId="0" borderId="0" xfId="17" applyNumberFormat="1" applyFont="1" applyFill="1" applyBorder="1" applyAlignment="1">
      <alignment horizontal="left" vertical="center"/>
    </xf>
    <xf numFmtId="0" fontId="9" fillId="2" borderId="0" xfId="28" applyFont="1" applyFill="1" applyBorder="1" applyAlignment="1">
      <alignment horizontal="center" vertical="center"/>
      <protection/>
    </xf>
    <xf numFmtId="0" fontId="9" fillId="2" borderId="4" xfId="28" applyFont="1" applyFill="1" applyBorder="1" applyAlignment="1">
      <alignment horizontal="center" vertical="center"/>
      <protection/>
    </xf>
    <xf numFmtId="0" fontId="11" fillId="0" borderId="2" xfId="27" applyFont="1" applyFill="1" applyBorder="1" applyAlignment="1" applyProtection="1">
      <alignment horizontal="center" vertical="center"/>
      <protection/>
    </xf>
    <xf numFmtId="38" fontId="11" fillId="0" borderId="2" xfId="17" applyFont="1" applyFill="1" applyBorder="1" applyAlignment="1">
      <alignment/>
    </xf>
    <xf numFmtId="38" fontId="11" fillId="0" borderId="1" xfId="17" applyFont="1" applyFill="1" applyBorder="1" applyAlignment="1">
      <alignment horizontal="center" vertical="center"/>
    </xf>
    <xf numFmtId="38" fontId="11" fillId="0" borderId="3" xfId="17" applyFont="1" applyFill="1" applyBorder="1" applyAlignment="1">
      <alignment/>
    </xf>
    <xf numFmtId="38" fontId="11" fillId="0" borderId="1" xfId="17" applyFont="1" applyFill="1" applyBorder="1" applyAlignment="1">
      <alignment horizontal="center" vertical="center" wrapText="1"/>
    </xf>
    <xf numFmtId="38" fontId="11" fillId="0" borderId="1" xfId="17" applyFont="1" applyFill="1" applyBorder="1" applyAlignment="1">
      <alignment horizontal="center"/>
    </xf>
    <xf numFmtId="187" fontId="11" fillId="0" borderId="1" xfId="17" applyNumberFormat="1" applyFont="1" applyFill="1" applyBorder="1" applyAlignment="1">
      <alignment/>
    </xf>
    <xf numFmtId="185" fontId="11" fillId="0" borderId="0" xfId="17" applyNumberFormat="1" applyFont="1" applyFill="1" applyBorder="1" applyAlignment="1">
      <alignment horizontal="right" vertical="center" wrapText="1"/>
    </xf>
    <xf numFmtId="0" fontId="11" fillId="0" borderId="0" xfId="0" applyFont="1" applyFill="1" applyBorder="1" applyAlignment="1">
      <alignment/>
    </xf>
    <xf numFmtId="177" fontId="11" fillId="0" borderId="0" xfId="0" applyNumberFormat="1" applyFont="1" applyFill="1" applyBorder="1" applyAlignment="1">
      <alignment/>
    </xf>
    <xf numFmtId="38" fontId="11" fillId="0" borderId="0" xfId="17" applyFont="1" applyAlignment="1">
      <alignment/>
    </xf>
    <xf numFmtId="38" fontId="12" fillId="0" borderId="0" xfId="17" applyFont="1" applyFill="1" applyBorder="1" applyAlignment="1">
      <alignment/>
    </xf>
    <xf numFmtId="0" fontId="11" fillId="0" borderId="0" xfId="0" applyFont="1" applyFill="1" applyBorder="1" applyAlignment="1">
      <alignment horizontal="right" vertical="center"/>
    </xf>
    <xf numFmtId="38" fontId="11" fillId="0" borderId="5" xfId="17" applyFont="1" applyFill="1" applyBorder="1" applyAlignment="1">
      <alignment horizontal="right"/>
    </xf>
    <xf numFmtId="180" fontId="11" fillId="0" borderId="0" xfId="17" applyNumberFormat="1" applyFont="1" applyFill="1" applyBorder="1" applyAlignment="1">
      <alignment/>
    </xf>
    <xf numFmtId="190" fontId="11" fillId="0" borderId="0" xfId="0" applyNumberFormat="1" applyFont="1" applyFill="1" applyBorder="1" applyAlignment="1">
      <alignment/>
    </xf>
    <xf numFmtId="0" fontId="11" fillId="0" borderId="0" xfId="0" applyNumberFormat="1" applyFont="1" applyFill="1" applyBorder="1" applyAlignment="1">
      <alignment/>
    </xf>
    <xf numFmtId="0" fontId="11" fillId="0" borderId="0" xfId="26" applyFont="1" applyFill="1" applyBorder="1" applyAlignment="1">
      <alignment/>
      <protection/>
    </xf>
    <xf numFmtId="185" fontId="11" fillId="0" borderId="0" xfId="17" applyNumberFormat="1" applyFont="1" applyFill="1" applyBorder="1" applyAlignment="1">
      <alignment/>
    </xf>
    <xf numFmtId="38" fontId="11" fillId="0" borderId="0" xfId="17" applyFont="1" applyFill="1" applyBorder="1" applyAlignment="1">
      <alignment horizontal="centerContinuous"/>
    </xf>
    <xf numFmtId="0" fontId="0" fillId="0" borderId="0" xfId="0" applyFont="1" applyAlignment="1">
      <alignment/>
    </xf>
    <xf numFmtId="0" fontId="11" fillId="0" borderId="0" xfId="17" applyNumberFormat="1" applyFont="1" applyFill="1" applyBorder="1" applyAlignment="1">
      <alignment horizontal="center"/>
    </xf>
    <xf numFmtId="0" fontId="12" fillId="0" borderId="0" xfId="17" applyNumberFormat="1" applyFont="1" applyFill="1" applyBorder="1" applyAlignment="1">
      <alignment horizontal="left"/>
    </xf>
    <xf numFmtId="0" fontId="0" fillId="0" borderId="0" xfId="0" applyFont="1" applyFill="1" applyBorder="1" applyAlignment="1">
      <alignment/>
    </xf>
    <xf numFmtId="38" fontId="0" fillId="0" borderId="0" xfId="0" applyNumberFormat="1" applyFont="1" applyAlignment="1">
      <alignment/>
    </xf>
    <xf numFmtId="0" fontId="11" fillId="0" borderId="2" xfId="17" applyNumberFormat="1" applyFont="1" applyFill="1" applyBorder="1" applyAlignment="1">
      <alignment horizontal="center"/>
    </xf>
    <xf numFmtId="38" fontId="11" fillId="0" borderId="2" xfId="17" applyFont="1" applyFill="1" applyBorder="1" applyAlignment="1">
      <alignment horizontal="right"/>
    </xf>
    <xf numFmtId="38" fontId="11" fillId="0" borderId="3" xfId="17" applyFont="1" applyFill="1" applyBorder="1" applyAlignment="1">
      <alignment horizontal="right"/>
    </xf>
    <xf numFmtId="0" fontId="11" fillId="0" borderId="0" xfId="21" applyFont="1" applyAlignment="1">
      <alignment/>
      <protection/>
    </xf>
    <xf numFmtId="38" fontId="11" fillId="0" borderId="5" xfId="17" applyFont="1" applyBorder="1" applyAlignment="1">
      <alignment horizontal="center" vertical="center"/>
    </xf>
    <xf numFmtId="38" fontId="11" fillId="0" borderId="5" xfId="17" applyFont="1" applyFill="1" applyBorder="1" applyAlignment="1">
      <alignment horizontal="center" vertical="center"/>
    </xf>
    <xf numFmtId="38" fontId="11" fillId="0" borderId="1" xfId="17" applyFont="1" applyBorder="1" applyAlignment="1">
      <alignment horizontal="center" vertical="center"/>
    </xf>
    <xf numFmtId="38" fontId="0" fillId="0" borderId="0" xfId="17" applyFont="1" applyAlignment="1">
      <alignment/>
    </xf>
    <xf numFmtId="38" fontId="11" fillId="0" borderId="0" xfId="17" applyFont="1" applyFill="1" applyBorder="1" applyAlignment="1" quotePrefix="1">
      <alignment/>
    </xf>
    <xf numFmtId="38" fontId="16" fillId="0" borderId="0" xfId="17" applyFont="1" applyFill="1" applyBorder="1" applyAlignment="1">
      <alignment/>
    </xf>
    <xf numFmtId="0" fontId="11" fillId="0" borderId="0" xfId="0" applyFont="1" applyFill="1" applyBorder="1" applyAlignment="1">
      <alignment horizontal="left"/>
    </xf>
    <xf numFmtId="0" fontId="26" fillId="0" borderId="0" xfId="0" applyFont="1" applyAlignment="1">
      <alignment wrapText="1"/>
    </xf>
    <xf numFmtId="0" fontId="10" fillId="0" borderId="0" xfId="0" applyFont="1" applyAlignment="1">
      <alignment vertical="distributed" wrapText="1"/>
    </xf>
    <xf numFmtId="0" fontId="10" fillId="0" borderId="0" xfId="0" applyFont="1" applyAlignment="1">
      <alignment wrapText="1"/>
    </xf>
    <xf numFmtId="0" fontId="10" fillId="0" borderId="6" xfId="0" applyFont="1" applyBorder="1" applyAlignment="1">
      <alignment horizontal="center"/>
    </xf>
    <xf numFmtId="0" fontId="10" fillId="0" borderId="5" xfId="0" applyFont="1" applyBorder="1" applyAlignment="1">
      <alignment/>
    </xf>
    <xf numFmtId="0" fontId="10" fillId="0" borderId="7" xfId="0" applyFont="1" applyBorder="1" applyAlignment="1">
      <alignment/>
    </xf>
    <xf numFmtId="0" fontId="10" fillId="0" borderId="0" xfId="0" applyFont="1" applyAlignment="1">
      <alignment/>
    </xf>
    <xf numFmtId="0" fontId="10" fillId="0" borderId="8"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10" fillId="0" borderId="2" xfId="0" applyFont="1" applyBorder="1" applyAlignment="1">
      <alignment/>
    </xf>
    <xf numFmtId="0" fontId="10" fillId="0" borderId="9" xfId="0" applyFont="1" applyBorder="1" applyAlignment="1">
      <alignment horizontal="center"/>
    </xf>
    <xf numFmtId="0" fontId="10" fillId="0" borderId="1" xfId="0" applyFont="1" applyBorder="1" applyAlignment="1">
      <alignment/>
    </xf>
    <xf numFmtId="0" fontId="10" fillId="0" borderId="3" xfId="0" applyFont="1" applyBorder="1" applyAlignment="1">
      <alignment/>
    </xf>
    <xf numFmtId="0" fontId="10" fillId="0" borderId="0" xfId="0" applyFont="1" applyAlignment="1">
      <alignment horizontal="right"/>
    </xf>
    <xf numFmtId="183" fontId="11" fillId="0" borderId="0" xfId="17" applyNumberFormat="1" applyFont="1" applyFill="1" applyBorder="1" applyAlignment="1">
      <alignment/>
    </xf>
    <xf numFmtId="187" fontId="11" fillId="0" borderId="0" xfId="17" applyNumberFormat="1" applyFont="1" applyFill="1" applyBorder="1" applyAlignment="1">
      <alignment horizontal="left"/>
    </xf>
    <xf numFmtId="38" fontId="14" fillId="0" borderId="0" xfId="17" applyFont="1" applyFill="1" applyBorder="1" applyAlignment="1">
      <alignment/>
    </xf>
    <xf numFmtId="187" fontId="14" fillId="0" borderId="0" xfId="17" applyNumberFormat="1" applyFont="1" applyFill="1" applyBorder="1" applyAlignment="1">
      <alignment horizontal="right" vertical="top"/>
    </xf>
    <xf numFmtId="38" fontId="14" fillId="0" borderId="0" xfId="17" applyFont="1" applyFill="1" applyBorder="1" applyAlignment="1">
      <alignment horizontal="left"/>
    </xf>
    <xf numFmtId="38" fontId="11" fillId="0" borderId="0" xfId="17" applyFont="1" applyFill="1" applyBorder="1" applyAlignment="1">
      <alignment horizontal="right" vertical="top"/>
    </xf>
    <xf numFmtId="189" fontId="11" fillId="0" borderId="0" xfId="17" applyNumberFormat="1" applyFont="1" applyFill="1" applyBorder="1" applyAlignment="1">
      <alignment/>
    </xf>
    <xf numFmtId="191" fontId="11" fillId="0" borderId="0" xfId="17" applyNumberFormat="1" applyFont="1" applyFill="1" applyBorder="1" applyAlignment="1">
      <alignment/>
    </xf>
    <xf numFmtId="38" fontId="11" fillId="0" borderId="1" xfId="17" applyFont="1" applyFill="1" applyBorder="1" applyAlignment="1">
      <alignment horizontal="left"/>
    </xf>
    <xf numFmtId="189" fontId="11" fillId="0" borderId="1" xfId="17" applyNumberFormat="1" applyFont="1" applyFill="1" applyBorder="1" applyAlignment="1">
      <alignment/>
    </xf>
    <xf numFmtId="191" fontId="11" fillId="0" borderId="1" xfId="17" applyNumberFormat="1" applyFont="1" applyFill="1" applyBorder="1" applyAlignment="1">
      <alignment/>
    </xf>
    <xf numFmtId="38" fontId="11" fillId="0" borderId="8" xfId="17" applyFont="1" applyFill="1" applyBorder="1" applyAlignment="1">
      <alignment horizontal="right"/>
    </xf>
    <xf numFmtId="38" fontId="11" fillId="0" borderId="8" xfId="17" applyFont="1" applyFill="1" applyBorder="1" applyAlignment="1">
      <alignment/>
    </xf>
    <xf numFmtId="185" fontId="11" fillId="0" borderId="2" xfId="17" applyNumberFormat="1" applyFont="1" applyFill="1" applyBorder="1" applyAlignment="1">
      <alignment/>
    </xf>
    <xf numFmtId="0" fontId="19" fillId="0" borderId="7" xfId="26" applyNumberFormat="1" applyFont="1" applyFill="1" applyBorder="1" applyAlignment="1">
      <alignment horizontal="left"/>
      <protection/>
    </xf>
    <xf numFmtId="0" fontId="11" fillId="0" borderId="2" xfId="26" applyFont="1" applyFill="1" applyBorder="1" applyAlignment="1">
      <alignment/>
      <protection/>
    </xf>
    <xf numFmtId="0" fontId="19" fillId="0" borderId="0" xfId="26" applyNumberFormat="1" applyFont="1" applyFill="1" applyBorder="1" applyAlignment="1">
      <alignment horizontal="left"/>
      <protection/>
    </xf>
    <xf numFmtId="0" fontId="19" fillId="0" borderId="7" xfId="26" applyNumberFormat="1" applyFont="1" applyFill="1" applyBorder="1" applyAlignment="1">
      <alignment horizontal="right"/>
      <protection/>
    </xf>
    <xf numFmtId="0" fontId="11" fillId="0" borderId="2" xfId="26" applyFont="1" applyFill="1" applyBorder="1">
      <alignment/>
      <protection/>
    </xf>
    <xf numFmtId="0" fontId="11" fillId="0" borderId="0" xfId="26" applyNumberFormat="1" applyFont="1" applyFill="1" applyBorder="1" applyAlignment="1">
      <alignment horizontal="left"/>
      <protection/>
    </xf>
    <xf numFmtId="0" fontId="11" fillId="0" borderId="0" xfId="23" applyFont="1" applyFill="1" applyBorder="1" applyAlignment="1">
      <alignment horizontal="center" vertical="center"/>
      <protection/>
    </xf>
    <xf numFmtId="0" fontId="11" fillId="2" borderId="4" xfId="23" applyFont="1" applyFill="1" applyBorder="1" applyAlignment="1">
      <alignment horizontal="center" vertical="center"/>
      <protection/>
    </xf>
    <xf numFmtId="38" fontId="11" fillId="0" borderId="0" xfId="17" applyFont="1" applyFill="1" applyBorder="1" applyAlignment="1">
      <alignment horizontal="right" wrapText="1"/>
    </xf>
    <xf numFmtId="38" fontId="11" fillId="0" borderId="0" xfId="17" applyFont="1" applyFill="1" applyBorder="1" applyAlignment="1">
      <alignment vertical="top"/>
    </xf>
    <xf numFmtId="185" fontId="11" fillId="0" borderId="0" xfId="17" applyNumberFormat="1" applyFont="1" applyFill="1" applyBorder="1" applyAlignment="1">
      <alignment horizontal="right" vertical="center"/>
    </xf>
    <xf numFmtId="185" fontId="11" fillId="0" borderId="5" xfId="17" applyNumberFormat="1" applyFont="1" applyFill="1" applyBorder="1" applyAlignment="1">
      <alignment horizontal="right" vertical="center" wrapText="1"/>
    </xf>
    <xf numFmtId="38" fontId="11" fillId="0" borderId="7" xfId="17" applyFont="1" applyFill="1" applyBorder="1" applyAlignment="1">
      <alignment horizontal="right"/>
    </xf>
    <xf numFmtId="0" fontId="0" fillId="0" borderId="0" xfId="0" applyFill="1" applyBorder="1" applyAlignment="1">
      <alignment horizontal="center"/>
    </xf>
    <xf numFmtId="38" fontId="11" fillId="0" borderId="5" xfId="17" applyFont="1" applyFill="1" applyBorder="1" applyAlignment="1">
      <alignment horizontal="left"/>
    </xf>
    <xf numFmtId="0" fontId="10" fillId="0" borderId="0" xfId="0" applyFont="1" applyAlignment="1">
      <alignment horizontal="left"/>
    </xf>
    <xf numFmtId="38" fontId="27" fillId="0" borderId="0" xfId="17" applyFont="1" applyFill="1" applyBorder="1" applyAlignment="1">
      <alignment horizontal="center"/>
    </xf>
    <xf numFmtId="189" fontId="11" fillId="0" borderId="9" xfId="17" applyNumberFormat="1" applyFont="1" applyFill="1" applyBorder="1" applyAlignment="1">
      <alignment/>
    </xf>
    <xf numFmtId="38" fontId="11" fillId="0" borderId="7" xfId="17" applyFont="1" applyFill="1" applyBorder="1" applyAlignment="1">
      <alignment horizontal="center" vertical="center"/>
    </xf>
    <xf numFmtId="189" fontId="11" fillId="0" borderId="8" xfId="17" applyNumberFormat="1" applyFont="1" applyFill="1" applyBorder="1" applyAlignment="1">
      <alignment/>
    </xf>
    <xf numFmtId="185" fontId="11" fillId="0" borderId="6" xfId="17" applyNumberFormat="1" applyFont="1" applyFill="1" applyBorder="1" applyAlignment="1">
      <alignment horizontal="right" vertical="center" wrapText="1"/>
    </xf>
    <xf numFmtId="179" fontId="11" fillId="0" borderId="0" xfId="17" applyNumberFormat="1" applyFont="1" applyFill="1" applyBorder="1" applyAlignment="1">
      <alignment/>
    </xf>
    <xf numFmtId="0" fontId="0" fillId="0" borderId="0" xfId="0" applyFill="1" applyBorder="1" applyAlignment="1">
      <alignment horizontal="center" vertical="center"/>
    </xf>
    <xf numFmtId="0" fontId="11" fillId="0" borderId="0" xfId="21" applyFont="1" applyAlignment="1">
      <alignment vertical="center"/>
      <protection/>
    </xf>
    <xf numFmtId="38" fontId="11" fillId="0" borderId="0" xfId="17" applyFont="1" applyBorder="1" applyAlignment="1">
      <alignment vertical="center"/>
    </xf>
    <xf numFmtId="38" fontId="11" fillId="0" borderId="0" xfId="17" applyFont="1" applyFill="1" applyBorder="1" applyAlignment="1">
      <alignment vertical="center"/>
    </xf>
    <xf numFmtId="38" fontId="11" fillId="0" borderId="0" xfId="17" applyFont="1" applyFill="1" applyBorder="1" applyAlignment="1">
      <alignment horizontal="right" vertical="center"/>
    </xf>
    <xf numFmtId="185" fontId="11" fillId="0" borderId="2" xfId="17" applyNumberFormat="1" applyFont="1" applyFill="1" applyBorder="1" applyAlignment="1">
      <alignment/>
    </xf>
    <xf numFmtId="190" fontId="11" fillId="0" borderId="0" xfId="17" applyNumberFormat="1" applyFont="1" applyFill="1" applyBorder="1" applyAlignment="1">
      <alignment/>
    </xf>
    <xf numFmtId="38" fontId="11" fillId="0" borderId="0" xfId="17" applyFont="1" applyFill="1" applyAlignment="1">
      <alignment horizontal="center" vertical="center"/>
    </xf>
    <xf numFmtId="38" fontId="12" fillId="0" borderId="0" xfId="17" applyFont="1" applyFill="1" applyBorder="1" applyAlignment="1">
      <alignment horizontal="left" vertical="center"/>
    </xf>
    <xf numFmtId="38" fontId="12" fillId="0" borderId="0" xfId="17" applyFont="1" applyFill="1" applyBorder="1" applyAlignment="1">
      <alignment horizontal="right" vertical="center"/>
    </xf>
    <xf numFmtId="0" fontId="12" fillId="0" borderId="0" xfId="17" applyNumberFormat="1" applyFont="1" applyFill="1" applyBorder="1" applyAlignment="1">
      <alignment horizontal="right" vertical="center"/>
    </xf>
    <xf numFmtId="0" fontId="28" fillId="0" borderId="0" xfId="23" applyFont="1" applyBorder="1">
      <alignment/>
      <protection/>
    </xf>
    <xf numFmtId="0" fontId="11" fillId="0" borderId="0" xfId="23" applyFont="1" applyFill="1" applyBorder="1">
      <alignment/>
      <protection/>
    </xf>
    <xf numFmtId="0" fontId="0" fillId="0" borderId="7" xfId="0" applyFill="1" applyBorder="1" applyAlignment="1">
      <alignment horizontal="center" vertical="center" wrapText="1"/>
    </xf>
    <xf numFmtId="0" fontId="11" fillId="0" borderId="6" xfId="23" applyFont="1" applyFill="1" applyBorder="1" applyAlignment="1">
      <alignment horizontal="right" vertical="center"/>
      <protection/>
    </xf>
    <xf numFmtId="0" fontId="11" fillId="0" borderId="5" xfId="23" applyFont="1" applyFill="1" applyBorder="1" applyAlignment="1">
      <alignment horizontal="right" vertical="center"/>
      <protection/>
    </xf>
    <xf numFmtId="0" fontId="9" fillId="0" borderId="5" xfId="23" applyFont="1" applyFill="1" applyBorder="1" applyAlignment="1">
      <alignment horizontal="right" vertical="center" wrapText="1"/>
      <protection/>
    </xf>
    <xf numFmtId="0" fontId="11" fillId="0" borderId="5" xfId="23" applyFont="1" applyFill="1" applyBorder="1" applyAlignment="1">
      <alignment horizontal="right" vertical="center" wrapText="1"/>
      <protection/>
    </xf>
    <xf numFmtId="0" fontId="11" fillId="0" borderId="0" xfId="23" applyFont="1" applyFill="1" applyBorder="1" applyAlignment="1">
      <alignment horizontal="right" vertical="center"/>
      <protection/>
    </xf>
    <xf numFmtId="0" fontId="11" fillId="2" borderId="0" xfId="23" applyFont="1" applyFill="1" applyBorder="1">
      <alignment/>
      <protection/>
    </xf>
    <xf numFmtId="0" fontId="11" fillId="0" borderId="0" xfId="22" applyFont="1" applyBorder="1">
      <alignment/>
      <protection/>
    </xf>
    <xf numFmtId="0" fontId="11" fillId="0" borderId="0" xfId="22" applyFont="1">
      <alignment/>
      <protection/>
    </xf>
    <xf numFmtId="0" fontId="11" fillId="0" borderId="0" xfId="22" applyNumberFormat="1" applyFont="1">
      <alignment/>
      <protection/>
    </xf>
    <xf numFmtId="0" fontId="11" fillId="0" borderId="0" xfId="22" applyFont="1" applyFill="1" applyBorder="1" applyAlignment="1">
      <alignment horizontal="center" vertical="center"/>
      <protection/>
    </xf>
    <xf numFmtId="0" fontId="11" fillId="0" borderId="0" xfId="22" applyFont="1" applyFill="1" applyBorder="1" applyAlignment="1">
      <alignment horizontal="center" vertical="center" wrapText="1"/>
      <protection/>
    </xf>
    <xf numFmtId="38" fontId="14" fillId="0" borderId="0" xfId="17" applyFont="1" applyFill="1" applyBorder="1" applyAlignment="1">
      <alignment horizontal="right" vertical="top"/>
    </xf>
    <xf numFmtId="187" fontId="11" fillId="0" borderId="0" xfId="17" applyNumberFormat="1" applyFont="1" applyFill="1" applyBorder="1" applyAlignment="1">
      <alignment horizontal="right" vertical="top"/>
    </xf>
    <xf numFmtId="38" fontId="11" fillId="0" borderId="0" xfId="17" applyFont="1" applyFill="1" applyBorder="1" applyAlignment="1">
      <alignment horizontal="left" vertical="top"/>
    </xf>
    <xf numFmtId="0" fontId="11" fillId="0" borderId="2" xfId="28" applyFont="1" applyFill="1" applyBorder="1" applyAlignment="1">
      <alignment/>
      <protection/>
    </xf>
    <xf numFmtId="38" fontId="11" fillId="0" borderId="0" xfId="17" applyFont="1" applyFill="1" applyBorder="1" applyAlignment="1" applyProtection="1">
      <alignment/>
      <protection/>
    </xf>
    <xf numFmtId="38" fontId="11" fillId="0" borderId="0" xfId="17" applyFont="1" applyFill="1" applyBorder="1" applyAlignment="1" applyProtection="1">
      <alignment horizontal="right"/>
      <protection/>
    </xf>
    <xf numFmtId="0" fontId="11" fillId="0" borderId="0" xfId="22" applyNumberFormat="1" applyFont="1" applyFill="1" applyBorder="1" applyAlignment="1">
      <alignment horizontal="center" vertical="center" wrapText="1"/>
      <protection/>
    </xf>
    <xf numFmtId="0" fontId="11" fillId="0" borderId="0" xfId="22" applyFont="1" applyFill="1" applyBorder="1" applyAlignment="1">
      <alignment horizontal="right" vertical="top" wrapText="1"/>
      <protection/>
    </xf>
    <xf numFmtId="38" fontId="11" fillId="0" borderId="0" xfId="17" applyFont="1" applyFill="1" applyAlignment="1">
      <alignment/>
    </xf>
    <xf numFmtId="0" fontId="11" fillId="0" borderId="0" xfId="22" applyNumberFormat="1" applyFont="1" applyFill="1" applyBorder="1">
      <alignment/>
      <protection/>
    </xf>
    <xf numFmtId="49" fontId="29" fillId="0" borderId="0" xfId="0" applyNumberFormat="1" applyFont="1" applyBorder="1" applyAlignment="1">
      <alignment/>
    </xf>
    <xf numFmtId="49" fontId="29" fillId="0" borderId="0" xfId="0" applyNumberFormat="1" applyFont="1" applyBorder="1" applyAlignment="1">
      <alignment horizontal="left"/>
    </xf>
    <xf numFmtId="49" fontId="29" fillId="0" borderId="0" xfId="0" applyNumberFormat="1" applyFont="1" applyBorder="1" applyAlignment="1">
      <alignment vertical="center"/>
    </xf>
    <xf numFmtId="0" fontId="28" fillId="0" borderId="0" xfId="0" applyFont="1" applyAlignment="1">
      <alignment wrapText="1"/>
    </xf>
    <xf numFmtId="189" fontId="11" fillId="0" borderId="8" xfId="17" applyNumberFormat="1" applyFont="1" applyFill="1" applyBorder="1" applyAlignment="1">
      <alignment/>
    </xf>
    <xf numFmtId="191" fontId="11" fillId="0" borderId="0" xfId="17" applyNumberFormat="1" applyFont="1" applyFill="1" applyBorder="1" applyAlignment="1">
      <alignment/>
    </xf>
    <xf numFmtId="189" fontId="11" fillId="0" borderId="0" xfId="17" applyNumberFormat="1" applyFont="1" applyFill="1" applyBorder="1" applyAlignment="1">
      <alignment/>
    </xf>
    <xf numFmtId="179" fontId="11" fillId="0" borderId="0" xfId="17" applyNumberFormat="1" applyFont="1" applyFill="1" applyBorder="1" applyAlignment="1">
      <alignment/>
    </xf>
    <xf numFmtId="0" fontId="11" fillId="0" borderId="0" xfId="0" applyFont="1" applyFill="1" applyBorder="1" applyAlignment="1">
      <alignment horizontal="center" vertical="center" wrapText="1"/>
    </xf>
    <xf numFmtId="0" fontId="11" fillId="0" borderId="0" xfId="26" applyFont="1" applyFill="1" applyBorder="1" applyAlignment="1">
      <alignment/>
      <protection/>
    </xf>
    <xf numFmtId="0" fontId="31" fillId="0" borderId="0" xfId="0" applyFont="1" applyAlignment="1">
      <alignment wrapText="1"/>
    </xf>
    <xf numFmtId="0" fontId="28" fillId="3" borderId="0" xfId="0" applyFont="1" applyFill="1" applyAlignment="1">
      <alignment horizontal="center" wrapText="1"/>
    </xf>
    <xf numFmtId="0" fontId="10" fillId="3" borderId="0" xfId="0" applyFont="1" applyFill="1" applyAlignment="1">
      <alignment wrapText="1"/>
    </xf>
    <xf numFmtId="49" fontId="29" fillId="0" borderId="1" xfId="0" applyNumberFormat="1" applyFont="1" applyBorder="1" applyAlignment="1">
      <alignment/>
    </xf>
    <xf numFmtId="0" fontId="10" fillId="0" borderId="1" xfId="0" applyFont="1" applyBorder="1" applyAlignment="1">
      <alignment wrapText="1"/>
    </xf>
    <xf numFmtId="49" fontId="29" fillId="0" borderId="1" xfId="0" applyNumberFormat="1" applyFont="1" applyBorder="1" applyAlignment="1">
      <alignment vertical="center"/>
    </xf>
    <xf numFmtId="38" fontId="11" fillId="0" borderId="5" xfId="17" applyFont="1" applyFill="1" applyBorder="1" applyAlignment="1">
      <alignment vertical="center"/>
    </xf>
    <xf numFmtId="185" fontId="11" fillId="0" borderId="0" xfId="17" applyNumberFormat="1" applyFont="1" applyFill="1" applyBorder="1" applyAlignment="1">
      <alignment vertical="center" wrapText="1"/>
    </xf>
    <xf numFmtId="185" fontId="11" fillId="0" borderId="0" xfId="17" applyNumberFormat="1" applyFont="1" applyFill="1" applyBorder="1" applyAlignment="1">
      <alignment vertical="center"/>
    </xf>
    <xf numFmtId="185" fontId="11" fillId="0" borderId="0" xfId="17" applyNumberFormat="1" applyFont="1" applyFill="1" applyBorder="1" applyAlignment="1">
      <alignment horizontal="center"/>
    </xf>
    <xf numFmtId="185" fontId="11" fillId="0" borderId="7" xfId="17" applyNumberFormat="1" applyFont="1" applyFill="1" applyBorder="1" applyAlignment="1">
      <alignment vertical="center" wrapText="1"/>
    </xf>
    <xf numFmtId="40" fontId="11" fillId="0" borderId="0" xfId="17" applyNumberFormat="1" applyFont="1" applyFill="1" applyBorder="1" applyAlignment="1">
      <alignment/>
    </xf>
    <xf numFmtId="0" fontId="11" fillId="0" borderId="0" xfId="17" applyNumberFormat="1" applyFont="1" applyFill="1" applyBorder="1" applyAlignment="1">
      <alignment/>
    </xf>
    <xf numFmtId="0" fontId="11" fillId="0" borderId="0" xfId="17" applyNumberFormat="1" applyFont="1" applyFill="1" applyBorder="1" applyAlignment="1">
      <alignment horizontal="center" vertical="center"/>
    </xf>
    <xf numFmtId="0" fontId="0" fillId="0" borderId="2" xfId="0" applyFill="1" applyBorder="1" applyAlignment="1">
      <alignment horizontal="center" vertical="center"/>
    </xf>
    <xf numFmtId="0" fontId="11" fillId="0" borderId="0" xfId="21" applyFont="1" applyFill="1" applyBorder="1" applyAlignment="1">
      <alignment horizontal="right" vertical="center"/>
      <protection/>
    </xf>
    <xf numFmtId="0" fontId="29" fillId="0" borderId="0" xfId="0" applyNumberFormat="1" applyFont="1" applyBorder="1" applyAlignment="1">
      <alignment/>
    </xf>
    <xf numFmtId="0" fontId="29" fillId="0" borderId="1" xfId="0" applyNumberFormat="1" applyFont="1" applyBorder="1" applyAlignment="1">
      <alignment/>
    </xf>
    <xf numFmtId="2" fontId="11" fillId="0" borderId="0" xfId="17" applyNumberFormat="1" applyFont="1" applyFill="1" applyBorder="1" applyAlignment="1" applyProtection="1">
      <alignment/>
      <protection/>
    </xf>
    <xf numFmtId="176" fontId="11" fillId="0" borderId="0" xfId="17" applyNumberFormat="1" applyFont="1" applyFill="1" applyAlignment="1">
      <alignment/>
    </xf>
    <xf numFmtId="38" fontId="11" fillId="0" borderId="0" xfId="17" applyFont="1" applyFill="1" applyAlignment="1">
      <alignment/>
    </xf>
    <xf numFmtId="38" fontId="11" fillId="0" borderId="0" xfId="17" applyFont="1" applyFill="1" applyAlignment="1">
      <alignment horizontal="right"/>
    </xf>
    <xf numFmtId="38" fontId="11" fillId="0" borderId="1" xfId="17" applyFont="1" applyFill="1" applyBorder="1" applyAlignment="1">
      <alignment/>
    </xf>
    <xf numFmtId="185" fontId="11" fillId="0" borderId="1" xfId="17" applyNumberFormat="1" applyFont="1" applyFill="1" applyBorder="1" applyAlignment="1">
      <alignment/>
    </xf>
    <xf numFmtId="190" fontId="11" fillId="0" borderId="1" xfId="17" applyNumberFormat="1" applyFont="1" applyFill="1" applyBorder="1" applyAlignment="1">
      <alignment/>
    </xf>
    <xf numFmtId="176" fontId="11" fillId="0" borderId="1" xfId="17" applyNumberFormat="1" applyFont="1" applyFill="1" applyBorder="1" applyAlignment="1">
      <alignment/>
    </xf>
    <xf numFmtId="0" fontId="10" fillId="0" borderId="0" xfId="0" applyFont="1" applyFill="1" applyBorder="1" applyAlignment="1">
      <alignment/>
    </xf>
    <xf numFmtId="0" fontId="10" fillId="0" borderId="10" xfId="0" applyFont="1" applyFill="1" applyBorder="1" applyAlignment="1">
      <alignment horizontal="center"/>
    </xf>
    <xf numFmtId="0" fontId="10" fillId="0" borderId="11" xfId="0" applyFont="1" applyFill="1" applyBorder="1" applyAlignment="1">
      <alignment/>
    </xf>
    <xf numFmtId="0" fontId="10" fillId="0" borderId="10" xfId="0" applyFont="1" applyBorder="1" applyAlignment="1">
      <alignment horizontal="center"/>
    </xf>
    <xf numFmtId="0" fontId="10" fillId="0" borderId="11" xfId="0" applyFont="1" applyBorder="1" applyAlignment="1">
      <alignment/>
    </xf>
    <xf numFmtId="38" fontId="11" fillId="0" borderId="2" xfId="17" applyFont="1" applyFill="1" applyBorder="1" applyAlignment="1">
      <alignment horizontal="center" vertical="center"/>
    </xf>
    <xf numFmtId="0" fontId="16" fillId="0" borderId="0" xfId="0" applyFont="1" applyFill="1" applyBorder="1" applyAlignment="1">
      <alignment/>
    </xf>
    <xf numFmtId="0" fontId="11" fillId="0" borderId="2" xfId="0" applyFont="1" applyFill="1" applyBorder="1" applyAlignment="1">
      <alignment horizontal="right"/>
    </xf>
    <xf numFmtId="0" fontId="11" fillId="0" borderId="2" xfId="0" applyFont="1" applyFill="1" applyBorder="1" applyAlignment="1">
      <alignment horizontal="left"/>
    </xf>
    <xf numFmtId="0" fontId="11" fillId="0" borderId="0" xfId="0" applyFont="1" applyFill="1" applyBorder="1" applyAlignment="1" quotePrefix="1">
      <alignment/>
    </xf>
    <xf numFmtId="38" fontId="11" fillId="0" borderId="2" xfId="17" applyFont="1" applyFill="1" applyBorder="1" applyAlignment="1" quotePrefix="1">
      <alignment horizontal="right"/>
    </xf>
    <xf numFmtId="0" fontId="11" fillId="0" borderId="1" xfId="0" applyFont="1" applyFill="1" applyBorder="1" applyAlignment="1">
      <alignment/>
    </xf>
    <xf numFmtId="0" fontId="11" fillId="0" borderId="3" xfId="0" applyFont="1" applyFill="1" applyBorder="1" applyAlignment="1">
      <alignment/>
    </xf>
    <xf numFmtId="38" fontId="11" fillId="0" borderId="9" xfId="17" applyFont="1" applyFill="1" applyBorder="1" applyAlignment="1">
      <alignment/>
    </xf>
    <xf numFmtId="185" fontId="16" fillId="0" borderId="0" xfId="17" applyNumberFormat="1" applyFont="1" applyFill="1" applyBorder="1" applyAlignment="1">
      <alignment horizontal="left"/>
    </xf>
    <xf numFmtId="185" fontId="11" fillId="0" borderId="0" xfId="17" applyNumberFormat="1" applyFont="1" applyFill="1" applyBorder="1" applyAlignment="1">
      <alignment horizontal="centerContinuous"/>
    </xf>
    <xf numFmtId="185" fontId="11" fillId="0" borderId="0" xfId="17" applyNumberFormat="1" applyFont="1" applyFill="1" applyBorder="1" applyAlignment="1" quotePrefix="1">
      <alignment horizontal="centerContinuous"/>
    </xf>
    <xf numFmtId="185" fontId="11" fillId="0" borderId="0" xfId="17" applyNumberFormat="1" applyFont="1" applyFill="1" applyBorder="1" applyAlignment="1" quotePrefix="1">
      <alignment horizontal="left"/>
    </xf>
    <xf numFmtId="185" fontId="11" fillId="0" borderId="0" xfId="17" applyNumberFormat="1" applyFont="1" applyFill="1" applyBorder="1" applyAlignment="1">
      <alignment horizontal="left"/>
    </xf>
    <xf numFmtId="185" fontId="11" fillId="0" borderId="8" xfId="17" applyNumberFormat="1" applyFont="1" applyFill="1" applyBorder="1" applyAlignment="1">
      <alignment/>
    </xf>
    <xf numFmtId="185" fontId="14" fillId="0" borderId="0" xfId="17" applyNumberFormat="1" applyFont="1" applyFill="1" applyBorder="1" applyAlignment="1">
      <alignment/>
    </xf>
    <xf numFmtId="185" fontId="11" fillId="0" borderId="1" xfId="17" applyNumberFormat="1" applyFont="1" applyFill="1" applyBorder="1" applyAlignment="1">
      <alignment horizontal="left"/>
    </xf>
    <xf numFmtId="185" fontId="11" fillId="0" borderId="9" xfId="17" applyNumberFormat="1" applyFont="1" applyFill="1" applyBorder="1" applyAlignment="1">
      <alignment/>
    </xf>
    <xf numFmtId="185" fontId="11" fillId="0" borderId="0" xfId="17" applyNumberFormat="1" applyFont="1" applyFill="1" applyBorder="1" applyAlignment="1" quotePrefix="1">
      <alignment horizontal="right"/>
    </xf>
    <xf numFmtId="0" fontId="11" fillId="0" borderId="0" xfId="0" applyFont="1" applyFill="1" applyBorder="1" applyAlignment="1">
      <alignment horizontal="center"/>
    </xf>
    <xf numFmtId="0" fontId="11" fillId="0" borderId="6" xfId="0" applyFont="1" applyFill="1" applyBorder="1" applyAlignment="1">
      <alignment horizontal="right"/>
    </xf>
    <xf numFmtId="0" fontId="11" fillId="0" borderId="5" xfId="0" applyFont="1" applyFill="1" applyBorder="1" applyAlignment="1">
      <alignment horizontal="center"/>
    </xf>
    <xf numFmtId="0" fontId="11" fillId="0" borderId="2" xfId="0" applyFont="1" applyFill="1" applyBorder="1" applyAlignment="1" quotePrefix="1">
      <alignment/>
    </xf>
    <xf numFmtId="0" fontId="11" fillId="0" borderId="9" xfId="0" applyFont="1" applyFill="1" applyBorder="1" applyAlignment="1">
      <alignment/>
    </xf>
    <xf numFmtId="0" fontId="11" fillId="0" borderId="0" xfId="0" applyFont="1" applyFill="1" applyBorder="1" applyAlignment="1">
      <alignment/>
    </xf>
    <xf numFmtId="38" fontId="11" fillId="0" borderId="0" xfId="17" applyFont="1" applyFill="1" applyBorder="1" applyAlignment="1" quotePrefix="1">
      <alignment horizontal="center" vertical="center"/>
    </xf>
    <xf numFmtId="38" fontId="11" fillId="0" borderId="2" xfId="17" applyFont="1" applyFill="1" applyBorder="1" applyAlignment="1" quotePrefix="1">
      <alignment horizontal="center" vertical="center"/>
    </xf>
    <xf numFmtId="38" fontId="11" fillId="0" borderId="2" xfId="17" applyFont="1" applyFill="1" applyBorder="1" applyAlignment="1">
      <alignment/>
    </xf>
    <xf numFmtId="38" fontId="12" fillId="0" borderId="0" xfId="17" applyFont="1" applyFill="1" applyBorder="1" applyAlignment="1">
      <alignment horizontal="right"/>
    </xf>
    <xf numFmtId="38" fontId="11" fillId="0" borderId="3" xfId="17" applyFont="1" applyFill="1" applyBorder="1" applyAlignment="1">
      <alignment/>
    </xf>
    <xf numFmtId="178" fontId="11" fillId="0" borderId="3" xfId="0" applyNumberFormat="1" applyFont="1" applyFill="1" applyBorder="1" applyAlignment="1">
      <alignment/>
    </xf>
    <xf numFmtId="178" fontId="11" fillId="0" borderId="1" xfId="0" applyNumberFormat="1" applyFont="1" applyFill="1" applyBorder="1" applyAlignment="1">
      <alignment/>
    </xf>
    <xf numFmtId="178" fontId="11" fillId="0" borderId="0" xfId="0" applyNumberFormat="1" applyFont="1" applyFill="1" applyBorder="1" applyAlignment="1">
      <alignment/>
    </xf>
    <xf numFmtId="178" fontId="11" fillId="0" borderId="0" xfId="0" applyNumberFormat="1" applyFont="1" applyFill="1" applyBorder="1" applyAlignment="1">
      <alignment horizontal="right"/>
    </xf>
    <xf numFmtId="178" fontId="11" fillId="0" borderId="0" xfId="0" applyNumberFormat="1" applyFont="1" applyFill="1" applyBorder="1" applyAlignment="1">
      <alignment/>
    </xf>
    <xf numFmtId="176" fontId="11" fillId="0" borderId="0" xfId="23" applyNumberFormat="1" applyFont="1" applyFill="1" applyAlignment="1">
      <alignment horizontal="right"/>
      <protection/>
    </xf>
    <xf numFmtId="176" fontId="11" fillId="0" borderId="0" xfId="17" applyNumberFormat="1" applyFont="1" applyFill="1" applyBorder="1" applyAlignment="1">
      <alignment/>
    </xf>
    <xf numFmtId="176" fontId="11" fillId="0" borderId="0" xfId="23" applyNumberFormat="1" applyFont="1" applyFill="1" applyBorder="1" applyAlignment="1">
      <alignment horizontal="right" vertical="top" wrapText="1"/>
      <protection/>
    </xf>
    <xf numFmtId="176" fontId="11" fillId="0" borderId="0" xfId="23" applyNumberFormat="1" applyFont="1" applyFill="1" applyBorder="1">
      <alignment/>
      <protection/>
    </xf>
    <xf numFmtId="176" fontId="11" fillId="0" borderId="0" xfId="23" applyNumberFormat="1" applyFont="1" applyFill="1">
      <alignment/>
      <protection/>
    </xf>
    <xf numFmtId="176" fontId="11" fillId="0" borderId="0" xfId="23" applyNumberFormat="1" applyFont="1" applyFill="1" applyAlignment="1">
      <alignment/>
      <protection/>
    </xf>
    <xf numFmtId="0" fontId="11" fillId="0" borderId="0" xfId="22" applyNumberFormat="1" applyFont="1" applyFill="1">
      <alignment/>
      <protection/>
    </xf>
    <xf numFmtId="0" fontId="20" fillId="0" borderId="0" xfId="26" applyNumberFormat="1" applyFont="1" applyFill="1" applyBorder="1" applyAlignment="1">
      <alignment/>
      <protection/>
    </xf>
    <xf numFmtId="189" fontId="11" fillId="0" borderId="0" xfId="17" applyNumberFormat="1" applyFont="1" applyFill="1" applyBorder="1" applyAlignment="1">
      <alignment horizontal="left"/>
    </xf>
    <xf numFmtId="192" fontId="11" fillId="0" borderId="0" xfId="17" applyNumberFormat="1" applyFont="1" applyFill="1" applyBorder="1" applyAlignment="1">
      <alignment/>
    </xf>
    <xf numFmtId="192" fontId="11" fillId="0" borderId="0" xfId="17" applyNumberFormat="1" applyFont="1" applyFill="1" applyBorder="1" applyAlignment="1">
      <alignment horizontal="left"/>
    </xf>
    <xf numFmtId="191" fontId="11" fillId="0" borderId="0" xfId="17" applyNumberFormat="1" applyFont="1" applyFill="1" applyBorder="1" applyAlignment="1">
      <alignment horizontal="right"/>
    </xf>
    <xf numFmtId="194" fontId="11" fillId="0" borderId="2" xfId="17" applyNumberFormat="1" applyFont="1" applyFill="1" applyBorder="1" applyAlignment="1" quotePrefix="1">
      <alignment horizontal="left"/>
    </xf>
    <xf numFmtId="195" fontId="11" fillId="0" borderId="8" xfId="17" applyNumberFormat="1" applyFont="1" applyFill="1" applyBorder="1" applyAlignment="1">
      <alignment horizontal="right"/>
    </xf>
    <xf numFmtId="38" fontId="11" fillId="0" borderId="8" xfId="17" applyFont="1" applyFill="1" applyBorder="1" applyAlignment="1">
      <alignment horizontal="center"/>
    </xf>
    <xf numFmtId="38" fontId="11" fillId="0" borderId="12" xfId="17" applyFont="1" applyFill="1" applyBorder="1" applyAlignment="1">
      <alignment horizontal="center" vertical="center"/>
    </xf>
    <xf numFmtId="38" fontId="11" fillId="0" borderId="13" xfId="17"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0" xfId="17" applyNumberFormat="1" applyFont="1" applyFill="1" applyBorder="1" applyAlignment="1">
      <alignment/>
    </xf>
    <xf numFmtId="38" fontId="11" fillId="0" borderId="7" xfId="17" applyFont="1" applyFill="1" applyBorder="1" applyAlignment="1">
      <alignment/>
    </xf>
    <xf numFmtId="38" fontId="11" fillId="0" borderId="0" xfId="17" applyFont="1" applyFill="1" applyAlignment="1" applyProtection="1">
      <alignment/>
      <protection/>
    </xf>
    <xf numFmtId="0" fontId="11" fillId="0" borderId="2" xfId="17" applyNumberFormat="1" applyFont="1" applyFill="1" applyBorder="1" applyAlignment="1">
      <alignment/>
    </xf>
    <xf numFmtId="185" fontId="11" fillId="0" borderId="0" xfId="17" applyNumberFormat="1" applyFont="1" applyFill="1" applyBorder="1" applyAlignment="1" applyProtection="1">
      <alignment/>
      <protection/>
    </xf>
    <xf numFmtId="38" fontId="11" fillId="0" borderId="0" xfId="17" applyFont="1" applyFill="1" applyAlignment="1" applyProtection="1">
      <alignment horizontal="left" vertical="top"/>
      <protection/>
    </xf>
    <xf numFmtId="38" fontId="11" fillId="0" borderId="0" xfId="17" applyFont="1" applyFill="1" applyBorder="1" applyAlignment="1" applyProtection="1">
      <alignment horizontal="center" vertical="top"/>
      <protection/>
    </xf>
    <xf numFmtId="38" fontId="11" fillId="0" borderId="0" xfId="17" applyFont="1" applyFill="1" applyAlignment="1" applyProtection="1">
      <alignment horizontal="center" vertical="top"/>
      <protection/>
    </xf>
    <xf numFmtId="0" fontId="11" fillId="0" borderId="1" xfId="17" applyNumberFormat="1" applyFont="1" applyFill="1" applyBorder="1" applyAlignment="1">
      <alignment/>
    </xf>
    <xf numFmtId="38" fontId="11" fillId="0" borderId="1" xfId="17" applyFont="1" applyFill="1" applyBorder="1" applyAlignment="1" applyProtection="1">
      <alignment horizontal="center" vertical="top"/>
      <protection/>
    </xf>
    <xf numFmtId="38" fontId="11" fillId="0" borderId="1" xfId="17" applyFont="1" applyFill="1" applyBorder="1" applyAlignment="1" applyProtection="1">
      <alignment vertical="top"/>
      <protection/>
    </xf>
    <xf numFmtId="38" fontId="11" fillId="0" borderId="3" xfId="17" applyFont="1" applyFill="1" applyBorder="1" applyAlignment="1" applyProtection="1">
      <alignment vertical="top"/>
      <protection/>
    </xf>
    <xf numFmtId="185" fontId="11" fillId="0" borderId="1" xfId="17" applyNumberFormat="1" applyFont="1" applyFill="1" applyBorder="1" applyAlignment="1" applyProtection="1">
      <alignment vertical="top"/>
      <protection/>
    </xf>
    <xf numFmtId="38" fontId="11" fillId="0" borderId="0" xfId="17" applyFont="1" applyFill="1" applyBorder="1" applyAlignment="1" applyProtection="1">
      <alignment horizontal="right" vertical="top"/>
      <protection/>
    </xf>
    <xf numFmtId="38" fontId="11" fillId="0" borderId="0" xfId="17" applyFont="1" applyFill="1" applyBorder="1" applyAlignment="1" applyProtection="1">
      <alignment vertical="center"/>
      <protection/>
    </xf>
    <xf numFmtId="38" fontId="11" fillId="0" borderId="0" xfId="17" applyFont="1" applyFill="1" applyBorder="1" applyAlignment="1" applyProtection="1">
      <alignment vertical="top"/>
      <protection/>
    </xf>
    <xf numFmtId="0" fontId="12" fillId="0" borderId="0" xfId="17" applyNumberFormat="1" applyFont="1" applyFill="1" applyBorder="1" applyAlignment="1">
      <alignment/>
    </xf>
    <xf numFmtId="0" fontId="11" fillId="0" borderId="12" xfId="17" applyNumberFormat="1" applyFont="1" applyFill="1" applyBorder="1" applyAlignment="1">
      <alignment horizontal="center" vertical="center"/>
    </xf>
    <xf numFmtId="38" fontId="11" fillId="0" borderId="5" xfId="17" applyFont="1" applyFill="1" applyBorder="1" applyAlignment="1">
      <alignment/>
    </xf>
    <xf numFmtId="0" fontId="12" fillId="0" borderId="7" xfId="17" applyNumberFormat="1" applyFont="1" applyFill="1" applyBorder="1" applyAlignment="1">
      <alignment/>
    </xf>
    <xf numFmtId="38" fontId="11" fillId="0" borderId="6" xfId="17" applyFont="1" applyFill="1" applyBorder="1" applyAlignment="1">
      <alignment horizontal="right"/>
    </xf>
    <xf numFmtId="0" fontId="12" fillId="0" borderId="0" xfId="17" applyNumberFormat="1" applyFont="1" applyFill="1" applyBorder="1" applyAlignment="1">
      <alignment vertical="center"/>
    </xf>
    <xf numFmtId="0" fontId="12" fillId="0" borderId="2" xfId="17" applyNumberFormat="1" applyFont="1" applyFill="1" applyBorder="1" applyAlignment="1">
      <alignment vertical="center"/>
    </xf>
    <xf numFmtId="38" fontId="11" fillId="0" borderId="2" xfId="17" applyFont="1" applyFill="1" applyBorder="1" applyAlignment="1">
      <alignment vertical="center"/>
    </xf>
    <xf numFmtId="0" fontId="12" fillId="0" borderId="14" xfId="17" applyNumberFormat="1" applyFont="1" applyFill="1" applyBorder="1" applyAlignment="1">
      <alignment vertical="center"/>
    </xf>
    <xf numFmtId="38" fontId="11" fillId="0" borderId="8" xfId="17" applyFont="1" applyFill="1" applyBorder="1" applyAlignment="1">
      <alignment vertical="center"/>
    </xf>
    <xf numFmtId="0" fontId="12" fillId="0" borderId="0" xfId="17" applyNumberFormat="1" applyFont="1" applyFill="1" applyBorder="1" applyAlignment="1">
      <alignment horizontal="left" vertical="center"/>
    </xf>
    <xf numFmtId="38" fontId="11" fillId="0" borderId="2" xfId="17" applyFont="1" applyFill="1" applyBorder="1" applyAlignment="1">
      <alignment horizontal="left" vertical="center"/>
    </xf>
    <xf numFmtId="0" fontId="12" fillId="0" borderId="3" xfId="17" applyNumberFormat="1" applyFont="1" applyFill="1" applyBorder="1" applyAlignment="1">
      <alignment/>
    </xf>
    <xf numFmtId="38" fontId="11" fillId="0" borderId="9" xfId="17" applyFont="1" applyFill="1" applyBorder="1" applyAlignment="1">
      <alignment/>
    </xf>
    <xf numFmtId="0" fontId="16" fillId="0" borderId="0" xfId="23" applyFont="1" applyFill="1">
      <alignment/>
      <protection/>
    </xf>
    <xf numFmtId="0" fontId="28" fillId="0" borderId="0" xfId="23" applyFont="1" applyFill="1" applyBorder="1">
      <alignment/>
      <protection/>
    </xf>
    <xf numFmtId="0" fontId="28" fillId="0" borderId="0" xfId="23" applyFont="1" applyFill="1">
      <alignment/>
      <protection/>
    </xf>
    <xf numFmtId="0" fontId="12" fillId="0" borderId="0" xfId="23" applyFont="1" applyFill="1">
      <alignment/>
      <protection/>
    </xf>
    <xf numFmtId="0" fontId="28" fillId="0" borderId="0" xfId="23" applyNumberFormat="1" applyFont="1" applyFill="1" applyBorder="1">
      <alignment/>
      <protection/>
    </xf>
    <xf numFmtId="0" fontId="11" fillId="0" borderId="13" xfId="23" applyFont="1" applyFill="1" applyBorder="1" applyAlignment="1">
      <alignment horizontal="center" vertical="center"/>
      <protection/>
    </xf>
    <xf numFmtId="0" fontId="0" fillId="0" borderId="0" xfId="0" applyFill="1" applyBorder="1" applyAlignment="1">
      <alignment horizontal="center" vertical="center" wrapText="1"/>
    </xf>
    <xf numFmtId="0" fontId="11" fillId="0" borderId="2" xfId="17" applyNumberFormat="1" applyFont="1" applyFill="1" applyBorder="1" applyAlignment="1">
      <alignment/>
    </xf>
    <xf numFmtId="189" fontId="11" fillId="0" borderId="0" xfId="17" applyNumberFormat="1" applyFont="1" applyFill="1" applyBorder="1" applyAlignment="1" applyProtection="1">
      <alignment horizontal="right"/>
      <protection/>
    </xf>
    <xf numFmtId="0" fontId="12" fillId="0" borderId="2" xfId="17" applyNumberFormat="1" applyFont="1" applyFill="1" applyBorder="1" applyAlignment="1">
      <alignment/>
    </xf>
    <xf numFmtId="179" fontId="11" fillId="0" borderId="1" xfId="17" applyNumberFormat="1" applyFont="1" applyFill="1" applyBorder="1" applyAlignment="1">
      <alignment/>
    </xf>
    <xf numFmtId="0" fontId="11" fillId="0" borderId="0" xfId="23" applyNumberFormat="1" applyFont="1" applyFill="1" applyAlignment="1">
      <alignment horizontal="right"/>
      <protection/>
    </xf>
    <xf numFmtId="0" fontId="11" fillId="0" borderId="12" xfId="23" applyFont="1" applyFill="1" applyBorder="1" applyAlignment="1">
      <alignment horizontal="center" vertical="center"/>
      <protection/>
    </xf>
    <xf numFmtId="0" fontId="9" fillId="0" borderId="12" xfId="23" applyFont="1" applyFill="1" applyBorder="1" applyAlignment="1">
      <alignment horizontal="center" vertical="center" wrapText="1"/>
      <protection/>
    </xf>
    <xf numFmtId="0" fontId="11" fillId="0" borderId="12" xfId="23" applyFont="1" applyFill="1" applyBorder="1" applyAlignment="1">
      <alignment horizontal="center" vertical="center" wrapText="1"/>
      <protection/>
    </xf>
    <xf numFmtId="0" fontId="11" fillId="0" borderId="5" xfId="23" applyFont="1" applyFill="1" applyBorder="1">
      <alignment/>
      <protection/>
    </xf>
    <xf numFmtId="0" fontId="11" fillId="0" borderId="7" xfId="23" applyFont="1" applyFill="1" applyBorder="1">
      <alignment/>
      <protection/>
    </xf>
    <xf numFmtId="0" fontId="11" fillId="0" borderId="0" xfId="23" applyFont="1" applyFill="1" applyBorder="1" applyAlignment="1">
      <alignment horizontal="right" vertical="top" wrapText="1"/>
      <protection/>
    </xf>
    <xf numFmtId="0" fontId="11" fillId="0" borderId="0" xfId="23" applyNumberFormat="1" applyFont="1" applyFill="1" applyBorder="1" applyAlignment="1">
      <alignment horizontal="right" vertical="top" wrapText="1"/>
      <protection/>
    </xf>
    <xf numFmtId="0" fontId="11" fillId="0" borderId="0" xfId="23" applyFont="1" applyFill="1" applyBorder="1" applyAlignment="1">
      <alignment horizontal="right"/>
      <protection/>
    </xf>
    <xf numFmtId="0" fontId="11" fillId="0" borderId="0" xfId="24" applyFont="1" applyFill="1" applyBorder="1" applyAlignment="1" quotePrefix="1">
      <alignment horizontal="right"/>
      <protection/>
    </xf>
    <xf numFmtId="0" fontId="11" fillId="0" borderId="2" xfId="23" applyFont="1" applyFill="1" applyBorder="1">
      <alignment/>
      <protection/>
    </xf>
    <xf numFmtId="0" fontId="11" fillId="0" borderId="1" xfId="23" applyFont="1" applyFill="1" applyBorder="1" applyAlignment="1">
      <alignment horizontal="right"/>
      <protection/>
    </xf>
    <xf numFmtId="0" fontId="11" fillId="0" borderId="1" xfId="24" applyFont="1" applyFill="1" applyBorder="1" applyAlignment="1" quotePrefix="1">
      <alignment horizontal="right"/>
      <protection/>
    </xf>
    <xf numFmtId="0" fontId="11" fillId="0" borderId="3" xfId="23" applyFont="1" applyFill="1" applyBorder="1">
      <alignment/>
      <protection/>
    </xf>
    <xf numFmtId="176" fontId="11" fillId="0" borderId="1" xfId="23" applyNumberFormat="1" applyFont="1" applyFill="1" applyBorder="1" applyAlignment="1">
      <alignment horizontal="right" vertical="center"/>
      <protection/>
    </xf>
    <xf numFmtId="176" fontId="11" fillId="0" borderId="1" xfId="23" applyNumberFormat="1" applyFont="1" applyFill="1" applyBorder="1">
      <alignment/>
      <protection/>
    </xf>
    <xf numFmtId="0" fontId="11" fillId="0" borderId="0" xfId="23" applyFont="1" applyFill="1" applyBorder="1" applyAlignment="1">
      <alignment horizontal="left"/>
      <protection/>
    </xf>
    <xf numFmtId="0" fontId="0" fillId="0" borderId="0" xfId="0" applyFill="1" applyAlignment="1">
      <alignment/>
    </xf>
    <xf numFmtId="0" fontId="11" fillId="0" borderId="0" xfId="0" applyFont="1" applyFill="1" applyAlignment="1">
      <alignment/>
    </xf>
    <xf numFmtId="0" fontId="16" fillId="0" borderId="0" xfId="22" applyFont="1" applyFill="1">
      <alignment/>
      <protection/>
    </xf>
    <xf numFmtId="0" fontId="11" fillId="0" borderId="0" xfId="22" applyFont="1" applyFill="1" applyBorder="1">
      <alignment/>
      <protection/>
    </xf>
    <xf numFmtId="0" fontId="11" fillId="0" borderId="0" xfId="22" applyFont="1" applyFill="1">
      <alignment/>
      <protection/>
    </xf>
    <xf numFmtId="0" fontId="11" fillId="0" borderId="15" xfId="22" applyFont="1" applyFill="1" applyBorder="1" applyAlignment="1">
      <alignment horizontal="center" vertical="center" wrapText="1"/>
      <protection/>
    </xf>
    <xf numFmtId="0" fontId="11" fillId="0" borderId="16" xfId="22" applyFont="1" applyFill="1" applyBorder="1" applyAlignment="1">
      <alignment horizontal="center" vertical="center" wrapText="1"/>
      <protection/>
    </xf>
    <xf numFmtId="0" fontId="11" fillId="0" borderId="0" xfId="22" applyFont="1" applyFill="1" applyBorder="1" applyAlignment="1">
      <alignment horizontal="right"/>
      <protection/>
    </xf>
    <xf numFmtId="0" fontId="11" fillId="0" borderId="5" xfId="22" applyFont="1" applyFill="1" applyBorder="1">
      <alignment/>
      <protection/>
    </xf>
    <xf numFmtId="0" fontId="11" fillId="0" borderId="7" xfId="22" applyFont="1" applyFill="1" applyBorder="1">
      <alignment/>
      <protection/>
    </xf>
    <xf numFmtId="0" fontId="11" fillId="0" borderId="0" xfId="22" applyNumberFormat="1" applyFont="1" applyFill="1" applyBorder="1" applyAlignment="1">
      <alignment horizontal="right" vertical="top" wrapText="1"/>
      <protection/>
    </xf>
    <xf numFmtId="0" fontId="11" fillId="0" borderId="2" xfId="22" applyFont="1" applyFill="1" applyBorder="1">
      <alignment/>
      <protection/>
    </xf>
    <xf numFmtId="2" fontId="11" fillId="0" borderId="0" xfId="17" applyNumberFormat="1" applyFont="1" applyFill="1" applyAlignment="1">
      <alignment/>
    </xf>
    <xf numFmtId="0" fontId="11" fillId="0" borderId="1" xfId="22" applyFont="1" applyFill="1" applyBorder="1" applyAlignment="1" quotePrefix="1">
      <alignment horizontal="right"/>
      <protection/>
    </xf>
    <xf numFmtId="0" fontId="11" fillId="0" borderId="1" xfId="22" applyFont="1" applyFill="1" applyBorder="1" quotePrefix="1">
      <alignment/>
      <protection/>
    </xf>
    <xf numFmtId="0" fontId="11" fillId="0" borderId="3" xfId="22" applyFont="1" applyFill="1" applyBorder="1" quotePrefix="1">
      <alignment/>
      <protection/>
    </xf>
    <xf numFmtId="0" fontId="11" fillId="0" borderId="0" xfId="22" applyFont="1" applyFill="1" applyAlignment="1">
      <alignment horizontal="right"/>
      <protection/>
    </xf>
    <xf numFmtId="0" fontId="11" fillId="0" borderId="0" xfId="22" applyNumberFormat="1" applyFont="1" applyFill="1" applyAlignment="1">
      <alignment horizontal="right"/>
      <protection/>
    </xf>
    <xf numFmtId="0" fontId="9" fillId="0" borderId="0" xfId="22" applyFont="1" applyFill="1">
      <alignment/>
      <protection/>
    </xf>
    <xf numFmtId="0" fontId="11" fillId="0" borderId="5" xfId="22" applyFont="1" applyFill="1" applyBorder="1" applyAlignment="1">
      <alignment horizontal="right"/>
      <protection/>
    </xf>
    <xf numFmtId="0" fontId="11" fillId="0" borderId="1" xfId="22" applyFont="1" applyFill="1" applyBorder="1" applyAlignment="1">
      <alignment horizontal="right"/>
      <protection/>
    </xf>
    <xf numFmtId="0" fontId="11" fillId="0" borderId="1" xfId="22" applyFont="1" applyFill="1" applyBorder="1">
      <alignment/>
      <protection/>
    </xf>
    <xf numFmtId="0" fontId="11" fillId="0" borderId="3" xfId="22" applyFont="1" applyFill="1" applyBorder="1">
      <alignment/>
      <protection/>
    </xf>
    <xf numFmtId="0" fontId="11" fillId="0" borderId="0" xfId="24" applyFont="1" applyFill="1" applyBorder="1" applyAlignment="1">
      <alignment horizontal="right"/>
      <protection/>
    </xf>
    <xf numFmtId="0" fontId="11" fillId="0" borderId="0" xfId="24" applyFont="1" applyFill="1" applyBorder="1" applyAlignment="1">
      <alignment horizontal="left"/>
      <protection/>
    </xf>
    <xf numFmtId="0" fontId="11" fillId="0" borderId="0" xfId="24" applyFont="1" applyFill="1" applyBorder="1" applyAlignment="1">
      <alignment horizontal="center"/>
      <protection/>
    </xf>
    <xf numFmtId="38" fontId="11" fillId="0" borderId="4" xfId="17" applyFont="1" applyFill="1" applyBorder="1" applyAlignment="1">
      <alignment horizontal="center" vertical="center"/>
    </xf>
    <xf numFmtId="38" fontId="11" fillId="0" borderId="15" xfId="17" applyFont="1" applyFill="1" applyBorder="1" applyAlignment="1">
      <alignment horizontal="center" vertical="center"/>
    </xf>
    <xf numFmtId="38" fontId="11" fillId="0" borderId="12" xfId="17" applyFont="1" applyFill="1" applyBorder="1" applyAlignment="1">
      <alignment horizontal="center" vertical="center" wrapText="1"/>
    </xf>
    <xf numFmtId="38" fontId="9" fillId="0" borderId="12" xfId="17" applyFont="1" applyFill="1" applyBorder="1" applyAlignment="1">
      <alignment horizontal="center" vertical="center" wrapText="1"/>
    </xf>
    <xf numFmtId="38" fontId="9" fillId="0" borderId="4" xfId="17" applyFont="1" applyFill="1" applyBorder="1" applyAlignment="1">
      <alignment horizontal="center" vertical="center" wrapText="1"/>
    </xf>
    <xf numFmtId="38" fontId="11" fillId="0" borderId="0" xfId="17" applyFont="1" applyFill="1" applyBorder="1" applyAlignment="1" quotePrefix="1">
      <alignment/>
    </xf>
    <xf numFmtId="38" fontId="11" fillId="0" borderId="2" xfId="17" applyFont="1" applyFill="1" applyBorder="1" applyAlignment="1" quotePrefix="1">
      <alignment/>
    </xf>
    <xf numFmtId="38" fontId="11" fillId="0" borderId="0" xfId="17" applyFont="1" applyFill="1" applyBorder="1" applyAlignment="1" quotePrefix="1">
      <alignment horizontal="left"/>
    </xf>
    <xf numFmtId="38" fontId="11" fillId="0" borderId="3" xfId="17" applyFont="1" applyFill="1" applyBorder="1" applyAlignment="1">
      <alignment horizontal="distributed"/>
    </xf>
    <xf numFmtId="185" fontId="11" fillId="0" borderId="2" xfId="17" applyNumberFormat="1" applyFont="1" applyFill="1" applyBorder="1" applyAlignment="1">
      <alignment horizontal="right"/>
    </xf>
    <xf numFmtId="185" fontId="11" fillId="0" borderId="3" xfId="17" applyNumberFormat="1" applyFont="1" applyFill="1" applyBorder="1" applyAlignment="1">
      <alignment/>
    </xf>
    <xf numFmtId="38" fontId="11" fillId="0" borderId="13" xfId="17" applyFont="1" applyFill="1" applyBorder="1" applyAlignment="1">
      <alignment horizontal="center" vertical="center" wrapText="1"/>
    </xf>
    <xf numFmtId="176" fontId="11" fillId="0" borderId="0" xfId="17" applyNumberFormat="1" applyFont="1" applyFill="1" applyAlignment="1">
      <alignment horizontal="right"/>
    </xf>
    <xf numFmtId="38" fontId="12" fillId="0" borderId="0" xfId="17" applyFont="1" applyFill="1" applyBorder="1" applyAlignment="1">
      <alignment/>
    </xf>
    <xf numFmtId="38" fontId="11" fillId="0" borderId="2" xfId="17" applyFont="1" applyFill="1" applyBorder="1" applyAlignment="1">
      <alignment horizontal="left"/>
    </xf>
    <xf numFmtId="49" fontId="11" fillId="0" borderId="0" xfId="17" applyNumberFormat="1" applyFont="1" applyFill="1" applyBorder="1" applyAlignment="1">
      <alignment/>
    </xf>
    <xf numFmtId="49" fontId="11" fillId="0" borderId="1" xfId="17" applyNumberFormat="1" applyFont="1" applyFill="1" applyBorder="1" applyAlignment="1">
      <alignment/>
    </xf>
    <xf numFmtId="0" fontId="11" fillId="0" borderId="1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185" fontId="11" fillId="0" borderId="4" xfId="17" applyNumberFormat="1"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7" xfId="17" applyFont="1" applyFill="1" applyBorder="1" applyAlignment="1">
      <alignment horizontal="center" vertical="center"/>
    </xf>
    <xf numFmtId="38" fontId="9" fillId="0" borderId="6" xfId="17" applyFont="1" applyFill="1" applyBorder="1" applyAlignment="1">
      <alignment horizontal="center" vertical="center"/>
    </xf>
    <xf numFmtId="38" fontId="11" fillId="0" borderId="16" xfId="17" applyFont="1" applyFill="1" applyBorder="1" applyAlignment="1">
      <alignment horizontal="center" vertical="center"/>
    </xf>
    <xf numFmtId="0" fontId="32" fillId="0" borderId="15" xfId="0" applyFont="1" applyFill="1" applyBorder="1" applyAlignment="1">
      <alignment horizontal="center" vertical="center"/>
    </xf>
    <xf numFmtId="0" fontId="32" fillId="0" borderId="13" xfId="0" applyFont="1" applyFill="1" applyBorder="1" applyAlignment="1">
      <alignment horizontal="center" vertical="center"/>
    </xf>
    <xf numFmtId="38" fontId="9" fillId="0" borderId="9" xfId="17" applyFont="1" applyFill="1" applyBorder="1" applyAlignment="1">
      <alignment horizontal="center" vertical="center"/>
    </xf>
    <xf numFmtId="38" fontId="18" fillId="0" borderId="0" xfId="17" applyFont="1" applyFill="1" applyBorder="1" applyAlignment="1">
      <alignment/>
    </xf>
    <xf numFmtId="38" fontId="11" fillId="0" borderId="0" xfId="17" applyNumberFormat="1" applyFont="1" applyFill="1" applyBorder="1" applyAlignment="1">
      <alignment/>
    </xf>
    <xf numFmtId="38" fontId="11" fillId="0" borderId="0" xfId="17" applyNumberFormat="1" applyFont="1" applyFill="1" applyBorder="1" applyAlignment="1" applyProtection="1">
      <alignment horizontal="right"/>
      <protection/>
    </xf>
    <xf numFmtId="38" fontId="11" fillId="0" borderId="12" xfId="23" applyNumberFormat="1" applyFont="1" applyFill="1" applyBorder="1" applyAlignment="1">
      <alignment horizontal="center" vertical="center" wrapText="1"/>
      <protection/>
    </xf>
    <xf numFmtId="0" fontId="11" fillId="0" borderId="4" xfId="23" applyFont="1" applyFill="1" applyBorder="1" applyAlignment="1">
      <alignment horizontal="center" vertical="center" wrapText="1"/>
      <protection/>
    </xf>
    <xf numFmtId="38" fontId="11" fillId="0" borderId="13" xfId="23" applyNumberFormat="1" applyFont="1" applyFill="1" applyBorder="1" applyAlignment="1">
      <alignment horizontal="center" vertical="center" wrapText="1"/>
      <protection/>
    </xf>
    <xf numFmtId="0" fontId="11" fillId="0" borderId="0" xfId="17" applyNumberFormat="1" applyFont="1" applyFill="1" applyBorder="1" applyAlignment="1">
      <alignment horizontal="right"/>
    </xf>
    <xf numFmtId="38" fontId="11" fillId="0" borderId="0" xfId="17" applyNumberFormat="1" applyFont="1" applyFill="1" applyBorder="1" applyAlignment="1">
      <alignment horizontal="right"/>
    </xf>
    <xf numFmtId="38" fontId="11" fillId="0" borderId="1" xfId="17" applyNumberFormat="1" applyFont="1" applyFill="1" applyBorder="1" applyAlignment="1">
      <alignment/>
    </xf>
    <xf numFmtId="38" fontId="11" fillId="0" borderId="0" xfId="17" applyNumberFormat="1" applyFont="1" applyFill="1" applyBorder="1" applyAlignment="1">
      <alignment horizontal="left"/>
    </xf>
    <xf numFmtId="0" fontId="11" fillId="0" borderId="13" xfId="21" applyFont="1" applyFill="1" applyBorder="1" applyAlignment="1">
      <alignment horizontal="center" vertical="center"/>
      <protection/>
    </xf>
    <xf numFmtId="0" fontId="11" fillId="0" borderId="12" xfId="21" applyFont="1" applyFill="1" applyBorder="1" applyAlignment="1">
      <alignment horizontal="center" vertical="center"/>
      <protection/>
    </xf>
    <xf numFmtId="0" fontId="9" fillId="0" borderId="12" xfId="21" applyFont="1" applyFill="1" applyBorder="1" applyAlignment="1">
      <alignment horizontal="center" vertical="center" wrapText="1"/>
      <protection/>
    </xf>
    <xf numFmtId="0" fontId="11" fillId="0" borderId="0" xfId="21" applyFont="1" applyFill="1" applyBorder="1" applyAlignment="1">
      <alignment/>
      <protection/>
    </xf>
    <xf numFmtId="0" fontId="11" fillId="0" borderId="2" xfId="21" applyFont="1" applyFill="1" applyBorder="1" applyAlignment="1">
      <alignment/>
      <protection/>
    </xf>
    <xf numFmtId="0" fontId="11" fillId="0" borderId="0" xfId="21" applyFont="1" applyFill="1" applyBorder="1" applyAlignment="1">
      <alignment horizontal="right"/>
      <protection/>
    </xf>
    <xf numFmtId="49" fontId="11" fillId="0" borderId="0" xfId="21" applyNumberFormat="1" applyFont="1" applyFill="1" applyBorder="1" applyAlignment="1">
      <alignment horizontal="right"/>
      <protection/>
    </xf>
    <xf numFmtId="0" fontId="11" fillId="0" borderId="0" xfId="21" applyFont="1" applyFill="1" applyBorder="1" applyAlignment="1">
      <alignment horizontal="left" vertical="center"/>
      <protection/>
    </xf>
    <xf numFmtId="0" fontId="0" fillId="0" borderId="0" xfId="0" applyFill="1" applyAlignment="1">
      <alignment horizontal="left" vertical="center"/>
    </xf>
    <xf numFmtId="0" fontId="0" fillId="0" borderId="2" xfId="0" applyFill="1" applyBorder="1" applyAlignment="1">
      <alignment horizontal="left" vertical="center"/>
    </xf>
    <xf numFmtId="38" fontId="11" fillId="0" borderId="0" xfId="17" applyFont="1" applyFill="1" applyAlignment="1">
      <alignment vertical="center"/>
    </xf>
    <xf numFmtId="0" fontId="11" fillId="0" borderId="1" xfId="21" applyFont="1" applyFill="1" applyBorder="1" applyAlignment="1">
      <alignment horizontal="left" vertical="center"/>
      <protection/>
    </xf>
    <xf numFmtId="0" fontId="0" fillId="0" borderId="1" xfId="0" applyFill="1" applyBorder="1" applyAlignment="1">
      <alignment horizontal="left" vertical="center"/>
    </xf>
    <xf numFmtId="0" fontId="0" fillId="0" borderId="3" xfId="0" applyFill="1" applyBorder="1" applyAlignment="1">
      <alignment horizontal="left" vertical="center"/>
    </xf>
    <xf numFmtId="38" fontId="11" fillId="0" borderId="1" xfId="17" applyFont="1" applyFill="1" applyBorder="1" applyAlignment="1">
      <alignment vertical="center"/>
    </xf>
    <xf numFmtId="38" fontId="11" fillId="0" borderId="0" xfId="17" applyNumberFormat="1" applyFont="1" applyFill="1" applyBorder="1" applyAlignment="1" applyProtection="1">
      <alignment vertical="top"/>
      <protection/>
    </xf>
    <xf numFmtId="0" fontId="12" fillId="0" borderId="0" xfId="17" applyNumberFormat="1" applyFont="1" applyFill="1" applyBorder="1" applyAlignment="1">
      <alignment/>
    </xf>
    <xf numFmtId="0" fontId="11" fillId="0" borderId="15" xfId="21" applyFont="1" applyFill="1" applyBorder="1" applyAlignment="1">
      <alignment horizontal="center" vertical="center"/>
      <protection/>
    </xf>
    <xf numFmtId="38" fontId="9" fillId="0" borderId="13" xfId="17" applyFont="1" applyFill="1" applyBorder="1" applyAlignment="1">
      <alignment horizontal="center" vertical="center" wrapText="1"/>
    </xf>
    <xf numFmtId="38" fontId="11" fillId="0" borderId="0" xfId="17" applyNumberFormat="1" applyFont="1" applyFill="1" applyAlignment="1">
      <alignment horizontal="right"/>
    </xf>
    <xf numFmtId="3" fontId="11" fillId="0" borderId="0" xfId="17" applyNumberFormat="1" applyFont="1" applyFill="1" applyBorder="1" applyAlignment="1">
      <alignment horizontal="right"/>
    </xf>
    <xf numFmtId="3" fontId="11" fillId="0" borderId="0" xfId="17" applyNumberFormat="1" applyFont="1" applyFill="1" applyBorder="1" applyAlignment="1">
      <alignment/>
    </xf>
    <xf numFmtId="0" fontId="0" fillId="0" borderId="0" xfId="0" applyFont="1" applyFill="1" applyAlignment="1">
      <alignment/>
    </xf>
    <xf numFmtId="38" fontId="0" fillId="0" borderId="0" xfId="17" applyFont="1" applyFill="1" applyAlignment="1">
      <alignment/>
    </xf>
    <xf numFmtId="38" fontId="0" fillId="0" borderId="0" xfId="0" applyNumberFormat="1" applyFont="1" applyFill="1" applyAlignment="1">
      <alignment/>
    </xf>
    <xf numFmtId="38" fontId="0" fillId="0" borderId="0" xfId="0" applyNumberFormat="1" applyFont="1" applyFill="1" applyBorder="1" applyAlignment="1">
      <alignment/>
    </xf>
    <xf numFmtId="56" fontId="16" fillId="0" borderId="0" xfId="28" applyNumberFormat="1" applyFont="1" applyFill="1" applyBorder="1">
      <alignment/>
      <protection/>
    </xf>
    <xf numFmtId="0" fontId="9" fillId="0" borderId="0" xfId="28" applyFont="1" applyFill="1" applyBorder="1" applyAlignment="1">
      <alignment/>
      <protection/>
    </xf>
    <xf numFmtId="56" fontId="17" fillId="0" borderId="0" xfId="28" applyNumberFormat="1" applyFont="1" applyFill="1" applyBorder="1" applyAlignment="1">
      <alignment/>
      <protection/>
    </xf>
    <xf numFmtId="0" fontId="9" fillId="0" borderId="1" xfId="28" applyFont="1" applyFill="1" applyBorder="1">
      <alignment/>
      <protection/>
    </xf>
    <xf numFmtId="0" fontId="9" fillId="0" borderId="0" xfId="28" applyNumberFormat="1" applyFont="1" applyFill="1" applyBorder="1">
      <alignment/>
      <protection/>
    </xf>
    <xf numFmtId="37" fontId="11" fillId="0" borderId="0" xfId="22" applyNumberFormat="1" applyFont="1" applyFill="1" applyBorder="1" applyAlignment="1" applyProtection="1">
      <alignment horizontal="right"/>
      <protection/>
    </xf>
    <xf numFmtId="0" fontId="11" fillId="0" borderId="4" xfId="27" applyFont="1" applyFill="1" applyBorder="1" applyAlignment="1">
      <alignment horizontal="center" vertical="center"/>
      <protection/>
    </xf>
    <xf numFmtId="0" fontId="11" fillId="0" borderId="17" xfId="27" applyFont="1" applyFill="1" applyBorder="1" applyAlignment="1">
      <alignment horizontal="center" vertical="center"/>
      <protection/>
    </xf>
    <xf numFmtId="0" fontId="11" fillId="0" borderId="1" xfId="27" applyFont="1" applyFill="1" applyBorder="1" applyAlignment="1">
      <alignment horizontal="center" vertical="center"/>
      <protection/>
    </xf>
    <xf numFmtId="0" fontId="11" fillId="0" borderId="12" xfId="27" applyFont="1" applyFill="1" applyBorder="1" applyAlignment="1">
      <alignment horizontal="center" vertical="center"/>
      <protection/>
    </xf>
    <xf numFmtId="0" fontId="11" fillId="0" borderId="16" xfId="27" applyFont="1" applyFill="1" applyBorder="1" applyAlignment="1">
      <alignment horizontal="center" vertical="center"/>
      <protection/>
    </xf>
    <xf numFmtId="0" fontId="11" fillId="0" borderId="0" xfId="27" applyFont="1" applyFill="1" applyAlignment="1" applyProtection="1">
      <alignment/>
      <protection/>
    </xf>
    <xf numFmtId="0" fontId="11" fillId="0" borderId="0" xfId="27" applyFont="1" applyFill="1" applyBorder="1" applyAlignment="1" applyProtection="1">
      <alignment/>
      <protection/>
    </xf>
    <xf numFmtId="0" fontId="11" fillId="0" borderId="5" xfId="22" applyFont="1" applyFill="1" applyBorder="1" applyAlignment="1" applyProtection="1">
      <alignment/>
      <protection/>
    </xf>
    <xf numFmtId="0" fontId="11" fillId="0" borderId="7" xfId="27" applyFont="1" applyFill="1" applyBorder="1" applyAlignment="1">
      <alignment horizontal="center"/>
      <protection/>
    </xf>
    <xf numFmtId="0" fontId="11" fillId="0" borderId="0" xfId="27" applyFont="1" applyFill="1" applyBorder="1" applyAlignment="1">
      <alignment horizontal="right"/>
      <protection/>
    </xf>
    <xf numFmtId="0" fontId="11" fillId="0" borderId="0" xfId="22" applyFont="1" applyFill="1" applyBorder="1" applyAlignment="1" applyProtection="1">
      <alignment/>
      <protection/>
    </xf>
    <xf numFmtId="0" fontId="11" fillId="0" borderId="2" xfId="27" applyFont="1" applyFill="1" applyBorder="1" applyAlignment="1">
      <alignment horizontal="center"/>
      <protection/>
    </xf>
    <xf numFmtId="180" fontId="11" fillId="0" borderId="0" xfId="17" applyNumberFormat="1" applyFont="1" applyFill="1" applyBorder="1" applyAlignment="1" applyProtection="1">
      <alignment/>
      <protection/>
    </xf>
    <xf numFmtId="0" fontId="11" fillId="0" borderId="0" xfId="28" applyFont="1" applyFill="1" applyBorder="1" applyAlignment="1">
      <alignment/>
      <protection/>
    </xf>
    <xf numFmtId="0" fontId="11" fillId="0" borderId="2" xfId="28" applyFont="1" applyFill="1" applyBorder="1" applyAlignment="1">
      <alignment horizontal="center"/>
      <protection/>
    </xf>
    <xf numFmtId="0" fontId="11" fillId="0" borderId="0" xfId="27" applyFont="1" applyFill="1" applyAlignment="1" applyProtection="1">
      <alignment vertical="top"/>
      <protection/>
    </xf>
    <xf numFmtId="182" fontId="11" fillId="0" borderId="0" xfId="17" applyNumberFormat="1" applyFont="1" applyFill="1" applyBorder="1" applyAlignment="1" applyProtection="1">
      <alignment horizontal="right"/>
      <protection/>
    </xf>
    <xf numFmtId="0" fontId="11" fillId="0" borderId="1" xfId="28" applyFont="1" applyFill="1" applyBorder="1" applyAlignment="1">
      <alignment/>
      <protection/>
    </xf>
    <xf numFmtId="0" fontId="11" fillId="0" borderId="1" xfId="27" applyFont="1" applyFill="1" applyBorder="1" applyAlignment="1" applyProtection="1">
      <alignment horizontal="center" vertical="top"/>
      <protection/>
    </xf>
    <xf numFmtId="0" fontId="11" fillId="0" borderId="1" xfId="27" applyFont="1" applyFill="1" applyBorder="1" applyAlignment="1" applyProtection="1">
      <alignment vertical="top"/>
      <protection/>
    </xf>
    <xf numFmtId="0" fontId="11" fillId="0" borderId="3" xfId="22" applyFont="1" applyFill="1" applyBorder="1" applyAlignment="1" applyProtection="1">
      <alignment horizontal="center" vertical="top"/>
      <protection/>
    </xf>
    <xf numFmtId="37" fontId="14" fillId="0" borderId="1" xfId="22" applyNumberFormat="1" applyFont="1" applyFill="1" applyBorder="1" applyAlignment="1" applyProtection="1">
      <alignment vertical="top"/>
      <protection/>
    </xf>
    <xf numFmtId="0" fontId="11" fillId="0" borderId="0" xfId="27" applyFont="1" applyFill="1" applyBorder="1" applyAlignment="1" applyProtection="1">
      <alignment horizontal="right"/>
      <protection/>
    </xf>
    <xf numFmtId="37" fontId="11" fillId="0" borderId="0" xfId="22" applyNumberFormat="1" applyFont="1" applyFill="1" applyBorder="1" applyAlignment="1" applyProtection="1">
      <alignment/>
      <protection/>
    </xf>
    <xf numFmtId="37" fontId="9" fillId="0" borderId="0" xfId="22" applyNumberFormat="1" applyFont="1" applyFill="1" applyBorder="1" applyAlignment="1" applyProtection="1">
      <alignment/>
      <protection/>
    </xf>
    <xf numFmtId="37" fontId="11" fillId="0" borderId="0" xfId="22" applyNumberFormat="1" applyFont="1" applyFill="1" applyBorder="1" applyAlignment="1" applyProtection="1">
      <alignment horizontal="left"/>
      <protection/>
    </xf>
    <xf numFmtId="37" fontId="11" fillId="0" borderId="8" xfId="22" applyNumberFormat="1" applyFont="1" applyFill="1" applyBorder="1" applyAlignment="1" applyProtection="1">
      <alignment/>
      <protection/>
    </xf>
    <xf numFmtId="0" fontId="9" fillId="0" borderId="0" xfId="27" applyFont="1" applyFill="1" applyBorder="1" applyAlignment="1" applyProtection="1">
      <alignment horizontal="center"/>
      <protection/>
    </xf>
    <xf numFmtId="0" fontId="9" fillId="0" borderId="0" xfId="27" applyFont="1" applyFill="1" applyBorder="1" applyAlignment="1" applyProtection="1">
      <alignment/>
      <protection/>
    </xf>
    <xf numFmtId="0" fontId="9" fillId="0" borderId="0" xfId="22" applyFont="1" applyFill="1" applyBorder="1" applyAlignment="1" applyProtection="1">
      <alignment/>
      <protection/>
    </xf>
    <xf numFmtId="0" fontId="16" fillId="0" borderId="0" xfId="22" applyFont="1" applyFill="1" applyBorder="1" applyAlignment="1" applyProtection="1">
      <alignment vertical="top"/>
      <protection/>
    </xf>
    <xf numFmtId="0" fontId="9" fillId="0" borderId="0" xfId="27" applyFont="1" applyFill="1" applyAlignment="1" applyProtection="1">
      <alignment horizontal="center" vertical="top"/>
      <protection/>
    </xf>
    <xf numFmtId="0" fontId="9" fillId="0" borderId="0" xfId="27" applyFont="1" applyFill="1" applyBorder="1" applyAlignment="1" applyProtection="1">
      <alignment vertical="top"/>
      <protection/>
    </xf>
    <xf numFmtId="0" fontId="9" fillId="0" borderId="0" xfId="22" applyFont="1" applyFill="1" applyBorder="1" applyAlignment="1" applyProtection="1">
      <alignment vertical="top"/>
      <protection/>
    </xf>
    <xf numFmtId="37" fontId="9" fillId="0" borderId="0" xfId="22" applyNumberFormat="1" applyFont="1" applyFill="1" applyBorder="1" applyAlignment="1" applyProtection="1">
      <alignment vertical="top"/>
      <protection/>
    </xf>
    <xf numFmtId="0" fontId="11" fillId="0" borderId="4" xfId="27" applyFont="1" applyFill="1" applyBorder="1" applyAlignment="1" applyProtection="1">
      <alignment horizontal="center" vertical="center"/>
      <protection/>
    </xf>
    <xf numFmtId="0" fontId="11" fillId="0" borderId="15" xfId="27" applyFont="1" applyFill="1" applyBorder="1" applyAlignment="1" applyProtection="1">
      <alignment horizontal="center" vertical="center"/>
      <protection/>
    </xf>
    <xf numFmtId="37" fontId="11" fillId="0" borderId="15" xfId="22" applyNumberFormat="1" applyFont="1" applyFill="1" applyBorder="1" applyAlignment="1" applyProtection="1">
      <alignment horizontal="center" vertical="center"/>
      <protection/>
    </xf>
    <xf numFmtId="37" fontId="11" fillId="0" borderId="12" xfId="22" applyNumberFormat="1" applyFont="1" applyFill="1" applyBorder="1" applyAlignment="1" applyProtection="1">
      <alignment horizontal="center" vertical="center"/>
      <protection/>
    </xf>
    <xf numFmtId="37" fontId="11" fillId="0" borderId="13" xfId="22" applyNumberFormat="1" applyFont="1" applyFill="1" applyBorder="1" applyAlignment="1" applyProtection="1">
      <alignment horizontal="center" vertical="center"/>
      <protection/>
    </xf>
    <xf numFmtId="37" fontId="11" fillId="0" borderId="4" xfId="22" applyNumberFormat="1" applyFont="1" applyFill="1" applyBorder="1" applyAlignment="1" applyProtection="1">
      <alignment horizontal="center" vertical="center"/>
      <protection/>
    </xf>
    <xf numFmtId="0" fontId="11" fillId="0" borderId="5" xfId="27" applyFont="1" applyFill="1" applyBorder="1" applyAlignment="1" applyProtection="1">
      <alignment/>
      <protection/>
    </xf>
    <xf numFmtId="0" fontId="11" fillId="0" borderId="7" xfId="28" applyFont="1" applyFill="1" applyBorder="1" applyAlignment="1">
      <alignment/>
      <protection/>
    </xf>
    <xf numFmtId="37" fontId="11" fillId="0" borderId="0" xfId="22" applyNumberFormat="1" applyFont="1" applyFill="1" applyBorder="1" applyAlignment="1" applyProtection="1">
      <alignment horizontal="right" vertical="top"/>
      <protection/>
    </xf>
    <xf numFmtId="0" fontId="12" fillId="0" borderId="0" xfId="28" applyFont="1" applyFill="1" applyBorder="1" applyAlignment="1">
      <alignment/>
      <protection/>
    </xf>
    <xf numFmtId="0" fontId="12" fillId="0" borderId="0" xfId="27" applyFont="1" applyFill="1" applyAlignment="1" applyProtection="1">
      <alignment horizontal="center" vertical="top"/>
      <protection/>
    </xf>
    <xf numFmtId="0" fontId="12" fillId="0" borderId="2" xfId="22" applyFont="1" applyFill="1" applyBorder="1" applyAlignment="1" applyProtection="1">
      <alignment vertical="top"/>
      <protection/>
    </xf>
    <xf numFmtId="38" fontId="12" fillId="0" borderId="0" xfId="17" applyFont="1" applyFill="1" applyBorder="1" applyAlignment="1" applyProtection="1">
      <alignment/>
      <protection/>
    </xf>
    <xf numFmtId="38" fontId="12" fillId="0" borderId="0" xfId="17" applyFont="1" applyFill="1" applyBorder="1" applyAlignment="1" applyProtection="1">
      <alignment horizontal="right"/>
      <protection/>
    </xf>
    <xf numFmtId="0" fontId="11" fillId="0" borderId="0" xfId="27" applyFont="1" applyFill="1" applyAlignment="1" applyProtection="1">
      <alignment horizontal="center" vertical="top"/>
      <protection/>
    </xf>
    <xf numFmtId="0" fontId="11" fillId="0" borderId="2" xfId="22" applyFont="1" applyFill="1" applyBorder="1" applyAlignment="1" applyProtection="1">
      <alignment vertical="top"/>
      <protection/>
    </xf>
    <xf numFmtId="0" fontId="11" fillId="0" borderId="0" xfId="27" applyFont="1" applyFill="1" applyBorder="1" applyAlignment="1" applyProtection="1">
      <alignment vertical="top"/>
      <protection/>
    </xf>
    <xf numFmtId="181" fontId="11" fillId="0" borderId="0" xfId="0" applyNumberFormat="1" applyFont="1" applyFill="1" applyAlignment="1">
      <alignment/>
    </xf>
    <xf numFmtId="0" fontId="11" fillId="0" borderId="1" xfId="28" applyFont="1" applyFill="1" applyBorder="1" applyAlignment="1">
      <alignment horizontal="center"/>
      <protection/>
    </xf>
    <xf numFmtId="0" fontId="11" fillId="0" borderId="3" xfId="28" applyFont="1" applyFill="1" applyBorder="1" applyAlignment="1">
      <alignment horizontal="center"/>
      <protection/>
    </xf>
    <xf numFmtId="184" fontId="14" fillId="0" borderId="1" xfId="17" applyNumberFormat="1" applyFont="1" applyFill="1" applyBorder="1" applyAlignment="1" applyProtection="1">
      <alignment/>
      <protection/>
    </xf>
    <xf numFmtId="184" fontId="14" fillId="0" borderId="1" xfId="17" applyNumberFormat="1" applyFont="1" applyFill="1" applyBorder="1" applyAlignment="1" applyProtection="1">
      <alignment horizontal="center"/>
      <protection/>
    </xf>
    <xf numFmtId="0" fontId="11" fillId="0" borderId="0" xfId="27" applyFont="1" applyFill="1" applyAlignment="1" applyProtection="1">
      <alignment horizontal="left"/>
      <protection/>
    </xf>
    <xf numFmtId="0" fontId="11" fillId="0" borderId="0" xfId="27" applyFont="1" applyFill="1" applyAlignment="1" applyProtection="1">
      <alignment horizontal="right"/>
      <protection/>
    </xf>
    <xf numFmtId="0" fontId="11" fillId="0" borderId="0" xfId="27" applyFont="1" applyFill="1" applyBorder="1" applyAlignment="1" applyProtection="1">
      <alignment horizontal="center" vertical="top"/>
      <protection/>
    </xf>
    <xf numFmtId="37" fontId="11" fillId="0" borderId="0" xfId="22" applyNumberFormat="1" applyFont="1" applyFill="1" applyBorder="1" applyAlignment="1" applyProtection="1">
      <alignment vertical="top"/>
      <protection/>
    </xf>
    <xf numFmtId="38" fontId="14" fillId="0" borderId="12" xfId="17" applyFont="1" applyFill="1" applyBorder="1" applyAlignment="1">
      <alignment horizontal="center" vertical="center"/>
    </xf>
    <xf numFmtId="0" fontId="11" fillId="0" borderId="7" xfId="17" applyNumberFormat="1" applyFont="1" applyFill="1" applyBorder="1" applyAlignment="1">
      <alignment/>
    </xf>
    <xf numFmtId="185" fontId="11" fillId="0" borderId="0" xfId="17" applyNumberFormat="1" applyFont="1" applyFill="1" applyBorder="1" applyAlignment="1">
      <alignment/>
    </xf>
    <xf numFmtId="38" fontId="11" fillId="0" borderId="8" xfId="17" applyFont="1" applyFill="1" applyBorder="1" applyAlignment="1" applyProtection="1">
      <alignment horizontal="right"/>
      <protection/>
    </xf>
    <xf numFmtId="185" fontId="11" fillId="0" borderId="2" xfId="17" applyNumberFormat="1" applyFont="1" applyFill="1" applyBorder="1" applyAlignment="1" applyProtection="1">
      <alignment horizontal="right"/>
      <protection/>
    </xf>
    <xf numFmtId="185" fontId="11" fillId="0" borderId="0" xfId="17" applyNumberFormat="1" applyFont="1" applyFill="1" applyBorder="1" applyAlignment="1" applyProtection="1">
      <alignment horizontal="right"/>
      <protection/>
    </xf>
    <xf numFmtId="185" fontId="11" fillId="0" borderId="9" xfId="17" applyNumberFormat="1" applyFont="1" applyFill="1" applyBorder="1" applyAlignment="1" applyProtection="1">
      <alignment vertical="top"/>
      <protection/>
    </xf>
    <xf numFmtId="38" fontId="11" fillId="0" borderId="0" xfId="17" applyFont="1" applyFill="1" applyBorder="1" applyAlignment="1">
      <alignment horizontal="right" vertical="center" wrapText="1"/>
    </xf>
    <xf numFmtId="0" fontId="11" fillId="0" borderId="2" xfId="0" applyFont="1" applyFill="1" applyBorder="1" applyAlignment="1">
      <alignment/>
    </xf>
    <xf numFmtId="188" fontId="11" fillId="0" borderId="0" xfId="17" applyNumberFormat="1" applyFont="1" applyFill="1" applyBorder="1" applyAlignment="1">
      <alignment wrapText="1"/>
    </xf>
    <xf numFmtId="0" fontId="0" fillId="0" borderId="0" xfId="0" applyFill="1" applyAlignment="1">
      <alignment horizontal="left"/>
    </xf>
    <xf numFmtId="188" fontId="11" fillId="0" borderId="0" xfId="17" applyNumberFormat="1" applyFont="1" applyFill="1" applyBorder="1" applyAlignment="1">
      <alignment/>
    </xf>
    <xf numFmtId="0" fontId="0" fillId="0" borderId="0" xfId="0" applyFill="1" applyAlignment="1">
      <alignment/>
    </xf>
    <xf numFmtId="3" fontId="11" fillId="0" borderId="0" xfId="0" applyNumberFormat="1" applyFont="1" applyFill="1" applyBorder="1" applyAlignment="1">
      <alignment horizontal="left"/>
    </xf>
    <xf numFmtId="180" fontId="19" fillId="0" borderId="12" xfId="26" applyNumberFormat="1" applyFont="1" applyFill="1" applyBorder="1" applyAlignment="1">
      <alignment horizontal="center" vertical="center" wrapText="1"/>
      <protection/>
    </xf>
    <xf numFmtId="0" fontId="16" fillId="0" borderId="0" xfId="0" applyFont="1" applyFill="1" applyBorder="1" applyAlignment="1">
      <alignment horizontal="left"/>
    </xf>
    <xf numFmtId="0" fontId="11" fillId="0" borderId="0" xfId="0" applyFont="1" applyFill="1" applyBorder="1" applyAlignment="1" quotePrefix="1">
      <alignment horizontal="left"/>
    </xf>
    <xf numFmtId="0" fontId="11" fillId="0" borderId="0" xfId="0" applyFont="1" applyFill="1" applyBorder="1" applyAlignment="1">
      <alignment horizontal="centerContinuous"/>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0" xfId="0" applyFont="1" applyFill="1" applyBorder="1" applyAlignment="1" quotePrefix="1">
      <alignment horizontal="right"/>
    </xf>
    <xf numFmtId="0" fontId="11" fillId="0" borderId="1" xfId="0" applyFont="1" applyFill="1" applyBorder="1" applyAlignment="1" quotePrefix="1">
      <alignment horizontal="right"/>
    </xf>
    <xf numFmtId="0" fontId="0" fillId="0" borderId="2" xfId="0" applyFill="1" applyBorder="1" applyAlignment="1">
      <alignment horizontal="center"/>
    </xf>
    <xf numFmtId="0" fontId="11" fillId="0" borderId="0" xfId="0" applyFont="1" applyFill="1" applyAlignment="1">
      <alignment/>
    </xf>
    <xf numFmtId="0" fontId="9" fillId="0" borderId="0" xfId="0" applyFont="1" applyFill="1" applyAlignment="1">
      <alignment/>
    </xf>
    <xf numFmtId="0" fontId="11" fillId="0" borderId="0" xfId="25" applyFont="1" applyFill="1" applyBorder="1" applyAlignment="1">
      <alignment horizontal="center"/>
      <protection/>
    </xf>
    <xf numFmtId="0" fontId="9" fillId="0" borderId="0" xfId="0" applyFont="1" applyFill="1" applyBorder="1" applyAlignment="1">
      <alignment wrapText="1"/>
    </xf>
    <xf numFmtId="0" fontId="0" fillId="0" borderId="2" xfId="0" applyFill="1" applyBorder="1" applyAlignment="1">
      <alignment wrapText="1"/>
    </xf>
    <xf numFmtId="0" fontId="11" fillId="0" borderId="0" xfId="0" applyFont="1" applyFill="1" applyAlignment="1">
      <alignment horizontal="centerContinuous"/>
    </xf>
    <xf numFmtId="0" fontId="9" fillId="0" borderId="0" xfId="0" applyFont="1" applyFill="1" applyBorder="1" applyAlignment="1">
      <alignment/>
    </xf>
    <xf numFmtId="0" fontId="11" fillId="0" borderId="1" xfId="25" applyFont="1" applyFill="1" applyBorder="1" applyAlignment="1">
      <alignment/>
      <protection/>
    </xf>
    <xf numFmtId="0" fontId="11" fillId="0" borderId="1" xfId="25" applyFont="1" applyFill="1" applyBorder="1" applyAlignment="1">
      <alignment horizontal="center"/>
      <protection/>
    </xf>
    <xf numFmtId="0" fontId="0" fillId="0" borderId="3" xfId="0" applyFill="1" applyBorder="1" applyAlignment="1">
      <alignment horizontal="center"/>
    </xf>
    <xf numFmtId="0" fontId="0" fillId="0" borderId="0" xfId="0" applyFill="1" applyBorder="1" applyAlignment="1">
      <alignment vertical="top"/>
    </xf>
    <xf numFmtId="0" fontId="0" fillId="0" borderId="0" xfId="0" applyFill="1" applyAlignment="1">
      <alignment vertical="top"/>
    </xf>
    <xf numFmtId="0" fontId="9" fillId="0" borderId="4" xfId="28" applyFont="1" applyFill="1" applyBorder="1" applyAlignment="1">
      <alignment horizontal="center" vertical="center"/>
      <protection/>
    </xf>
    <xf numFmtId="40" fontId="11" fillId="0" borderId="15" xfId="17" applyNumberFormat="1" applyFont="1" applyFill="1" applyBorder="1" applyAlignment="1">
      <alignment horizontal="center" vertical="center"/>
    </xf>
    <xf numFmtId="40" fontId="11" fillId="0" borderId="0" xfId="17" applyNumberFormat="1" applyFont="1" applyFill="1" applyBorder="1" applyAlignment="1">
      <alignment horizontal="right"/>
    </xf>
    <xf numFmtId="0" fontId="9" fillId="0" borderId="2" xfId="28" applyFont="1" applyFill="1" applyBorder="1">
      <alignment/>
      <protection/>
    </xf>
    <xf numFmtId="40" fontId="11" fillId="0" borderId="1" xfId="17" applyNumberFormat="1" applyFont="1" applyFill="1" applyBorder="1" applyAlignment="1">
      <alignment/>
    </xf>
    <xf numFmtId="38" fontId="11" fillId="0" borderId="3" xfId="17" applyFont="1" applyFill="1" applyBorder="1" applyAlignment="1">
      <alignment horizontal="center" vertical="center" wrapText="1"/>
    </xf>
    <xf numFmtId="38" fontId="11" fillId="0" borderId="16" xfId="17" applyFont="1" applyFill="1" applyBorder="1" applyAlignment="1">
      <alignment horizontal="center" vertical="center" wrapText="1"/>
    </xf>
    <xf numFmtId="0" fontId="0" fillId="0" borderId="5" xfId="0" applyFill="1" applyBorder="1" applyAlignment="1">
      <alignment horizontal="left"/>
    </xf>
    <xf numFmtId="0" fontId="0" fillId="0" borderId="8" xfId="0" applyFill="1" applyBorder="1" applyAlignment="1">
      <alignment horizontal="left"/>
    </xf>
    <xf numFmtId="0" fontId="11" fillId="0" borderId="0" xfId="0" applyFont="1" applyFill="1" applyAlignment="1">
      <alignment horizontal="center"/>
    </xf>
    <xf numFmtId="0" fontId="11" fillId="0" borderId="0" xfId="0" applyFont="1" applyFill="1" applyAlignment="1">
      <alignment horizontal="left"/>
    </xf>
    <xf numFmtId="49" fontId="11" fillId="0" borderId="0" xfId="0" applyNumberFormat="1" applyFont="1" applyFill="1" applyAlignment="1">
      <alignment/>
    </xf>
    <xf numFmtId="0" fontId="27" fillId="0" borderId="0" xfId="0" applyFont="1" applyFill="1" applyAlignment="1">
      <alignment horizont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9" fillId="0" borderId="5" xfId="26" applyNumberFormat="1" applyFont="1" applyFill="1" applyBorder="1" applyAlignment="1">
      <alignment horizontal="center" vertical="center" wrapText="1"/>
      <protection/>
    </xf>
    <xf numFmtId="0" fontId="19" fillId="0" borderId="7" xfId="26" applyNumberFormat="1" applyFont="1" applyFill="1" applyBorder="1" applyAlignment="1">
      <alignment horizontal="center" vertical="center" wrapText="1"/>
      <protection/>
    </xf>
    <xf numFmtId="0" fontId="19" fillId="0" borderId="1" xfId="26" applyNumberFormat="1" applyFont="1" applyFill="1" applyBorder="1" applyAlignment="1">
      <alignment horizontal="center" vertical="center" wrapText="1"/>
      <protection/>
    </xf>
    <xf numFmtId="0" fontId="19" fillId="0" borderId="3" xfId="26" applyNumberFormat="1" applyFont="1" applyFill="1" applyBorder="1" applyAlignment="1">
      <alignment horizontal="center" vertical="center" wrapText="1"/>
      <protection/>
    </xf>
    <xf numFmtId="3" fontId="19" fillId="0" borderId="17" xfId="26" applyNumberFormat="1" applyFont="1" applyFill="1" applyBorder="1" applyAlignment="1">
      <alignment horizontal="center" vertical="center" wrapText="1"/>
      <protection/>
    </xf>
    <xf numFmtId="3" fontId="19" fillId="0" borderId="16" xfId="26" applyNumberFormat="1" applyFont="1" applyFill="1" applyBorder="1" applyAlignment="1">
      <alignment horizontal="center" vertical="center" wrapText="1"/>
      <protection/>
    </xf>
    <xf numFmtId="40" fontId="30" fillId="0" borderId="6" xfId="26" applyNumberFormat="1" applyFont="1" applyFill="1" applyBorder="1" applyAlignment="1">
      <alignment horizontal="center" vertical="center" wrapText="1"/>
      <protection/>
    </xf>
    <xf numFmtId="38" fontId="11" fillId="0" borderId="7" xfId="17" applyFont="1"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38" fontId="11" fillId="0" borderId="6" xfId="17" applyFont="1" applyFill="1" applyBorder="1" applyAlignment="1">
      <alignment horizontal="center" vertical="center" wrapText="1"/>
    </xf>
    <xf numFmtId="0" fontId="0" fillId="0" borderId="9" xfId="0" applyFill="1" applyBorder="1" applyAlignment="1">
      <alignment horizontal="center" vertical="center" wrapText="1"/>
    </xf>
    <xf numFmtId="38" fontId="11" fillId="0" borderId="17" xfId="17"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Border="1" applyAlignment="1">
      <alignment horizont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0" fillId="0" borderId="2" xfId="0" applyFill="1" applyBorder="1" applyAlignment="1">
      <alignment horizontal="right"/>
    </xf>
    <xf numFmtId="38" fontId="11" fillId="0" borderId="5" xfId="17" applyFont="1" applyFill="1" applyBorder="1" applyAlignment="1">
      <alignment horizontal="center" vertical="center"/>
    </xf>
    <xf numFmtId="38" fontId="11" fillId="0" borderId="5" xfId="17" applyFont="1" applyFill="1" applyBorder="1" applyAlignment="1">
      <alignment horizontal="left"/>
    </xf>
    <xf numFmtId="0" fontId="0" fillId="0" borderId="7" xfId="0" applyFill="1" applyBorder="1" applyAlignment="1">
      <alignment horizontal="left"/>
    </xf>
    <xf numFmtId="38" fontId="11" fillId="0" borderId="8" xfId="17" applyFont="1" applyFill="1" applyBorder="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38" fontId="11" fillId="0" borderId="0" xfId="17" applyFont="1" applyFill="1" applyBorder="1" applyAlignment="1">
      <alignment horizontal="center" vertical="center"/>
    </xf>
    <xf numFmtId="38" fontId="11" fillId="0" borderId="2" xfId="17" applyFont="1" applyFill="1" applyBorder="1" applyAlignment="1">
      <alignment horizontal="center" vertical="center"/>
    </xf>
    <xf numFmtId="38" fontId="11" fillId="0" borderId="0" xfId="17" applyFont="1" applyFill="1" applyBorder="1" applyAlignment="1">
      <alignment horizontal="right"/>
    </xf>
    <xf numFmtId="0" fontId="11" fillId="0" borderId="13" xfId="0" applyFont="1" applyFill="1" applyBorder="1" applyAlignment="1">
      <alignment horizontal="center" vertical="center" wrapText="1"/>
    </xf>
    <xf numFmtId="0" fontId="11" fillId="0" borderId="4" xfId="0" applyFont="1" applyFill="1" applyBorder="1" applyAlignment="1">
      <alignment horizontal="center" vertical="center" wrapText="1"/>
    </xf>
    <xf numFmtId="38" fontId="11" fillId="0" borderId="0" xfId="17" applyFont="1" applyFill="1" applyBorder="1" applyAlignment="1">
      <alignment horizontal="left"/>
    </xf>
    <xf numFmtId="0" fontId="0" fillId="0" borderId="2" xfId="0" applyFill="1" applyBorder="1" applyAlignment="1">
      <alignment horizontal="left"/>
    </xf>
    <xf numFmtId="0" fontId="10" fillId="0" borderId="0" xfId="0" applyFont="1" applyAlignment="1">
      <alignment horizontal="center"/>
    </xf>
    <xf numFmtId="0" fontId="10" fillId="0" borderId="0" xfId="0" applyFont="1" applyAlignment="1">
      <alignment horizontal="left" vertical="distributed" wrapText="1"/>
    </xf>
    <xf numFmtId="0" fontId="25" fillId="0" borderId="0" xfId="0" applyFont="1" applyAlignment="1">
      <alignment horizontal="center" vertical="top" wrapText="1"/>
    </xf>
    <xf numFmtId="0" fontId="10" fillId="0" borderId="5" xfId="0" applyFont="1" applyBorder="1" applyAlignment="1">
      <alignment horizontal="center"/>
    </xf>
    <xf numFmtId="0" fontId="0" fillId="0" borderId="5" xfId="0" applyBorder="1" applyAlignment="1">
      <alignment horizontal="center"/>
    </xf>
    <xf numFmtId="0" fontId="11" fillId="0" borderId="0" xfId="0" applyFont="1" applyAlignment="1">
      <alignment horizontal="center"/>
    </xf>
    <xf numFmtId="0" fontId="25" fillId="0" borderId="0" xfId="0" applyFont="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10" xfId="0" applyFont="1" applyFill="1" applyBorder="1" applyAlignment="1">
      <alignment horizontal="center"/>
    </xf>
    <xf numFmtId="0" fontId="10" fillId="0" borderId="0" xfId="0" applyFont="1" applyFill="1" applyBorder="1" applyAlignment="1">
      <alignment horizontal="center"/>
    </xf>
    <xf numFmtId="0" fontId="10" fillId="0" borderId="11" xfId="0" applyFont="1" applyFill="1" applyBorder="1" applyAlignment="1">
      <alignment horizontal="center"/>
    </xf>
    <xf numFmtId="38" fontId="11" fillId="0" borderId="0" xfId="17" applyFont="1" applyFill="1" applyBorder="1" applyAlignment="1">
      <alignment horizontal="center"/>
    </xf>
    <xf numFmtId="38" fontId="11" fillId="0" borderId="8" xfId="17" applyFont="1" applyFill="1" applyBorder="1" applyAlignment="1">
      <alignment horizontal="center"/>
    </xf>
    <xf numFmtId="0" fontId="11" fillId="0" borderId="0" xfId="25" applyFont="1" applyFill="1" applyBorder="1" applyAlignment="1">
      <alignment horizontal="center"/>
      <protection/>
    </xf>
    <xf numFmtId="0" fontId="0" fillId="0" borderId="2" xfId="0" applyFill="1" applyBorder="1" applyAlignment="1">
      <alignment horizontal="center"/>
    </xf>
    <xf numFmtId="38" fontId="11" fillId="0" borderId="13" xfId="17" applyFont="1" applyFill="1" applyBorder="1" applyAlignment="1">
      <alignment horizontal="center" vertical="center"/>
    </xf>
    <xf numFmtId="0" fontId="0" fillId="0" borderId="4" xfId="0" applyFill="1" applyBorder="1" applyAlignment="1">
      <alignment horizontal="center" vertical="center"/>
    </xf>
    <xf numFmtId="0" fontId="0" fillId="0" borderId="15" xfId="0" applyFill="1" applyBorder="1" applyAlignment="1">
      <alignment horizontal="center" vertical="center"/>
    </xf>
    <xf numFmtId="38" fontId="11" fillId="0" borderId="4" xfId="17" applyFont="1" applyFill="1" applyBorder="1" applyAlignment="1">
      <alignment horizontal="center" vertical="center"/>
    </xf>
    <xf numFmtId="38" fontId="11" fillId="0" borderId="13" xfId="17" applyFont="1" applyFill="1" applyBorder="1" applyAlignment="1">
      <alignment horizontal="center" vertical="center" wrapText="1"/>
    </xf>
    <xf numFmtId="38" fontId="11" fillId="0" borderId="4" xfId="17" applyFont="1" applyFill="1" applyBorder="1" applyAlignment="1">
      <alignment horizontal="center" vertical="center" wrapText="1"/>
    </xf>
    <xf numFmtId="38" fontId="11" fillId="0" borderId="15" xfId="17" applyFont="1" applyFill="1" applyBorder="1" applyAlignment="1">
      <alignment horizontal="center" vertical="center"/>
    </xf>
    <xf numFmtId="38" fontId="11" fillId="0" borderId="12" xfId="17" applyFont="1" applyFill="1" applyBorder="1" applyAlignment="1">
      <alignment horizontal="center" vertical="center"/>
    </xf>
    <xf numFmtId="187" fontId="11" fillId="0" borderId="4" xfId="17" applyNumberFormat="1" applyFont="1" applyFill="1" applyBorder="1" applyAlignment="1">
      <alignment horizontal="center" vertical="center"/>
    </xf>
    <xf numFmtId="49" fontId="14" fillId="0" borderId="0" xfId="17" applyNumberFormat="1" applyFont="1" applyFill="1" applyBorder="1" applyAlignment="1">
      <alignment horizontal="center"/>
    </xf>
    <xf numFmtId="0" fontId="0" fillId="0" borderId="0" xfId="0" applyFill="1" applyAlignment="1">
      <alignment horizontal="center"/>
    </xf>
    <xf numFmtId="38" fontId="11" fillId="0" borderId="15" xfId="17" applyFont="1" applyFill="1" applyBorder="1" applyAlignment="1">
      <alignment horizontal="center" vertical="center" wrapText="1"/>
    </xf>
    <xf numFmtId="40" fontId="30" fillId="0" borderId="9" xfId="26" applyNumberFormat="1" applyFont="1" applyFill="1" applyBorder="1" applyAlignment="1">
      <alignment horizontal="center" vertical="center" wrapText="1"/>
      <protection/>
    </xf>
    <xf numFmtId="3" fontId="19" fillId="0" borderId="13" xfId="26" applyNumberFormat="1" applyFont="1" applyFill="1" applyBorder="1" applyAlignment="1">
      <alignment horizontal="center" vertical="center" wrapText="1"/>
      <protection/>
    </xf>
    <xf numFmtId="3" fontId="19" fillId="0" borderId="4" xfId="26" applyNumberFormat="1" applyFont="1" applyFill="1" applyBorder="1" applyAlignment="1">
      <alignment horizontal="center" vertical="center" wrapText="1"/>
      <protection/>
    </xf>
    <xf numFmtId="3" fontId="19" fillId="0" borderId="15" xfId="26" applyNumberFormat="1" applyFont="1" applyFill="1" applyBorder="1" applyAlignment="1">
      <alignment horizontal="center" vertical="center" wrapText="1"/>
      <protection/>
    </xf>
    <xf numFmtId="38" fontId="11" fillId="0" borderId="12" xfId="17" applyFont="1" applyFill="1" applyBorder="1" applyAlignment="1">
      <alignment horizontal="center" vertical="center" wrapText="1"/>
    </xf>
    <xf numFmtId="38" fontId="9" fillId="0" borderId="5" xfId="17" applyFont="1" applyFill="1" applyBorder="1" applyAlignment="1">
      <alignment horizontal="center" vertical="center" wrapText="1"/>
    </xf>
    <xf numFmtId="38" fontId="9" fillId="0" borderId="1" xfId="17" applyFont="1" applyFill="1" applyBorder="1" applyAlignment="1">
      <alignment horizontal="center" vertical="center"/>
    </xf>
    <xf numFmtId="0" fontId="11" fillId="0" borderId="17" xfId="26" applyFont="1" applyFill="1" applyBorder="1" applyAlignment="1">
      <alignment horizontal="center" vertical="center" wrapText="1"/>
      <protection/>
    </xf>
    <xf numFmtId="0" fontId="11" fillId="0" borderId="16" xfId="26" applyFont="1" applyFill="1" applyBorder="1" applyAlignment="1">
      <alignment horizontal="center" vertical="center" wrapText="1"/>
      <protection/>
    </xf>
    <xf numFmtId="40" fontId="19" fillId="0" borderId="17" xfId="26" applyNumberFormat="1" applyFont="1" applyFill="1" applyBorder="1" applyAlignment="1">
      <alignment horizontal="center" vertical="center" wrapText="1"/>
      <protection/>
    </xf>
    <xf numFmtId="40" fontId="19" fillId="0" borderId="16" xfId="26" applyNumberFormat="1" applyFont="1" applyFill="1" applyBorder="1" applyAlignment="1">
      <alignment horizontal="center" vertical="center" wrapText="1"/>
      <protection/>
    </xf>
    <xf numFmtId="0" fontId="11" fillId="0" borderId="7" xfId="27" applyFont="1" applyFill="1" applyBorder="1" applyAlignment="1">
      <alignment horizontal="center" vertical="center"/>
      <protection/>
    </xf>
    <xf numFmtId="0" fontId="11" fillId="0" borderId="3" xfId="27" applyFont="1" applyFill="1" applyBorder="1" applyAlignment="1">
      <alignment horizontal="center" vertical="center"/>
      <protection/>
    </xf>
    <xf numFmtId="0" fontId="11" fillId="0" borderId="4" xfId="27" applyFont="1" applyFill="1" applyBorder="1" applyAlignment="1" applyProtection="1">
      <alignment horizontal="center" vertical="center"/>
      <protection/>
    </xf>
    <xf numFmtId="0" fontId="11" fillId="0" borderId="15" xfId="27" applyFont="1" applyFill="1" applyBorder="1" applyAlignment="1" applyProtection="1">
      <alignment horizontal="center" vertical="center"/>
      <protection/>
    </xf>
    <xf numFmtId="0" fontId="11" fillId="0" borderId="5" xfId="27" applyFont="1" applyFill="1" applyBorder="1" applyAlignment="1">
      <alignment horizontal="center" vertical="center"/>
      <protection/>
    </xf>
    <xf numFmtId="0" fontId="11" fillId="0" borderId="1" xfId="27" applyFont="1" applyFill="1" applyBorder="1" applyAlignment="1">
      <alignment horizontal="center" vertical="center"/>
      <protection/>
    </xf>
    <xf numFmtId="0" fontId="11" fillId="0" borderId="13" xfId="27" applyFont="1" applyFill="1" applyBorder="1" applyAlignment="1">
      <alignment horizontal="center" vertical="center"/>
      <protection/>
    </xf>
    <xf numFmtId="0" fontId="11" fillId="0" borderId="4" xfId="27" applyFont="1" applyFill="1" applyBorder="1" applyAlignment="1">
      <alignment horizontal="center" vertical="center"/>
      <protection/>
    </xf>
    <xf numFmtId="0" fontId="11" fillId="0" borderId="15" xfId="27" applyFont="1" applyFill="1" applyBorder="1" applyAlignment="1">
      <alignment horizontal="center" vertical="center"/>
      <protection/>
    </xf>
    <xf numFmtId="0" fontId="9" fillId="0" borderId="6"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1" fillId="0" borderId="5" xfId="17" applyNumberFormat="1" applyFont="1" applyFill="1" applyBorder="1" applyAlignment="1">
      <alignment horizontal="center" vertical="center"/>
    </xf>
    <xf numFmtId="0" fontId="11" fillId="0" borderId="1" xfId="17" applyNumberFormat="1" applyFont="1" applyFill="1" applyBorder="1" applyAlignment="1">
      <alignment horizontal="center" vertical="center"/>
    </xf>
    <xf numFmtId="0" fontId="11" fillId="0" borderId="4" xfId="17" applyNumberFormat="1" applyFont="1" applyFill="1" applyBorder="1" applyAlignment="1">
      <alignment horizontal="center" vertical="center"/>
    </xf>
    <xf numFmtId="0" fontId="11" fillId="0" borderId="13" xfId="21" applyFont="1" applyFill="1" applyBorder="1" applyAlignment="1">
      <alignment horizontal="center" vertical="center"/>
      <protection/>
    </xf>
    <xf numFmtId="0" fontId="11" fillId="0" borderId="4" xfId="21" applyFont="1" applyFill="1" applyBorder="1" applyAlignment="1">
      <alignment horizontal="center" vertical="center"/>
      <protection/>
    </xf>
    <xf numFmtId="0" fontId="11" fillId="0" borderId="12" xfId="23" applyFont="1" applyFill="1" applyBorder="1" applyAlignment="1">
      <alignment horizontal="center" vertical="center" wrapText="1"/>
      <protection/>
    </xf>
    <xf numFmtId="0" fontId="11" fillId="0" borderId="5" xfId="24" applyFont="1" applyFill="1" applyBorder="1" applyAlignment="1">
      <alignment horizontal="center" vertical="center"/>
      <protection/>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11" fillId="0" borderId="4" xfId="0" applyFont="1" applyFill="1" applyBorder="1" applyAlignment="1">
      <alignment horizontal="center" vertical="center"/>
    </xf>
    <xf numFmtId="0" fontId="9" fillId="0" borderId="12" xfId="0" applyFont="1" applyFill="1" applyBorder="1" applyAlignment="1">
      <alignment horizontal="center" vertical="center"/>
    </xf>
    <xf numFmtId="0" fontId="11" fillId="0" borderId="13" xfId="0" applyFont="1" applyFill="1" applyBorder="1" applyAlignment="1">
      <alignment horizontal="center" vertical="center"/>
    </xf>
    <xf numFmtId="38" fontId="11" fillId="0" borderId="5" xfId="17" applyFont="1" applyFill="1" applyBorder="1" applyAlignment="1" quotePrefix="1">
      <alignment horizontal="center" vertical="center"/>
    </xf>
    <xf numFmtId="38" fontId="11" fillId="0" borderId="7" xfId="17" applyFont="1" applyFill="1" applyBorder="1" applyAlignment="1" quotePrefix="1">
      <alignment horizontal="center" vertical="center"/>
    </xf>
    <xf numFmtId="38" fontId="11" fillId="0" borderId="1" xfId="17" applyFont="1" applyFill="1" applyBorder="1" applyAlignment="1" quotePrefix="1">
      <alignment horizontal="center" vertical="center"/>
    </xf>
    <xf numFmtId="38" fontId="11" fillId="0" borderId="3" xfId="17" applyFont="1" applyFill="1" applyBorder="1" applyAlignment="1" quotePrefix="1">
      <alignment horizontal="center" vertical="center"/>
    </xf>
    <xf numFmtId="0" fontId="11" fillId="0" borderId="15" xfId="0" applyFont="1" applyFill="1" applyBorder="1" applyAlignment="1">
      <alignment horizontal="center" vertical="center"/>
    </xf>
    <xf numFmtId="0" fontId="11" fillId="0" borderId="12" xfId="0" applyFont="1" applyFill="1" applyBorder="1" applyAlignment="1">
      <alignment horizontal="center" vertical="center"/>
    </xf>
    <xf numFmtId="185" fontId="11" fillId="0" borderId="6" xfId="17" applyNumberFormat="1" applyFont="1" applyFill="1" applyBorder="1" applyAlignment="1">
      <alignment horizontal="right"/>
    </xf>
    <xf numFmtId="0" fontId="0" fillId="0" borderId="5" xfId="0" applyFill="1" applyBorder="1" applyAlignment="1">
      <alignment horizontal="right"/>
    </xf>
    <xf numFmtId="185" fontId="11" fillId="0" borderId="13" xfId="17" applyNumberFormat="1" applyFont="1" applyFill="1" applyBorder="1" applyAlignment="1">
      <alignment horizontal="center" vertical="center"/>
    </xf>
    <xf numFmtId="185" fontId="11" fillId="0" borderId="15" xfId="17" applyNumberFormat="1" applyFont="1" applyFill="1" applyBorder="1" applyAlignment="1">
      <alignment horizontal="center" vertical="center"/>
    </xf>
    <xf numFmtId="0" fontId="9" fillId="0" borderId="12" xfId="0" applyFont="1" applyFill="1" applyBorder="1" applyAlignment="1">
      <alignment horizontal="center" vertical="center" wrapText="1"/>
    </xf>
    <xf numFmtId="185" fontId="11" fillId="0" borderId="4" xfId="17"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wrapText="1"/>
    </xf>
    <xf numFmtId="38" fontId="8" fillId="0" borderId="2" xfId="17" applyFont="1" applyFill="1" applyBorder="1" applyAlignment="1">
      <alignment horizontal="left" vertical="center" wrapText="1"/>
    </xf>
    <xf numFmtId="38" fontId="8" fillId="0" borderId="14" xfId="17" applyFont="1" applyFill="1" applyBorder="1" applyAlignment="1">
      <alignment horizontal="left" vertical="center" wrapText="1"/>
    </xf>
    <xf numFmtId="38" fontId="8" fillId="0" borderId="14" xfId="17" applyFont="1" applyFill="1" applyBorder="1" applyAlignment="1">
      <alignment horizontal="left" vertical="center"/>
    </xf>
    <xf numFmtId="0" fontId="11" fillId="0" borderId="7" xfId="17" applyNumberFormat="1" applyFont="1" applyFill="1" applyBorder="1" applyAlignment="1">
      <alignment horizontal="center" vertical="center"/>
    </xf>
    <xf numFmtId="0" fontId="11" fillId="0" borderId="0" xfId="17" applyNumberFormat="1" applyFont="1" applyFill="1" applyBorder="1" applyAlignment="1">
      <alignment horizontal="center" vertical="center"/>
    </xf>
    <xf numFmtId="0" fontId="11" fillId="0" borderId="2" xfId="17" applyNumberFormat="1" applyFont="1" applyFill="1" applyBorder="1" applyAlignment="1">
      <alignment horizontal="center" vertical="center"/>
    </xf>
    <xf numFmtId="0" fontId="11" fillId="0" borderId="3" xfId="17" applyNumberFormat="1" applyFont="1" applyFill="1" applyBorder="1" applyAlignment="1">
      <alignment horizontal="center" vertical="center"/>
    </xf>
    <xf numFmtId="0" fontId="11" fillId="0" borderId="13" xfId="17" applyNumberFormat="1" applyFont="1" applyFill="1" applyBorder="1" applyAlignment="1">
      <alignment horizontal="center" vertical="center"/>
    </xf>
    <xf numFmtId="0" fontId="11" fillId="0" borderId="15" xfId="17" applyNumberFormat="1" applyFont="1" applyFill="1" applyBorder="1" applyAlignment="1">
      <alignment horizontal="center" vertical="center"/>
    </xf>
    <xf numFmtId="0" fontId="11" fillId="0" borderId="12" xfId="17" applyNumberFormat="1" applyFont="1" applyFill="1" applyBorder="1" applyAlignment="1">
      <alignment horizontal="center" vertical="center"/>
    </xf>
    <xf numFmtId="38" fontId="11" fillId="0" borderId="7" xfId="17" applyFont="1" applyFill="1" applyBorder="1" applyAlignment="1">
      <alignment horizontal="center" vertical="center" wrapText="1"/>
    </xf>
    <xf numFmtId="38" fontId="11" fillId="0" borderId="3" xfId="17" applyFont="1" applyFill="1" applyBorder="1" applyAlignment="1">
      <alignment horizontal="center" vertical="center"/>
    </xf>
    <xf numFmtId="38" fontId="11" fillId="0" borderId="9" xfId="17" applyFont="1" applyFill="1" applyBorder="1" applyAlignment="1">
      <alignment horizontal="center" vertical="center"/>
    </xf>
    <xf numFmtId="0" fontId="11" fillId="0" borderId="6" xfId="22" applyNumberFormat="1" applyFont="1" applyFill="1" applyBorder="1" applyAlignment="1">
      <alignment horizontal="center" vertical="center" wrapText="1"/>
      <protection/>
    </xf>
    <xf numFmtId="0" fontId="11" fillId="0" borderId="9" xfId="22" applyNumberFormat="1" applyFont="1" applyFill="1" applyBorder="1" applyAlignment="1">
      <alignment horizontal="center" vertical="center" wrapText="1"/>
      <protection/>
    </xf>
    <xf numFmtId="0" fontId="11" fillId="0" borderId="6" xfId="22" applyFont="1" applyFill="1" applyBorder="1" applyAlignment="1">
      <alignment horizontal="center" vertical="center" wrapText="1"/>
      <protection/>
    </xf>
    <xf numFmtId="0" fontId="11" fillId="0" borderId="9" xfId="22" applyFont="1" applyFill="1" applyBorder="1" applyAlignment="1">
      <alignment horizontal="center" vertical="center" wrapText="1"/>
      <protection/>
    </xf>
    <xf numFmtId="0" fontId="11" fillId="0" borderId="17" xfId="22" applyFont="1" applyFill="1" applyBorder="1" applyAlignment="1">
      <alignment horizontal="center" vertical="center" wrapText="1"/>
      <protection/>
    </xf>
    <xf numFmtId="0" fontId="11" fillId="0" borderId="16" xfId="22" applyFont="1" applyFill="1" applyBorder="1" applyAlignment="1">
      <alignment horizontal="center" vertical="center" wrapText="1"/>
      <protection/>
    </xf>
    <xf numFmtId="0" fontId="11" fillId="0" borderId="5" xfId="24" applyFont="1" applyFill="1" applyBorder="1" applyAlignment="1">
      <alignment horizontal="center" vertical="center" wrapText="1"/>
      <protection/>
    </xf>
    <xf numFmtId="0" fontId="11" fillId="0" borderId="7" xfId="24" applyFont="1" applyFill="1" applyBorder="1" applyAlignment="1">
      <alignment horizontal="center" vertical="center" wrapText="1"/>
      <protection/>
    </xf>
    <xf numFmtId="0" fontId="11" fillId="0" borderId="1" xfId="24" applyFont="1" applyFill="1" applyBorder="1" applyAlignment="1">
      <alignment horizontal="center" vertical="center" wrapText="1"/>
      <protection/>
    </xf>
    <xf numFmtId="0" fontId="11" fillId="0" borderId="3" xfId="24" applyFont="1" applyFill="1" applyBorder="1" applyAlignment="1">
      <alignment horizontal="center" vertical="center" wrapText="1"/>
      <protection/>
    </xf>
    <xf numFmtId="0" fontId="0" fillId="0" borderId="5" xfId="0" applyFill="1" applyBorder="1" applyAlignment="1">
      <alignment/>
    </xf>
    <xf numFmtId="0" fontId="0" fillId="0" borderId="7" xfId="0" applyFill="1" applyBorder="1" applyAlignment="1">
      <alignment/>
    </xf>
    <xf numFmtId="0" fontId="0" fillId="0" borderId="1" xfId="0" applyFill="1" applyBorder="1" applyAlignment="1">
      <alignment/>
    </xf>
    <xf numFmtId="0" fontId="0" fillId="0" borderId="3" xfId="0" applyFill="1" applyBorder="1" applyAlignment="1">
      <alignment/>
    </xf>
    <xf numFmtId="0" fontId="0" fillId="0" borderId="9" xfId="0" applyFill="1" applyBorder="1" applyAlignment="1">
      <alignment/>
    </xf>
    <xf numFmtId="0" fontId="11" fillId="0" borderId="4" xfId="24" applyFont="1" applyFill="1" applyBorder="1" applyAlignment="1">
      <alignment horizontal="center" vertical="center" wrapText="1"/>
      <protection/>
    </xf>
    <xf numFmtId="0" fontId="11" fillId="0" borderId="15" xfId="24" applyFont="1" applyFill="1" applyBorder="1" applyAlignment="1">
      <alignment horizontal="center" vertical="center" wrapText="1"/>
      <protection/>
    </xf>
    <xf numFmtId="0" fontId="11" fillId="0" borderId="13" xfId="23" applyFont="1" applyFill="1" applyBorder="1" applyAlignment="1">
      <alignment horizontal="center" vertical="center"/>
      <protection/>
    </xf>
    <xf numFmtId="0" fontId="11" fillId="0" borderId="13" xfId="23" applyNumberFormat="1" applyFont="1" applyFill="1" applyBorder="1" applyAlignment="1">
      <alignment horizontal="center" vertical="center"/>
      <protection/>
    </xf>
    <xf numFmtId="0" fontId="11" fillId="0" borderId="15" xfId="23" applyNumberFormat="1" applyFont="1" applyFill="1" applyBorder="1" applyAlignment="1">
      <alignment horizontal="center" vertical="center"/>
      <protection/>
    </xf>
    <xf numFmtId="0" fontId="11" fillId="0" borderId="13" xfId="23" applyFont="1" applyFill="1" applyBorder="1" applyAlignment="1">
      <alignment horizontal="center" vertical="center" wrapText="1"/>
      <protection/>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11" fillId="0" borderId="0" xfId="22" applyFont="1" applyFill="1" applyBorder="1" applyAlignment="1">
      <alignment horizontal="center" vertical="center"/>
      <protection/>
    </xf>
    <xf numFmtId="0" fontId="0" fillId="0" borderId="0" xfId="0" applyFill="1" applyBorder="1" applyAlignment="1">
      <alignment horizontal="center" vertical="center"/>
    </xf>
    <xf numFmtId="0" fontId="0" fillId="0" borderId="16" xfId="0" applyFill="1" applyBorder="1" applyAlignment="1">
      <alignment/>
    </xf>
  </cellXfs>
  <cellStyles count="17">
    <cellStyle name="Normal" xfId="0"/>
    <cellStyle name="Percent" xfId="15"/>
    <cellStyle name="Hyperlink" xfId="16"/>
    <cellStyle name="Comma [0]" xfId="17"/>
    <cellStyle name="Comma" xfId="18"/>
    <cellStyle name="Currency [0]" xfId="19"/>
    <cellStyle name="Currency" xfId="20"/>
    <cellStyle name="標準_11jigt1kennkei" xfId="21"/>
    <cellStyle name="標準_ht2001.2" xfId="22"/>
    <cellStyle name="標準_ht2001_6" xfId="23"/>
    <cellStyle name="標準_Sheet1" xfId="24"/>
    <cellStyle name="標準_T110104a" xfId="25"/>
    <cellStyle name="標準_県年次別実数・率" xfId="26"/>
    <cellStyle name="標準_人口・12.2" xfId="27"/>
    <cellStyle name="標準_兵庫の統計2000.4" xfId="28"/>
    <cellStyle name="Followed Hyperlink" xfId="29"/>
    <cellStyle name="未定義"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0</xdr:row>
      <xdr:rowOff>0</xdr:rowOff>
    </xdr:from>
    <xdr:to>
      <xdr:col>6</xdr:col>
      <xdr:colOff>0</xdr:colOff>
      <xdr:row>0</xdr:row>
      <xdr:rowOff>0</xdr:rowOff>
    </xdr:to>
    <xdr:sp>
      <xdr:nvSpPr>
        <xdr:cNvPr id="8" name="Line 8"/>
        <xdr:cNvSpPr>
          <a:spLocks/>
        </xdr:cNvSpPr>
      </xdr:nvSpPr>
      <xdr:spPr>
        <a:xfrm flipH="1" flipV="1">
          <a:off x="2209800" y="0"/>
          <a:ext cx="60007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2"/>
  <sheetViews>
    <sheetView tabSelected="1" zoomScaleSheetLayoutView="100" workbookViewId="0" topLeftCell="A1">
      <selection activeCell="A1" sqref="A1:D1"/>
    </sheetView>
  </sheetViews>
  <sheetFormatPr defaultColWidth="9.00390625" defaultRowHeight="12.75"/>
  <cols>
    <col min="1" max="2" width="4.75390625" style="108" customWidth="1"/>
    <col min="3" max="3" width="8.125" style="108" customWidth="1"/>
    <col min="4" max="4" width="70.625" style="108" customWidth="1"/>
    <col min="5" max="16384" width="8.875" style="108" customWidth="1"/>
  </cols>
  <sheetData>
    <row r="1" spans="1:4" s="106" customFormat="1" ht="48.75" customHeight="1">
      <c r="A1" s="588" t="s">
        <v>154</v>
      </c>
      <c r="B1" s="588"/>
      <c r="C1" s="588"/>
      <c r="D1" s="588"/>
    </row>
    <row r="2" spans="1:4" s="107" customFormat="1" ht="49.5" customHeight="1">
      <c r="A2" s="587" t="s">
        <v>603</v>
      </c>
      <c r="B2" s="587"/>
      <c r="C2" s="587"/>
      <c r="D2" s="587"/>
    </row>
    <row r="3" ht="18.75" customHeight="1"/>
    <row r="4" spans="1:4" s="112" customFormat="1" ht="30" customHeight="1">
      <c r="A4" s="109">
        <v>1</v>
      </c>
      <c r="B4" s="110" t="s">
        <v>155</v>
      </c>
      <c r="C4" s="110"/>
      <c r="D4" s="111"/>
    </row>
    <row r="5" spans="1:4" s="112" customFormat="1" ht="24" customHeight="1">
      <c r="A5" s="113"/>
      <c r="B5" s="114" t="s">
        <v>136</v>
      </c>
      <c r="C5" s="115" t="s">
        <v>137</v>
      </c>
      <c r="D5" s="116"/>
    </row>
    <row r="6" spans="1:4" s="112" customFormat="1" ht="24" customHeight="1">
      <c r="A6" s="113"/>
      <c r="B6" s="114" t="s">
        <v>138</v>
      </c>
      <c r="C6" s="115" t="s">
        <v>187</v>
      </c>
      <c r="D6" s="116"/>
    </row>
    <row r="7" spans="1:4" s="112" customFormat="1" ht="24" customHeight="1">
      <c r="A7" s="113"/>
      <c r="B7" s="114" t="s">
        <v>184</v>
      </c>
      <c r="C7" s="115" t="s">
        <v>188</v>
      </c>
      <c r="D7" s="116"/>
    </row>
    <row r="8" spans="1:4" s="112" customFormat="1" ht="30" customHeight="1">
      <c r="A8" s="113">
        <v>2</v>
      </c>
      <c r="B8" s="115" t="s">
        <v>139</v>
      </c>
      <c r="C8" s="115"/>
      <c r="D8" s="116"/>
    </row>
    <row r="9" spans="1:4" s="112" customFormat="1" ht="30" customHeight="1">
      <c r="A9" s="113">
        <v>3</v>
      </c>
      <c r="B9" s="115" t="s">
        <v>140</v>
      </c>
      <c r="C9" s="115"/>
      <c r="D9" s="116"/>
    </row>
    <row r="10" spans="1:4" s="112" customFormat="1" ht="30" customHeight="1">
      <c r="A10" s="113">
        <v>4</v>
      </c>
      <c r="B10" s="115" t="s">
        <v>141</v>
      </c>
      <c r="C10" s="115"/>
      <c r="D10" s="116"/>
    </row>
    <row r="11" spans="1:4" s="112" customFormat="1" ht="30" customHeight="1">
      <c r="A11" s="113">
        <v>5</v>
      </c>
      <c r="B11" s="115" t="s">
        <v>142</v>
      </c>
      <c r="C11" s="115"/>
      <c r="D11" s="116"/>
    </row>
    <row r="12" spans="1:4" s="112" customFormat="1" ht="21" customHeight="1">
      <c r="A12" s="113"/>
      <c r="B12" s="115" t="s">
        <v>143</v>
      </c>
      <c r="C12" s="115" t="s">
        <v>144</v>
      </c>
      <c r="D12" s="116"/>
    </row>
    <row r="13" spans="1:4" s="112" customFormat="1" ht="21" customHeight="1">
      <c r="A13" s="113"/>
      <c r="B13" s="115" t="s">
        <v>145</v>
      </c>
      <c r="C13" s="115" t="s">
        <v>146</v>
      </c>
      <c r="D13" s="116"/>
    </row>
    <row r="14" spans="1:4" s="112" customFormat="1" ht="21" customHeight="1">
      <c r="A14" s="113"/>
      <c r="B14" s="115" t="s">
        <v>147</v>
      </c>
      <c r="C14" s="115" t="s">
        <v>148</v>
      </c>
      <c r="D14" s="116"/>
    </row>
    <row r="15" spans="1:4" s="112" customFormat="1" ht="21" customHeight="1">
      <c r="A15" s="113"/>
      <c r="B15" s="115" t="s">
        <v>149</v>
      </c>
      <c r="C15" s="115" t="s">
        <v>150</v>
      </c>
      <c r="D15" s="116"/>
    </row>
    <row r="16" spans="1:4" s="112" customFormat="1" ht="21" customHeight="1">
      <c r="A16" s="113"/>
      <c r="B16" s="115" t="s">
        <v>151</v>
      </c>
      <c r="C16" s="115" t="s">
        <v>152</v>
      </c>
      <c r="D16" s="116"/>
    </row>
    <row r="17" spans="1:4" s="112" customFormat="1" ht="21" customHeight="1">
      <c r="A17" s="117"/>
      <c r="B17" s="118"/>
      <c r="C17" s="118"/>
      <c r="D17" s="119"/>
    </row>
    <row r="18" spans="1:4" s="112" customFormat="1" ht="21" customHeight="1">
      <c r="A18" s="589" t="s">
        <v>153</v>
      </c>
      <c r="B18" s="590"/>
      <c r="C18" s="590"/>
      <c r="D18" s="590"/>
    </row>
    <row r="19" spans="1:4" s="112" customFormat="1" ht="21" customHeight="1">
      <c r="A19" s="586" t="s">
        <v>571</v>
      </c>
      <c r="B19" s="586"/>
      <c r="C19" s="586"/>
      <c r="D19" s="586"/>
    </row>
    <row r="20" spans="1:4" s="112" customFormat="1" ht="21" customHeight="1">
      <c r="A20" s="586" t="s">
        <v>572</v>
      </c>
      <c r="B20" s="586"/>
      <c r="C20" s="586"/>
      <c r="D20" s="586"/>
    </row>
    <row r="21" spans="3:4" s="112" customFormat="1" ht="21" customHeight="1">
      <c r="C21" s="120"/>
      <c r="D21" s="150" t="s">
        <v>573</v>
      </c>
    </row>
    <row r="22" spans="3:4" s="112" customFormat="1" ht="21" customHeight="1">
      <c r="C22" s="120"/>
      <c r="D22" s="112" t="s">
        <v>574</v>
      </c>
    </row>
    <row r="23" spans="1:4" s="112" customFormat="1" ht="21" customHeight="1" thickBot="1">
      <c r="A23" s="586"/>
      <c r="B23" s="586"/>
      <c r="C23" s="586"/>
      <c r="D23" s="586"/>
    </row>
    <row r="24" spans="1:4" s="112" customFormat="1" ht="21" customHeight="1" thickTop="1">
      <c r="A24" s="596" t="s">
        <v>605</v>
      </c>
      <c r="B24" s="597"/>
      <c r="C24" s="597"/>
      <c r="D24" s="598"/>
    </row>
    <row r="25" spans="1:4" s="112" customFormat="1" ht="21" customHeight="1">
      <c r="A25" s="599" t="s">
        <v>613</v>
      </c>
      <c r="B25" s="600"/>
      <c r="C25" s="600"/>
      <c r="D25" s="601"/>
    </row>
    <row r="26" spans="1:4" s="112" customFormat="1" ht="21" customHeight="1">
      <c r="A26" s="229"/>
      <c r="B26" s="228" t="s">
        <v>606</v>
      </c>
      <c r="C26" s="228" t="s">
        <v>609</v>
      </c>
      <c r="D26" s="230"/>
    </row>
    <row r="27" spans="1:4" s="112" customFormat="1" ht="21" customHeight="1">
      <c r="A27" s="229"/>
      <c r="B27" s="228" t="s">
        <v>607</v>
      </c>
      <c r="C27" s="228" t="s">
        <v>614</v>
      </c>
      <c r="D27" s="230"/>
    </row>
    <row r="28" spans="1:4" s="112" customFormat="1" ht="21" customHeight="1">
      <c r="A28" s="229"/>
      <c r="B28" s="228" t="s">
        <v>607</v>
      </c>
      <c r="C28" s="228" t="s">
        <v>610</v>
      </c>
      <c r="D28" s="230"/>
    </row>
    <row r="29" spans="1:4" s="112" customFormat="1" ht="21" customHeight="1">
      <c r="A29" s="231"/>
      <c r="B29" s="115" t="s">
        <v>608</v>
      </c>
      <c r="C29" s="115" t="s">
        <v>611</v>
      </c>
      <c r="D29" s="232"/>
    </row>
    <row r="30" spans="1:4" s="112" customFormat="1" ht="8.25" customHeight="1" thickBot="1">
      <c r="A30" s="593"/>
      <c r="B30" s="594"/>
      <c r="C30" s="594"/>
      <c r="D30" s="595"/>
    </row>
    <row r="31" spans="1:4" s="112" customFormat="1" ht="21" customHeight="1" thickTop="1">
      <c r="A31" s="114"/>
      <c r="B31" s="114"/>
      <c r="C31" s="114"/>
      <c r="D31" s="114"/>
    </row>
    <row r="32" spans="1:4" s="112" customFormat="1" ht="21" customHeight="1">
      <c r="A32" s="586" t="s">
        <v>612</v>
      </c>
      <c r="B32" s="586"/>
      <c r="C32" s="586"/>
      <c r="D32" s="586"/>
    </row>
    <row r="33" spans="1:4" ht="21" customHeight="1">
      <c r="A33" s="592" t="s">
        <v>575</v>
      </c>
      <c r="B33" s="592"/>
      <c r="C33" s="592"/>
      <c r="D33" s="592"/>
    </row>
    <row r="34" spans="1:4" ht="21" customHeight="1">
      <c r="A34" s="591" t="s">
        <v>664</v>
      </c>
      <c r="B34" s="591"/>
      <c r="C34" s="591"/>
      <c r="D34" s="591"/>
    </row>
    <row r="35" spans="1:4" ht="21" customHeight="1">
      <c r="A35" s="586"/>
      <c r="B35" s="586"/>
      <c r="C35" s="586"/>
      <c r="D35" s="586"/>
    </row>
    <row r="36" spans="1:3" ht="21" customHeight="1">
      <c r="A36" s="112"/>
      <c r="B36" s="112"/>
      <c r="C36" s="112"/>
    </row>
    <row r="37" spans="1:3" ht="21" customHeight="1">
      <c r="A37" s="112"/>
      <c r="B37" s="112"/>
      <c r="C37" s="112"/>
    </row>
    <row r="38" spans="1:3" ht="13.5">
      <c r="A38" s="112"/>
      <c r="B38" s="112"/>
      <c r="C38" s="112"/>
    </row>
    <row r="39" spans="1:3" ht="13.5">
      <c r="A39" s="112"/>
      <c r="B39" s="112"/>
      <c r="C39" s="112"/>
    </row>
    <row r="40" spans="1:3" ht="13.5">
      <c r="A40" s="112"/>
      <c r="B40" s="112"/>
      <c r="C40" s="112"/>
    </row>
    <row r="41" spans="1:3" ht="13.5">
      <c r="A41" s="112"/>
      <c r="B41" s="112"/>
      <c r="C41" s="112"/>
    </row>
    <row r="42" spans="1:3" ht="13.5">
      <c r="A42" s="112"/>
      <c r="B42" s="112"/>
      <c r="C42" s="112"/>
    </row>
  </sheetData>
  <mergeCells count="13">
    <mergeCell ref="A30:D30"/>
    <mergeCell ref="A23:D23"/>
    <mergeCell ref="A24:D24"/>
    <mergeCell ref="A25:D25"/>
    <mergeCell ref="A34:D34"/>
    <mergeCell ref="A35:D35"/>
    <mergeCell ref="A32:D32"/>
    <mergeCell ref="A33:D33"/>
    <mergeCell ref="A20:D20"/>
    <mergeCell ref="A2:D2"/>
    <mergeCell ref="A1:D1"/>
    <mergeCell ref="A18:D18"/>
    <mergeCell ref="A19:D19"/>
  </mergeCells>
  <printOptions horizontalCentered="1"/>
  <pageMargins left="0.7874015748031497" right="0.7874015748031497" top="0.5905511811023623" bottom="0" header="0.7874015748031497"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94"/>
  <sheetViews>
    <sheetView zoomScaleSheetLayoutView="100" workbookViewId="0" topLeftCell="A1">
      <selection activeCell="A1" sqref="A1"/>
    </sheetView>
  </sheetViews>
  <sheetFormatPr defaultColWidth="9.00390625" defaultRowHeight="12.75"/>
  <cols>
    <col min="1" max="1" width="17.875" style="108" customWidth="1"/>
    <col min="2" max="2" width="3.75390625" style="108" bestFit="1" customWidth="1"/>
    <col min="3" max="3" width="43.375" style="108" customWidth="1"/>
    <col min="4" max="16384" width="8.875" style="108" customWidth="1"/>
  </cols>
  <sheetData>
    <row r="1" spans="1:2" ht="17.25">
      <c r="A1" s="202" t="s">
        <v>353</v>
      </c>
      <c r="B1" s="202"/>
    </row>
    <row r="2" spans="1:3" s="204" customFormat="1" ht="15" customHeight="1">
      <c r="A2" s="203" t="s">
        <v>354</v>
      </c>
      <c r="B2" s="203"/>
      <c r="C2" s="203" t="s">
        <v>355</v>
      </c>
    </row>
    <row r="3" spans="1:3" ht="15.75" customHeight="1">
      <c r="A3" s="192" t="s">
        <v>602</v>
      </c>
      <c r="B3" s="218">
        <v>1</v>
      </c>
      <c r="C3" s="193" t="s">
        <v>539</v>
      </c>
    </row>
    <row r="4" spans="1:3" ht="15.75" customHeight="1">
      <c r="A4" s="192"/>
      <c r="B4" s="218">
        <v>2</v>
      </c>
      <c r="C4" s="193" t="s">
        <v>540</v>
      </c>
    </row>
    <row r="5" spans="1:3" ht="15.75" customHeight="1">
      <c r="A5" s="192"/>
      <c r="B5" s="218">
        <v>3</v>
      </c>
      <c r="C5" s="193" t="s">
        <v>541</v>
      </c>
    </row>
    <row r="6" spans="1:3" ht="15.75" customHeight="1">
      <c r="A6" s="192"/>
      <c r="B6" s="218">
        <v>4</v>
      </c>
      <c r="C6" s="192" t="s">
        <v>542</v>
      </c>
    </row>
    <row r="7" spans="1:3" ht="15.75" customHeight="1">
      <c r="A7" s="192"/>
      <c r="B7" s="218">
        <v>5</v>
      </c>
      <c r="C7" s="192" t="s">
        <v>543</v>
      </c>
    </row>
    <row r="8" spans="1:3" s="206" customFormat="1" ht="15.75" customHeight="1">
      <c r="A8" s="205"/>
      <c r="B8" s="219">
        <v>6</v>
      </c>
      <c r="C8" s="205" t="s">
        <v>544</v>
      </c>
    </row>
    <row r="9" spans="1:3" ht="15.75" customHeight="1">
      <c r="A9" s="192" t="s">
        <v>339</v>
      </c>
      <c r="B9" s="218">
        <v>7</v>
      </c>
      <c r="C9" s="192" t="s">
        <v>545</v>
      </c>
    </row>
    <row r="10" spans="1:3" ht="15.75" customHeight="1">
      <c r="A10" s="192"/>
      <c r="B10" s="218">
        <v>8</v>
      </c>
      <c r="C10" s="192" t="s">
        <v>546</v>
      </c>
    </row>
    <row r="11" spans="1:3" ht="15.75" customHeight="1">
      <c r="A11" s="192"/>
      <c r="B11" s="218">
        <v>9</v>
      </c>
      <c r="C11" s="192" t="s">
        <v>547</v>
      </c>
    </row>
    <row r="12" spans="1:3" ht="15.75" customHeight="1">
      <c r="A12" s="192"/>
      <c r="B12" s="218">
        <v>10</v>
      </c>
      <c r="C12" s="192" t="s">
        <v>548</v>
      </c>
    </row>
    <row r="13" spans="1:3" ht="15.75" customHeight="1">
      <c r="A13" s="192"/>
      <c r="B13" s="218">
        <v>11</v>
      </c>
      <c r="C13" s="192" t="s">
        <v>549</v>
      </c>
    </row>
    <row r="14" spans="1:3" s="206" customFormat="1" ht="15.75" customHeight="1">
      <c r="A14" s="205"/>
      <c r="B14" s="219">
        <v>12</v>
      </c>
      <c r="C14" s="205" t="s">
        <v>550</v>
      </c>
    </row>
    <row r="15" spans="1:3" ht="15.75" customHeight="1">
      <c r="A15" s="192" t="s">
        <v>340</v>
      </c>
      <c r="B15" s="218">
        <v>13</v>
      </c>
      <c r="C15" s="192" t="s">
        <v>551</v>
      </c>
    </row>
    <row r="16" spans="1:3" ht="15.75" customHeight="1">
      <c r="A16" s="192"/>
      <c r="B16" s="218">
        <v>14</v>
      </c>
      <c r="C16" s="192" t="s">
        <v>552</v>
      </c>
    </row>
    <row r="17" spans="1:3" s="206" customFormat="1" ht="15.75" customHeight="1">
      <c r="A17" s="205"/>
      <c r="B17" s="219">
        <v>15</v>
      </c>
      <c r="C17" s="205" t="s">
        <v>553</v>
      </c>
    </row>
    <row r="18" spans="1:3" ht="15.75" customHeight="1">
      <c r="A18" s="192" t="s">
        <v>341</v>
      </c>
      <c r="B18" s="218">
        <v>16</v>
      </c>
      <c r="C18" s="192" t="s">
        <v>554</v>
      </c>
    </row>
    <row r="19" spans="1:3" ht="15.75" customHeight="1">
      <c r="A19" s="192"/>
      <c r="B19" s="218">
        <v>17</v>
      </c>
      <c r="C19" s="192" t="s">
        <v>555</v>
      </c>
    </row>
    <row r="20" spans="1:3" ht="15.75" customHeight="1">
      <c r="A20" s="194"/>
      <c r="B20" s="218">
        <v>18</v>
      </c>
      <c r="C20" s="194" t="s">
        <v>556</v>
      </c>
    </row>
    <row r="21" spans="1:3" ht="15.75" customHeight="1">
      <c r="A21" s="192"/>
      <c r="B21" s="218">
        <v>19</v>
      </c>
      <c r="C21" s="192" t="s">
        <v>557</v>
      </c>
    </row>
    <row r="22" spans="1:3" s="206" customFormat="1" ht="15.75" customHeight="1">
      <c r="A22" s="207"/>
      <c r="B22" s="219">
        <v>20</v>
      </c>
      <c r="C22" s="207" t="s">
        <v>558</v>
      </c>
    </row>
    <row r="23" spans="1:3" ht="15.75" customHeight="1">
      <c r="A23" s="192" t="s">
        <v>342</v>
      </c>
      <c r="B23" s="218">
        <v>21</v>
      </c>
      <c r="C23" s="192" t="s">
        <v>559</v>
      </c>
    </row>
    <row r="24" spans="1:3" s="206" customFormat="1" ht="15.75" customHeight="1">
      <c r="A24" s="205"/>
      <c r="B24" s="219">
        <v>22</v>
      </c>
      <c r="C24" s="205" t="s">
        <v>560</v>
      </c>
    </row>
    <row r="25" spans="1:3" ht="15.75" customHeight="1">
      <c r="A25" s="192" t="s">
        <v>343</v>
      </c>
      <c r="B25" s="218">
        <v>23</v>
      </c>
      <c r="C25" s="192" t="s">
        <v>561</v>
      </c>
    </row>
    <row r="26" spans="1:3" ht="15.75" customHeight="1">
      <c r="A26" s="192"/>
      <c r="B26" s="218">
        <v>24</v>
      </c>
      <c r="C26" s="192" t="s">
        <v>562</v>
      </c>
    </row>
    <row r="27" spans="1:3" ht="15.75" customHeight="1">
      <c r="A27" s="192"/>
      <c r="B27" s="218">
        <v>25</v>
      </c>
      <c r="C27" s="192" t="s">
        <v>563</v>
      </c>
    </row>
    <row r="28" spans="1:3" ht="15.75" customHeight="1">
      <c r="A28" s="192"/>
      <c r="B28" s="218">
        <v>26</v>
      </c>
      <c r="C28" s="192" t="s">
        <v>582</v>
      </c>
    </row>
    <row r="29" spans="1:3" ht="15.75" customHeight="1">
      <c r="A29" s="192"/>
      <c r="B29" s="218">
        <v>27</v>
      </c>
      <c r="C29" s="192" t="s">
        <v>564</v>
      </c>
    </row>
    <row r="30" spans="1:3" ht="15.75" customHeight="1">
      <c r="A30" s="192"/>
      <c r="B30" s="218">
        <v>28</v>
      </c>
      <c r="C30" s="192" t="s">
        <v>565</v>
      </c>
    </row>
    <row r="31" spans="1:3" s="206" customFormat="1" ht="15.75" customHeight="1">
      <c r="A31" s="205"/>
      <c r="B31" s="219">
        <v>29</v>
      </c>
      <c r="C31" s="205" t="s">
        <v>566</v>
      </c>
    </row>
    <row r="32" spans="1:3" ht="13.5">
      <c r="A32" s="195"/>
      <c r="B32" s="195"/>
      <c r="C32" s="195"/>
    </row>
    <row r="33" spans="1:3" ht="13.5">
      <c r="A33" s="195"/>
      <c r="B33" s="195"/>
      <c r="C33" s="195"/>
    </row>
    <row r="34" spans="1:3" ht="13.5">
      <c r="A34" s="195"/>
      <c r="B34" s="195"/>
      <c r="C34" s="195"/>
    </row>
    <row r="35" spans="1:3" ht="13.5">
      <c r="A35" s="195"/>
      <c r="B35" s="195"/>
      <c r="C35" s="195"/>
    </row>
    <row r="36" spans="1:3" ht="13.5">
      <c r="A36" s="195"/>
      <c r="B36" s="195"/>
      <c r="C36" s="195"/>
    </row>
    <row r="37" spans="1:3" ht="13.5">
      <c r="A37" s="195"/>
      <c r="B37" s="195"/>
      <c r="C37" s="195"/>
    </row>
    <row r="38" spans="1:3" ht="13.5">
      <c r="A38" s="195"/>
      <c r="B38" s="195"/>
      <c r="C38" s="195"/>
    </row>
    <row r="39" spans="1:3" ht="13.5">
      <c r="A39" s="195"/>
      <c r="B39" s="195"/>
      <c r="C39" s="195"/>
    </row>
    <row r="40" spans="1:3" ht="13.5">
      <c r="A40" s="195"/>
      <c r="B40" s="195"/>
      <c r="C40" s="195"/>
    </row>
    <row r="41" spans="1:3" ht="13.5">
      <c r="A41" s="195"/>
      <c r="B41" s="195"/>
      <c r="C41" s="195"/>
    </row>
    <row r="42" spans="1:3" ht="13.5">
      <c r="A42" s="195"/>
      <c r="B42" s="195"/>
      <c r="C42" s="195"/>
    </row>
    <row r="43" spans="1:3" ht="13.5">
      <c r="A43" s="195"/>
      <c r="B43" s="195"/>
      <c r="C43" s="195"/>
    </row>
    <row r="44" spans="1:3" ht="13.5">
      <c r="A44" s="195"/>
      <c r="B44" s="195"/>
      <c r="C44" s="195"/>
    </row>
    <row r="45" spans="1:3" ht="13.5">
      <c r="A45" s="195"/>
      <c r="B45" s="195"/>
      <c r="C45" s="195"/>
    </row>
    <row r="46" spans="1:3" ht="13.5">
      <c r="A46" s="195"/>
      <c r="B46" s="195"/>
      <c r="C46" s="195"/>
    </row>
    <row r="47" spans="1:3" ht="13.5">
      <c r="A47" s="195"/>
      <c r="B47" s="195"/>
      <c r="C47" s="195"/>
    </row>
    <row r="48" spans="1:3" ht="13.5">
      <c r="A48" s="195"/>
      <c r="B48" s="195"/>
      <c r="C48" s="195"/>
    </row>
    <row r="49" spans="1:3" ht="13.5">
      <c r="A49" s="195"/>
      <c r="B49" s="195"/>
      <c r="C49" s="195"/>
    </row>
    <row r="50" spans="1:3" ht="13.5">
      <c r="A50" s="195"/>
      <c r="B50" s="195"/>
      <c r="C50" s="195"/>
    </row>
    <row r="51" spans="1:3" ht="13.5">
      <c r="A51" s="195"/>
      <c r="B51" s="195"/>
      <c r="C51" s="195"/>
    </row>
    <row r="52" spans="1:3" ht="13.5">
      <c r="A52" s="195"/>
      <c r="B52" s="195"/>
      <c r="C52" s="195"/>
    </row>
    <row r="53" spans="1:3" ht="13.5">
      <c r="A53" s="195"/>
      <c r="B53" s="195"/>
      <c r="C53" s="195"/>
    </row>
    <row r="54" spans="1:3" ht="13.5">
      <c r="A54" s="195"/>
      <c r="B54" s="195"/>
      <c r="C54" s="195"/>
    </row>
    <row r="55" spans="1:3" ht="13.5">
      <c r="A55" s="195"/>
      <c r="B55" s="195"/>
      <c r="C55" s="195"/>
    </row>
    <row r="56" spans="1:3" ht="13.5">
      <c r="A56" s="195"/>
      <c r="B56" s="195"/>
      <c r="C56" s="195"/>
    </row>
    <row r="57" spans="1:3" ht="13.5">
      <c r="A57" s="195"/>
      <c r="B57" s="195"/>
      <c r="C57" s="195"/>
    </row>
    <row r="58" spans="1:3" ht="13.5">
      <c r="A58" s="195"/>
      <c r="B58" s="195"/>
      <c r="C58" s="195"/>
    </row>
    <row r="59" spans="1:3" ht="13.5">
      <c r="A59" s="195"/>
      <c r="B59" s="195"/>
      <c r="C59" s="195"/>
    </row>
    <row r="60" spans="1:3" ht="13.5">
      <c r="A60" s="195"/>
      <c r="B60" s="195"/>
      <c r="C60" s="195"/>
    </row>
    <row r="61" spans="1:3" ht="13.5">
      <c r="A61" s="195"/>
      <c r="B61" s="195"/>
      <c r="C61" s="195"/>
    </row>
    <row r="62" spans="1:3" ht="13.5">
      <c r="A62" s="195"/>
      <c r="B62" s="195"/>
      <c r="C62" s="195"/>
    </row>
    <row r="63" spans="1:3" ht="13.5">
      <c r="A63" s="195"/>
      <c r="B63" s="195"/>
      <c r="C63" s="195"/>
    </row>
    <row r="64" spans="1:3" ht="13.5">
      <c r="A64" s="195"/>
      <c r="B64" s="195"/>
      <c r="C64" s="195"/>
    </row>
    <row r="65" spans="1:3" ht="13.5">
      <c r="A65" s="195"/>
      <c r="B65" s="195"/>
      <c r="C65" s="195"/>
    </row>
    <row r="66" spans="1:3" ht="13.5">
      <c r="A66" s="195"/>
      <c r="B66" s="195"/>
      <c r="C66" s="195"/>
    </row>
    <row r="67" spans="1:3" ht="13.5">
      <c r="A67" s="195"/>
      <c r="B67" s="195"/>
      <c r="C67" s="195"/>
    </row>
    <row r="68" spans="1:3" ht="13.5">
      <c r="A68" s="195"/>
      <c r="B68" s="195"/>
      <c r="C68" s="195"/>
    </row>
    <row r="69" spans="1:3" ht="13.5">
      <c r="A69" s="195"/>
      <c r="B69" s="195"/>
      <c r="C69" s="195"/>
    </row>
    <row r="70" spans="1:3" ht="13.5">
      <c r="A70" s="195"/>
      <c r="B70" s="195"/>
      <c r="C70" s="195"/>
    </row>
    <row r="71" spans="1:3" ht="13.5">
      <c r="A71" s="195"/>
      <c r="B71" s="195"/>
      <c r="C71" s="195"/>
    </row>
    <row r="72" spans="1:3" ht="13.5">
      <c r="A72" s="195"/>
      <c r="B72" s="195"/>
      <c r="C72" s="195"/>
    </row>
    <row r="73" spans="1:3" ht="13.5">
      <c r="A73" s="195"/>
      <c r="B73" s="195"/>
      <c r="C73" s="195"/>
    </row>
    <row r="74" spans="1:3" ht="13.5">
      <c r="A74" s="195"/>
      <c r="B74" s="195"/>
      <c r="C74" s="195"/>
    </row>
    <row r="75" spans="1:3" ht="13.5">
      <c r="A75" s="195"/>
      <c r="B75" s="195"/>
      <c r="C75" s="195"/>
    </row>
    <row r="76" spans="1:3" ht="13.5">
      <c r="A76" s="195"/>
      <c r="B76" s="195"/>
      <c r="C76" s="195"/>
    </row>
    <row r="77" spans="1:3" ht="13.5">
      <c r="A77" s="195"/>
      <c r="B77" s="195"/>
      <c r="C77" s="195"/>
    </row>
    <row r="78" spans="1:3" ht="13.5">
      <c r="A78" s="195"/>
      <c r="B78" s="195"/>
      <c r="C78" s="195"/>
    </row>
    <row r="79" spans="1:3" ht="13.5">
      <c r="A79" s="195"/>
      <c r="B79" s="195"/>
      <c r="C79" s="195"/>
    </row>
    <row r="80" spans="1:3" ht="13.5">
      <c r="A80" s="195"/>
      <c r="B80" s="195"/>
      <c r="C80" s="195"/>
    </row>
    <row r="81" spans="1:3" ht="13.5">
      <c r="A81" s="195"/>
      <c r="B81" s="195"/>
      <c r="C81" s="195"/>
    </row>
    <row r="82" spans="1:3" ht="13.5">
      <c r="A82" s="195"/>
      <c r="B82" s="195"/>
      <c r="C82" s="195"/>
    </row>
    <row r="83" spans="1:3" ht="13.5">
      <c r="A83" s="195"/>
      <c r="B83" s="195"/>
      <c r="C83" s="195"/>
    </row>
    <row r="84" spans="1:3" ht="13.5">
      <c r="A84" s="195"/>
      <c r="B84" s="195"/>
      <c r="C84" s="195"/>
    </row>
    <row r="85" spans="1:3" ht="13.5">
      <c r="A85" s="195"/>
      <c r="B85" s="195"/>
      <c r="C85" s="195"/>
    </row>
    <row r="86" spans="1:3" ht="13.5">
      <c r="A86" s="195"/>
      <c r="B86" s="195"/>
      <c r="C86" s="195"/>
    </row>
    <row r="87" spans="1:3" ht="13.5">
      <c r="A87" s="195"/>
      <c r="B87" s="195"/>
      <c r="C87" s="195"/>
    </row>
    <row r="88" spans="1:3" ht="13.5">
      <c r="A88" s="195"/>
      <c r="B88" s="195"/>
      <c r="C88" s="195"/>
    </row>
    <row r="89" spans="1:3" ht="13.5">
      <c r="A89" s="195"/>
      <c r="B89" s="195"/>
      <c r="C89" s="195"/>
    </row>
    <row r="90" spans="1:3" ht="13.5">
      <c r="A90" s="195"/>
      <c r="B90" s="195"/>
      <c r="C90" s="195"/>
    </row>
    <row r="91" spans="1:3" ht="13.5">
      <c r="A91" s="195"/>
      <c r="B91" s="195"/>
      <c r="C91" s="195"/>
    </row>
    <row r="92" spans="1:3" ht="13.5">
      <c r="A92" s="195"/>
      <c r="B92" s="195"/>
      <c r="C92" s="195"/>
    </row>
    <row r="93" spans="1:3" ht="13.5">
      <c r="A93" s="195"/>
      <c r="B93" s="195"/>
      <c r="C93" s="195"/>
    </row>
    <row r="94" spans="1:3" ht="13.5">
      <c r="A94" s="195"/>
      <c r="B94" s="195"/>
      <c r="C94" s="195"/>
    </row>
    <row r="95" spans="1:3" ht="13.5">
      <c r="A95" s="195"/>
      <c r="B95" s="195"/>
      <c r="C95" s="195"/>
    </row>
    <row r="96" spans="1:3" ht="13.5">
      <c r="A96" s="195"/>
      <c r="B96" s="195"/>
      <c r="C96" s="195"/>
    </row>
    <row r="97" spans="1:3" ht="13.5">
      <c r="A97" s="195"/>
      <c r="B97" s="195"/>
      <c r="C97" s="195"/>
    </row>
    <row r="98" spans="1:3" ht="13.5">
      <c r="A98" s="195"/>
      <c r="B98" s="195"/>
      <c r="C98" s="195"/>
    </row>
    <row r="99" spans="1:3" ht="13.5">
      <c r="A99" s="195"/>
      <c r="B99" s="195"/>
      <c r="C99" s="195"/>
    </row>
    <row r="100" spans="1:3" ht="13.5">
      <c r="A100" s="195"/>
      <c r="B100" s="195"/>
      <c r="C100" s="195"/>
    </row>
    <row r="101" spans="1:3" ht="13.5">
      <c r="A101" s="195"/>
      <c r="B101" s="195"/>
      <c r="C101" s="195"/>
    </row>
    <row r="102" spans="1:3" ht="13.5">
      <c r="A102" s="195"/>
      <c r="B102" s="195"/>
      <c r="C102" s="195"/>
    </row>
    <row r="103" spans="1:3" ht="13.5">
      <c r="A103" s="195"/>
      <c r="B103" s="195"/>
      <c r="C103" s="195"/>
    </row>
    <row r="104" spans="1:3" ht="13.5">
      <c r="A104" s="195"/>
      <c r="B104" s="195"/>
      <c r="C104" s="195"/>
    </row>
    <row r="105" spans="1:3" ht="13.5">
      <c r="A105" s="195"/>
      <c r="B105" s="195"/>
      <c r="C105" s="195"/>
    </row>
    <row r="106" spans="1:3" ht="13.5">
      <c r="A106" s="195"/>
      <c r="B106" s="195"/>
      <c r="C106" s="195"/>
    </row>
    <row r="107" spans="1:3" ht="13.5">
      <c r="A107" s="195"/>
      <c r="B107" s="195"/>
      <c r="C107" s="195"/>
    </row>
    <row r="108" spans="1:3" ht="13.5">
      <c r="A108" s="195"/>
      <c r="B108" s="195"/>
      <c r="C108" s="195"/>
    </row>
    <row r="109" spans="1:3" ht="13.5">
      <c r="A109" s="195"/>
      <c r="B109" s="195"/>
      <c r="C109" s="195"/>
    </row>
    <row r="110" spans="1:3" ht="13.5">
      <c r="A110" s="195"/>
      <c r="B110" s="195"/>
      <c r="C110" s="195"/>
    </row>
    <row r="111" spans="1:3" ht="13.5">
      <c r="A111" s="195"/>
      <c r="B111" s="195"/>
      <c r="C111" s="195"/>
    </row>
    <row r="112" spans="1:3" ht="13.5">
      <c r="A112" s="195"/>
      <c r="B112" s="195"/>
      <c r="C112" s="195"/>
    </row>
    <row r="113" spans="1:3" ht="13.5">
      <c r="A113" s="195"/>
      <c r="B113" s="195"/>
      <c r="C113" s="195"/>
    </row>
    <row r="114" spans="1:3" ht="13.5">
      <c r="A114" s="195"/>
      <c r="B114" s="195"/>
      <c r="C114" s="195"/>
    </row>
    <row r="115" spans="1:3" ht="13.5">
      <c r="A115" s="195"/>
      <c r="B115" s="195"/>
      <c r="C115" s="195"/>
    </row>
    <row r="116" spans="1:3" ht="13.5">
      <c r="A116" s="195"/>
      <c r="B116" s="195"/>
      <c r="C116" s="195"/>
    </row>
    <row r="117" spans="1:3" ht="13.5">
      <c r="A117" s="195"/>
      <c r="B117" s="195"/>
      <c r="C117" s="195"/>
    </row>
    <row r="118" spans="1:3" ht="13.5">
      <c r="A118" s="195"/>
      <c r="B118" s="195"/>
      <c r="C118" s="195"/>
    </row>
    <row r="119" spans="1:3" ht="13.5">
      <c r="A119" s="195"/>
      <c r="B119" s="195"/>
      <c r="C119" s="195"/>
    </row>
    <row r="120" spans="1:3" ht="13.5">
      <c r="A120" s="195"/>
      <c r="B120" s="195"/>
      <c r="C120" s="195"/>
    </row>
    <row r="121" spans="1:3" ht="13.5">
      <c r="A121" s="195"/>
      <c r="B121" s="195"/>
      <c r="C121" s="195"/>
    </row>
    <row r="122" spans="1:3" ht="13.5">
      <c r="A122" s="195"/>
      <c r="B122" s="195"/>
      <c r="C122" s="195"/>
    </row>
    <row r="123" spans="1:3" ht="13.5">
      <c r="A123" s="195"/>
      <c r="B123" s="195"/>
      <c r="C123" s="195"/>
    </row>
    <row r="124" spans="1:3" ht="13.5">
      <c r="A124" s="195"/>
      <c r="B124" s="195"/>
      <c r="C124" s="195"/>
    </row>
    <row r="125" spans="1:3" ht="13.5">
      <c r="A125" s="195"/>
      <c r="B125" s="195"/>
      <c r="C125" s="195"/>
    </row>
    <row r="126" spans="1:3" ht="13.5">
      <c r="A126" s="195"/>
      <c r="B126" s="195"/>
      <c r="C126" s="195"/>
    </row>
    <row r="127" spans="1:3" ht="13.5">
      <c r="A127" s="195"/>
      <c r="B127" s="195"/>
      <c r="C127" s="195"/>
    </row>
    <row r="128" spans="1:3" ht="13.5">
      <c r="A128" s="195"/>
      <c r="B128" s="195"/>
      <c r="C128" s="195"/>
    </row>
    <row r="129" spans="1:3" ht="13.5">
      <c r="A129" s="195"/>
      <c r="B129" s="195"/>
      <c r="C129" s="195"/>
    </row>
    <row r="130" spans="1:3" ht="13.5">
      <c r="A130" s="195"/>
      <c r="B130" s="195"/>
      <c r="C130" s="195"/>
    </row>
    <row r="131" spans="1:3" ht="13.5">
      <c r="A131" s="195"/>
      <c r="B131" s="195"/>
      <c r="C131" s="195"/>
    </row>
    <row r="132" spans="1:3" ht="13.5">
      <c r="A132" s="195"/>
      <c r="B132" s="195"/>
      <c r="C132" s="195"/>
    </row>
    <row r="133" spans="1:3" ht="13.5">
      <c r="A133" s="195"/>
      <c r="B133" s="195"/>
      <c r="C133" s="195"/>
    </row>
    <row r="134" spans="1:3" ht="13.5">
      <c r="A134" s="195"/>
      <c r="B134" s="195"/>
      <c r="C134" s="195"/>
    </row>
    <row r="135" spans="1:3" ht="13.5">
      <c r="A135" s="195"/>
      <c r="B135" s="195"/>
      <c r="C135" s="195"/>
    </row>
    <row r="136" spans="1:3" ht="13.5">
      <c r="A136" s="195"/>
      <c r="B136" s="195"/>
      <c r="C136" s="195"/>
    </row>
    <row r="137" spans="1:3" ht="13.5">
      <c r="A137" s="195"/>
      <c r="B137" s="195"/>
      <c r="C137" s="195"/>
    </row>
    <row r="138" spans="1:3" ht="13.5">
      <c r="A138" s="195"/>
      <c r="B138" s="195"/>
      <c r="C138" s="195"/>
    </row>
    <row r="139" spans="1:3" ht="13.5">
      <c r="A139" s="195"/>
      <c r="B139" s="195"/>
      <c r="C139" s="195"/>
    </row>
    <row r="140" spans="1:3" ht="13.5">
      <c r="A140" s="195"/>
      <c r="B140" s="195"/>
      <c r="C140" s="195"/>
    </row>
    <row r="141" spans="1:3" ht="13.5">
      <c r="A141" s="195"/>
      <c r="B141" s="195"/>
      <c r="C141" s="195"/>
    </row>
    <row r="142" spans="1:3" ht="13.5">
      <c r="A142" s="195"/>
      <c r="B142" s="195"/>
      <c r="C142" s="195"/>
    </row>
    <row r="143" spans="1:3" ht="13.5">
      <c r="A143" s="195"/>
      <c r="B143" s="195"/>
      <c r="C143" s="195"/>
    </row>
    <row r="144" spans="1:3" ht="13.5">
      <c r="A144" s="195"/>
      <c r="B144" s="195"/>
      <c r="C144" s="195"/>
    </row>
    <row r="145" spans="1:3" ht="13.5">
      <c r="A145" s="195"/>
      <c r="B145" s="195"/>
      <c r="C145" s="195"/>
    </row>
    <row r="146" spans="1:3" ht="13.5">
      <c r="A146" s="195"/>
      <c r="B146" s="195"/>
      <c r="C146" s="195"/>
    </row>
    <row r="147" spans="1:3" ht="13.5">
      <c r="A147" s="195"/>
      <c r="B147" s="195"/>
      <c r="C147" s="195"/>
    </row>
    <row r="148" spans="1:3" ht="13.5">
      <c r="A148" s="195"/>
      <c r="B148" s="195"/>
      <c r="C148" s="195"/>
    </row>
    <row r="149" spans="1:3" ht="13.5">
      <c r="A149" s="195"/>
      <c r="B149" s="195"/>
      <c r="C149" s="195"/>
    </row>
    <row r="150" spans="1:3" ht="13.5">
      <c r="A150" s="195"/>
      <c r="B150" s="195"/>
      <c r="C150" s="195"/>
    </row>
    <row r="151" spans="1:3" ht="13.5">
      <c r="A151" s="195"/>
      <c r="B151" s="195"/>
      <c r="C151" s="195"/>
    </row>
    <row r="152" spans="1:3" ht="13.5">
      <c r="A152" s="195"/>
      <c r="B152" s="195"/>
      <c r="C152" s="195"/>
    </row>
    <row r="153" spans="1:3" ht="13.5">
      <c r="A153" s="195"/>
      <c r="B153" s="195"/>
      <c r="C153" s="195"/>
    </row>
    <row r="154" spans="1:3" ht="13.5">
      <c r="A154" s="195"/>
      <c r="B154" s="195"/>
      <c r="C154" s="195"/>
    </row>
    <row r="155" spans="1:3" ht="13.5">
      <c r="A155" s="195"/>
      <c r="B155" s="195"/>
      <c r="C155" s="195"/>
    </row>
    <row r="156" spans="1:3" ht="13.5">
      <c r="A156" s="195"/>
      <c r="B156" s="195"/>
      <c r="C156" s="195"/>
    </row>
    <row r="157" spans="1:3" ht="13.5">
      <c r="A157" s="195"/>
      <c r="B157" s="195"/>
      <c r="C157" s="195"/>
    </row>
    <row r="158" spans="1:3" ht="13.5">
      <c r="A158" s="195"/>
      <c r="B158" s="195"/>
      <c r="C158" s="195"/>
    </row>
    <row r="159" spans="1:3" ht="13.5">
      <c r="A159" s="195"/>
      <c r="B159" s="195"/>
      <c r="C159" s="195"/>
    </row>
    <row r="160" spans="1:3" ht="13.5">
      <c r="A160" s="195"/>
      <c r="B160" s="195"/>
      <c r="C160" s="195"/>
    </row>
    <row r="161" spans="1:3" ht="13.5">
      <c r="A161" s="195"/>
      <c r="B161" s="195"/>
      <c r="C161" s="195"/>
    </row>
    <row r="162" spans="1:3" ht="13.5">
      <c r="A162" s="195"/>
      <c r="B162" s="195"/>
      <c r="C162" s="195"/>
    </row>
    <row r="163" spans="1:3" ht="13.5">
      <c r="A163" s="195"/>
      <c r="B163" s="195"/>
      <c r="C163" s="195"/>
    </row>
    <row r="164" spans="1:3" ht="13.5">
      <c r="A164" s="195"/>
      <c r="B164" s="195"/>
      <c r="C164" s="195"/>
    </row>
    <row r="165" spans="1:3" ht="13.5">
      <c r="A165" s="195"/>
      <c r="B165" s="195"/>
      <c r="C165" s="195"/>
    </row>
    <row r="166" spans="1:3" ht="13.5">
      <c r="A166" s="195"/>
      <c r="B166" s="195"/>
      <c r="C166" s="195"/>
    </row>
    <row r="167" spans="1:3" ht="13.5">
      <c r="A167" s="195"/>
      <c r="B167" s="195"/>
      <c r="C167" s="195"/>
    </row>
    <row r="168" spans="1:3" ht="13.5">
      <c r="A168" s="195"/>
      <c r="B168" s="195"/>
      <c r="C168" s="195"/>
    </row>
    <row r="169" spans="1:3" ht="13.5">
      <c r="A169" s="195"/>
      <c r="B169" s="195"/>
      <c r="C169" s="195"/>
    </row>
    <row r="170" spans="1:3" ht="13.5">
      <c r="A170" s="195"/>
      <c r="B170" s="195"/>
      <c r="C170" s="195"/>
    </row>
    <row r="171" spans="1:3" ht="13.5">
      <c r="A171" s="195"/>
      <c r="B171" s="195"/>
      <c r="C171" s="195"/>
    </row>
    <row r="172" spans="1:3" ht="13.5">
      <c r="A172" s="195"/>
      <c r="B172" s="195"/>
      <c r="C172" s="195"/>
    </row>
    <row r="173" spans="1:3" ht="13.5">
      <c r="A173" s="195"/>
      <c r="B173" s="195"/>
      <c r="C173" s="195"/>
    </row>
    <row r="174" spans="1:3" ht="13.5">
      <c r="A174" s="195"/>
      <c r="B174" s="195"/>
      <c r="C174" s="195"/>
    </row>
    <row r="175" spans="1:3" ht="13.5">
      <c r="A175" s="195"/>
      <c r="B175" s="195"/>
      <c r="C175" s="195"/>
    </row>
    <row r="176" spans="1:3" ht="13.5">
      <c r="A176" s="195"/>
      <c r="B176" s="195"/>
      <c r="C176" s="195"/>
    </row>
    <row r="177" spans="1:3" ht="13.5">
      <c r="A177" s="195"/>
      <c r="B177" s="195"/>
      <c r="C177" s="195"/>
    </row>
    <row r="178" spans="1:3" ht="13.5">
      <c r="A178" s="195"/>
      <c r="B178" s="195"/>
      <c r="C178" s="195"/>
    </row>
    <row r="179" spans="1:3" ht="13.5">
      <c r="A179" s="195"/>
      <c r="B179" s="195"/>
      <c r="C179" s="195"/>
    </row>
    <row r="180" spans="1:3" ht="13.5">
      <c r="A180" s="195"/>
      <c r="B180" s="195"/>
      <c r="C180" s="195"/>
    </row>
    <row r="181" spans="1:3" ht="13.5">
      <c r="A181" s="195"/>
      <c r="B181" s="195"/>
      <c r="C181" s="195"/>
    </row>
    <row r="182" spans="1:3" ht="13.5">
      <c r="A182" s="195"/>
      <c r="B182" s="195"/>
      <c r="C182" s="195"/>
    </row>
    <row r="183" spans="1:3" ht="13.5">
      <c r="A183" s="195"/>
      <c r="B183" s="195"/>
      <c r="C183" s="195"/>
    </row>
    <row r="184" spans="1:3" ht="13.5">
      <c r="A184" s="195"/>
      <c r="B184" s="195"/>
      <c r="C184" s="195"/>
    </row>
    <row r="185" spans="1:3" ht="13.5">
      <c r="A185" s="195"/>
      <c r="B185" s="195"/>
      <c r="C185" s="195"/>
    </row>
    <row r="186" spans="1:3" ht="13.5">
      <c r="A186" s="195"/>
      <c r="B186" s="195"/>
      <c r="C186" s="195"/>
    </row>
    <row r="187" spans="1:3" ht="13.5">
      <c r="A187" s="195"/>
      <c r="B187" s="195"/>
      <c r="C187" s="195"/>
    </row>
    <row r="188" spans="1:3" ht="13.5">
      <c r="A188" s="195"/>
      <c r="B188" s="195"/>
      <c r="C188" s="195"/>
    </row>
    <row r="189" spans="1:3" ht="13.5">
      <c r="A189" s="195"/>
      <c r="B189" s="195"/>
      <c r="C189" s="195"/>
    </row>
    <row r="190" spans="1:3" ht="13.5">
      <c r="A190" s="195"/>
      <c r="B190" s="195"/>
      <c r="C190" s="195"/>
    </row>
    <row r="191" spans="1:3" ht="13.5">
      <c r="A191" s="195"/>
      <c r="B191" s="195"/>
      <c r="C191" s="195"/>
    </row>
    <row r="192" spans="1:3" ht="13.5">
      <c r="A192" s="195"/>
      <c r="B192" s="195"/>
      <c r="C192" s="195"/>
    </row>
    <row r="193" spans="1:3" ht="13.5">
      <c r="A193" s="195"/>
      <c r="B193" s="195"/>
      <c r="C193" s="195"/>
    </row>
    <row r="194" spans="1:3" ht="13.5">
      <c r="A194" s="195"/>
      <c r="B194" s="195"/>
      <c r="C194" s="195"/>
    </row>
  </sheetData>
  <printOptions horizontalCentered="1"/>
  <pageMargins left="0.59" right="0.29" top="0.8" bottom="0" header="0.37"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R75"/>
  <sheetViews>
    <sheetView view="pageBreakPreview" zoomScaleSheetLayoutView="100" workbookViewId="0" topLeftCell="A1">
      <selection activeCell="A1" sqref="A1"/>
    </sheetView>
  </sheetViews>
  <sheetFormatPr defaultColWidth="9.00390625" defaultRowHeight="12.75"/>
  <cols>
    <col min="1" max="1" width="4.75390625" style="3" customWidth="1"/>
    <col min="2" max="2" width="3.75390625" style="3" customWidth="1"/>
    <col min="3" max="3" width="4.75390625" style="3" customWidth="1"/>
    <col min="4" max="12" width="7.875" style="54" customWidth="1"/>
    <col min="13" max="14" width="7.875" style="3" customWidth="1"/>
    <col min="15" max="16384" width="8.875" style="3" customWidth="1"/>
  </cols>
  <sheetData>
    <row r="1" spans="1:13" s="33" customFormat="1" ht="15" customHeight="1">
      <c r="A1" s="50" t="s">
        <v>356</v>
      </c>
      <c r="D1" s="58"/>
      <c r="H1" s="64"/>
      <c r="I1" s="64"/>
      <c r="K1" s="67" t="s">
        <v>357</v>
      </c>
      <c r="M1" s="50"/>
    </row>
    <row r="2" spans="1:18" s="52" customFormat="1" ht="24" customHeight="1">
      <c r="A2" s="370"/>
      <c r="B2" s="370" t="s">
        <v>358</v>
      </c>
      <c r="C2" s="371"/>
      <c r="D2" s="606" t="s">
        <v>359</v>
      </c>
      <c r="E2" s="607"/>
      <c r="F2" s="607"/>
      <c r="G2" s="608"/>
      <c r="H2" s="606" t="s">
        <v>360</v>
      </c>
      <c r="I2" s="609"/>
      <c r="J2" s="44"/>
      <c r="K2" s="612" t="s">
        <v>361</v>
      </c>
      <c r="L2" s="613"/>
      <c r="M2" s="614" t="s">
        <v>362</v>
      </c>
      <c r="N2" s="614"/>
      <c r="O2" s="45"/>
      <c r="P2" s="45"/>
      <c r="Q2" s="45"/>
      <c r="R2" s="45"/>
    </row>
    <row r="3" spans="2:14" s="33" customFormat="1" ht="12" customHeight="1">
      <c r="B3" s="64"/>
      <c r="C3" s="71"/>
      <c r="D3" s="58"/>
      <c r="I3" s="4" t="s">
        <v>363</v>
      </c>
      <c r="K3" s="574" t="s">
        <v>364</v>
      </c>
      <c r="L3" s="575"/>
      <c r="N3" s="66" t="s">
        <v>365</v>
      </c>
    </row>
    <row r="4" spans="1:14" s="33" customFormat="1" ht="12" customHeight="1">
      <c r="A4" s="602" t="s">
        <v>366</v>
      </c>
      <c r="B4" s="616"/>
      <c r="C4" s="605"/>
      <c r="E4" s="58" t="s">
        <v>666</v>
      </c>
      <c r="G4" s="64"/>
      <c r="H4" s="602" t="s">
        <v>367</v>
      </c>
      <c r="I4" s="602"/>
      <c r="K4" s="581" t="s">
        <v>368</v>
      </c>
      <c r="L4" s="572"/>
      <c r="N4" s="121">
        <v>111.46</v>
      </c>
    </row>
    <row r="5" spans="1:14" s="33" customFormat="1" ht="12" customHeight="1">
      <c r="A5" s="602" t="s">
        <v>369</v>
      </c>
      <c r="B5" s="616"/>
      <c r="C5" s="605"/>
      <c r="E5" s="58" t="s">
        <v>667</v>
      </c>
      <c r="G5" s="64"/>
      <c r="H5" s="602" t="s">
        <v>370</v>
      </c>
      <c r="I5" s="602"/>
      <c r="K5" s="581" t="s">
        <v>371</v>
      </c>
      <c r="L5" s="572"/>
      <c r="N5" s="121">
        <v>168.58</v>
      </c>
    </row>
    <row r="6" spans="1:12" s="33" customFormat="1" ht="12" customHeight="1">
      <c r="A6" s="602" t="s">
        <v>372</v>
      </c>
      <c r="B6" s="616"/>
      <c r="C6" s="605"/>
      <c r="E6" s="58" t="s">
        <v>668</v>
      </c>
      <c r="G6" s="64"/>
      <c r="H6" s="602" t="s">
        <v>373</v>
      </c>
      <c r="I6" s="602"/>
      <c r="L6" s="71"/>
    </row>
    <row r="7" spans="1:14" s="33" customFormat="1" ht="12" customHeight="1">
      <c r="A7" s="602" t="s">
        <v>374</v>
      </c>
      <c r="B7" s="616"/>
      <c r="C7" s="605"/>
      <c r="E7" s="58" t="s">
        <v>665</v>
      </c>
      <c r="G7" s="64"/>
      <c r="H7" s="602" t="s">
        <v>375</v>
      </c>
      <c r="I7" s="602"/>
      <c r="K7" s="584" t="s">
        <v>376</v>
      </c>
      <c r="L7" s="585"/>
      <c r="N7" s="65">
        <v>826.757</v>
      </c>
    </row>
    <row r="8" spans="2:14" s="33" customFormat="1" ht="12" customHeight="1">
      <c r="B8" s="64"/>
      <c r="C8" s="71"/>
      <c r="D8" s="58"/>
      <c r="G8" s="64"/>
      <c r="H8" s="64"/>
      <c r="I8" s="64"/>
      <c r="K8" s="4" t="s">
        <v>377</v>
      </c>
      <c r="L8" s="96" t="s">
        <v>378</v>
      </c>
      <c r="N8" s="65">
        <v>153.416</v>
      </c>
    </row>
    <row r="9" spans="2:14" s="33" customFormat="1" ht="12" customHeight="1">
      <c r="B9" s="64"/>
      <c r="C9" s="71"/>
      <c r="D9" s="58"/>
      <c r="G9" s="64"/>
      <c r="H9" s="64"/>
      <c r="I9" s="64"/>
      <c r="L9" s="96" t="s">
        <v>379</v>
      </c>
      <c r="N9" s="65">
        <v>194.171</v>
      </c>
    </row>
    <row r="10" spans="1:14" s="33" customFormat="1" ht="12" customHeight="1">
      <c r="A10" s="579" t="s">
        <v>380</v>
      </c>
      <c r="B10" s="579"/>
      <c r="C10" s="580"/>
      <c r="D10" s="576" t="s">
        <v>381</v>
      </c>
      <c r="E10" s="577"/>
      <c r="F10" s="577"/>
      <c r="G10" s="577"/>
      <c r="H10" s="602" t="s">
        <v>382</v>
      </c>
      <c r="I10" s="602"/>
      <c r="L10" s="96" t="s">
        <v>383</v>
      </c>
      <c r="N10" s="65">
        <v>270.568</v>
      </c>
    </row>
    <row r="11" spans="1:14" s="33" customFormat="1" ht="12" customHeight="1">
      <c r="A11" s="579"/>
      <c r="B11" s="579"/>
      <c r="C11" s="580"/>
      <c r="D11" s="578"/>
      <c r="E11" s="577"/>
      <c r="F11" s="577"/>
      <c r="G11" s="577"/>
      <c r="H11" s="602" t="s">
        <v>384</v>
      </c>
      <c r="I11" s="602"/>
      <c r="L11" s="96" t="s">
        <v>385</v>
      </c>
      <c r="N11" s="65">
        <v>208.602</v>
      </c>
    </row>
    <row r="12" spans="1:18" s="34" customFormat="1" ht="12" customHeight="1">
      <c r="A12" s="72"/>
      <c r="C12" s="73"/>
      <c r="D12" s="74"/>
      <c r="H12" s="75"/>
      <c r="I12" s="75"/>
      <c r="J12" s="33"/>
      <c r="K12" s="76"/>
      <c r="L12" s="73"/>
      <c r="O12" s="33"/>
      <c r="P12" s="33"/>
      <c r="Q12" s="33"/>
      <c r="R12" s="33"/>
    </row>
    <row r="13" spans="1:14" s="33" customFormat="1" ht="12" customHeight="1">
      <c r="A13" s="64"/>
      <c r="B13" s="58"/>
      <c r="C13" s="64"/>
      <c r="D13" s="64"/>
      <c r="I13" s="66" t="s">
        <v>386</v>
      </c>
      <c r="K13" s="122" t="s">
        <v>387</v>
      </c>
      <c r="N13" s="66"/>
    </row>
    <row r="14" spans="1:14" s="33" customFormat="1" ht="12" customHeight="1">
      <c r="A14" s="64"/>
      <c r="B14" s="58"/>
      <c r="C14" s="64"/>
      <c r="D14" s="64"/>
      <c r="H14" s="66"/>
      <c r="K14" s="123"/>
      <c r="N14" s="124" t="s">
        <v>388</v>
      </c>
    </row>
    <row r="15" spans="1:8" s="33" customFormat="1" ht="8.25" customHeight="1">
      <c r="A15" s="64"/>
      <c r="B15" s="58"/>
      <c r="C15" s="64"/>
      <c r="D15" s="64"/>
      <c r="H15" s="66"/>
    </row>
    <row r="16" spans="1:14" s="33" customFormat="1" ht="15" customHeight="1">
      <c r="A16" s="59" t="s">
        <v>389</v>
      </c>
      <c r="B16" s="58"/>
      <c r="C16" s="4"/>
      <c r="D16" s="4"/>
      <c r="E16" s="4"/>
      <c r="F16" s="4"/>
      <c r="G16" s="4"/>
      <c r="H16" s="59"/>
      <c r="I16" s="59"/>
      <c r="J16" s="59"/>
      <c r="K16" s="59" t="s">
        <v>390</v>
      </c>
      <c r="L16" s="60"/>
      <c r="M16" s="4"/>
      <c r="N16" s="4"/>
    </row>
    <row r="17" spans="1:14" s="33" customFormat="1" ht="24" customHeight="1">
      <c r="A17" s="609" t="s">
        <v>443</v>
      </c>
      <c r="B17" s="609"/>
      <c r="C17" s="609"/>
      <c r="D17" s="612"/>
      <c r="E17" s="610" t="s">
        <v>444</v>
      </c>
      <c r="F17" s="611"/>
      <c r="G17" s="617"/>
      <c r="H17" s="582" t="s">
        <v>445</v>
      </c>
      <c r="I17" s="583"/>
      <c r="J17" s="2"/>
      <c r="K17" s="609" t="s">
        <v>391</v>
      </c>
      <c r="L17" s="608"/>
      <c r="M17" s="610" t="s">
        <v>392</v>
      </c>
      <c r="N17" s="611"/>
    </row>
    <row r="18" spans="1:16" s="2" customFormat="1" ht="11.25">
      <c r="A18" s="208"/>
      <c r="B18" s="208"/>
      <c r="C18" s="208"/>
      <c r="D18" s="212"/>
      <c r="E18" s="145"/>
      <c r="F18" s="209"/>
      <c r="G18" s="209"/>
      <c r="H18" s="210"/>
      <c r="I18" s="211" t="s">
        <v>393</v>
      </c>
      <c r="J18" s="145"/>
      <c r="K18" s="4"/>
      <c r="L18" s="147"/>
      <c r="M18" s="146"/>
      <c r="N18" s="64" t="s">
        <v>393</v>
      </c>
      <c r="P18" s="48"/>
    </row>
    <row r="19" spans="2:16" s="4" customFormat="1" ht="12" customHeight="1">
      <c r="B19" s="78" t="s">
        <v>446</v>
      </c>
      <c r="C19" s="78"/>
      <c r="D19" s="510"/>
      <c r="E19" s="78" t="s">
        <v>448</v>
      </c>
      <c r="F19" s="525"/>
      <c r="G19" s="526"/>
      <c r="H19" s="602">
        <v>1510</v>
      </c>
      <c r="I19" s="602"/>
      <c r="J19" s="527"/>
      <c r="K19" s="604" t="s">
        <v>394</v>
      </c>
      <c r="L19" s="605"/>
      <c r="M19" s="603">
        <v>86509</v>
      </c>
      <c r="N19" s="602"/>
      <c r="P19" s="62"/>
    </row>
    <row r="20" spans="2:16" s="4" customFormat="1" ht="12" customHeight="1">
      <c r="B20" s="78" t="s">
        <v>426</v>
      </c>
      <c r="C20" s="78"/>
      <c r="D20" s="510"/>
      <c r="E20" s="78" t="s">
        <v>449</v>
      </c>
      <c r="F20" s="525"/>
      <c r="G20" s="525"/>
      <c r="H20" s="602">
        <v>1358</v>
      </c>
      <c r="I20" s="602"/>
      <c r="J20" s="527"/>
      <c r="K20" s="527"/>
      <c r="L20" s="524"/>
      <c r="M20" s="282"/>
      <c r="N20" s="64"/>
      <c r="P20" s="62"/>
    </row>
    <row r="21" spans="2:16" s="4" customFormat="1" ht="12" customHeight="1">
      <c r="B21" s="78" t="s">
        <v>427</v>
      </c>
      <c r="C21" s="78"/>
      <c r="D21" s="510"/>
      <c r="E21" s="78" t="s">
        <v>447</v>
      </c>
      <c r="F21" s="525"/>
      <c r="G21" s="525"/>
      <c r="H21" s="602">
        <v>1345</v>
      </c>
      <c r="I21" s="602"/>
      <c r="J21" s="527"/>
      <c r="K21" s="604" t="s">
        <v>395</v>
      </c>
      <c r="L21" s="605"/>
      <c r="M21" s="603">
        <v>77554</v>
      </c>
      <c r="N21" s="602"/>
      <c r="P21" s="62"/>
    </row>
    <row r="22" spans="2:16" s="4" customFormat="1" ht="12" customHeight="1">
      <c r="B22" s="78" t="s">
        <v>428</v>
      </c>
      <c r="C22" s="528"/>
      <c r="D22" s="529"/>
      <c r="E22" s="78" t="s">
        <v>450</v>
      </c>
      <c r="F22" s="530"/>
      <c r="G22" s="530"/>
      <c r="H22" s="602">
        <v>1221</v>
      </c>
      <c r="I22" s="602"/>
      <c r="J22" s="527"/>
      <c r="K22" s="527"/>
      <c r="L22" s="524"/>
      <c r="M22" s="282"/>
      <c r="N22" s="64"/>
      <c r="P22" s="62"/>
    </row>
    <row r="23" spans="2:14" s="4" customFormat="1" ht="12" customHeight="1">
      <c r="B23" s="28" t="s">
        <v>430</v>
      </c>
      <c r="C23" s="28"/>
      <c r="D23" s="96"/>
      <c r="E23" s="28" t="s">
        <v>447</v>
      </c>
      <c r="F23" s="525"/>
      <c r="G23" s="525"/>
      <c r="H23" s="602">
        <v>1191</v>
      </c>
      <c r="I23" s="602"/>
      <c r="J23" s="527"/>
      <c r="K23" s="604" t="s">
        <v>396</v>
      </c>
      <c r="L23" s="605"/>
      <c r="M23" s="603">
        <v>69736</v>
      </c>
      <c r="N23" s="602"/>
    </row>
    <row r="24" spans="2:14" s="4" customFormat="1" ht="12" customHeight="1">
      <c r="B24" s="78" t="s">
        <v>429</v>
      </c>
      <c r="C24" s="528"/>
      <c r="D24" s="529"/>
      <c r="E24" s="78" t="s">
        <v>451</v>
      </c>
      <c r="F24" s="525"/>
      <c r="G24" s="525"/>
      <c r="H24" s="602">
        <v>1141</v>
      </c>
      <c r="I24" s="602"/>
      <c r="J24" s="527"/>
      <c r="K24" s="527"/>
      <c r="L24" s="524"/>
      <c r="M24" s="282"/>
      <c r="N24" s="64"/>
    </row>
    <row r="25" spans="2:14" s="4" customFormat="1" ht="12" customHeight="1">
      <c r="B25" s="78" t="s">
        <v>432</v>
      </c>
      <c r="C25" s="78"/>
      <c r="D25" s="529"/>
      <c r="E25" s="78" t="s">
        <v>452</v>
      </c>
      <c r="F25" s="525"/>
      <c r="G25" s="525"/>
      <c r="H25" s="602">
        <v>1139</v>
      </c>
      <c r="I25" s="602"/>
      <c r="J25" s="527"/>
      <c r="K25" s="604" t="s">
        <v>397</v>
      </c>
      <c r="L25" s="605"/>
      <c r="M25" s="603">
        <v>67636</v>
      </c>
      <c r="N25" s="602"/>
    </row>
    <row r="26" spans="2:14" s="4" customFormat="1" ht="12" customHeight="1">
      <c r="B26" s="78" t="s">
        <v>431</v>
      </c>
      <c r="C26" s="78"/>
      <c r="D26" s="529"/>
      <c r="E26" s="78" t="s">
        <v>453</v>
      </c>
      <c r="F26" s="525"/>
      <c r="G26" s="525"/>
      <c r="H26" s="602">
        <v>1139</v>
      </c>
      <c r="I26" s="602"/>
      <c r="J26" s="527"/>
      <c r="K26" s="527"/>
      <c r="L26" s="524"/>
      <c r="M26" s="282"/>
      <c r="N26" s="64"/>
    </row>
    <row r="27" spans="2:14" s="4" customFormat="1" ht="12" customHeight="1">
      <c r="B27" s="78" t="s">
        <v>433</v>
      </c>
      <c r="C27" s="531"/>
      <c r="D27" s="510"/>
      <c r="E27" s="78" t="s">
        <v>454</v>
      </c>
      <c r="F27" s="525"/>
      <c r="G27" s="525"/>
      <c r="H27" s="602">
        <v>1103</v>
      </c>
      <c r="I27" s="602"/>
      <c r="J27" s="527"/>
      <c r="K27" s="604" t="s">
        <v>398</v>
      </c>
      <c r="L27" s="605"/>
      <c r="M27" s="603">
        <v>67309</v>
      </c>
      <c r="N27" s="602"/>
    </row>
    <row r="28" spans="2:14" s="4" customFormat="1" ht="12" customHeight="1">
      <c r="B28" s="525" t="s">
        <v>434</v>
      </c>
      <c r="C28" s="526"/>
      <c r="D28" s="96"/>
      <c r="E28" s="525" t="s">
        <v>451</v>
      </c>
      <c r="F28" s="525"/>
      <c r="G28" s="525"/>
      <c r="H28" s="602">
        <v>1077</v>
      </c>
      <c r="I28" s="602"/>
      <c r="J28" s="527"/>
      <c r="K28" s="527"/>
      <c r="L28" s="524"/>
      <c r="M28" s="64"/>
      <c r="N28" s="64"/>
    </row>
    <row r="29" spans="2:14" s="4" customFormat="1" ht="12" customHeight="1">
      <c r="B29" s="525" t="s">
        <v>435</v>
      </c>
      <c r="C29" s="525"/>
      <c r="D29" s="96"/>
      <c r="E29" s="525" t="s">
        <v>455</v>
      </c>
      <c r="F29" s="525"/>
      <c r="G29" s="525"/>
      <c r="H29" s="602">
        <v>1074</v>
      </c>
      <c r="I29" s="602"/>
      <c r="J29" s="527"/>
      <c r="K29" s="604" t="s">
        <v>463</v>
      </c>
      <c r="L29" s="605"/>
      <c r="M29" s="603">
        <v>65709</v>
      </c>
      <c r="N29" s="602"/>
    </row>
    <row r="30" spans="2:14" s="4" customFormat="1" ht="12" customHeight="1">
      <c r="B30" s="525" t="s">
        <v>436</v>
      </c>
      <c r="C30" s="525"/>
      <c r="D30" s="96"/>
      <c r="E30" s="525" t="s">
        <v>456</v>
      </c>
      <c r="F30" s="525"/>
      <c r="G30" s="525"/>
      <c r="H30" s="602">
        <v>1064</v>
      </c>
      <c r="I30" s="602"/>
      <c r="J30" s="527"/>
      <c r="K30" s="527"/>
      <c r="L30" s="524"/>
      <c r="M30" s="64"/>
      <c r="N30" s="64"/>
    </row>
    <row r="31" spans="2:14" s="4" customFormat="1" ht="12" customHeight="1">
      <c r="B31" s="525" t="s">
        <v>437</v>
      </c>
      <c r="C31" s="525"/>
      <c r="D31" s="96"/>
      <c r="E31" s="525" t="s">
        <v>457</v>
      </c>
      <c r="F31" s="525"/>
      <c r="G31" s="525"/>
      <c r="H31" s="602">
        <v>1054</v>
      </c>
      <c r="I31" s="602"/>
      <c r="J31" s="527"/>
      <c r="K31" s="604" t="s">
        <v>464</v>
      </c>
      <c r="L31" s="605"/>
      <c r="M31" s="603">
        <v>39667</v>
      </c>
      <c r="N31" s="602"/>
    </row>
    <row r="32" spans="2:14" s="4" customFormat="1" ht="12" customHeight="1">
      <c r="B32" s="525" t="s">
        <v>438</v>
      </c>
      <c r="C32" s="525"/>
      <c r="D32" s="96"/>
      <c r="E32" s="525" t="s">
        <v>458</v>
      </c>
      <c r="F32" s="525"/>
      <c r="G32" s="525"/>
      <c r="H32" s="602">
        <v>1047</v>
      </c>
      <c r="I32" s="602"/>
      <c r="J32" s="527"/>
      <c r="K32" s="527"/>
      <c r="L32" s="524"/>
      <c r="M32" s="64"/>
      <c r="N32" s="64"/>
    </row>
    <row r="33" spans="2:14" s="4" customFormat="1" ht="12" customHeight="1">
      <c r="B33" s="525" t="s">
        <v>439</v>
      </c>
      <c r="C33" s="525"/>
      <c r="D33" s="260"/>
      <c r="E33" s="525" t="s">
        <v>459</v>
      </c>
      <c r="F33" s="525"/>
      <c r="G33" s="525"/>
      <c r="H33" s="602">
        <v>1039</v>
      </c>
      <c r="I33" s="602"/>
      <c r="J33" s="527"/>
      <c r="K33" s="604" t="s">
        <v>465</v>
      </c>
      <c r="L33" s="605"/>
      <c r="M33" s="603">
        <v>34691</v>
      </c>
      <c r="N33" s="602"/>
    </row>
    <row r="34" spans="2:14" s="4" customFormat="1" ht="12" customHeight="1">
      <c r="B34" s="525" t="s">
        <v>440</v>
      </c>
      <c r="C34" s="525"/>
      <c r="D34" s="260"/>
      <c r="E34" s="525" t="s">
        <v>460</v>
      </c>
      <c r="F34" s="525"/>
      <c r="G34" s="525"/>
      <c r="H34" s="602">
        <v>1032</v>
      </c>
      <c r="I34" s="602"/>
      <c r="J34" s="527"/>
      <c r="K34" s="527"/>
      <c r="L34" s="524"/>
      <c r="M34" s="64"/>
      <c r="N34" s="64"/>
    </row>
    <row r="35" spans="2:14" s="4" customFormat="1" ht="12" customHeight="1">
      <c r="B35" s="525" t="s">
        <v>441</v>
      </c>
      <c r="C35" s="525"/>
      <c r="D35" s="260"/>
      <c r="E35" s="525" t="s">
        <v>461</v>
      </c>
      <c r="F35" s="525"/>
      <c r="G35" s="525"/>
      <c r="H35" s="602">
        <v>1025</v>
      </c>
      <c r="I35" s="602"/>
      <c r="J35" s="527"/>
      <c r="K35" s="604" t="s">
        <v>466</v>
      </c>
      <c r="L35" s="605"/>
      <c r="M35" s="603">
        <v>25092</v>
      </c>
      <c r="N35" s="602"/>
    </row>
    <row r="36" spans="2:14" s="4" customFormat="1" ht="12" customHeight="1">
      <c r="B36" s="525" t="s">
        <v>442</v>
      </c>
      <c r="C36" s="525"/>
      <c r="D36" s="260"/>
      <c r="E36" s="525" t="s">
        <v>462</v>
      </c>
      <c r="F36" s="525"/>
      <c r="G36" s="525"/>
      <c r="H36" s="602">
        <v>1005</v>
      </c>
      <c r="I36" s="602"/>
      <c r="J36" s="527"/>
      <c r="K36" s="527"/>
      <c r="L36" s="524"/>
      <c r="M36" s="64"/>
      <c r="N36" s="64"/>
    </row>
    <row r="37" spans="1:14" s="4" customFormat="1" ht="12" customHeight="1">
      <c r="A37" s="239"/>
      <c r="B37" s="239"/>
      <c r="C37" s="239"/>
      <c r="D37" s="240"/>
      <c r="E37" s="239"/>
      <c r="F37" s="224"/>
      <c r="G37" s="224"/>
      <c r="H37" s="532"/>
      <c r="I37" s="532"/>
      <c r="J37" s="148"/>
      <c r="K37" s="533"/>
      <c r="L37" s="534"/>
      <c r="M37" s="75"/>
      <c r="N37" s="75"/>
    </row>
    <row r="38" spans="1:17" s="4" customFormat="1" ht="12" customHeight="1">
      <c r="A38" s="125"/>
      <c r="C38" s="58"/>
      <c r="D38" s="62"/>
      <c r="E38" s="62"/>
      <c r="G38" s="62"/>
      <c r="H38" s="28"/>
      <c r="I38" s="126" t="s">
        <v>399</v>
      </c>
      <c r="J38" s="144"/>
      <c r="K38" s="144"/>
      <c r="L38" s="126"/>
      <c r="M38" s="182"/>
      <c r="N38" s="126" t="s">
        <v>467</v>
      </c>
      <c r="O38" s="62"/>
      <c r="P38" s="62"/>
      <c r="Q38" s="62"/>
    </row>
    <row r="39" spans="1:7" s="126" customFormat="1" ht="9" customHeight="1">
      <c r="A39" s="144"/>
      <c r="B39" s="535"/>
      <c r="C39" s="535"/>
      <c r="D39" s="535"/>
      <c r="E39" s="535"/>
      <c r="F39" s="535"/>
      <c r="G39" s="536"/>
    </row>
    <row r="40" spans="1:14" s="1" customFormat="1" ht="15" customHeight="1">
      <c r="A40" s="471" t="s">
        <v>400</v>
      </c>
      <c r="B40" s="472"/>
      <c r="C40" s="473"/>
      <c r="D40" s="57"/>
      <c r="E40" s="57"/>
      <c r="F40" s="475"/>
      <c r="G40" s="475"/>
      <c r="H40" s="475"/>
      <c r="I40" s="475"/>
      <c r="J40" s="475"/>
      <c r="K40" s="475"/>
      <c r="L40" s="475"/>
      <c r="M40" s="475"/>
      <c r="N40" s="440"/>
    </row>
    <row r="41" spans="1:18" s="69" customFormat="1" ht="24" customHeight="1">
      <c r="A41" s="537"/>
      <c r="B41" s="476" t="s">
        <v>75</v>
      </c>
      <c r="C41" s="477"/>
      <c r="D41" s="538" t="s">
        <v>401</v>
      </c>
      <c r="E41" s="479" t="s">
        <v>98</v>
      </c>
      <c r="F41" s="480" t="s">
        <v>402</v>
      </c>
      <c r="G41" s="480" t="s">
        <v>403</v>
      </c>
      <c r="H41" s="480" t="s">
        <v>91</v>
      </c>
      <c r="I41" s="480" t="s">
        <v>404</v>
      </c>
      <c r="J41" s="480" t="s">
        <v>405</v>
      </c>
      <c r="K41" s="480" t="s">
        <v>92</v>
      </c>
      <c r="L41" s="479" t="s">
        <v>103</v>
      </c>
      <c r="M41" s="479" t="s">
        <v>104</v>
      </c>
      <c r="N41" s="481" t="s">
        <v>105</v>
      </c>
      <c r="O41" s="68"/>
      <c r="P41" s="68"/>
      <c r="Q41" s="68"/>
      <c r="R41" s="68"/>
    </row>
    <row r="42" spans="1:14" s="57" customFormat="1" ht="12" customHeight="1">
      <c r="A42" s="56"/>
      <c r="B42" s="56"/>
      <c r="C42" s="70"/>
      <c r="D42" s="539" t="s">
        <v>406</v>
      </c>
      <c r="E42" s="539" t="s">
        <v>406</v>
      </c>
      <c r="F42" s="539" t="s">
        <v>406</v>
      </c>
      <c r="G42" s="539" t="s">
        <v>406</v>
      </c>
      <c r="H42" s="539" t="s">
        <v>406</v>
      </c>
      <c r="I42" s="539" t="s">
        <v>406</v>
      </c>
      <c r="J42" s="539" t="s">
        <v>406</v>
      </c>
      <c r="K42" s="539" t="s">
        <v>406</v>
      </c>
      <c r="L42" s="539" t="s">
        <v>406</v>
      </c>
      <c r="M42" s="539" t="s">
        <v>406</v>
      </c>
      <c r="N42" s="539" t="s">
        <v>406</v>
      </c>
    </row>
    <row r="43" spans="1:15" ht="12" customHeight="1">
      <c r="A43" s="615" t="s">
        <v>639</v>
      </c>
      <c r="B43" s="616"/>
      <c r="C43" s="605"/>
      <c r="D43" s="46">
        <v>8394.1</v>
      </c>
      <c r="E43" s="46">
        <v>551.23</v>
      </c>
      <c r="F43" s="46">
        <v>167.64</v>
      </c>
      <c r="G43" s="46">
        <v>480.98</v>
      </c>
      <c r="H43" s="46">
        <v>266.2</v>
      </c>
      <c r="I43" s="46">
        <v>895.56</v>
      </c>
      <c r="J43" s="46">
        <v>804.76</v>
      </c>
      <c r="K43" s="46">
        <v>1627.52</v>
      </c>
      <c r="L43" s="46">
        <v>2133.5</v>
      </c>
      <c r="M43" s="46">
        <v>870.89</v>
      </c>
      <c r="N43" s="46">
        <v>595.82</v>
      </c>
      <c r="O43" s="54"/>
    </row>
    <row r="44" spans="1:15" ht="8.25" customHeight="1">
      <c r="A44" s="33"/>
      <c r="B44" s="33"/>
      <c r="C44" s="71"/>
      <c r="D44" s="33"/>
      <c r="E44" s="46"/>
      <c r="F44" s="46"/>
      <c r="G44" s="46"/>
      <c r="H44" s="46"/>
      <c r="I44" s="46"/>
      <c r="J44" s="46"/>
      <c r="K44" s="46"/>
      <c r="L44" s="46"/>
      <c r="M44" s="33"/>
      <c r="N44" s="33"/>
      <c r="O44" s="54"/>
    </row>
    <row r="45" spans="1:15" ht="12" customHeight="1">
      <c r="A45" s="33"/>
      <c r="B45" s="33"/>
      <c r="C45" s="71"/>
      <c r="D45" s="4" t="s">
        <v>192</v>
      </c>
      <c r="E45" s="4" t="s">
        <v>192</v>
      </c>
      <c r="F45" s="4" t="s">
        <v>192</v>
      </c>
      <c r="G45" s="4" t="s">
        <v>192</v>
      </c>
      <c r="H45" s="4" t="s">
        <v>192</v>
      </c>
      <c r="I45" s="4" t="s">
        <v>192</v>
      </c>
      <c r="J45" s="4" t="s">
        <v>192</v>
      </c>
      <c r="K45" s="4" t="s">
        <v>192</v>
      </c>
      <c r="L45" s="4" t="s">
        <v>192</v>
      </c>
      <c r="M45" s="4" t="s">
        <v>192</v>
      </c>
      <c r="N45" s="4" t="s">
        <v>192</v>
      </c>
      <c r="O45" s="54"/>
    </row>
    <row r="46" spans="1:15" s="1" customFormat="1" ht="12" customHeight="1">
      <c r="A46" s="57"/>
      <c r="B46" s="454" t="s">
        <v>276</v>
      </c>
      <c r="C46" s="540"/>
      <c r="D46" s="290">
        <f aca="true" t="shared" si="0" ref="D46:N46">+D43/$D$43*100</f>
        <v>100</v>
      </c>
      <c r="E46" s="290">
        <f t="shared" si="0"/>
        <v>6.566874352223586</v>
      </c>
      <c r="F46" s="290">
        <f t="shared" si="0"/>
        <v>1.9971170226706851</v>
      </c>
      <c r="G46" s="290">
        <f t="shared" si="0"/>
        <v>5.729977007660142</v>
      </c>
      <c r="H46" s="290">
        <f t="shared" si="0"/>
        <v>3.1712750622461012</v>
      </c>
      <c r="I46" s="290">
        <f t="shared" si="0"/>
        <v>10.668922219177755</v>
      </c>
      <c r="J46" s="290">
        <f t="shared" si="0"/>
        <v>9.587210064211767</v>
      </c>
      <c r="K46" s="290">
        <f t="shared" si="0"/>
        <v>19.388856458703135</v>
      </c>
      <c r="L46" s="290">
        <f t="shared" si="0"/>
        <v>25.416661702862726</v>
      </c>
      <c r="M46" s="290">
        <f t="shared" si="0"/>
        <v>10.375025315400102</v>
      </c>
      <c r="N46" s="290">
        <f t="shared" si="0"/>
        <v>7.098080794843997</v>
      </c>
      <c r="O46" s="54"/>
    </row>
    <row r="47" spans="1:18" s="30" customFormat="1" ht="12" customHeight="1">
      <c r="A47" s="34"/>
      <c r="B47" s="34"/>
      <c r="C47" s="73"/>
      <c r="D47" s="34"/>
      <c r="E47" s="541"/>
      <c r="F47" s="541"/>
      <c r="G47" s="541"/>
      <c r="H47" s="541"/>
      <c r="I47" s="541"/>
      <c r="J47" s="541"/>
      <c r="K47" s="541"/>
      <c r="L47" s="541"/>
      <c r="M47" s="34"/>
      <c r="N47" s="34"/>
      <c r="O47" s="3"/>
      <c r="P47" s="3"/>
      <c r="Q47" s="3"/>
      <c r="R47" s="3"/>
    </row>
    <row r="48" spans="1:14" ht="12" customHeight="1">
      <c r="A48" s="33"/>
      <c r="B48" s="33"/>
      <c r="C48" s="33"/>
      <c r="D48" s="33"/>
      <c r="E48" s="46"/>
      <c r="F48" s="46"/>
      <c r="G48" s="46"/>
      <c r="H48" s="46"/>
      <c r="I48" s="46"/>
      <c r="J48" s="46"/>
      <c r="K48" s="46"/>
      <c r="L48" s="46"/>
      <c r="M48" s="33"/>
      <c r="N48" s="183" t="s">
        <v>407</v>
      </c>
    </row>
    <row r="49" spans="1:14" ht="9" customHeight="1">
      <c r="A49" s="33"/>
      <c r="B49" s="33"/>
      <c r="C49" s="33"/>
      <c r="D49" s="33"/>
      <c r="E49" s="46"/>
      <c r="F49" s="46"/>
      <c r="G49" s="46"/>
      <c r="H49" s="46"/>
      <c r="I49" s="46"/>
      <c r="J49" s="46"/>
      <c r="K49" s="46"/>
      <c r="L49" s="46"/>
      <c r="M49" s="33"/>
      <c r="N49" s="33"/>
    </row>
    <row r="50" spans="1:12" s="4" customFormat="1" ht="15" customHeight="1">
      <c r="A50" s="59" t="s">
        <v>408</v>
      </c>
      <c r="B50" s="58"/>
      <c r="C50" s="58"/>
      <c r="L50" s="60"/>
    </row>
    <row r="51" spans="1:18" s="53" customFormat="1" ht="18" customHeight="1">
      <c r="A51" s="573" t="s">
        <v>409</v>
      </c>
      <c r="B51" s="573"/>
      <c r="C51" s="560"/>
      <c r="D51" s="610" t="s">
        <v>410</v>
      </c>
      <c r="E51" s="567"/>
      <c r="F51" s="568"/>
      <c r="G51" s="565" t="s">
        <v>411</v>
      </c>
      <c r="H51" s="565" t="s">
        <v>412</v>
      </c>
      <c r="I51" s="372" t="s">
        <v>413</v>
      </c>
      <c r="J51" s="372" t="s">
        <v>414</v>
      </c>
      <c r="K51" s="565" t="s">
        <v>415</v>
      </c>
      <c r="L51" s="563" t="s">
        <v>416</v>
      </c>
      <c r="M51" s="44"/>
      <c r="N51" s="2"/>
      <c r="O51" s="55"/>
      <c r="P51" s="55"/>
      <c r="Q51" s="55"/>
      <c r="R51" s="55"/>
    </row>
    <row r="52" spans="1:14" s="55" customFormat="1" ht="18" customHeight="1">
      <c r="A52" s="561"/>
      <c r="B52" s="561"/>
      <c r="C52" s="562"/>
      <c r="D52" s="74" t="s">
        <v>417</v>
      </c>
      <c r="E52" s="372" t="s">
        <v>642</v>
      </c>
      <c r="F52" s="542" t="s">
        <v>643</v>
      </c>
      <c r="G52" s="566"/>
      <c r="H52" s="566"/>
      <c r="I52" s="543" t="s">
        <v>417</v>
      </c>
      <c r="J52" s="543" t="s">
        <v>417</v>
      </c>
      <c r="K52" s="566"/>
      <c r="L52" s="564"/>
      <c r="M52" s="157"/>
      <c r="N52" s="2"/>
    </row>
    <row r="53" spans="1:14" s="2" customFormat="1" ht="12" customHeight="1">
      <c r="A53" s="149"/>
      <c r="B53" s="544"/>
      <c r="C53" s="544"/>
      <c r="D53" s="155" t="s">
        <v>418</v>
      </c>
      <c r="E53" s="77" t="s">
        <v>418</v>
      </c>
      <c r="F53" s="77" t="s">
        <v>418</v>
      </c>
      <c r="G53" s="77" t="s">
        <v>419</v>
      </c>
      <c r="H53" s="77" t="s">
        <v>419</v>
      </c>
      <c r="I53" s="77" t="s">
        <v>420</v>
      </c>
      <c r="J53" s="77" t="s">
        <v>192</v>
      </c>
      <c r="K53" s="77" t="s">
        <v>421</v>
      </c>
      <c r="L53" s="77" t="s">
        <v>591</v>
      </c>
      <c r="M53" s="77"/>
      <c r="N53" s="77"/>
    </row>
    <row r="54" spans="1:14" s="2" customFormat="1" ht="12" customHeight="1">
      <c r="A54" s="602" t="s">
        <v>422</v>
      </c>
      <c r="B54" s="616"/>
      <c r="C54" s="605"/>
      <c r="D54" s="545"/>
      <c r="E54" s="77"/>
      <c r="F54" s="77"/>
      <c r="G54" s="77"/>
      <c r="H54" s="77"/>
      <c r="I54" s="77"/>
      <c r="J54" s="77"/>
      <c r="K54" s="77"/>
      <c r="L54" s="77"/>
      <c r="M54" s="77"/>
      <c r="N54" s="77"/>
    </row>
    <row r="55" spans="1:13" s="2" customFormat="1" ht="12" customHeight="1">
      <c r="A55" s="4"/>
      <c r="B55" s="546" t="s">
        <v>640</v>
      </c>
      <c r="C55" s="547"/>
      <c r="D55" s="154">
        <v>17.033333333333335</v>
      </c>
      <c r="E55" s="127">
        <v>36.4</v>
      </c>
      <c r="F55" s="277">
        <v>-1.2</v>
      </c>
      <c r="G55" s="156">
        <v>79</v>
      </c>
      <c r="H55" s="156">
        <v>9</v>
      </c>
      <c r="I55" s="127">
        <v>3.025</v>
      </c>
      <c r="J55" s="128">
        <v>63.5</v>
      </c>
      <c r="K55" s="223">
        <v>1027</v>
      </c>
      <c r="L55" s="127">
        <v>2004.2</v>
      </c>
      <c r="M55" s="127"/>
    </row>
    <row r="56" spans="1:13" s="2" customFormat="1" ht="12" customHeight="1">
      <c r="A56" s="64"/>
      <c r="B56" s="548" t="s">
        <v>589</v>
      </c>
      <c r="C56" s="546"/>
      <c r="D56" s="154">
        <v>16.9</v>
      </c>
      <c r="E56" s="127">
        <v>36.6</v>
      </c>
      <c r="F56" s="277">
        <v>-2.6</v>
      </c>
      <c r="G56" s="156">
        <v>63</v>
      </c>
      <c r="H56" s="156">
        <v>5</v>
      </c>
      <c r="I56" s="127">
        <v>3.2</v>
      </c>
      <c r="J56" s="128">
        <v>62</v>
      </c>
      <c r="K56" s="223">
        <v>864</v>
      </c>
      <c r="L56" s="127">
        <v>2101.3</v>
      </c>
      <c r="M56" s="127"/>
    </row>
    <row r="57" spans="1:13" s="2" customFormat="1" ht="12" customHeight="1">
      <c r="A57" s="64"/>
      <c r="B57" s="548" t="s">
        <v>590</v>
      </c>
      <c r="C57" s="546"/>
      <c r="D57" s="154">
        <v>17.1</v>
      </c>
      <c r="E57" s="127">
        <v>37.7</v>
      </c>
      <c r="F57" s="277">
        <v>-1.5</v>
      </c>
      <c r="G57" s="156">
        <v>63</v>
      </c>
      <c r="H57" s="156">
        <v>3</v>
      </c>
      <c r="I57" s="127">
        <v>3.4</v>
      </c>
      <c r="J57" s="128">
        <v>64</v>
      </c>
      <c r="K57" s="223">
        <v>823.5</v>
      </c>
      <c r="L57" s="127">
        <v>2011.6</v>
      </c>
      <c r="M57" s="127"/>
    </row>
    <row r="58" spans="1:13" s="2" customFormat="1" ht="12" customHeight="1">
      <c r="A58" s="64"/>
      <c r="B58" s="548" t="s">
        <v>617</v>
      </c>
      <c r="C58" s="546"/>
      <c r="D58" s="154">
        <v>16.8</v>
      </c>
      <c r="E58" s="127">
        <v>34.5</v>
      </c>
      <c r="F58" s="277">
        <v>-3.5</v>
      </c>
      <c r="G58" s="156">
        <v>48</v>
      </c>
      <c r="H58" s="156">
        <v>5</v>
      </c>
      <c r="I58" s="127">
        <v>3.2</v>
      </c>
      <c r="J58" s="128">
        <v>68</v>
      </c>
      <c r="K58" s="223">
        <v>1538</v>
      </c>
      <c r="L58" s="127">
        <v>1764.7</v>
      </c>
      <c r="M58" s="127"/>
    </row>
    <row r="59" spans="1:12" s="2" customFormat="1" ht="12" customHeight="1">
      <c r="A59" s="64"/>
      <c r="B59" s="548" t="s">
        <v>641</v>
      </c>
      <c r="C59" s="546"/>
      <c r="D59" s="154">
        <v>17.8</v>
      </c>
      <c r="E59" s="127">
        <v>37</v>
      </c>
      <c r="F59" s="277">
        <v>-2.8</v>
      </c>
      <c r="G59" s="156">
        <v>76</v>
      </c>
      <c r="H59" s="156">
        <v>4</v>
      </c>
      <c r="I59" s="127">
        <v>3.3</v>
      </c>
      <c r="J59" s="128">
        <v>64</v>
      </c>
      <c r="K59" s="223">
        <v>1449</v>
      </c>
      <c r="L59" s="127">
        <v>2172.5</v>
      </c>
    </row>
    <row r="60" spans="1:12" s="2" customFormat="1" ht="8.25" customHeight="1">
      <c r="A60" s="151"/>
      <c r="B60" s="549"/>
      <c r="C60" s="549"/>
      <c r="D60" s="154"/>
      <c r="E60" s="127"/>
      <c r="F60" s="277"/>
      <c r="G60" s="156"/>
      <c r="H60" s="156"/>
      <c r="I60" s="127"/>
      <c r="J60" s="128"/>
      <c r="K60" s="223"/>
      <c r="L60" s="127"/>
    </row>
    <row r="61" spans="1:12" s="4" customFormat="1" ht="12" customHeight="1">
      <c r="A61" s="602" t="s">
        <v>423</v>
      </c>
      <c r="B61" s="616"/>
      <c r="C61" s="569"/>
      <c r="D61" s="154">
        <v>16.2</v>
      </c>
      <c r="E61" s="127">
        <v>36.9</v>
      </c>
      <c r="F61" s="277">
        <v>-4.7</v>
      </c>
      <c r="G61" s="156">
        <v>70</v>
      </c>
      <c r="H61" s="156">
        <v>42</v>
      </c>
      <c r="I61" s="127">
        <v>3.1</v>
      </c>
      <c r="J61" s="128">
        <v>70</v>
      </c>
      <c r="K61" s="190">
        <v>1580</v>
      </c>
      <c r="L61" s="127">
        <v>2168.4</v>
      </c>
    </row>
    <row r="62" spans="1:12" s="4" customFormat="1" ht="12" customHeight="1">
      <c r="A62" s="602" t="s">
        <v>424</v>
      </c>
      <c r="B62" s="616"/>
      <c r="C62" s="569"/>
      <c r="D62" s="154">
        <v>15.4</v>
      </c>
      <c r="E62" s="276" t="s">
        <v>644</v>
      </c>
      <c r="F62" s="278" t="s">
        <v>644</v>
      </c>
      <c r="G62" s="156">
        <v>83</v>
      </c>
      <c r="H62" s="156">
        <v>39</v>
      </c>
      <c r="I62" s="127">
        <v>1.7</v>
      </c>
      <c r="J62" s="128">
        <v>76</v>
      </c>
      <c r="K62" s="276" t="s">
        <v>644</v>
      </c>
      <c r="L62" s="127">
        <v>1614.7</v>
      </c>
    </row>
    <row r="63" spans="1:12" s="4" customFormat="1" ht="12" customHeight="1">
      <c r="A63" s="602" t="s">
        <v>425</v>
      </c>
      <c r="B63" s="616"/>
      <c r="C63" s="605"/>
      <c r="D63" s="127">
        <v>16.2</v>
      </c>
      <c r="E63" s="127">
        <v>34.3</v>
      </c>
      <c r="F63" s="277">
        <v>-3.1</v>
      </c>
      <c r="G63" s="156">
        <v>40</v>
      </c>
      <c r="H63" s="156">
        <v>9</v>
      </c>
      <c r="I63" s="127">
        <v>2.7</v>
      </c>
      <c r="J63" s="128">
        <v>74</v>
      </c>
      <c r="K63" s="190">
        <v>2323</v>
      </c>
      <c r="L63" s="127">
        <v>2237.3</v>
      </c>
    </row>
    <row r="64" spans="1:18" s="61" customFormat="1" ht="10.5" customHeight="1">
      <c r="A64" s="129"/>
      <c r="C64" s="129"/>
      <c r="D64" s="152"/>
      <c r="E64" s="130"/>
      <c r="F64" s="130"/>
      <c r="G64" s="130"/>
      <c r="H64" s="131"/>
      <c r="I64" s="34"/>
      <c r="J64" s="131"/>
      <c r="K64" s="34"/>
      <c r="L64" s="130"/>
      <c r="M64" s="127"/>
      <c r="N64" s="4"/>
      <c r="O64" s="4"/>
      <c r="P64" s="4"/>
      <c r="Q64" s="4"/>
      <c r="R64" s="4"/>
    </row>
    <row r="65" spans="1:14" s="4" customFormat="1" ht="12" customHeight="1">
      <c r="A65" s="184" t="s">
        <v>645</v>
      </c>
      <c r="B65" s="126"/>
      <c r="C65" s="184"/>
      <c r="D65" s="184"/>
      <c r="E65" s="126"/>
      <c r="F65" s="126"/>
      <c r="G65" s="126"/>
      <c r="I65" s="126"/>
      <c r="J65" s="126"/>
      <c r="K65" s="126"/>
      <c r="M65" s="126"/>
      <c r="N65" s="126"/>
    </row>
    <row r="66" spans="1:14" ht="11.25">
      <c r="A66" s="33" t="s">
        <v>646</v>
      </c>
      <c r="B66" s="33"/>
      <c r="C66" s="33"/>
      <c r="D66" s="46"/>
      <c r="E66" s="46"/>
      <c r="F66" s="46"/>
      <c r="G66" s="46"/>
      <c r="H66" s="126"/>
      <c r="I66" s="46"/>
      <c r="J66" s="46"/>
      <c r="K66" s="46"/>
      <c r="L66" s="126" t="s">
        <v>647</v>
      </c>
      <c r="M66" s="33"/>
      <c r="N66" s="33"/>
    </row>
    <row r="68" spans="1:4" s="4" customFormat="1" ht="12.75" customHeight="1">
      <c r="A68" s="58"/>
      <c r="C68" s="58"/>
      <c r="D68" s="58"/>
    </row>
    <row r="69" ht="11.25">
      <c r="D69" s="3"/>
    </row>
    <row r="70" ht="11.25">
      <c r="D70" s="3"/>
    </row>
    <row r="71" ht="11.25">
      <c r="D71" s="3"/>
    </row>
    <row r="72" ht="11.25">
      <c r="D72" s="3"/>
    </row>
    <row r="73" spans="4:8" ht="11.25">
      <c r="D73" s="3"/>
      <c r="H73" s="46"/>
    </row>
    <row r="74" ht="11.25">
      <c r="D74" s="3"/>
    </row>
    <row r="75" ht="11.25">
      <c r="D75" s="3"/>
    </row>
  </sheetData>
  <mergeCells count="72">
    <mergeCell ref="M29:N29"/>
    <mergeCell ref="M31:N31"/>
    <mergeCell ref="M33:N33"/>
    <mergeCell ref="M35:N35"/>
    <mergeCell ref="K29:L29"/>
    <mergeCell ref="K31:L31"/>
    <mergeCell ref="K33:L33"/>
    <mergeCell ref="K35:L35"/>
    <mergeCell ref="A63:C63"/>
    <mergeCell ref="A51:C52"/>
    <mergeCell ref="L51:L52"/>
    <mergeCell ref="G51:G52"/>
    <mergeCell ref="H51:H52"/>
    <mergeCell ref="K51:K52"/>
    <mergeCell ref="D51:F51"/>
    <mergeCell ref="A62:C62"/>
    <mergeCell ref="A54:C54"/>
    <mergeCell ref="A61:C61"/>
    <mergeCell ref="K7:L7"/>
    <mergeCell ref="K3:L3"/>
    <mergeCell ref="D10:G11"/>
    <mergeCell ref="A4:C4"/>
    <mergeCell ref="A5:C5"/>
    <mergeCell ref="A6:C6"/>
    <mergeCell ref="A7:C7"/>
    <mergeCell ref="A10:C11"/>
    <mergeCell ref="K4:L4"/>
    <mergeCell ref="K5:L5"/>
    <mergeCell ref="M21:N21"/>
    <mergeCell ref="M23:N23"/>
    <mergeCell ref="M25:N25"/>
    <mergeCell ref="K23:L23"/>
    <mergeCell ref="K25:L25"/>
    <mergeCell ref="K21:L21"/>
    <mergeCell ref="A43:C43"/>
    <mergeCell ref="H11:I11"/>
    <mergeCell ref="H4:I4"/>
    <mergeCell ref="H5:I5"/>
    <mergeCell ref="H6:I6"/>
    <mergeCell ref="A17:D17"/>
    <mergeCell ref="E17:G17"/>
    <mergeCell ref="H17:I17"/>
    <mergeCell ref="H19:I19"/>
    <mergeCell ref="H20:I20"/>
    <mergeCell ref="D2:G2"/>
    <mergeCell ref="H2:I2"/>
    <mergeCell ref="H7:I7"/>
    <mergeCell ref="M19:N19"/>
    <mergeCell ref="M17:N17"/>
    <mergeCell ref="K2:L2"/>
    <mergeCell ref="M2:N2"/>
    <mergeCell ref="H10:I10"/>
    <mergeCell ref="K17:L17"/>
    <mergeCell ref="K19:L19"/>
    <mergeCell ref="H25:I25"/>
    <mergeCell ref="H26:I26"/>
    <mergeCell ref="M27:N27"/>
    <mergeCell ref="K27:L27"/>
    <mergeCell ref="H33:I33"/>
    <mergeCell ref="H34:I34"/>
    <mergeCell ref="H27:I27"/>
    <mergeCell ref="H28:I28"/>
    <mergeCell ref="H35:I35"/>
    <mergeCell ref="H36:I36"/>
    <mergeCell ref="H22:I22"/>
    <mergeCell ref="H21:I21"/>
    <mergeCell ref="H24:I24"/>
    <mergeCell ref="H23:I23"/>
    <mergeCell ref="H30:I30"/>
    <mergeCell ref="H29:I29"/>
    <mergeCell ref="H31:I31"/>
    <mergeCell ref="H32:I32"/>
  </mergeCells>
  <printOptions/>
  <pageMargins left="0.5905511811023623" right="0.5905511811023623" top="0.5905511811023623" bottom="0.3937007874015748" header="0.1968503937007874" footer="0.1968503937007874"/>
  <pageSetup horizontalDpi="600" verticalDpi="600" orientation="portrait" paperSize="9" scale="98" r:id="rId2"/>
  <headerFooter alignWithMargins="0">
    <oddHeader>&amp;L&amp;"ＭＳ Ｐゴシック,太字"&amp;14&amp;A</oddHeader>
  </headerFooter>
  <drawing r:id="rId1"/>
</worksheet>
</file>

<file path=xl/worksheets/sheet4.xml><?xml version="1.0" encoding="utf-8"?>
<worksheet xmlns="http://schemas.openxmlformats.org/spreadsheetml/2006/main" xmlns:r="http://schemas.openxmlformats.org/officeDocument/2006/relationships">
  <dimension ref="A1:O125"/>
  <sheetViews>
    <sheetView view="pageBreakPreview" zoomScaleSheetLayoutView="100" workbookViewId="0" topLeftCell="A1">
      <selection activeCell="A1" sqref="A1"/>
    </sheetView>
  </sheetViews>
  <sheetFormatPr defaultColWidth="9.00390625" defaultRowHeight="12.75"/>
  <cols>
    <col min="1" max="1" width="4.25390625" style="0" customWidth="1"/>
    <col min="2" max="2" width="2.75390625" style="0" customWidth="1"/>
    <col min="3" max="3" width="2.25390625" style="0" customWidth="1"/>
    <col min="4" max="4" width="4.625" style="0" customWidth="1"/>
    <col min="5" max="8" width="8.75390625" style="0" customWidth="1"/>
    <col min="9" max="9" width="8.00390625" style="0" customWidth="1"/>
    <col min="10" max="10" width="7.75390625" style="0" customWidth="1"/>
    <col min="11" max="11" width="8.25390625" style="0" customWidth="1"/>
    <col min="12" max="13" width="7.75390625" style="0" customWidth="1"/>
    <col min="14" max="14" width="7.875" style="0" customWidth="1"/>
    <col min="15" max="15" width="7.25390625" style="0" customWidth="1"/>
  </cols>
  <sheetData>
    <row r="1" spans="1:15" ht="15" customHeight="1">
      <c r="A1" s="435" t="s">
        <v>469</v>
      </c>
      <c r="B1" s="436"/>
      <c r="C1" s="436"/>
      <c r="D1" s="437"/>
      <c r="E1" s="57"/>
      <c r="F1" s="438"/>
      <c r="G1" s="438"/>
      <c r="H1" s="438"/>
      <c r="I1" s="57"/>
      <c r="J1" s="57"/>
      <c r="K1" s="57"/>
      <c r="L1" s="439"/>
      <c r="M1" s="439"/>
      <c r="N1" s="57"/>
      <c r="O1" s="440"/>
    </row>
    <row r="2" spans="1:15" ht="15" customHeight="1">
      <c r="A2" s="633" t="s">
        <v>75</v>
      </c>
      <c r="B2" s="633"/>
      <c r="C2" s="633"/>
      <c r="D2" s="629"/>
      <c r="E2" s="629" t="s">
        <v>106</v>
      </c>
      <c r="F2" s="635" t="s">
        <v>107</v>
      </c>
      <c r="G2" s="636"/>
      <c r="H2" s="637"/>
      <c r="I2" s="442" t="s">
        <v>108</v>
      </c>
      <c r="J2" s="635" t="s">
        <v>470</v>
      </c>
      <c r="K2" s="636"/>
      <c r="L2" s="637"/>
      <c r="M2" s="635" t="s">
        <v>471</v>
      </c>
      <c r="N2" s="636"/>
      <c r="O2" s="636"/>
    </row>
    <row r="3" spans="1:15" ht="15" customHeight="1">
      <c r="A3" s="634"/>
      <c r="B3" s="634"/>
      <c r="C3" s="634"/>
      <c r="D3" s="630"/>
      <c r="E3" s="630"/>
      <c r="F3" s="441" t="s">
        <v>109</v>
      </c>
      <c r="G3" s="444" t="s">
        <v>99</v>
      </c>
      <c r="H3" s="444" t="s">
        <v>100</v>
      </c>
      <c r="I3" s="445" t="s">
        <v>110</v>
      </c>
      <c r="J3" s="444" t="s">
        <v>111</v>
      </c>
      <c r="K3" s="444" t="s">
        <v>112</v>
      </c>
      <c r="L3" s="444" t="s">
        <v>102</v>
      </c>
      <c r="M3" s="444" t="s">
        <v>111</v>
      </c>
      <c r="N3" s="444" t="s">
        <v>112</v>
      </c>
      <c r="O3" s="443" t="s">
        <v>102</v>
      </c>
    </row>
    <row r="4" spans="1:15" ht="12" customHeight="1">
      <c r="A4" s="446"/>
      <c r="B4" s="447"/>
      <c r="C4" s="448"/>
      <c r="D4" s="449"/>
      <c r="E4" s="450" t="s">
        <v>472</v>
      </c>
      <c r="F4" s="450" t="s">
        <v>116</v>
      </c>
      <c r="G4" s="450" t="s">
        <v>116</v>
      </c>
      <c r="H4" s="450" t="s">
        <v>116</v>
      </c>
      <c r="I4" s="450" t="s">
        <v>116</v>
      </c>
      <c r="J4" s="450" t="s">
        <v>116</v>
      </c>
      <c r="K4" s="450" t="s">
        <v>116</v>
      </c>
      <c r="L4" s="450" t="s">
        <v>116</v>
      </c>
      <c r="M4" s="450" t="s">
        <v>192</v>
      </c>
      <c r="N4" s="450" t="s">
        <v>192</v>
      </c>
      <c r="O4" s="450" t="s">
        <v>192</v>
      </c>
    </row>
    <row r="5" spans="1:15" ht="12.75" customHeight="1">
      <c r="A5" s="446" t="s">
        <v>113</v>
      </c>
      <c r="B5" s="447">
        <v>9</v>
      </c>
      <c r="C5" s="451" t="s">
        <v>96</v>
      </c>
      <c r="D5" s="452">
        <v>1920</v>
      </c>
      <c r="E5" s="186">
        <v>492529</v>
      </c>
      <c r="F5" s="186">
        <v>2301799</v>
      </c>
      <c r="G5" s="186">
        <v>1175426</v>
      </c>
      <c r="H5" s="186">
        <v>1126373</v>
      </c>
      <c r="I5" s="220">
        <v>4.67</v>
      </c>
      <c r="J5" s="186">
        <v>798303</v>
      </c>
      <c r="K5" s="186">
        <v>1385834</v>
      </c>
      <c r="L5" s="186">
        <v>117762</v>
      </c>
      <c r="M5" s="453">
        <v>34.7</v>
      </c>
      <c r="N5" s="453">
        <v>60.2</v>
      </c>
      <c r="O5" s="453">
        <v>5.1</v>
      </c>
    </row>
    <row r="6" spans="1:15" ht="12.75" customHeight="1">
      <c r="A6" s="454"/>
      <c r="B6" s="447">
        <v>14</v>
      </c>
      <c r="C6" s="436"/>
      <c r="D6" s="455">
        <v>1925</v>
      </c>
      <c r="E6" s="186">
        <v>531072</v>
      </c>
      <c r="F6" s="186">
        <v>2454679</v>
      </c>
      <c r="G6" s="186">
        <v>1239326</v>
      </c>
      <c r="H6" s="186">
        <v>1215353</v>
      </c>
      <c r="I6" s="220">
        <v>4.62</v>
      </c>
      <c r="J6" s="186">
        <v>849925</v>
      </c>
      <c r="K6" s="186">
        <v>1479870</v>
      </c>
      <c r="L6" s="186">
        <v>124884</v>
      </c>
      <c r="M6" s="453">
        <v>34.6</v>
      </c>
      <c r="N6" s="453">
        <v>60.3</v>
      </c>
      <c r="O6" s="453">
        <v>5.1</v>
      </c>
    </row>
    <row r="7" spans="1:15" ht="12.75" customHeight="1">
      <c r="A7" s="456" t="s">
        <v>94</v>
      </c>
      <c r="B7" s="447">
        <v>5</v>
      </c>
      <c r="C7" s="436"/>
      <c r="D7" s="455">
        <v>1930</v>
      </c>
      <c r="E7" s="186">
        <v>562599</v>
      </c>
      <c r="F7" s="186">
        <v>2646301</v>
      </c>
      <c r="G7" s="186">
        <v>1332918</v>
      </c>
      <c r="H7" s="186">
        <v>1313383</v>
      </c>
      <c r="I7" s="220">
        <v>4.7</v>
      </c>
      <c r="J7" s="186">
        <v>906528</v>
      </c>
      <c r="K7" s="186">
        <v>1612580</v>
      </c>
      <c r="L7" s="186">
        <v>127193</v>
      </c>
      <c r="M7" s="453">
        <v>34.3</v>
      </c>
      <c r="N7" s="453">
        <v>60.9</v>
      </c>
      <c r="O7" s="453">
        <v>4.8</v>
      </c>
    </row>
    <row r="8" spans="1:15" ht="12.75" customHeight="1">
      <c r="A8" s="454"/>
      <c r="B8" s="447">
        <v>10</v>
      </c>
      <c r="C8" s="436"/>
      <c r="D8" s="455">
        <v>1935</v>
      </c>
      <c r="E8" s="186">
        <v>611130</v>
      </c>
      <c r="F8" s="186">
        <v>2923249</v>
      </c>
      <c r="G8" s="186">
        <v>1466284</v>
      </c>
      <c r="H8" s="186">
        <v>1456965</v>
      </c>
      <c r="I8" s="220">
        <v>4.78</v>
      </c>
      <c r="J8" s="186">
        <v>1004167</v>
      </c>
      <c r="K8" s="186">
        <v>1786409</v>
      </c>
      <c r="L8" s="186">
        <v>132673</v>
      </c>
      <c r="M8" s="453">
        <v>34.4</v>
      </c>
      <c r="N8" s="453">
        <v>61.1</v>
      </c>
      <c r="O8" s="453">
        <v>4.5</v>
      </c>
    </row>
    <row r="9" spans="1:15" ht="12.75" customHeight="1">
      <c r="A9" s="454"/>
      <c r="B9" s="447">
        <v>15</v>
      </c>
      <c r="C9" s="436"/>
      <c r="D9" s="455">
        <v>1940</v>
      </c>
      <c r="E9" s="186">
        <v>681219</v>
      </c>
      <c r="F9" s="186">
        <v>3221232</v>
      </c>
      <c r="G9" s="186">
        <v>1622778</v>
      </c>
      <c r="H9" s="186">
        <v>1598454</v>
      </c>
      <c r="I9" s="220">
        <v>4.73</v>
      </c>
      <c r="J9" s="186">
        <v>1071170</v>
      </c>
      <c r="K9" s="186">
        <v>1997406</v>
      </c>
      <c r="L9" s="186">
        <v>143180</v>
      </c>
      <c r="M9" s="453">
        <v>33.3</v>
      </c>
      <c r="N9" s="453">
        <v>62</v>
      </c>
      <c r="O9" s="453">
        <v>4.4</v>
      </c>
    </row>
    <row r="10" spans="1:15" ht="12.75" customHeight="1">
      <c r="A10" s="454"/>
      <c r="B10" s="447">
        <v>22</v>
      </c>
      <c r="C10" s="436"/>
      <c r="D10" s="455">
        <v>1947</v>
      </c>
      <c r="E10" s="186">
        <v>673990</v>
      </c>
      <c r="F10" s="186">
        <v>3057444</v>
      </c>
      <c r="G10" s="186">
        <v>1505493</v>
      </c>
      <c r="H10" s="186">
        <v>1551951</v>
      </c>
      <c r="I10" s="220">
        <v>4.54</v>
      </c>
      <c r="J10" s="457" t="s">
        <v>117</v>
      </c>
      <c r="K10" s="457" t="s">
        <v>117</v>
      </c>
      <c r="L10" s="457" t="s">
        <v>117</v>
      </c>
      <c r="M10" s="457" t="s">
        <v>117</v>
      </c>
      <c r="N10" s="457" t="s">
        <v>117</v>
      </c>
      <c r="O10" s="457" t="s">
        <v>117</v>
      </c>
    </row>
    <row r="11" spans="1:15" ht="12.75" customHeight="1">
      <c r="A11" s="454"/>
      <c r="B11" s="447">
        <v>25</v>
      </c>
      <c r="C11" s="436"/>
      <c r="D11" s="455">
        <v>1950</v>
      </c>
      <c r="E11" s="186">
        <v>713901</v>
      </c>
      <c r="F11" s="186">
        <v>3309935</v>
      </c>
      <c r="G11" s="186">
        <v>1622755</v>
      </c>
      <c r="H11" s="186">
        <v>1687180</v>
      </c>
      <c r="I11" s="220">
        <v>4.64</v>
      </c>
      <c r="J11" s="186">
        <v>1102820</v>
      </c>
      <c r="K11" s="186">
        <v>2045505</v>
      </c>
      <c r="L11" s="186">
        <v>161276</v>
      </c>
      <c r="M11" s="453">
        <v>33.3</v>
      </c>
      <c r="N11" s="453">
        <v>61.8</v>
      </c>
      <c r="O11" s="453">
        <v>4.9</v>
      </c>
    </row>
    <row r="12" spans="1:15" ht="12.75" customHeight="1">
      <c r="A12" s="454"/>
      <c r="B12" s="447">
        <v>30</v>
      </c>
      <c r="C12" s="436"/>
      <c r="D12" s="455">
        <v>1955</v>
      </c>
      <c r="E12" s="186">
        <v>785747</v>
      </c>
      <c r="F12" s="186">
        <v>3620947</v>
      </c>
      <c r="G12" s="186">
        <v>1773488</v>
      </c>
      <c r="H12" s="186">
        <v>1847459</v>
      </c>
      <c r="I12" s="220">
        <v>4.61</v>
      </c>
      <c r="J12" s="186">
        <v>1142402</v>
      </c>
      <c r="K12" s="186">
        <v>2284166</v>
      </c>
      <c r="L12" s="186">
        <v>194282</v>
      </c>
      <c r="M12" s="453">
        <v>31.5</v>
      </c>
      <c r="N12" s="453">
        <v>63.1</v>
      </c>
      <c r="O12" s="453">
        <v>5.4</v>
      </c>
    </row>
    <row r="13" spans="1:15" ht="12.75" customHeight="1">
      <c r="A13" s="454"/>
      <c r="B13" s="447">
        <v>35</v>
      </c>
      <c r="C13" s="436"/>
      <c r="D13" s="455">
        <v>1960</v>
      </c>
      <c r="E13" s="186">
        <v>909121</v>
      </c>
      <c r="F13" s="186">
        <v>3906487</v>
      </c>
      <c r="G13" s="186">
        <v>1917887</v>
      </c>
      <c r="H13" s="186">
        <v>1988600</v>
      </c>
      <c r="I13" s="220">
        <v>4.3</v>
      </c>
      <c r="J13" s="186">
        <v>1089072</v>
      </c>
      <c r="K13" s="186">
        <v>2594822</v>
      </c>
      <c r="L13" s="186">
        <v>222593</v>
      </c>
      <c r="M13" s="453">
        <v>27.9</v>
      </c>
      <c r="N13" s="453">
        <v>66.4</v>
      </c>
      <c r="O13" s="453">
        <v>5.7</v>
      </c>
    </row>
    <row r="14" spans="1:15" ht="12.75" customHeight="1">
      <c r="A14" s="454"/>
      <c r="B14" s="447">
        <v>40</v>
      </c>
      <c r="C14" s="436"/>
      <c r="D14" s="455">
        <v>1965</v>
      </c>
      <c r="E14" s="186">
        <v>1090934</v>
      </c>
      <c r="F14" s="186">
        <v>4309944</v>
      </c>
      <c r="G14" s="186">
        <v>2120749</v>
      </c>
      <c r="H14" s="186">
        <v>2189195</v>
      </c>
      <c r="I14" s="220">
        <v>3.95</v>
      </c>
      <c r="J14" s="186">
        <v>1037393</v>
      </c>
      <c r="K14" s="186">
        <v>3006974</v>
      </c>
      <c r="L14" s="186">
        <v>265577</v>
      </c>
      <c r="M14" s="453">
        <v>24.1</v>
      </c>
      <c r="N14" s="453">
        <v>69.8</v>
      </c>
      <c r="O14" s="453">
        <v>6.2</v>
      </c>
    </row>
    <row r="15" spans="1:15" ht="12.75" customHeight="1">
      <c r="A15" s="454"/>
      <c r="B15" s="447">
        <v>45</v>
      </c>
      <c r="C15" s="436"/>
      <c r="D15" s="455">
        <v>1970</v>
      </c>
      <c r="E15" s="186">
        <v>1269229</v>
      </c>
      <c r="F15" s="186">
        <v>4667928</v>
      </c>
      <c r="G15" s="186">
        <v>2299961</v>
      </c>
      <c r="H15" s="186">
        <v>2367967</v>
      </c>
      <c r="I15" s="220">
        <v>3.68</v>
      </c>
      <c r="J15" s="186">
        <v>1096958</v>
      </c>
      <c r="K15" s="186">
        <v>3246965</v>
      </c>
      <c r="L15" s="186">
        <v>324005</v>
      </c>
      <c r="M15" s="453">
        <v>23.5</v>
      </c>
      <c r="N15" s="453">
        <v>69.6</v>
      </c>
      <c r="O15" s="453">
        <v>6.9</v>
      </c>
    </row>
    <row r="16" spans="1:15" ht="12.75" customHeight="1">
      <c r="A16" s="454"/>
      <c r="B16" s="447">
        <v>50</v>
      </c>
      <c r="C16" s="436"/>
      <c r="D16" s="455">
        <v>1975</v>
      </c>
      <c r="E16" s="186">
        <v>1440612</v>
      </c>
      <c r="F16" s="186">
        <v>4992140</v>
      </c>
      <c r="G16" s="186">
        <v>2453277</v>
      </c>
      <c r="H16" s="186">
        <v>2538863</v>
      </c>
      <c r="I16" s="220">
        <v>3.47</v>
      </c>
      <c r="J16" s="186">
        <v>1224538</v>
      </c>
      <c r="K16" s="186">
        <v>3369577</v>
      </c>
      <c r="L16" s="186">
        <v>395727</v>
      </c>
      <c r="M16" s="453">
        <v>24.5</v>
      </c>
      <c r="N16" s="453">
        <v>67.5</v>
      </c>
      <c r="O16" s="453">
        <v>7.9</v>
      </c>
    </row>
    <row r="17" spans="1:15" ht="12.75" customHeight="1">
      <c r="A17" s="454"/>
      <c r="B17" s="447">
        <v>55</v>
      </c>
      <c r="C17" s="436"/>
      <c r="D17" s="455">
        <v>1980</v>
      </c>
      <c r="E17" s="186">
        <v>1592224</v>
      </c>
      <c r="F17" s="186">
        <v>5144892</v>
      </c>
      <c r="G17" s="186">
        <v>2512358</v>
      </c>
      <c r="H17" s="186">
        <v>2632534</v>
      </c>
      <c r="I17" s="220">
        <v>3.23</v>
      </c>
      <c r="J17" s="186">
        <v>1227770</v>
      </c>
      <c r="K17" s="186">
        <v>3435027</v>
      </c>
      <c r="L17" s="186">
        <v>474708</v>
      </c>
      <c r="M17" s="453">
        <v>23.9</v>
      </c>
      <c r="N17" s="453">
        <v>66.8</v>
      </c>
      <c r="O17" s="453">
        <v>9.2</v>
      </c>
    </row>
    <row r="18" spans="1:15" ht="12.75" customHeight="1">
      <c r="A18" s="454"/>
      <c r="B18" s="447">
        <v>60</v>
      </c>
      <c r="C18" s="436"/>
      <c r="D18" s="455">
        <v>1985</v>
      </c>
      <c r="E18" s="186">
        <v>1666482</v>
      </c>
      <c r="F18" s="186">
        <v>5278050</v>
      </c>
      <c r="G18" s="186">
        <v>2567814</v>
      </c>
      <c r="H18" s="186">
        <v>2710236</v>
      </c>
      <c r="I18" s="220">
        <v>3.17</v>
      </c>
      <c r="J18" s="186">
        <v>1149105</v>
      </c>
      <c r="K18" s="186">
        <v>3581543</v>
      </c>
      <c r="L18" s="186">
        <v>545382</v>
      </c>
      <c r="M18" s="453">
        <v>21.8</v>
      </c>
      <c r="N18" s="453">
        <v>67.9</v>
      </c>
      <c r="O18" s="453">
        <v>10.3</v>
      </c>
    </row>
    <row r="19" spans="1:15" ht="12.75" customHeight="1">
      <c r="A19" s="456" t="s">
        <v>95</v>
      </c>
      <c r="B19" s="447">
        <v>2</v>
      </c>
      <c r="C19" s="436"/>
      <c r="D19" s="455">
        <v>1990</v>
      </c>
      <c r="E19" s="186">
        <v>1791672</v>
      </c>
      <c r="F19" s="186">
        <v>5405040</v>
      </c>
      <c r="G19" s="186">
        <v>2619692</v>
      </c>
      <c r="H19" s="186">
        <v>2785348</v>
      </c>
      <c r="I19" s="220">
        <v>3.02</v>
      </c>
      <c r="J19" s="186">
        <v>991045</v>
      </c>
      <c r="K19" s="186">
        <v>3752880</v>
      </c>
      <c r="L19" s="186">
        <v>642401</v>
      </c>
      <c r="M19" s="453">
        <v>18.3</v>
      </c>
      <c r="N19" s="453">
        <v>69.4</v>
      </c>
      <c r="O19" s="453">
        <v>11.9</v>
      </c>
    </row>
    <row r="20" spans="1:15" ht="12.75" customHeight="1">
      <c r="A20" s="454"/>
      <c r="B20" s="447">
        <v>7</v>
      </c>
      <c r="C20" s="436"/>
      <c r="D20" s="455">
        <v>1995</v>
      </c>
      <c r="E20" s="186">
        <v>1871922</v>
      </c>
      <c r="F20" s="186">
        <v>5401877</v>
      </c>
      <c r="G20" s="186">
        <v>2612369</v>
      </c>
      <c r="H20" s="186">
        <v>2789508</v>
      </c>
      <c r="I20" s="220">
        <v>2.89</v>
      </c>
      <c r="J20" s="186">
        <v>880094</v>
      </c>
      <c r="K20" s="186">
        <v>3755500</v>
      </c>
      <c r="L20" s="186">
        <v>763752</v>
      </c>
      <c r="M20" s="453">
        <v>16.3</v>
      </c>
      <c r="N20" s="453">
        <v>69.5</v>
      </c>
      <c r="O20" s="453">
        <v>14.1</v>
      </c>
    </row>
    <row r="21" spans="1:15" ht="12.75" customHeight="1">
      <c r="A21" s="454"/>
      <c r="B21" s="447">
        <v>12</v>
      </c>
      <c r="C21" s="436"/>
      <c r="D21" s="455">
        <v>2000</v>
      </c>
      <c r="E21" s="186">
        <v>2040709</v>
      </c>
      <c r="F21" s="186">
        <v>5550574</v>
      </c>
      <c r="G21" s="186">
        <v>2674625</v>
      </c>
      <c r="H21" s="186">
        <v>2875949</v>
      </c>
      <c r="I21" s="220">
        <v>2.72</v>
      </c>
      <c r="J21" s="187">
        <v>830112</v>
      </c>
      <c r="K21" s="187">
        <v>3776483</v>
      </c>
      <c r="L21" s="187">
        <v>939950</v>
      </c>
      <c r="M21" s="453">
        <v>15</v>
      </c>
      <c r="N21" s="453">
        <v>68</v>
      </c>
      <c r="O21" s="453">
        <v>16.9</v>
      </c>
    </row>
    <row r="22" spans="1:15" ht="12.75" customHeight="1">
      <c r="A22" s="454"/>
      <c r="B22" s="447">
        <v>13</v>
      </c>
      <c r="C22" s="436"/>
      <c r="D22" s="455">
        <v>2001</v>
      </c>
      <c r="E22" s="186">
        <v>2073072</v>
      </c>
      <c r="F22" s="186">
        <v>5568305</v>
      </c>
      <c r="G22" s="186">
        <v>2679694</v>
      </c>
      <c r="H22" s="186">
        <v>2888611</v>
      </c>
      <c r="I22" s="220">
        <v>2.69</v>
      </c>
      <c r="J22" s="187" t="s">
        <v>117</v>
      </c>
      <c r="K22" s="187" t="s">
        <v>117</v>
      </c>
      <c r="L22" s="187" t="s">
        <v>117</v>
      </c>
      <c r="M22" s="187" t="s">
        <v>117</v>
      </c>
      <c r="N22" s="187" t="s">
        <v>117</v>
      </c>
      <c r="O22" s="187" t="s">
        <v>117</v>
      </c>
    </row>
    <row r="23" spans="1:15" ht="12.75" customHeight="1">
      <c r="A23" s="454"/>
      <c r="B23" s="447">
        <v>14</v>
      </c>
      <c r="C23" s="436"/>
      <c r="D23" s="455">
        <v>2002</v>
      </c>
      <c r="E23" s="186">
        <v>2100565</v>
      </c>
      <c r="F23" s="186">
        <v>5580858</v>
      </c>
      <c r="G23" s="186">
        <v>2682604</v>
      </c>
      <c r="H23" s="186">
        <v>2898254</v>
      </c>
      <c r="I23" s="220">
        <v>2.66</v>
      </c>
      <c r="J23" s="187" t="s">
        <v>117</v>
      </c>
      <c r="K23" s="187" t="s">
        <v>117</v>
      </c>
      <c r="L23" s="187" t="s">
        <v>117</v>
      </c>
      <c r="M23" s="187" t="s">
        <v>117</v>
      </c>
      <c r="N23" s="187" t="s">
        <v>117</v>
      </c>
      <c r="O23" s="187" t="s">
        <v>117</v>
      </c>
    </row>
    <row r="24" spans="1:15" ht="12.75" customHeight="1">
      <c r="A24" s="454"/>
      <c r="B24" s="447">
        <v>15</v>
      </c>
      <c r="C24" s="436"/>
      <c r="D24" s="455">
        <v>2003</v>
      </c>
      <c r="E24" s="186">
        <v>2126404</v>
      </c>
      <c r="F24" s="186">
        <v>5588268</v>
      </c>
      <c r="G24" s="186">
        <v>2683384</v>
      </c>
      <c r="H24" s="186">
        <v>2904884</v>
      </c>
      <c r="I24" s="220">
        <v>2.63</v>
      </c>
      <c r="J24" s="187" t="s">
        <v>117</v>
      </c>
      <c r="K24" s="187" t="s">
        <v>117</v>
      </c>
      <c r="L24" s="187" t="s">
        <v>117</v>
      </c>
      <c r="M24" s="187" t="s">
        <v>117</v>
      </c>
      <c r="N24" s="187" t="s">
        <v>117</v>
      </c>
      <c r="O24" s="187" t="s">
        <v>117</v>
      </c>
    </row>
    <row r="25" spans="1:15" ht="12.75" customHeight="1">
      <c r="A25" s="454"/>
      <c r="B25" s="447">
        <v>16</v>
      </c>
      <c r="C25" s="436"/>
      <c r="D25" s="455">
        <v>2004</v>
      </c>
      <c r="E25" s="186">
        <v>2150303</v>
      </c>
      <c r="F25" s="186">
        <v>5591881</v>
      </c>
      <c r="G25" s="186">
        <v>2681956</v>
      </c>
      <c r="H25" s="186">
        <v>2909925</v>
      </c>
      <c r="I25" s="220">
        <v>2.6</v>
      </c>
      <c r="J25" s="187" t="s">
        <v>117</v>
      </c>
      <c r="K25" s="187" t="s">
        <v>117</v>
      </c>
      <c r="L25" s="187" t="s">
        <v>117</v>
      </c>
      <c r="M25" s="187" t="s">
        <v>117</v>
      </c>
      <c r="N25" s="187" t="s">
        <v>117</v>
      </c>
      <c r="O25" s="187" t="s">
        <v>117</v>
      </c>
    </row>
    <row r="26" spans="1:15" ht="7.5" customHeight="1">
      <c r="A26" s="458"/>
      <c r="B26" s="459"/>
      <c r="C26" s="460"/>
      <c r="D26" s="461"/>
      <c r="E26" s="462"/>
      <c r="F26" s="462"/>
      <c r="G26" s="462"/>
      <c r="H26" s="462"/>
      <c r="I26" s="462"/>
      <c r="J26" s="462"/>
      <c r="K26" s="462"/>
      <c r="L26" s="462"/>
      <c r="M26" s="462"/>
      <c r="N26" s="462"/>
      <c r="O26" s="462"/>
    </row>
    <row r="27" spans="1:15" ht="12" customHeight="1">
      <c r="A27" s="463" t="s">
        <v>271</v>
      </c>
      <c r="B27" s="451" t="s">
        <v>526</v>
      </c>
      <c r="C27" s="436"/>
      <c r="D27" s="436"/>
      <c r="E27" s="464"/>
      <c r="F27" s="464"/>
      <c r="G27" s="464"/>
      <c r="H27" s="464"/>
      <c r="I27" s="464"/>
      <c r="J27" s="464"/>
      <c r="K27" s="464"/>
      <c r="L27" s="465"/>
      <c r="M27" s="465"/>
      <c r="N27" s="465"/>
      <c r="O27" s="440" t="s">
        <v>524</v>
      </c>
    </row>
    <row r="28" spans="1:15" ht="12" customHeight="1">
      <c r="A28" s="463">
        <v>2</v>
      </c>
      <c r="B28" s="451" t="s">
        <v>649</v>
      </c>
      <c r="C28" s="436"/>
      <c r="D28" s="436"/>
      <c r="E28" s="464"/>
      <c r="F28" s="464"/>
      <c r="G28" s="464"/>
      <c r="H28" s="464"/>
      <c r="I28" s="464"/>
      <c r="J28" s="464"/>
      <c r="K28" s="464"/>
      <c r="L28" s="465"/>
      <c r="M28" s="465"/>
      <c r="N28" s="465"/>
      <c r="O28" s="344"/>
    </row>
    <row r="29" spans="1:15" ht="12" customHeight="1">
      <c r="A29" s="463">
        <v>3</v>
      </c>
      <c r="B29" s="451" t="s">
        <v>523</v>
      </c>
      <c r="C29" s="436"/>
      <c r="D29" s="436"/>
      <c r="E29" s="464"/>
      <c r="F29" s="464"/>
      <c r="G29" s="464"/>
      <c r="H29" s="464"/>
      <c r="I29" s="464"/>
      <c r="J29" s="464"/>
      <c r="K29" s="464"/>
      <c r="L29" s="466"/>
      <c r="M29" s="465"/>
      <c r="N29" s="465"/>
      <c r="O29" s="440"/>
    </row>
    <row r="30" spans="1:15" ht="12" customHeight="1">
      <c r="A30" s="446"/>
      <c r="B30" s="451" t="s">
        <v>114</v>
      </c>
      <c r="C30" s="436"/>
      <c r="D30" s="467"/>
      <c r="E30" s="57"/>
      <c r="F30" s="464"/>
      <c r="G30" s="464"/>
      <c r="H30" s="464"/>
      <c r="I30" s="464"/>
      <c r="J30" s="464"/>
      <c r="K30" s="464"/>
      <c r="L30" s="464"/>
      <c r="M30" s="464"/>
      <c r="N30" s="464"/>
      <c r="O30" s="464"/>
    </row>
    <row r="31" spans="1:15" ht="9.75" customHeight="1">
      <c r="A31" s="454"/>
      <c r="B31" s="468"/>
      <c r="C31" s="469"/>
      <c r="D31" s="470"/>
      <c r="E31" s="465"/>
      <c r="F31" s="465"/>
      <c r="G31" s="465"/>
      <c r="H31" s="465"/>
      <c r="I31" s="465"/>
      <c r="J31" s="465"/>
      <c r="K31" s="465"/>
      <c r="L31" s="465"/>
      <c r="M31" s="465"/>
      <c r="N31" s="465"/>
      <c r="O31" s="440"/>
    </row>
    <row r="32" spans="1:15" ht="15" customHeight="1">
      <c r="A32" s="471" t="s">
        <v>473</v>
      </c>
      <c r="B32" s="472"/>
      <c r="C32" s="473"/>
      <c r="D32" s="474"/>
      <c r="E32" s="57"/>
      <c r="F32" s="475"/>
      <c r="G32" s="475"/>
      <c r="H32" s="475"/>
      <c r="I32" s="475"/>
      <c r="J32" s="475"/>
      <c r="K32" s="475"/>
      <c r="L32" s="475"/>
      <c r="M32" s="475"/>
      <c r="N32" s="475"/>
      <c r="O32" s="440"/>
    </row>
    <row r="33" spans="1:15" ht="24" customHeight="1">
      <c r="A33" s="631" t="s">
        <v>75</v>
      </c>
      <c r="B33" s="631"/>
      <c r="C33" s="631"/>
      <c r="D33" s="632"/>
      <c r="E33" s="478" t="s">
        <v>115</v>
      </c>
      <c r="F33" s="479" t="s">
        <v>98</v>
      </c>
      <c r="G33" s="480" t="s">
        <v>402</v>
      </c>
      <c r="H33" s="480" t="s">
        <v>403</v>
      </c>
      <c r="I33" s="480" t="s">
        <v>91</v>
      </c>
      <c r="J33" s="480" t="s">
        <v>404</v>
      </c>
      <c r="K33" s="480" t="s">
        <v>405</v>
      </c>
      <c r="L33" s="480" t="s">
        <v>92</v>
      </c>
      <c r="M33" s="479" t="s">
        <v>103</v>
      </c>
      <c r="N33" s="479" t="s">
        <v>104</v>
      </c>
      <c r="O33" s="481" t="s">
        <v>105</v>
      </c>
    </row>
    <row r="34" spans="1:15" ht="12" customHeight="1">
      <c r="A34" s="482"/>
      <c r="B34" s="482"/>
      <c r="C34" s="448"/>
      <c r="D34" s="483"/>
      <c r="E34" s="484" t="s">
        <v>116</v>
      </c>
      <c r="F34" s="484" t="s">
        <v>116</v>
      </c>
      <c r="G34" s="484" t="s">
        <v>116</v>
      </c>
      <c r="H34" s="484" t="s">
        <v>116</v>
      </c>
      <c r="I34" s="484" t="s">
        <v>116</v>
      </c>
      <c r="J34" s="484" t="s">
        <v>116</v>
      </c>
      <c r="K34" s="484" t="s">
        <v>116</v>
      </c>
      <c r="L34" s="484" t="s">
        <v>116</v>
      </c>
      <c r="M34" s="484" t="s">
        <v>116</v>
      </c>
      <c r="N34" s="484" t="s">
        <v>116</v>
      </c>
      <c r="O34" s="484" t="s">
        <v>116</v>
      </c>
    </row>
    <row r="35" spans="1:15" ht="15" customHeight="1">
      <c r="A35" s="446" t="s">
        <v>94</v>
      </c>
      <c r="B35" s="447">
        <v>25</v>
      </c>
      <c r="C35" s="451" t="s">
        <v>96</v>
      </c>
      <c r="D35" s="185">
        <v>1950</v>
      </c>
      <c r="E35" s="186">
        <v>3309935</v>
      </c>
      <c r="F35" s="186">
        <v>820986</v>
      </c>
      <c r="G35" s="143">
        <v>490534</v>
      </c>
      <c r="H35" s="187">
        <v>181756</v>
      </c>
      <c r="I35" s="28">
        <v>285691</v>
      </c>
      <c r="J35" s="187">
        <v>237124</v>
      </c>
      <c r="K35" s="143">
        <v>368979</v>
      </c>
      <c r="L35" s="187">
        <v>287055</v>
      </c>
      <c r="M35" s="186">
        <v>266820</v>
      </c>
      <c r="N35" s="186">
        <v>144685</v>
      </c>
      <c r="O35" s="186">
        <v>226280</v>
      </c>
    </row>
    <row r="36" spans="1:15" ht="15" customHeight="1">
      <c r="A36" s="454"/>
      <c r="B36" s="447">
        <v>35</v>
      </c>
      <c r="C36" s="436"/>
      <c r="D36" s="185">
        <v>1960</v>
      </c>
      <c r="E36" s="186">
        <v>3906487</v>
      </c>
      <c r="F36" s="186">
        <v>1113977</v>
      </c>
      <c r="G36" s="28">
        <v>725613</v>
      </c>
      <c r="H36" s="187">
        <v>234568</v>
      </c>
      <c r="I36" s="28">
        <v>312999</v>
      </c>
      <c r="J36" s="187">
        <v>246644</v>
      </c>
      <c r="K36" s="28">
        <v>415535</v>
      </c>
      <c r="L36" s="187">
        <v>273704</v>
      </c>
      <c r="M36" s="186">
        <v>253020</v>
      </c>
      <c r="N36" s="186">
        <v>133259</v>
      </c>
      <c r="O36" s="186">
        <v>198808</v>
      </c>
    </row>
    <row r="37" spans="1:15" ht="15" customHeight="1">
      <c r="A37" s="454"/>
      <c r="B37" s="447">
        <v>45</v>
      </c>
      <c r="C37" s="436"/>
      <c r="D37" s="185">
        <v>1970</v>
      </c>
      <c r="E37" s="186">
        <v>4667928</v>
      </c>
      <c r="F37" s="186">
        <v>1288937</v>
      </c>
      <c r="G37" s="28">
        <v>1001677</v>
      </c>
      <c r="H37" s="187">
        <v>408191</v>
      </c>
      <c r="I37" s="28">
        <v>450025</v>
      </c>
      <c r="J37" s="187">
        <v>239443</v>
      </c>
      <c r="K37" s="28">
        <v>489142</v>
      </c>
      <c r="L37" s="187">
        <v>276490</v>
      </c>
      <c r="M37" s="186">
        <v>222236</v>
      </c>
      <c r="N37" s="186">
        <v>115869</v>
      </c>
      <c r="O37" s="186">
        <v>175918</v>
      </c>
    </row>
    <row r="38" spans="1:15" ht="15" customHeight="1">
      <c r="A38" s="454"/>
      <c r="B38" s="447">
        <v>55</v>
      </c>
      <c r="C38" s="436"/>
      <c r="D38" s="185">
        <v>1980</v>
      </c>
      <c r="E38" s="186">
        <v>5144892</v>
      </c>
      <c r="F38" s="186">
        <v>1367390</v>
      </c>
      <c r="G38" s="28">
        <v>1015724</v>
      </c>
      <c r="H38" s="187">
        <v>539745</v>
      </c>
      <c r="I38" s="28">
        <v>606701</v>
      </c>
      <c r="J38" s="187">
        <v>279672</v>
      </c>
      <c r="K38" s="28">
        <v>537611</v>
      </c>
      <c r="L38" s="187">
        <v>297677</v>
      </c>
      <c r="M38" s="186">
        <v>215485</v>
      </c>
      <c r="N38" s="186">
        <v>114667</v>
      </c>
      <c r="O38" s="186">
        <v>170220</v>
      </c>
    </row>
    <row r="39" spans="1:15" ht="15" customHeight="1">
      <c r="A39" s="446" t="s">
        <v>95</v>
      </c>
      <c r="B39" s="447">
        <v>2</v>
      </c>
      <c r="C39" s="436"/>
      <c r="D39" s="185">
        <v>1990</v>
      </c>
      <c r="E39" s="186">
        <v>5405040</v>
      </c>
      <c r="F39" s="186">
        <v>1477410</v>
      </c>
      <c r="G39" s="33">
        <v>1013432</v>
      </c>
      <c r="H39" s="187">
        <v>615367</v>
      </c>
      <c r="I39" s="33">
        <v>665214</v>
      </c>
      <c r="J39" s="187">
        <v>292471</v>
      </c>
      <c r="K39" s="33">
        <v>553339</v>
      </c>
      <c r="L39" s="187">
        <v>297886</v>
      </c>
      <c r="M39" s="186">
        <v>208242</v>
      </c>
      <c r="N39" s="186">
        <v>115461</v>
      </c>
      <c r="O39" s="186">
        <v>166218</v>
      </c>
    </row>
    <row r="40" spans="1:15" ht="15" customHeight="1">
      <c r="A40" s="454"/>
      <c r="B40" s="447">
        <v>7</v>
      </c>
      <c r="C40" s="436"/>
      <c r="D40" s="185">
        <v>1995</v>
      </c>
      <c r="E40" s="186">
        <v>5401877</v>
      </c>
      <c r="F40" s="186">
        <v>1423792</v>
      </c>
      <c r="G40" s="33">
        <v>954007</v>
      </c>
      <c r="H40" s="187">
        <v>658923</v>
      </c>
      <c r="I40" s="33">
        <v>710765</v>
      </c>
      <c r="J40" s="187">
        <v>298004</v>
      </c>
      <c r="K40" s="33">
        <v>571030</v>
      </c>
      <c r="L40" s="187">
        <v>298036</v>
      </c>
      <c r="M40" s="186">
        <v>205842</v>
      </c>
      <c r="N40" s="186">
        <v>118740</v>
      </c>
      <c r="O40" s="186">
        <v>162738</v>
      </c>
    </row>
    <row r="41" spans="1:15" ht="15" customHeight="1">
      <c r="A41" s="454"/>
      <c r="B41" s="447">
        <v>12</v>
      </c>
      <c r="C41" s="436"/>
      <c r="D41" s="185">
        <v>2000</v>
      </c>
      <c r="E41" s="186">
        <v>5550574</v>
      </c>
      <c r="F41" s="186">
        <v>1493398</v>
      </c>
      <c r="G41" s="33">
        <v>988126</v>
      </c>
      <c r="H41" s="187">
        <v>699789</v>
      </c>
      <c r="I41" s="33">
        <v>721127</v>
      </c>
      <c r="J41" s="187">
        <v>298390</v>
      </c>
      <c r="K41" s="33">
        <v>577018</v>
      </c>
      <c r="L41" s="187">
        <v>293625</v>
      </c>
      <c r="M41" s="186">
        <v>200803</v>
      </c>
      <c r="N41" s="186">
        <v>119187</v>
      </c>
      <c r="O41" s="186">
        <v>159111</v>
      </c>
    </row>
    <row r="42" spans="1:15" ht="15" customHeight="1">
      <c r="A42" s="454"/>
      <c r="B42" s="447">
        <v>13</v>
      </c>
      <c r="C42" s="436"/>
      <c r="D42" s="185">
        <v>2001</v>
      </c>
      <c r="E42" s="186">
        <v>5568305</v>
      </c>
      <c r="F42" s="186">
        <v>1503384</v>
      </c>
      <c r="G42" s="33">
        <v>995452</v>
      </c>
      <c r="H42" s="187">
        <v>703496</v>
      </c>
      <c r="I42" s="33">
        <v>721097</v>
      </c>
      <c r="J42" s="187">
        <v>297632</v>
      </c>
      <c r="K42" s="33">
        <v>578026</v>
      </c>
      <c r="L42" s="187">
        <v>292286</v>
      </c>
      <c r="M42" s="186">
        <v>199745</v>
      </c>
      <c r="N42" s="186">
        <v>119146</v>
      </c>
      <c r="O42" s="186">
        <v>158041</v>
      </c>
    </row>
    <row r="43" spans="1:15" ht="15" customHeight="1">
      <c r="A43" s="454"/>
      <c r="B43" s="447">
        <v>14</v>
      </c>
      <c r="C43" s="436"/>
      <c r="D43" s="185">
        <v>2002</v>
      </c>
      <c r="E43" s="186">
        <v>5580858</v>
      </c>
      <c r="F43" s="186">
        <v>1510468</v>
      </c>
      <c r="G43" s="33">
        <v>1002483</v>
      </c>
      <c r="H43" s="187">
        <v>707216</v>
      </c>
      <c r="I43" s="33">
        <v>720595</v>
      </c>
      <c r="J43" s="187">
        <v>296748</v>
      </c>
      <c r="K43" s="33">
        <v>578338</v>
      </c>
      <c r="L43" s="187">
        <v>291067</v>
      </c>
      <c r="M43" s="186">
        <v>198509</v>
      </c>
      <c r="N43" s="186">
        <v>118593</v>
      </c>
      <c r="O43" s="186">
        <v>156841</v>
      </c>
    </row>
    <row r="44" spans="1:15" ht="15" customHeight="1">
      <c r="A44" s="454"/>
      <c r="B44" s="447">
        <v>15</v>
      </c>
      <c r="C44" s="436"/>
      <c r="D44" s="185">
        <v>2003</v>
      </c>
      <c r="E44" s="186">
        <v>5588268</v>
      </c>
      <c r="F44" s="186">
        <v>1515864</v>
      </c>
      <c r="G44" s="33">
        <v>1008299</v>
      </c>
      <c r="H44" s="187">
        <v>710751</v>
      </c>
      <c r="I44" s="33">
        <v>719432</v>
      </c>
      <c r="J44" s="187">
        <v>295568</v>
      </c>
      <c r="K44" s="33">
        <v>578500</v>
      </c>
      <c r="L44" s="187">
        <v>289805</v>
      </c>
      <c r="M44" s="186">
        <v>196576</v>
      </c>
      <c r="N44" s="186">
        <v>117977</v>
      </c>
      <c r="O44" s="186">
        <v>155496</v>
      </c>
    </row>
    <row r="45" spans="1:15" ht="15" customHeight="1">
      <c r="A45" s="454"/>
      <c r="B45" s="447">
        <v>16</v>
      </c>
      <c r="C45" s="436"/>
      <c r="D45" s="185">
        <v>2004</v>
      </c>
      <c r="E45" s="186">
        <v>5591881</v>
      </c>
      <c r="F45" s="186">
        <v>1519878</v>
      </c>
      <c r="G45" s="33">
        <v>1011308</v>
      </c>
      <c r="H45" s="187">
        <v>713607</v>
      </c>
      <c r="I45" s="33">
        <v>719636</v>
      </c>
      <c r="J45" s="187">
        <v>294491</v>
      </c>
      <c r="K45" s="33">
        <v>578186</v>
      </c>
      <c r="L45" s="187">
        <v>288293</v>
      </c>
      <c r="M45" s="186">
        <v>194944</v>
      </c>
      <c r="N45" s="186">
        <v>117437</v>
      </c>
      <c r="O45" s="186">
        <v>154101</v>
      </c>
    </row>
    <row r="46" spans="1:15" ht="6" customHeight="1">
      <c r="A46" s="485"/>
      <c r="B46" s="486"/>
      <c r="C46" s="447"/>
      <c r="D46" s="487"/>
      <c r="E46" s="488"/>
      <c r="F46" s="488"/>
      <c r="G46" s="383"/>
      <c r="H46" s="489"/>
      <c r="I46" s="383"/>
      <c r="J46" s="489"/>
      <c r="K46" s="383"/>
      <c r="L46" s="489"/>
      <c r="M46" s="488"/>
      <c r="N46" s="488"/>
      <c r="O46" s="488"/>
    </row>
    <row r="47" spans="1:15" ht="9" customHeight="1">
      <c r="A47" s="454"/>
      <c r="B47" s="490"/>
      <c r="C47" s="447"/>
      <c r="D47" s="491"/>
      <c r="E47" s="187" t="s">
        <v>192</v>
      </c>
      <c r="F47" s="187" t="s">
        <v>192</v>
      </c>
      <c r="G47" s="187" t="s">
        <v>192</v>
      </c>
      <c r="H47" s="187" t="s">
        <v>192</v>
      </c>
      <c r="I47" s="187" t="s">
        <v>192</v>
      </c>
      <c r="J47" s="187" t="s">
        <v>192</v>
      </c>
      <c r="K47" s="187" t="s">
        <v>192</v>
      </c>
      <c r="L47" s="187" t="s">
        <v>192</v>
      </c>
      <c r="M47" s="187" t="s">
        <v>192</v>
      </c>
      <c r="N47" s="187" t="s">
        <v>192</v>
      </c>
      <c r="O47" s="187" t="s">
        <v>192</v>
      </c>
    </row>
    <row r="48" spans="1:15" ht="10.5" customHeight="1">
      <c r="A48" s="57"/>
      <c r="B48" s="454" t="s">
        <v>276</v>
      </c>
      <c r="C48" s="492"/>
      <c r="D48" s="491"/>
      <c r="E48" s="290">
        <v>100</v>
      </c>
      <c r="F48" s="493">
        <f>+F45/$E$45*100</f>
        <v>27.18008484086124</v>
      </c>
      <c r="G48" s="493">
        <f aca="true" t="shared" si="0" ref="G48:O48">+G45/$E$45*100</f>
        <v>18.085291872269813</v>
      </c>
      <c r="H48" s="493">
        <f t="shared" si="0"/>
        <v>12.761484015843685</v>
      </c>
      <c r="I48" s="493">
        <f t="shared" si="0"/>
        <v>12.869301045569461</v>
      </c>
      <c r="J48" s="493">
        <f t="shared" si="0"/>
        <v>5.26640320135568</v>
      </c>
      <c r="K48" s="493">
        <f t="shared" si="0"/>
        <v>10.33974077774545</v>
      </c>
      <c r="L48" s="493">
        <f t="shared" si="0"/>
        <v>5.1555639327804</v>
      </c>
      <c r="M48" s="493">
        <f t="shared" si="0"/>
        <v>3.4861972205774765</v>
      </c>
      <c r="N48" s="493">
        <f t="shared" si="0"/>
        <v>2.1001341051427955</v>
      </c>
      <c r="O48" s="493">
        <f t="shared" si="0"/>
        <v>2.7557989878539977</v>
      </c>
    </row>
    <row r="49" spans="1:15" ht="7.5" customHeight="1">
      <c r="A49" s="458"/>
      <c r="B49" s="494"/>
      <c r="C49" s="494"/>
      <c r="D49" s="495"/>
      <c r="E49" s="496"/>
      <c r="F49" s="496"/>
      <c r="G49" s="497"/>
      <c r="H49" s="497"/>
      <c r="I49" s="497"/>
      <c r="J49" s="497"/>
      <c r="K49" s="497"/>
      <c r="L49" s="497"/>
      <c r="M49" s="496"/>
      <c r="N49" s="496"/>
      <c r="O49" s="496"/>
    </row>
    <row r="50" spans="1:15" ht="12">
      <c r="A50" s="498" t="s">
        <v>628</v>
      </c>
      <c r="B50" s="451" t="s">
        <v>474</v>
      </c>
      <c r="C50" s="436"/>
      <c r="D50" s="467"/>
      <c r="E50" s="57"/>
      <c r="F50" s="464"/>
      <c r="G50" s="464"/>
      <c r="H50" s="464"/>
      <c r="I50" s="464"/>
      <c r="J50" s="464"/>
      <c r="K50" s="464"/>
      <c r="L50" s="464"/>
      <c r="M50" s="464"/>
      <c r="N50" s="464"/>
      <c r="O50" s="440" t="s">
        <v>525</v>
      </c>
    </row>
    <row r="51" spans="1:15" ht="12">
      <c r="A51" s="499">
        <v>2</v>
      </c>
      <c r="B51" s="451" t="s">
        <v>648</v>
      </c>
      <c r="C51" s="436"/>
      <c r="D51" s="467"/>
      <c r="E51" s="57"/>
      <c r="F51" s="464"/>
      <c r="G51" s="464"/>
      <c r="H51" s="464"/>
      <c r="I51" s="464"/>
      <c r="J51" s="464"/>
      <c r="K51" s="464"/>
      <c r="L51" s="466"/>
      <c r="M51" s="464"/>
      <c r="N51" s="464"/>
      <c r="O51" s="440"/>
    </row>
    <row r="52" spans="1:15" ht="12">
      <c r="A52" s="446"/>
      <c r="B52" s="451" t="s">
        <v>114</v>
      </c>
      <c r="C52" s="436"/>
      <c r="D52" s="467"/>
      <c r="E52" s="57"/>
      <c r="F52" s="464"/>
      <c r="G52" s="464"/>
      <c r="H52" s="464"/>
      <c r="I52" s="464"/>
      <c r="J52" s="464"/>
      <c r="K52" s="464"/>
      <c r="L52" s="464"/>
      <c r="M52" s="464"/>
      <c r="N52" s="464"/>
      <c r="O52" s="464"/>
    </row>
    <row r="53" spans="1:15" ht="9.75" customHeight="1">
      <c r="A53" s="500"/>
      <c r="B53" s="492"/>
      <c r="C53" s="451"/>
      <c r="D53" s="501"/>
      <c r="E53" s="57"/>
      <c r="F53" s="501"/>
      <c r="G53" s="501"/>
      <c r="H53" s="501"/>
      <c r="I53" s="501"/>
      <c r="J53" s="501"/>
      <c r="K53" s="501"/>
      <c r="L53" s="501"/>
      <c r="M53" s="501"/>
      <c r="N53" s="501"/>
      <c r="O53" s="501"/>
    </row>
    <row r="54" spans="1:15" ht="14.25">
      <c r="A54" s="50" t="s">
        <v>475</v>
      </c>
      <c r="B54" s="33"/>
      <c r="C54" s="33"/>
      <c r="D54" s="33"/>
      <c r="E54" s="33"/>
      <c r="F54" s="33"/>
      <c r="G54" s="33"/>
      <c r="H54" s="33"/>
      <c r="I54" s="33"/>
      <c r="J54" s="33"/>
      <c r="K54" s="33"/>
      <c r="L54" s="187"/>
      <c r="M54" s="187"/>
      <c r="N54" s="50"/>
      <c r="O54" s="33"/>
    </row>
    <row r="55" spans="1:15" ht="17.25" customHeight="1">
      <c r="A55" s="640" t="s">
        <v>75</v>
      </c>
      <c r="B55" s="640"/>
      <c r="C55" s="640"/>
      <c r="D55" s="640"/>
      <c r="E55" s="622" t="s">
        <v>476</v>
      </c>
      <c r="F55" s="613" t="s">
        <v>477</v>
      </c>
      <c r="G55" s="613"/>
      <c r="H55" s="613"/>
      <c r="I55" s="613"/>
      <c r="J55" s="613" t="s">
        <v>478</v>
      </c>
      <c r="K55" s="623" t="s">
        <v>479</v>
      </c>
      <c r="L55" s="613" t="s">
        <v>480</v>
      </c>
      <c r="M55" s="622" t="s">
        <v>481</v>
      </c>
      <c r="N55" s="609" t="s">
        <v>482</v>
      </c>
      <c r="O55" s="609"/>
    </row>
    <row r="56" spans="1:15" ht="15.75" customHeight="1">
      <c r="A56" s="641"/>
      <c r="B56" s="641"/>
      <c r="C56" s="641"/>
      <c r="D56" s="641"/>
      <c r="E56" s="613"/>
      <c r="F56" s="502" t="s">
        <v>483</v>
      </c>
      <c r="G56" s="502" t="s">
        <v>484</v>
      </c>
      <c r="H56" s="502" t="s">
        <v>485</v>
      </c>
      <c r="I56" s="502" t="s">
        <v>486</v>
      </c>
      <c r="J56" s="613"/>
      <c r="K56" s="624"/>
      <c r="L56" s="613"/>
      <c r="M56" s="613"/>
      <c r="N56" s="371" t="s">
        <v>99</v>
      </c>
      <c r="O56" s="284" t="s">
        <v>100</v>
      </c>
    </row>
    <row r="57" spans="1:15" ht="12" customHeight="1">
      <c r="A57" s="288"/>
      <c r="B57" s="186"/>
      <c r="C57" s="186"/>
      <c r="D57" s="503"/>
      <c r="E57" s="4" t="s">
        <v>192</v>
      </c>
      <c r="F57" s="4" t="s">
        <v>192</v>
      </c>
      <c r="G57" s="4" t="s">
        <v>192</v>
      </c>
      <c r="H57" s="4" t="s">
        <v>192</v>
      </c>
      <c r="I57" s="4" t="s">
        <v>192</v>
      </c>
      <c r="J57" s="4" t="s">
        <v>192</v>
      </c>
      <c r="K57" s="83" t="s">
        <v>192</v>
      </c>
      <c r="L57" s="132" t="s">
        <v>116</v>
      </c>
      <c r="M57" s="96" t="s">
        <v>192</v>
      </c>
      <c r="N57" s="4" t="s">
        <v>192</v>
      </c>
      <c r="O57" s="4" t="s">
        <v>192</v>
      </c>
    </row>
    <row r="58" spans="1:15" ht="12.75" customHeight="1">
      <c r="A58" s="288" t="s">
        <v>94</v>
      </c>
      <c r="B58" s="186">
        <v>55</v>
      </c>
      <c r="C58" s="186" t="s">
        <v>96</v>
      </c>
      <c r="D58" s="289">
        <v>1980</v>
      </c>
      <c r="E58" s="290">
        <v>100</v>
      </c>
      <c r="F58" s="290">
        <v>14</v>
      </c>
      <c r="G58" s="290">
        <v>47.3</v>
      </c>
      <c r="H58" s="290">
        <v>1</v>
      </c>
      <c r="I58" s="290">
        <v>5.4</v>
      </c>
      <c r="J58" s="290">
        <v>13.8</v>
      </c>
      <c r="K58" s="504">
        <v>24.3</v>
      </c>
      <c r="L58" s="133">
        <v>4915867</v>
      </c>
      <c r="M58" s="134">
        <v>95.7</v>
      </c>
      <c r="N58" s="504">
        <v>27.1</v>
      </c>
      <c r="O58" s="504">
        <v>20.9</v>
      </c>
    </row>
    <row r="59" spans="1:15" ht="12.75" customHeight="1">
      <c r="A59" s="286"/>
      <c r="B59" s="186">
        <v>60</v>
      </c>
      <c r="C59" s="186"/>
      <c r="D59" s="289">
        <v>1985</v>
      </c>
      <c r="E59" s="290">
        <v>100</v>
      </c>
      <c r="F59" s="290">
        <v>14.8</v>
      </c>
      <c r="G59" s="290">
        <v>43</v>
      </c>
      <c r="H59" s="290">
        <v>1</v>
      </c>
      <c r="I59" s="290">
        <v>5.6</v>
      </c>
      <c r="J59" s="290">
        <v>18.7</v>
      </c>
      <c r="K59" s="504">
        <v>24.9</v>
      </c>
      <c r="L59" s="133">
        <v>5036865</v>
      </c>
      <c r="M59" s="134">
        <v>95.5</v>
      </c>
      <c r="N59" s="504">
        <v>28.3</v>
      </c>
      <c r="O59" s="504">
        <v>22</v>
      </c>
    </row>
    <row r="60" spans="1:15" ht="12.75" customHeight="1">
      <c r="A60" s="293" t="s">
        <v>95</v>
      </c>
      <c r="B60" s="186">
        <v>2</v>
      </c>
      <c r="C60" s="186"/>
      <c r="D60" s="289">
        <v>1990</v>
      </c>
      <c r="E60" s="290">
        <v>100</v>
      </c>
      <c r="F60" s="290">
        <v>16.7</v>
      </c>
      <c r="G60" s="290">
        <v>40.5</v>
      </c>
      <c r="H60" s="290">
        <v>1.1</v>
      </c>
      <c r="I60" s="290">
        <v>6</v>
      </c>
      <c r="J60" s="290">
        <v>20.6</v>
      </c>
      <c r="K60" s="504">
        <v>26.7</v>
      </c>
      <c r="L60" s="133">
        <v>5109737</v>
      </c>
      <c r="M60" s="134">
        <v>94.9</v>
      </c>
      <c r="N60" s="504">
        <v>29.5</v>
      </c>
      <c r="O60" s="504">
        <v>23.8</v>
      </c>
    </row>
    <row r="61" spans="1:15" ht="12.75" customHeight="1">
      <c r="A61" s="286"/>
      <c r="B61" s="186">
        <v>7</v>
      </c>
      <c r="C61" s="186"/>
      <c r="D61" s="289">
        <v>1995</v>
      </c>
      <c r="E61" s="290">
        <v>100</v>
      </c>
      <c r="F61" s="290">
        <v>18.5</v>
      </c>
      <c r="G61" s="290">
        <v>37.7</v>
      </c>
      <c r="H61" s="290">
        <v>1.2</v>
      </c>
      <c r="I61" s="504">
        <v>6.3</v>
      </c>
      <c r="J61" s="290">
        <v>22.4</v>
      </c>
      <c r="K61" s="504">
        <v>29.3</v>
      </c>
      <c r="L61" s="133">
        <v>5150277</v>
      </c>
      <c r="M61" s="134">
        <v>95.4</v>
      </c>
      <c r="N61" s="504">
        <v>30.2</v>
      </c>
      <c r="O61" s="504">
        <v>24.4</v>
      </c>
    </row>
    <row r="62" spans="1:15" ht="12.75" customHeight="1">
      <c r="A62" s="286"/>
      <c r="B62" s="186">
        <v>12</v>
      </c>
      <c r="C62" s="186"/>
      <c r="D62" s="289">
        <v>2000</v>
      </c>
      <c r="E62" s="290">
        <v>100</v>
      </c>
      <c r="F62" s="290">
        <v>20.3</v>
      </c>
      <c r="G62" s="290">
        <v>35.1</v>
      </c>
      <c r="H62" s="290">
        <v>1.2</v>
      </c>
      <c r="I62" s="504">
        <v>6.7</v>
      </c>
      <c r="J62" s="290">
        <v>24.9</v>
      </c>
      <c r="K62" s="62">
        <v>32.2</v>
      </c>
      <c r="L62" s="505">
        <v>5276185</v>
      </c>
      <c r="M62" s="506">
        <v>95.1</v>
      </c>
      <c r="N62" s="507">
        <v>29.8</v>
      </c>
      <c r="O62" s="507">
        <v>24</v>
      </c>
    </row>
    <row r="63" spans="1:15" ht="7.5" customHeight="1">
      <c r="A63" s="294"/>
      <c r="B63" s="295"/>
      <c r="C63" s="296"/>
      <c r="D63" s="297"/>
      <c r="E63" s="296"/>
      <c r="F63" s="296"/>
      <c r="G63" s="296"/>
      <c r="H63" s="296"/>
      <c r="I63" s="298"/>
      <c r="J63" s="298"/>
      <c r="K63" s="298"/>
      <c r="L63" s="508"/>
      <c r="M63" s="73"/>
      <c r="N63" s="34"/>
      <c r="O63" s="51"/>
    </row>
    <row r="64" spans="1:15" ht="12" customHeight="1">
      <c r="A64" s="187" t="s">
        <v>487</v>
      </c>
      <c r="B64" s="186" t="s">
        <v>272</v>
      </c>
      <c r="C64" s="33"/>
      <c r="D64" s="33"/>
      <c r="E64" s="186"/>
      <c r="F64" s="186"/>
      <c r="G64" s="186"/>
      <c r="H64" s="186"/>
      <c r="I64" s="186"/>
      <c r="J64" s="186"/>
      <c r="K64" s="33"/>
      <c r="L64" s="187"/>
      <c r="M64" s="33"/>
      <c r="N64" s="33"/>
      <c r="O64" s="187" t="s">
        <v>273</v>
      </c>
    </row>
    <row r="65" spans="1:15" ht="15" customHeight="1">
      <c r="A65" s="234" t="s">
        <v>508</v>
      </c>
      <c r="B65" s="63"/>
      <c r="C65" s="78"/>
      <c r="D65" s="105"/>
      <c r="E65" s="78"/>
      <c r="F65" s="78"/>
      <c r="G65" s="237"/>
      <c r="H65" s="63"/>
      <c r="I65" s="85"/>
      <c r="J65" s="86"/>
      <c r="K65" s="78"/>
      <c r="L65" s="78"/>
      <c r="M65" s="78"/>
      <c r="N65" s="78"/>
      <c r="O65" s="78"/>
    </row>
    <row r="66" spans="1:15" ht="18" customHeight="1">
      <c r="A66" s="570" t="s">
        <v>75</v>
      </c>
      <c r="B66" s="570"/>
      <c r="C66" s="570"/>
      <c r="D66" s="571"/>
      <c r="E66" s="552" t="s">
        <v>488</v>
      </c>
      <c r="F66" s="552"/>
      <c r="G66" s="552"/>
      <c r="H66" s="552" t="s">
        <v>489</v>
      </c>
      <c r="I66" s="552"/>
      <c r="J66" s="552"/>
      <c r="K66" s="552" t="s">
        <v>490</v>
      </c>
      <c r="L66" s="552"/>
      <c r="M66" s="552"/>
      <c r="N66" s="638" t="s">
        <v>491</v>
      </c>
      <c r="O66" s="5"/>
    </row>
    <row r="67" spans="1:15" ht="18" customHeight="1">
      <c r="A67" s="550"/>
      <c r="B67" s="550"/>
      <c r="C67" s="550"/>
      <c r="D67" s="551"/>
      <c r="E67" s="285" t="s">
        <v>277</v>
      </c>
      <c r="F67" s="389" t="s">
        <v>99</v>
      </c>
      <c r="G67" s="389" t="s">
        <v>100</v>
      </c>
      <c r="H67" s="285" t="s">
        <v>277</v>
      </c>
      <c r="I67" s="389" t="s">
        <v>99</v>
      </c>
      <c r="J67" s="389" t="s">
        <v>100</v>
      </c>
      <c r="K67" s="285" t="s">
        <v>277</v>
      </c>
      <c r="L67" s="389" t="s">
        <v>99</v>
      </c>
      <c r="M67" s="389" t="s">
        <v>100</v>
      </c>
      <c r="N67" s="639"/>
      <c r="O67" s="5"/>
    </row>
    <row r="68" spans="1:15" ht="13.5" customHeight="1">
      <c r="A68" s="41"/>
      <c r="B68" s="5"/>
      <c r="C68" s="5"/>
      <c r="D68" s="135"/>
      <c r="E68" s="509" t="s">
        <v>116</v>
      </c>
      <c r="F68" s="509" t="s">
        <v>116</v>
      </c>
      <c r="G68" s="509" t="s">
        <v>116</v>
      </c>
      <c r="H68" s="509" t="s">
        <v>116</v>
      </c>
      <c r="I68" s="509" t="s">
        <v>116</v>
      </c>
      <c r="J68" s="509" t="s">
        <v>116</v>
      </c>
      <c r="K68" s="509" t="s">
        <v>116</v>
      </c>
      <c r="L68" s="509" t="s">
        <v>116</v>
      </c>
      <c r="M68" s="509" t="s">
        <v>116</v>
      </c>
      <c r="N68" s="509" t="s">
        <v>116</v>
      </c>
      <c r="O68" s="5"/>
    </row>
    <row r="69" spans="1:15" ht="13.5" customHeight="1">
      <c r="A69" s="63" t="s">
        <v>94</v>
      </c>
      <c r="B69" s="237">
        <v>55</v>
      </c>
      <c r="C69" s="137" t="s">
        <v>96</v>
      </c>
      <c r="D69" s="510">
        <v>1980</v>
      </c>
      <c r="E69" s="143">
        <v>165493</v>
      </c>
      <c r="F69" s="28">
        <v>81743</v>
      </c>
      <c r="G69" s="28">
        <v>83750</v>
      </c>
      <c r="H69" s="143">
        <v>130141</v>
      </c>
      <c r="I69" s="28">
        <v>70722</v>
      </c>
      <c r="J69" s="28">
        <v>59419</v>
      </c>
      <c r="K69" s="143">
        <v>141873</v>
      </c>
      <c r="L69" s="28">
        <v>78407</v>
      </c>
      <c r="M69" s="28">
        <v>63466</v>
      </c>
      <c r="N69" s="511">
        <v>-11732</v>
      </c>
      <c r="O69" s="512"/>
    </row>
    <row r="70" spans="1:15" ht="13.5" customHeight="1">
      <c r="A70" s="15"/>
      <c r="B70" s="237">
        <v>60</v>
      </c>
      <c r="C70" s="237"/>
      <c r="D70" s="136">
        <v>1985</v>
      </c>
      <c r="E70" s="143">
        <v>144470</v>
      </c>
      <c r="F70" s="28">
        <v>71547</v>
      </c>
      <c r="G70" s="28">
        <v>72923</v>
      </c>
      <c r="H70" s="143">
        <v>122420</v>
      </c>
      <c r="I70" s="28">
        <v>68371</v>
      </c>
      <c r="J70" s="28">
        <v>54049</v>
      </c>
      <c r="K70" s="143">
        <v>124915</v>
      </c>
      <c r="L70" s="28">
        <v>70764</v>
      </c>
      <c r="M70" s="28">
        <v>54151</v>
      </c>
      <c r="N70" s="513">
        <v>-2495</v>
      </c>
      <c r="O70" s="512"/>
    </row>
    <row r="71" spans="1:15" ht="13.5" customHeight="1">
      <c r="A71" s="15" t="s">
        <v>95</v>
      </c>
      <c r="B71" s="15">
        <v>2</v>
      </c>
      <c r="C71" s="15"/>
      <c r="D71" s="136">
        <v>1990</v>
      </c>
      <c r="E71" s="143">
        <v>146571</v>
      </c>
      <c r="F71" s="28">
        <v>73676</v>
      </c>
      <c r="G71" s="28">
        <v>72895</v>
      </c>
      <c r="H71" s="143">
        <v>136151</v>
      </c>
      <c r="I71" s="28">
        <v>76955</v>
      </c>
      <c r="J71" s="28">
        <v>59196</v>
      </c>
      <c r="K71" s="143">
        <v>120176</v>
      </c>
      <c r="L71" s="28">
        <v>70105</v>
      </c>
      <c r="M71" s="28">
        <v>50071</v>
      </c>
      <c r="N71" s="42">
        <v>15975</v>
      </c>
      <c r="O71" s="252"/>
    </row>
    <row r="72" spans="1:15" ht="13.5" customHeight="1">
      <c r="A72" s="15"/>
      <c r="B72" s="15">
        <v>7</v>
      </c>
      <c r="C72" s="15"/>
      <c r="D72" s="136">
        <v>1995</v>
      </c>
      <c r="E72" s="4">
        <v>185446</v>
      </c>
      <c r="F72" s="28">
        <v>90465</v>
      </c>
      <c r="G72" s="28">
        <v>94981</v>
      </c>
      <c r="H72" s="4">
        <v>115798</v>
      </c>
      <c r="I72" s="28">
        <v>66537</v>
      </c>
      <c r="J72" s="28">
        <v>49261</v>
      </c>
      <c r="K72" s="4">
        <v>175424</v>
      </c>
      <c r="L72" s="28">
        <v>96130</v>
      </c>
      <c r="M72" s="28">
        <v>79294</v>
      </c>
      <c r="N72" s="42">
        <v>-59626</v>
      </c>
      <c r="O72" s="78"/>
    </row>
    <row r="73" spans="1:15" ht="13.5" customHeight="1">
      <c r="A73" s="87"/>
      <c r="B73" s="15">
        <v>12</v>
      </c>
      <c r="C73" s="15"/>
      <c r="D73" s="136">
        <v>2000</v>
      </c>
      <c r="E73" s="4">
        <v>145321</v>
      </c>
      <c r="F73" s="28">
        <v>71680</v>
      </c>
      <c r="G73" s="28">
        <v>73641</v>
      </c>
      <c r="H73" s="4">
        <v>116950</v>
      </c>
      <c r="I73" s="28">
        <v>63467</v>
      </c>
      <c r="J73" s="28">
        <v>53483</v>
      </c>
      <c r="K73" s="4">
        <v>114640</v>
      </c>
      <c r="L73" s="28">
        <v>64881</v>
      </c>
      <c r="M73" s="28">
        <v>49759</v>
      </c>
      <c r="N73" s="42">
        <v>2310</v>
      </c>
      <c r="O73" s="514"/>
    </row>
    <row r="74" spans="1:15" ht="13.5" customHeight="1">
      <c r="A74" s="201"/>
      <c r="B74" s="15">
        <v>13</v>
      </c>
      <c r="C74" s="15"/>
      <c r="D74" s="136">
        <v>2001</v>
      </c>
      <c r="E74" s="4">
        <v>136025</v>
      </c>
      <c r="F74" s="28">
        <v>66888</v>
      </c>
      <c r="G74" s="28">
        <v>69137</v>
      </c>
      <c r="H74" s="4">
        <v>117471</v>
      </c>
      <c r="I74" s="28">
        <v>63403</v>
      </c>
      <c r="J74" s="28">
        <v>54068</v>
      </c>
      <c r="K74" s="4">
        <v>113548</v>
      </c>
      <c r="L74" s="28">
        <v>63628</v>
      </c>
      <c r="M74" s="28">
        <v>49920</v>
      </c>
      <c r="N74" s="42">
        <v>3923</v>
      </c>
      <c r="O74" s="78"/>
    </row>
    <row r="75" spans="1:15" ht="13.5" customHeight="1">
      <c r="A75" s="201"/>
      <c r="B75" s="15">
        <v>14</v>
      </c>
      <c r="C75" s="15"/>
      <c r="D75" s="136">
        <v>2002</v>
      </c>
      <c r="E75" s="4">
        <v>130300</v>
      </c>
      <c r="F75" s="28">
        <v>64322</v>
      </c>
      <c r="G75" s="28">
        <v>65978</v>
      </c>
      <c r="H75" s="4">
        <v>111728</v>
      </c>
      <c r="I75" s="28">
        <v>60928</v>
      </c>
      <c r="J75" s="28">
        <v>50800</v>
      </c>
      <c r="K75" s="4">
        <v>111160</v>
      </c>
      <c r="L75" s="28">
        <v>62391</v>
      </c>
      <c r="M75" s="28">
        <v>48769</v>
      </c>
      <c r="N75" s="42">
        <v>568</v>
      </c>
      <c r="O75" s="78"/>
    </row>
    <row r="76" spans="1:15" ht="13.5" customHeight="1">
      <c r="A76" s="201"/>
      <c r="B76" s="15">
        <v>15</v>
      </c>
      <c r="C76" s="15"/>
      <c r="D76" s="136">
        <v>2003</v>
      </c>
      <c r="E76" s="4">
        <v>129389</v>
      </c>
      <c r="F76" s="28">
        <v>63688</v>
      </c>
      <c r="G76" s="28">
        <v>65701</v>
      </c>
      <c r="H76" s="4">
        <v>109565</v>
      </c>
      <c r="I76" s="28">
        <v>59594</v>
      </c>
      <c r="J76" s="28">
        <v>49971</v>
      </c>
      <c r="K76" s="4">
        <v>110744</v>
      </c>
      <c r="L76" s="28">
        <v>61706</v>
      </c>
      <c r="M76" s="28">
        <v>49038</v>
      </c>
      <c r="N76" s="42">
        <v>-1179</v>
      </c>
      <c r="O76" s="78"/>
    </row>
    <row r="77" spans="1:15" ht="7.5" customHeight="1">
      <c r="A77" s="239"/>
      <c r="B77" s="43"/>
      <c r="C77" s="43"/>
      <c r="D77" s="22"/>
      <c r="E77" s="239"/>
      <c r="F77" s="239"/>
      <c r="G77" s="239"/>
      <c r="H77" s="6"/>
      <c r="I77" s="239"/>
      <c r="J77" s="239"/>
      <c r="K77" s="6"/>
      <c r="L77" s="239"/>
      <c r="M77" s="239"/>
      <c r="N77" s="6"/>
      <c r="O77" s="78"/>
    </row>
    <row r="78" spans="1:15" ht="13.5" customHeight="1">
      <c r="A78" s="40"/>
      <c r="B78" s="63"/>
      <c r="C78" s="78"/>
      <c r="D78" s="515"/>
      <c r="E78" s="78"/>
      <c r="F78" s="78"/>
      <c r="G78" s="78"/>
      <c r="H78" s="79"/>
      <c r="I78" s="78"/>
      <c r="J78" s="78"/>
      <c r="K78" s="79"/>
      <c r="L78" s="78"/>
      <c r="M78" s="78"/>
      <c r="N78" s="63" t="s">
        <v>492</v>
      </c>
      <c r="O78" s="78"/>
    </row>
    <row r="79" spans="1:15" ht="12.75" customHeight="1">
      <c r="A79" s="40"/>
      <c r="B79" s="63"/>
      <c r="C79" s="78"/>
      <c r="D79" s="515"/>
      <c r="E79" s="78"/>
      <c r="F79" s="79"/>
      <c r="G79" s="79"/>
      <c r="H79" s="63"/>
      <c r="I79" s="85"/>
      <c r="J79" s="86"/>
      <c r="K79" s="78"/>
      <c r="L79" s="78"/>
      <c r="M79" s="78"/>
      <c r="N79" s="78"/>
      <c r="O79" s="78"/>
    </row>
    <row r="80" spans="1:15" ht="15" customHeight="1">
      <c r="A80" s="275" t="s">
        <v>509</v>
      </c>
      <c r="B80" s="15"/>
      <c r="C80" s="15"/>
      <c r="D80" s="12"/>
      <c r="E80" s="12"/>
      <c r="F80" s="9"/>
      <c r="G80" s="9"/>
      <c r="H80" s="7"/>
      <c r="I80" s="7"/>
      <c r="J80" s="10"/>
      <c r="K80" s="10"/>
      <c r="L80" s="10"/>
      <c r="M80" s="7"/>
      <c r="N80" s="7"/>
      <c r="O80" s="25"/>
    </row>
    <row r="81" spans="1:15" ht="18" customHeight="1">
      <c r="A81" s="553" t="s">
        <v>75</v>
      </c>
      <c r="B81" s="553"/>
      <c r="C81" s="553"/>
      <c r="D81" s="554"/>
      <c r="E81" s="557" t="s">
        <v>493</v>
      </c>
      <c r="F81" s="557" t="s">
        <v>494</v>
      </c>
      <c r="G81" s="557" t="s">
        <v>495</v>
      </c>
      <c r="H81" s="625" t="s">
        <v>496</v>
      </c>
      <c r="I81" s="627" t="s">
        <v>497</v>
      </c>
      <c r="J81" s="619" t="s">
        <v>618</v>
      </c>
      <c r="K81" s="620"/>
      <c r="L81" s="620"/>
      <c r="M81" s="620"/>
      <c r="N81" s="621"/>
      <c r="O81" s="559" t="s">
        <v>97</v>
      </c>
    </row>
    <row r="82" spans="1:15" ht="25.5" customHeight="1">
      <c r="A82" s="555"/>
      <c r="B82" s="555"/>
      <c r="C82" s="555"/>
      <c r="D82" s="556"/>
      <c r="E82" s="558"/>
      <c r="F82" s="558"/>
      <c r="G82" s="558"/>
      <c r="H82" s="626"/>
      <c r="I82" s="628"/>
      <c r="J82" s="516" t="s">
        <v>498</v>
      </c>
      <c r="K82" s="516" t="s">
        <v>499</v>
      </c>
      <c r="L82" s="516" t="s">
        <v>500</v>
      </c>
      <c r="M82" s="516" t="s">
        <v>501</v>
      </c>
      <c r="N82" s="516" t="s">
        <v>502</v>
      </c>
      <c r="O82" s="618"/>
    </row>
    <row r="83" spans="1:15" ht="13.5" customHeight="1">
      <c r="A83" s="15"/>
      <c r="B83" s="15"/>
      <c r="C83" s="15"/>
      <c r="D83" s="138"/>
      <c r="E83" s="24" t="s">
        <v>116</v>
      </c>
      <c r="F83" s="24" t="s">
        <v>116</v>
      </c>
      <c r="G83" s="24" t="s">
        <v>116</v>
      </c>
      <c r="H83" s="24" t="s">
        <v>318</v>
      </c>
      <c r="I83" s="24" t="s">
        <v>318</v>
      </c>
      <c r="J83" s="23"/>
      <c r="K83" s="23"/>
      <c r="L83" s="23"/>
      <c r="M83" s="24"/>
      <c r="N83" s="24"/>
      <c r="O83" s="24"/>
    </row>
    <row r="84" spans="1:15" ht="12.75" customHeight="1">
      <c r="A84" s="15" t="s">
        <v>94</v>
      </c>
      <c r="B84" s="15" t="s">
        <v>503</v>
      </c>
      <c r="C84" s="15" t="s">
        <v>96</v>
      </c>
      <c r="D84" s="139">
        <v>1926</v>
      </c>
      <c r="E84" s="13">
        <v>80608</v>
      </c>
      <c r="F84" s="13">
        <v>46871</v>
      </c>
      <c r="G84" s="13">
        <v>33737</v>
      </c>
      <c r="H84" s="13">
        <v>18637</v>
      </c>
      <c r="I84" s="13">
        <v>1706</v>
      </c>
      <c r="J84" s="14">
        <v>32.4</v>
      </c>
      <c r="K84" s="14">
        <v>18.9</v>
      </c>
      <c r="L84" s="14">
        <v>13.2</v>
      </c>
      <c r="M84" s="14">
        <v>7.5</v>
      </c>
      <c r="N84" s="8">
        <v>0.69</v>
      </c>
      <c r="O84" s="24" t="s">
        <v>117</v>
      </c>
    </row>
    <row r="85" spans="1:15" ht="12.75" customHeight="1">
      <c r="A85" s="15"/>
      <c r="B85" s="15">
        <v>5</v>
      </c>
      <c r="C85" s="15"/>
      <c r="D85" s="139">
        <v>1930</v>
      </c>
      <c r="E85" s="13">
        <v>77506</v>
      </c>
      <c r="F85" s="13">
        <v>46337</v>
      </c>
      <c r="G85" s="13">
        <v>31169</v>
      </c>
      <c r="H85" s="13">
        <v>19368</v>
      </c>
      <c r="I85" s="13">
        <v>1802</v>
      </c>
      <c r="J85" s="14">
        <v>29.3</v>
      </c>
      <c r="K85" s="14">
        <v>17.5</v>
      </c>
      <c r="L85" s="14">
        <v>11.8</v>
      </c>
      <c r="M85" s="14">
        <v>7.3</v>
      </c>
      <c r="N85" s="8">
        <v>0.68</v>
      </c>
      <c r="O85" s="24" t="s">
        <v>117</v>
      </c>
    </row>
    <row r="86" spans="1:15" ht="12.75" customHeight="1">
      <c r="A86" s="15"/>
      <c r="B86" s="15">
        <v>10</v>
      </c>
      <c r="C86" s="15"/>
      <c r="D86" s="139">
        <v>1935</v>
      </c>
      <c r="E86" s="13">
        <v>82133</v>
      </c>
      <c r="F86" s="13">
        <v>47639</v>
      </c>
      <c r="G86" s="13">
        <v>34494</v>
      </c>
      <c r="H86" s="13">
        <v>22054</v>
      </c>
      <c r="I86" s="13">
        <v>1853</v>
      </c>
      <c r="J86" s="14">
        <v>28.1</v>
      </c>
      <c r="K86" s="14">
        <v>16.3</v>
      </c>
      <c r="L86" s="14">
        <v>11.8</v>
      </c>
      <c r="M86" s="14">
        <v>7.5</v>
      </c>
      <c r="N86" s="8">
        <v>0.63</v>
      </c>
      <c r="O86" s="24" t="s">
        <v>117</v>
      </c>
    </row>
    <row r="87" spans="1:15" ht="12.75" customHeight="1">
      <c r="A87" s="15"/>
      <c r="B87" s="15">
        <v>15</v>
      </c>
      <c r="C87" s="15"/>
      <c r="D87" s="139">
        <v>1940</v>
      </c>
      <c r="E87" s="13">
        <v>79719</v>
      </c>
      <c r="F87" s="13">
        <v>46853</v>
      </c>
      <c r="G87" s="13">
        <v>32866</v>
      </c>
      <c r="H87" s="13">
        <v>26451</v>
      </c>
      <c r="I87" s="13">
        <v>1939</v>
      </c>
      <c r="J87" s="14">
        <v>24.8</v>
      </c>
      <c r="K87" s="14">
        <v>14.6</v>
      </c>
      <c r="L87" s="14">
        <v>10.2</v>
      </c>
      <c r="M87" s="14">
        <v>8.2</v>
      </c>
      <c r="N87" s="8">
        <v>0.6</v>
      </c>
      <c r="O87" s="24" t="s">
        <v>117</v>
      </c>
    </row>
    <row r="88" spans="1:15" ht="12.75" customHeight="1">
      <c r="A88" s="15"/>
      <c r="B88" s="15">
        <v>20</v>
      </c>
      <c r="C88" s="15"/>
      <c r="D88" s="139">
        <v>1945</v>
      </c>
      <c r="E88" s="24" t="s">
        <v>117</v>
      </c>
      <c r="F88" s="24" t="s">
        <v>117</v>
      </c>
      <c r="G88" s="24" t="s">
        <v>117</v>
      </c>
      <c r="H88" s="24" t="s">
        <v>117</v>
      </c>
      <c r="I88" s="24" t="s">
        <v>117</v>
      </c>
      <c r="J88" s="24" t="s">
        <v>117</v>
      </c>
      <c r="K88" s="24" t="s">
        <v>117</v>
      </c>
      <c r="L88" s="24" t="s">
        <v>117</v>
      </c>
      <c r="M88" s="24" t="s">
        <v>117</v>
      </c>
      <c r="N88" s="24" t="s">
        <v>117</v>
      </c>
      <c r="O88" s="24" t="s">
        <v>117</v>
      </c>
    </row>
    <row r="89" spans="1:15" ht="12.75" customHeight="1">
      <c r="A89" s="15"/>
      <c r="B89" s="15">
        <v>25</v>
      </c>
      <c r="C89" s="15"/>
      <c r="D89" s="139">
        <v>1950</v>
      </c>
      <c r="E89" s="13">
        <v>81866</v>
      </c>
      <c r="F89" s="13">
        <v>33340</v>
      </c>
      <c r="G89" s="13">
        <v>48526</v>
      </c>
      <c r="H89" s="13">
        <v>28686</v>
      </c>
      <c r="I89" s="13">
        <v>3423</v>
      </c>
      <c r="J89" s="14">
        <v>24.7</v>
      </c>
      <c r="K89" s="14">
        <v>10.1</v>
      </c>
      <c r="L89" s="14">
        <v>14.7</v>
      </c>
      <c r="M89" s="14">
        <v>8.7</v>
      </c>
      <c r="N89" s="8">
        <v>1.03</v>
      </c>
      <c r="O89" s="24" t="s">
        <v>117</v>
      </c>
    </row>
    <row r="90" spans="1:15" ht="12.75" customHeight="1">
      <c r="A90" s="15"/>
      <c r="B90" s="15">
        <v>30</v>
      </c>
      <c r="C90" s="15"/>
      <c r="D90" s="139">
        <v>1955</v>
      </c>
      <c r="E90" s="13">
        <v>62404</v>
      </c>
      <c r="F90" s="13">
        <v>26690</v>
      </c>
      <c r="G90" s="13">
        <v>35714</v>
      </c>
      <c r="H90" s="13">
        <v>29964</v>
      </c>
      <c r="I90" s="13">
        <v>3255</v>
      </c>
      <c r="J90" s="14">
        <v>17.2</v>
      </c>
      <c r="K90" s="14">
        <v>7.4</v>
      </c>
      <c r="L90" s="14">
        <v>9.9</v>
      </c>
      <c r="M90" s="14">
        <v>8.3</v>
      </c>
      <c r="N90" s="8">
        <v>0.9</v>
      </c>
      <c r="O90" s="8">
        <v>2.02</v>
      </c>
    </row>
    <row r="91" spans="1:15" ht="12.75" customHeight="1">
      <c r="A91" s="15"/>
      <c r="B91" s="15">
        <v>35</v>
      </c>
      <c r="C91" s="15"/>
      <c r="D91" s="139">
        <v>1960</v>
      </c>
      <c r="E91" s="13">
        <v>64642</v>
      </c>
      <c r="F91" s="13">
        <v>29350</v>
      </c>
      <c r="G91" s="13">
        <v>35292</v>
      </c>
      <c r="H91" s="13">
        <v>37032</v>
      </c>
      <c r="I91" s="13">
        <v>3094</v>
      </c>
      <c r="J91" s="14">
        <v>16.5</v>
      </c>
      <c r="K91" s="14">
        <v>7.5</v>
      </c>
      <c r="L91" s="14">
        <v>9</v>
      </c>
      <c r="M91" s="14">
        <v>9.5</v>
      </c>
      <c r="N91" s="8">
        <v>0.79</v>
      </c>
      <c r="O91" s="8">
        <v>1.9</v>
      </c>
    </row>
    <row r="92" spans="1:15" ht="12.75" customHeight="1">
      <c r="A92" s="15"/>
      <c r="B92" s="15">
        <v>40</v>
      </c>
      <c r="C92" s="15"/>
      <c r="D92" s="139">
        <v>1965</v>
      </c>
      <c r="E92" s="13">
        <v>82500</v>
      </c>
      <c r="F92" s="13">
        <v>29489</v>
      </c>
      <c r="G92" s="13">
        <v>53011</v>
      </c>
      <c r="H92" s="13">
        <v>43075</v>
      </c>
      <c r="I92" s="13">
        <v>3485</v>
      </c>
      <c r="J92" s="14">
        <v>19.1</v>
      </c>
      <c r="K92" s="14">
        <v>6.8</v>
      </c>
      <c r="L92" s="14">
        <v>12.3</v>
      </c>
      <c r="M92" s="14">
        <v>10</v>
      </c>
      <c r="N92" s="8">
        <v>0.81</v>
      </c>
      <c r="O92" s="8">
        <v>2.15</v>
      </c>
    </row>
    <row r="93" spans="1:15" ht="12.75" customHeight="1">
      <c r="A93" s="15"/>
      <c r="B93" s="15">
        <v>45</v>
      </c>
      <c r="C93" s="15"/>
      <c r="D93" s="139">
        <v>1970</v>
      </c>
      <c r="E93" s="13">
        <v>91169</v>
      </c>
      <c r="F93" s="13">
        <v>30259</v>
      </c>
      <c r="G93" s="13">
        <v>60910</v>
      </c>
      <c r="H93" s="13">
        <v>48698</v>
      </c>
      <c r="I93" s="13">
        <v>4259</v>
      </c>
      <c r="J93" s="14">
        <v>19.8</v>
      </c>
      <c r="K93" s="14">
        <v>6.6</v>
      </c>
      <c r="L93" s="14">
        <v>13.2</v>
      </c>
      <c r="M93" s="14">
        <v>10.6</v>
      </c>
      <c r="N93" s="8">
        <v>0.93</v>
      </c>
      <c r="O93" s="8">
        <v>2.12</v>
      </c>
    </row>
    <row r="94" spans="1:15" ht="12.75" customHeight="1">
      <c r="A94" s="15"/>
      <c r="B94" s="15">
        <v>50</v>
      </c>
      <c r="C94" s="15"/>
      <c r="D94" s="139">
        <v>1975</v>
      </c>
      <c r="E94" s="13">
        <v>86839</v>
      </c>
      <c r="F94" s="13">
        <v>30466</v>
      </c>
      <c r="G94" s="13">
        <v>56373</v>
      </c>
      <c r="H94" s="13">
        <v>41916</v>
      </c>
      <c r="I94" s="13">
        <v>5025</v>
      </c>
      <c r="J94" s="14">
        <v>17.7</v>
      </c>
      <c r="K94" s="14">
        <v>6.2</v>
      </c>
      <c r="L94" s="14">
        <v>11.5</v>
      </c>
      <c r="M94" s="14">
        <v>8.5</v>
      </c>
      <c r="N94" s="8">
        <v>1.02</v>
      </c>
      <c r="O94" s="8">
        <v>1.96</v>
      </c>
    </row>
    <row r="95" spans="1:15" ht="12.75" customHeight="1">
      <c r="A95" s="15"/>
      <c r="B95" s="15">
        <v>55</v>
      </c>
      <c r="C95" s="15"/>
      <c r="D95" s="139">
        <v>1980</v>
      </c>
      <c r="E95" s="13">
        <v>68677</v>
      </c>
      <c r="F95" s="13">
        <v>32275</v>
      </c>
      <c r="G95" s="13">
        <v>36401</v>
      </c>
      <c r="H95" s="13">
        <v>33280</v>
      </c>
      <c r="I95" s="13">
        <v>5747</v>
      </c>
      <c r="J95" s="14">
        <v>13.6</v>
      </c>
      <c r="K95" s="14">
        <v>6.4</v>
      </c>
      <c r="L95" s="14">
        <v>7.2</v>
      </c>
      <c r="M95" s="14">
        <v>6.6</v>
      </c>
      <c r="N95" s="8">
        <v>1.13</v>
      </c>
      <c r="O95" s="8">
        <v>1.76</v>
      </c>
    </row>
    <row r="96" spans="1:15" ht="12.75" customHeight="1">
      <c r="A96" s="15"/>
      <c r="B96" s="15">
        <v>60</v>
      </c>
      <c r="C96" s="15"/>
      <c r="D96" s="139">
        <v>1985</v>
      </c>
      <c r="E96" s="13">
        <v>61332</v>
      </c>
      <c r="F96" s="13">
        <v>33952</v>
      </c>
      <c r="G96" s="13">
        <v>27380</v>
      </c>
      <c r="H96" s="13">
        <v>31544</v>
      </c>
      <c r="I96" s="13">
        <v>6802</v>
      </c>
      <c r="J96" s="14">
        <v>11.6</v>
      </c>
      <c r="K96" s="14">
        <v>6.4</v>
      </c>
      <c r="L96" s="14">
        <v>5.2</v>
      </c>
      <c r="M96" s="14">
        <v>6</v>
      </c>
      <c r="N96" s="8">
        <v>1.29</v>
      </c>
      <c r="O96" s="8">
        <v>1.75</v>
      </c>
    </row>
    <row r="97" spans="1:15" ht="12.75" customHeight="1">
      <c r="A97" s="15" t="s">
        <v>95</v>
      </c>
      <c r="B97" s="15">
        <v>2</v>
      </c>
      <c r="C97" s="15"/>
      <c r="D97" s="139">
        <v>1990</v>
      </c>
      <c r="E97" s="13">
        <v>53916</v>
      </c>
      <c r="F97" s="13">
        <v>36787</v>
      </c>
      <c r="G97" s="13">
        <v>17129</v>
      </c>
      <c r="H97" s="13">
        <v>31470</v>
      </c>
      <c r="I97" s="13">
        <v>6622</v>
      </c>
      <c r="J97" s="14">
        <v>10.1</v>
      </c>
      <c r="K97" s="14">
        <v>6.9</v>
      </c>
      <c r="L97" s="14">
        <v>3.2</v>
      </c>
      <c r="M97" s="14">
        <v>5.9</v>
      </c>
      <c r="N97" s="8">
        <v>1.24</v>
      </c>
      <c r="O97" s="8">
        <v>1.53</v>
      </c>
    </row>
    <row r="98" spans="1:15" ht="12.75" customHeight="1">
      <c r="A98" s="12"/>
      <c r="B98" s="15">
        <v>7</v>
      </c>
      <c r="C98" s="15"/>
      <c r="D98" s="139">
        <v>1995</v>
      </c>
      <c r="E98" s="13">
        <v>51947</v>
      </c>
      <c r="F98" s="13">
        <v>47044</v>
      </c>
      <c r="G98" s="13">
        <v>4903</v>
      </c>
      <c r="H98" s="13">
        <v>33492</v>
      </c>
      <c r="I98" s="13">
        <v>7715</v>
      </c>
      <c r="J98" s="14">
        <v>9.8</v>
      </c>
      <c r="K98" s="14">
        <v>8.8</v>
      </c>
      <c r="L98" s="14">
        <v>0.9</v>
      </c>
      <c r="M98" s="14">
        <v>6.3</v>
      </c>
      <c r="N98" s="8">
        <v>1.45</v>
      </c>
      <c r="O98" s="8">
        <v>1.41</v>
      </c>
    </row>
    <row r="99" spans="1:15" ht="12.75" customHeight="1">
      <c r="A99" s="12"/>
      <c r="B99" s="15">
        <v>8</v>
      </c>
      <c r="C99" s="15"/>
      <c r="D99" s="139">
        <v>1996</v>
      </c>
      <c r="E99" s="13">
        <v>53131</v>
      </c>
      <c r="F99" s="13">
        <v>39112</v>
      </c>
      <c r="G99" s="13">
        <v>14019</v>
      </c>
      <c r="H99" s="13">
        <v>35427</v>
      </c>
      <c r="I99" s="13">
        <v>8533</v>
      </c>
      <c r="J99" s="14">
        <v>10</v>
      </c>
      <c r="K99" s="14">
        <v>7.3</v>
      </c>
      <c r="L99" s="14">
        <v>2.6</v>
      </c>
      <c r="M99" s="14">
        <v>6.6</v>
      </c>
      <c r="N99" s="8">
        <v>1.6</v>
      </c>
      <c r="O99" s="8">
        <v>1.39</v>
      </c>
    </row>
    <row r="100" spans="1:15" ht="12.75" customHeight="1">
      <c r="A100" s="12"/>
      <c r="B100" s="15">
        <v>9</v>
      </c>
      <c r="C100" s="15"/>
      <c r="D100" s="139">
        <v>1997</v>
      </c>
      <c r="E100" s="13">
        <v>53356</v>
      </c>
      <c r="F100" s="13">
        <v>39797</v>
      </c>
      <c r="G100" s="13">
        <v>13559</v>
      </c>
      <c r="H100" s="13">
        <v>34991</v>
      </c>
      <c r="I100" s="13">
        <v>9413</v>
      </c>
      <c r="J100" s="14">
        <v>10</v>
      </c>
      <c r="K100" s="14">
        <v>7.4</v>
      </c>
      <c r="L100" s="14">
        <v>2.5</v>
      </c>
      <c r="M100" s="14">
        <v>6.5</v>
      </c>
      <c r="N100" s="8">
        <v>1.76</v>
      </c>
      <c r="O100" s="8">
        <v>1.37</v>
      </c>
    </row>
    <row r="101" spans="1:15" ht="12.75" customHeight="1">
      <c r="A101" s="12"/>
      <c r="B101" s="15">
        <v>10</v>
      </c>
      <c r="C101" s="15"/>
      <c r="D101" s="139">
        <v>1998</v>
      </c>
      <c r="E101" s="13">
        <v>54421</v>
      </c>
      <c r="F101" s="13">
        <v>40931</v>
      </c>
      <c r="G101" s="13">
        <v>13490</v>
      </c>
      <c r="H101" s="13">
        <v>35727</v>
      </c>
      <c r="I101" s="13">
        <v>10404</v>
      </c>
      <c r="J101" s="14">
        <v>10.1</v>
      </c>
      <c r="K101" s="14">
        <v>7.6</v>
      </c>
      <c r="L101" s="14">
        <v>2.5</v>
      </c>
      <c r="M101" s="14">
        <v>6.6</v>
      </c>
      <c r="N101" s="8">
        <v>1.93</v>
      </c>
      <c r="O101" s="8">
        <v>1.38</v>
      </c>
    </row>
    <row r="102" spans="1:15" ht="12.75" customHeight="1">
      <c r="A102" s="12"/>
      <c r="B102" s="15">
        <v>11</v>
      </c>
      <c r="C102" s="15"/>
      <c r="D102" s="139">
        <v>1999</v>
      </c>
      <c r="E102" s="13">
        <v>53765</v>
      </c>
      <c r="F102" s="13">
        <v>41965</v>
      </c>
      <c r="G102" s="13">
        <f>(E102-F102)</f>
        <v>11800</v>
      </c>
      <c r="H102" s="13">
        <v>34174</v>
      </c>
      <c r="I102" s="13">
        <v>11065</v>
      </c>
      <c r="J102" s="14">
        <f>(53765/5407000)*1000</f>
        <v>9.943591640466062</v>
      </c>
      <c r="K102" s="14">
        <f>(F102/5407000)*1000</f>
        <v>7.761235435546514</v>
      </c>
      <c r="L102" s="14">
        <f>(11802/5407000)*1000</f>
        <v>2.1827260958017383</v>
      </c>
      <c r="M102" s="14">
        <f>(34174/5407000)*1000</f>
        <v>6.320325503976327</v>
      </c>
      <c r="N102" s="8">
        <f>(11065/5407000)*1000</f>
        <v>2.0464213057148144</v>
      </c>
      <c r="O102" s="8">
        <v>1.35</v>
      </c>
    </row>
    <row r="103" spans="1:15" ht="12.75" customHeight="1">
      <c r="A103" s="12"/>
      <c r="B103" s="15">
        <v>12</v>
      </c>
      <c r="C103" s="15"/>
      <c r="D103" s="139">
        <v>2000</v>
      </c>
      <c r="E103" s="13">
        <v>54455</v>
      </c>
      <c r="F103" s="13">
        <v>41724</v>
      </c>
      <c r="G103" s="13">
        <f>(E103-F103)</f>
        <v>12731</v>
      </c>
      <c r="H103" s="13">
        <v>34587</v>
      </c>
      <c r="I103" s="13">
        <v>11905</v>
      </c>
      <c r="J103" s="14">
        <v>10</v>
      </c>
      <c r="K103" s="14">
        <v>7.6</v>
      </c>
      <c r="L103" s="14">
        <v>2.3</v>
      </c>
      <c r="M103" s="14">
        <v>6.3</v>
      </c>
      <c r="N103" s="8">
        <v>2.18</v>
      </c>
      <c r="O103" s="8">
        <v>1.38</v>
      </c>
    </row>
    <row r="104" spans="1:15" ht="12.75" customHeight="1">
      <c r="A104" s="12"/>
      <c r="B104" s="15">
        <v>13</v>
      </c>
      <c r="C104" s="15"/>
      <c r="D104" s="139">
        <v>2001</v>
      </c>
      <c r="E104" s="13">
        <v>52585</v>
      </c>
      <c r="F104" s="13">
        <v>42123</v>
      </c>
      <c r="G104" s="13">
        <v>10462</v>
      </c>
      <c r="H104" s="13">
        <v>35124</v>
      </c>
      <c r="I104" s="13">
        <v>12935</v>
      </c>
      <c r="J104" s="14">
        <v>9.580069229367826</v>
      </c>
      <c r="K104" s="14">
        <v>7.674075423574422</v>
      </c>
      <c r="L104" s="14">
        <v>1.905993805793405</v>
      </c>
      <c r="M104" s="14">
        <v>6.4</v>
      </c>
      <c r="N104" s="8">
        <v>2.36</v>
      </c>
      <c r="O104" s="8">
        <v>1.29</v>
      </c>
    </row>
    <row r="105" spans="1:15" ht="12.75" customHeight="1">
      <c r="A105" s="12"/>
      <c r="B105" s="15">
        <v>14</v>
      </c>
      <c r="C105" s="15"/>
      <c r="D105" s="139">
        <v>2002</v>
      </c>
      <c r="E105" s="13">
        <v>52314</v>
      </c>
      <c r="F105" s="13">
        <v>42031</v>
      </c>
      <c r="G105" s="13">
        <v>10283</v>
      </c>
      <c r="H105" s="13">
        <v>32469</v>
      </c>
      <c r="I105" s="13">
        <v>12884</v>
      </c>
      <c r="J105" s="14">
        <v>9.5</v>
      </c>
      <c r="K105" s="14">
        <v>7.6</v>
      </c>
      <c r="L105" s="14">
        <v>1.9</v>
      </c>
      <c r="M105" s="14">
        <v>5.9</v>
      </c>
      <c r="N105" s="8">
        <v>2.34</v>
      </c>
      <c r="O105" s="8">
        <v>1.29</v>
      </c>
    </row>
    <row r="106" spans="1:15" ht="12.75" customHeight="1">
      <c r="A106" s="12"/>
      <c r="B106" s="15">
        <v>15</v>
      </c>
      <c r="C106" s="15"/>
      <c r="D106" s="139">
        <v>2003</v>
      </c>
      <c r="E106" s="13">
        <v>50520</v>
      </c>
      <c r="F106" s="13">
        <v>43850</v>
      </c>
      <c r="G106" s="13">
        <v>6670</v>
      </c>
      <c r="H106" s="13">
        <v>31316</v>
      </c>
      <c r="I106" s="13">
        <v>12215</v>
      </c>
      <c r="J106" s="14">
        <v>9.2</v>
      </c>
      <c r="K106" s="14">
        <v>8</v>
      </c>
      <c r="L106" s="14">
        <v>1.2</v>
      </c>
      <c r="M106" s="14">
        <v>5.7</v>
      </c>
      <c r="N106" s="8">
        <v>2.22</v>
      </c>
      <c r="O106" s="8">
        <v>1.25</v>
      </c>
    </row>
    <row r="107" spans="1:15" ht="13.5" customHeight="1">
      <c r="A107" s="12"/>
      <c r="B107" s="15"/>
      <c r="C107" s="15"/>
      <c r="D107" s="36"/>
      <c r="E107" s="37"/>
      <c r="F107" s="37"/>
      <c r="G107" s="37"/>
      <c r="H107" s="37"/>
      <c r="I107" s="37"/>
      <c r="J107" s="38"/>
      <c r="K107" s="38"/>
      <c r="L107" s="38"/>
      <c r="M107" s="38"/>
      <c r="N107" s="39"/>
      <c r="O107" s="39"/>
    </row>
    <row r="108" spans="1:15" ht="12.75" customHeight="1">
      <c r="A108" s="15" t="s">
        <v>295</v>
      </c>
      <c r="B108" s="12"/>
      <c r="C108" s="15"/>
      <c r="D108" s="21"/>
      <c r="E108" s="13">
        <v>1123610</v>
      </c>
      <c r="F108" s="13">
        <v>1014951</v>
      </c>
      <c r="G108" s="13">
        <v>108659</v>
      </c>
      <c r="H108" s="13">
        <v>740191</v>
      </c>
      <c r="I108" s="13">
        <v>283854</v>
      </c>
      <c r="J108" s="14">
        <v>8.9</v>
      </c>
      <c r="K108" s="14">
        <v>8</v>
      </c>
      <c r="L108" s="14">
        <v>0.9</v>
      </c>
      <c r="M108" s="14">
        <v>5.9</v>
      </c>
      <c r="N108" s="8">
        <v>2.25</v>
      </c>
      <c r="O108" s="8">
        <v>1.29</v>
      </c>
    </row>
    <row r="109" spans="1:15" ht="12.75" customHeight="1">
      <c r="A109" s="12" t="s">
        <v>504</v>
      </c>
      <c r="B109" s="15"/>
      <c r="C109" s="15"/>
      <c r="D109" s="21"/>
      <c r="E109" s="13">
        <v>7</v>
      </c>
      <c r="F109" s="13">
        <v>7</v>
      </c>
      <c r="G109" s="13">
        <v>8</v>
      </c>
      <c r="H109" s="13">
        <v>8</v>
      </c>
      <c r="I109" s="13">
        <v>9</v>
      </c>
      <c r="J109" s="13">
        <v>7</v>
      </c>
      <c r="K109" s="13">
        <v>35</v>
      </c>
      <c r="L109" s="13">
        <v>8</v>
      </c>
      <c r="M109" s="13">
        <v>14</v>
      </c>
      <c r="N109" s="13">
        <v>14</v>
      </c>
      <c r="O109" s="13">
        <v>38</v>
      </c>
    </row>
    <row r="110" spans="1:15" ht="11.25" customHeight="1">
      <c r="A110" s="16"/>
      <c r="B110" s="17"/>
      <c r="C110" s="17"/>
      <c r="D110" s="22"/>
      <c r="E110" s="18"/>
      <c r="F110" s="18"/>
      <c r="G110" s="18"/>
      <c r="H110" s="18"/>
      <c r="I110" s="18"/>
      <c r="J110" s="19"/>
      <c r="K110" s="19"/>
      <c r="L110" s="19"/>
      <c r="M110" s="19"/>
      <c r="N110" s="20"/>
      <c r="O110" s="20"/>
    </row>
    <row r="111" spans="1:15" ht="13.5" customHeight="1">
      <c r="A111" s="345" t="s">
        <v>625</v>
      </c>
      <c r="B111" s="140" t="s">
        <v>626</v>
      </c>
      <c r="C111" s="15"/>
      <c r="D111" s="12"/>
      <c r="E111" s="7"/>
      <c r="F111" s="8"/>
      <c r="G111" s="8"/>
      <c r="H111" s="9"/>
      <c r="I111" s="9"/>
      <c r="J111" s="8"/>
      <c r="K111" s="8"/>
      <c r="L111" s="8"/>
      <c r="M111" s="10"/>
      <c r="N111" s="10"/>
      <c r="O111" s="49"/>
    </row>
    <row r="112" spans="1:15" ht="13.5" customHeight="1">
      <c r="A112" s="344"/>
      <c r="B112" s="11" t="s">
        <v>627</v>
      </c>
      <c r="C112" s="15"/>
      <c r="D112" s="11"/>
      <c r="E112" s="11"/>
      <c r="F112" s="11"/>
      <c r="G112" s="11"/>
      <c r="H112" s="7"/>
      <c r="I112" s="7"/>
      <c r="J112" s="11"/>
      <c r="K112" s="11"/>
      <c r="L112" s="11"/>
      <c r="M112" s="7"/>
      <c r="N112" s="7"/>
      <c r="O112" s="49" t="s">
        <v>505</v>
      </c>
    </row>
    <row r="113" spans="1:15" ht="13.5" customHeight="1">
      <c r="A113" s="11"/>
      <c r="B113" s="15"/>
      <c r="C113" s="15"/>
      <c r="D113" s="11"/>
      <c r="E113" s="11"/>
      <c r="F113" s="11"/>
      <c r="G113" s="11"/>
      <c r="H113" s="7"/>
      <c r="I113" s="7"/>
      <c r="J113" s="11"/>
      <c r="K113" s="11"/>
      <c r="L113" s="11"/>
      <c r="M113" s="7"/>
      <c r="N113" s="7"/>
      <c r="O113" s="49"/>
    </row>
    <row r="114" spans="1:15" ht="15" customHeight="1">
      <c r="A114" s="517" t="s">
        <v>510</v>
      </c>
      <c r="B114" s="78"/>
      <c r="C114" s="78"/>
      <c r="D114" s="78"/>
      <c r="E114" s="78"/>
      <c r="F114" s="518"/>
      <c r="G114" s="78"/>
      <c r="H114" s="519"/>
      <c r="I114" s="519"/>
      <c r="J114" s="78"/>
      <c r="K114" s="78"/>
      <c r="L114" s="78"/>
      <c r="M114" s="78"/>
      <c r="N114" s="78"/>
      <c r="O114" s="78"/>
    </row>
    <row r="115" spans="1:15" ht="30" customHeight="1">
      <c r="A115" s="388"/>
      <c r="B115" s="388" t="s">
        <v>75</v>
      </c>
      <c r="C115" s="388"/>
      <c r="D115" s="392"/>
      <c r="E115" s="392" t="s">
        <v>115</v>
      </c>
      <c r="F115" s="520" t="s">
        <v>506</v>
      </c>
      <c r="G115" s="389" t="s">
        <v>76</v>
      </c>
      <c r="H115" s="389" t="s">
        <v>77</v>
      </c>
      <c r="I115" s="389" t="s">
        <v>80</v>
      </c>
      <c r="J115" s="389" t="s">
        <v>79</v>
      </c>
      <c r="K115" s="389" t="s">
        <v>78</v>
      </c>
      <c r="L115" s="389" t="s">
        <v>81</v>
      </c>
      <c r="M115" s="389" t="s">
        <v>82</v>
      </c>
      <c r="N115" s="387" t="s">
        <v>83</v>
      </c>
      <c r="O115" s="200"/>
    </row>
    <row r="116" spans="1:15" ht="12.75" customHeight="1">
      <c r="A116" s="5"/>
      <c r="B116" s="5"/>
      <c r="C116" s="5"/>
      <c r="D116" s="521"/>
      <c r="E116" s="82" t="s">
        <v>116</v>
      </c>
      <c r="F116" s="82" t="s">
        <v>116</v>
      </c>
      <c r="G116" s="82" t="s">
        <v>116</v>
      </c>
      <c r="H116" s="82" t="s">
        <v>116</v>
      </c>
      <c r="I116" s="82" t="s">
        <v>116</v>
      </c>
      <c r="J116" s="82" t="s">
        <v>116</v>
      </c>
      <c r="K116" s="82" t="s">
        <v>116</v>
      </c>
      <c r="L116" s="82" t="s">
        <v>116</v>
      </c>
      <c r="M116" s="82" t="s">
        <v>116</v>
      </c>
      <c r="N116" s="82" t="s">
        <v>116</v>
      </c>
      <c r="O116" s="82"/>
    </row>
    <row r="117" spans="1:15" ht="13.5" customHeight="1">
      <c r="A117" s="63" t="s">
        <v>95</v>
      </c>
      <c r="B117" s="522">
        <v>11</v>
      </c>
      <c r="C117" s="236" t="s">
        <v>507</v>
      </c>
      <c r="D117" s="27"/>
      <c r="E117" s="28">
        <v>99654</v>
      </c>
      <c r="F117" s="28">
        <v>65824</v>
      </c>
      <c r="G117" s="28">
        <v>14898</v>
      </c>
      <c r="H117" s="28">
        <v>4079</v>
      </c>
      <c r="I117" s="28">
        <v>2262</v>
      </c>
      <c r="J117" s="28">
        <v>2344</v>
      </c>
      <c r="K117" s="28">
        <v>2405</v>
      </c>
      <c r="L117" s="28">
        <v>1204</v>
      </c>
      <c r="M117" s="28">
        <v>883</v>
      </c>
      <c r="N117" s="28">
        <v>5755</v>
      </c>
      <c r="O117" s="28"/>
    </row>
    <row r="118" spans="1:15" ht="13.5" customHeight="1">
      <c r="A118" s="78"/>
      <c r="B118" s="63">
        <v>12</v>
      </c>
      <c r="C118" s="78"/>
      <c r="D118" s="27"/>
      <c r="E118" s="28">
        <v>99753</v>
      </c>
      <c r="F118" s="28">
        <v>64703</v>
      </c>
      <c r="G118" s="28">
        <v>15791</v>
      </c>
      <c r="H118" s="28">
        <v>3862</v>
      </c>
      <c r="I118" s="28">
        <v>2533</v>
      </c>
      <c r="J118" s="28">
        <v>2447</v>
      </c>
      <c r="K118" s="28">
        <v>2389</v>
      </c>
      <c r="L118" s="28">
        <v>1160</v>
      </c>
      <c r="M118" s="28">
        <v>881</v>
      </c>
      <c r="N118" s="28">
        <v>5987</v>
      </c>
      <c r="O118" s="28"/>
    </row>
    <row r="119" spans="1:15" ht="13.5" customHeight="1">
      <c r="A119" s="78"/>
      <c r="B119" s="63">
        <v>13</v>
      </c>
      <c r="C119" s="78"/>
      <c r="D119" s="27"/>
      <c r="E119" s="28">
        <v>101931</v>
      </c>
      <c r="F119" s="28">
        <v>63567</v>
      </c>
      <c r="G119" s="28">
        <v>17477</v>
      </c>
      <c r="H119" s="28">
        <v>4361</v>
      </c>
      <c r="I119" s="28">
        <v>2769</v>
      </c>
      <c r="J119" s="28">
        <v>2650</v>
      </c>
      <c r="K119" s="28">
        <v>2339</v>
      </c>
      <c r="L119" s="28">
        <v>1169</v>
      </c>
      <c r="M119" s="28">
        <v>958</v>
      </c>
      <c r="N119" s="28">
        <v>6641</v>
      </c>
      <c r="O119" s="28"/>
    </row>
    <row r="120" spans="1:15" ht="13.5" customHeight="1">
      <c r="A120" s="78"/>
      <c r="B120" s="522">
        <v>14</v>
      </c>
      <c r="C120" s="78"/>
      <c r="D120" s="27"/>
      <c r="E120" s="28">
        <v>102529</v>
      </c>
      <c r="F120" s="28">
        <v>62407</v>
      </c>
      <c r="G120" s="28">
        <v>18992</v>
      </c>
      <c r="H120" s="28">
        <v>4194</v>
      </c>
      <c r="I120" s="28">
        <v>2926</v>
      </c>
      <c r="J120" s="28">
        <v>2769</v>
      </c>
      <c r="K120" s="28">
        <v>2317</v>
      </c>
      <c r="L120" s="28">
        <v>1195</v>
      </c>
      <c r="M120" s="28">
        <v>957</v>
      </c>
      <c r="N120" s="28">
        <v>6772</v>
      </c>
      <c r="O120" s="28"/>
    </row>
    <row r="121" spans="1:15" ht="13.5" customHeight="1">
      <c r="A121" s="78"/>
      <c r="B121" s="522">
        <v>15</v>
      </c>
      <c r="C121" s="78"/>
      <c r="D121" s="27"/>
      <c r="E121" s="28">
        <v>102721</v>
      </c>
      <c r="F121" s="28">
        <v>61092</v>
      </c>
      <c r="G121" s="28">
        <v>20191</v>
      </c>
      <c r="H121" s="28">
        <v>3897</v>
      </c>
      <c r="I121" s="28">
        <v>3106</v>
      </c>
      <c r="J121" s="28">
        <v>2964</v>
      </c>
      <c r="K121" s="28">
        <v>2317</v>
      </c>
      <c r="L121" s="28">
        <v>1181</v>
      </c>
      <c r="M121" s="28">
        <v>969</v>
      </c>
      <c r="N121" s="28">
        <v>7004</v>
      </c>
      <c r="O121" s="28"/>
    </row>
    <row r="122" spans="1:15" ht="15" customHeight="1">
      <c r="A122" s="78"/>
      <c r="B122" s="78"/>
      <c r="C122" s="522"/>
      <c r="D122" s="27"/>
      <c r="E122" s="4" t="s">
        <v>192</v>
      </c>
      <c r="F122" s="4" t="s">
        <v>192</v>
      </c>
      <c r="G122" s="4" t="s">
        <v>192</v>
      </c>
      <c r="H122" s="4" t="s">
        <v>192</v>
      </c>
      <c r="I122" s="4" t="s">
        <v>192</v>
      </c>
      <c r="J122" s="4" t="s">
        <v>192</v>
      </c>
      <c r="K122" s="4" t="s">
        <v>192</v>
      </c>
      <c r="L122" s="4" t="s">
        <v>192</v>
      </c>
      <c r="M122" s="4" t="s">
        <v>192</v>
      </c>
      <c r="N122" s="4" t="s">
        <v>192</v>
      </c>
      <c r="O122" s="4"/>
    </row>
    <row r="123" spans="1:15" ht="13.5" customHeight="1">
      <c r="A123" s="78"/>
      <c r="B123" s="78" t="s">
        <v>276</v>
      </c>
      <c r="C123" s="63"/>
      <c r="D123" s="27"/>
      <c r="E123" s="84">
        <v>100</v>
      </c>
      <c r="F123" s="84">
        <f>F121/E121*100</f>
        <v>59.473720076712645</v>
      </c>
      <c r="G123" s="84">
        <f>G121/E121*100</f>
        <v>19.65615599536609</v>
      </c>
      <c r="H123" s="84">
        <f>H121/E121*100</f>
        <v>3.793771478081405</v>
      </c>
      <c r="I123" s="84">
        <f>I121/E121*100</f>
        <v>3.0237244575111224</v>
      </c>
      <c r="J123" s="84">
        <f>J121/E121*100</f>
        <v>2.8854859279017924</v>
      </c>
      <c r="K123" s="84">
        <f>K121/E121*100</f>
        <v>2.255624458484633</v>
      </c>
      <c r="L123" s="84">
        <f>L121/E121*100</f>
        <v>1.149716221609992</v>
      </c>
      <c r="M123" s="84">
        <f>M121/E121*100</f>
        <v>0.9433319379678937</v>
      </c>
      <c r="N123" s="84">
        <f>N121/E121*100</f>
        <v>6.818469446364424</v>
      </c>
      <c r="O123" s="84"/>
    </row>
    <row r="124" spans="1:15" ht="11.25" customHeight="1">
      <c r="A124" s="239"/>
      <c r="B124" s="239"/>
      <c r="C124" s="523"/>
      <c r="D124" s="29"/>
      <c r="E124" s="6"/>
      <c r="F124" s="6"/>
      <c r="G124" s="6"/>
      <c r="H124" s="6"/>
      <c r="I124" s="6"/>
      <c r="J124" s="6"/>
      <c r="K124" s="6"/>
      <c r="L124" s="6"/>
      <c r="M124" s="6"/>
      <c r="N124" s="6"/>
      <c r="O124" s="79"/>
    </row>
    <row r="125" spans="1:15" ht="13.5" customHeight="1">
      <c r="A125" s="345" t="s">
        <v>625</v>
      </c>
      <c r="B125" s="105" t="s">
        <v>629</v>
      </c>
      <c r="C125" s="78"/>
      <c r="D125" s="78"/>
      <c r="E125" s="78"/>
      <c r="F125" s="78"/>
      <c r="G125" s="78"/>
      <c r="H125" s="78"/>
      <c r="I125" s="78"/>
      <c r="J125" s="78"/>
      <c r="K125" s="78"/>
      <c r="L125" s="78"/>
      <c r="M125" s="78"/>
      <c r="N125" s="63" t="s">
        <v>527</v>
      </c>
      <c r="O125" s="63"/>
    </row>
  </sheetData>
  <mergeCells count="27">
    <mergeCell ref="K66:M66"/>
    <mergeCell ref="E2:E3"/>
    <mergeCell ref="A33:D33"/>
    <mergeCell ref="A2:D3"/>
    <mergeCell ref="M2:O2"/>
    <mergeCell ref="F2:H2"/>
    <mergeCell ref="J2:L2"/>
    <mergeCell ref="N66:N67"/>
    <mergeCell ref="A55:D56"/>
    <mergeCell ref="E55:E56"/>
    <mergeCell ref="O81:O82"/>
    <mergeCell ref="J81:N81"/>
    <mergeCell ref="F55:I55"/>
    <mergeCell ref="L55:L56"/>
    <mergeCell ref="M55:M56"/>
    <mergeCell ref="J55:J56"/>
    <mergeCell ref="K55:K56"/>
    <mergeCell ref="N55:O55"/>
    <mergeCell ref="H81:H82"/>
    <mergeCell ref="I81:I82"/>
    <mergeCell ref="A66:D67"/>
    <mergeCell ref="E66:G66"/>
    <mergeCell ref="H66:J66"/>
    <mergeCell ref="A81:D82"/>
    <mergeCell ref="E81:E82"/>
    <mergeCell ref="F81:F82"/>
    <mergeCell ref="G81:G82"/>
  </mergeCells>
  <printOptions/>
  <pageMargins left="0.5905511811023623" right="0.3937007874015748" top="0.5905511811023623" bottom="0.3937007874015748" header="0.1968503937007874" footer="0.1968503937007874"/>
  <pageSetup horizontalDpi="600" verticalDpi="600" orientation="portrait" paperSize="9" scale="98" r:id="rId1"/>
  <headerFooter alignWithMargins="0">
    <oddHeader>&amp;L&amp;"ＭＳ Ｐゴシック,太字"&amp;14&amp;A</oddHeader>
  </headerFooter>
  <rowBreaks count="1" manualBreakCount="1">
    <brk id="64" max="14" man="1"/>
  </rowBreaks>
</worksheet>
</file>

<file path=xl/worksheets/sheet5.xml><?xml version="1.0" encoding="utf-8"?>
<worksheet xmlns="http://schemas.openxmlformats.org/spreadsheetml/2006/main" xmlns:r="http://schemas.openxmlformats.org/officeDocument/2006/relationships">
  <dimension ref="A1:X64"/>
  <sheetViews>
    <sheetView view="pageBreakPreview" zoomScaleSheetLayoutView="100" workbookViewId="0" topLeftCell="A1">
      <selection activeCell="A1" sqref="A1"/>
    </sheetView>
  </sheetViews>
  <sheetFormatPr defaultColWidth="9.00390625" defaultRowHeight="12.75"/>
  <cols>
    <col min="1" max="1" width="4.25390625" style="90" customWidth="1"/>
    <col min="2" max="2" width="2.75390625" style="90" customWidth="1"/>
    <col min="3" max="3" width="2.125" style="90" customWidth="1"/>
    <col min="4" max="4" width="2.375" style="90" customWidth="1"/>
    <col min="5" max="5" width="2.00390625" style="90" customWidth="1"/>
    <col min="6" max="6" width="2.25390625" style="90" customWidth="1"/>
    <col min="7" max="7" width="2.375" style="90" customWidth="1"/>
    <col min="8" max="8" width="8.75390625" style="90" customWidth="1"/>
    <col min="9" max="10" width="9.125" style="90" customWidth="1"/>
    <col min="11" max="11" width="9.125" style="102" customWidth="1"/>
    <col min="12" max="16" width="9.125" style="94" customWidth="1"/>
    <col min="17" max="24" width="8.875" style="93" customWidth="1"/>
    <col min="25" max="16384" width="8.875" style="90" customWidth="1"/>
  </cols>
  <sheetData>
    <row r="1" spans="1:24" s="3" customFormat="1" ht="14.25">
      <c r="A1" s="50" t="s">
        <v>511</v>
      </c>
      <c r="B1" s="33"/>
      <c r="C1" s="33"/>
      <c r="D1" s="33"/>
      <c r="E1" s="33"/>
      <c r="F1" s="33"/>
      <c r="G1" s="399"/>
      <c r="H1" s="33"/>
      <c r="I1" s="33"/>
      <c r="J1" s="33"/>
      <c r="K1" s="33"/>
      <c r="L1" s="400"/>
      <c r="M1" s="401"/>
      <c r="N1" s="400"/>
      <c r="O1" s="400"/>
      <c r="P1" s="400"/>
      <c r="Q1" s="33"/>
      <c r="R1" s="33"/>
      <c r="S1" s="33"/>
      <c r="T1" s="33"/>
      <c r="U1" s="33"/>
      <c r="V1" s="33"/>
      <c r="W1" s="33"/>
      <c r="X1" s="33"/>
    </row>
    <row r="2" spans="1:24" s="35" customFormat="1" ht="12" customHeight="1">
      <c r="A2" s="646" t="s">
        <v>167</v>
      </c>
      <c r="B2" s="647"/>
      <c r="C2" s="647"/>
      <c r="D2" s="647"/>
      <c r="E2" s="647"/>
      <c r="F2" s="647"/>
      <c r="G2" s="648"/>
      <c r="H2" s="645" t="s">
        <v>168</v>
      </c>
      <c r="I2" s="613" t="s">
        <v>169</v>
      </c>
      <c r="J2" s="613"/>
      <c r="K2" s="613"/>
      <c r="L2" s="613"/>
      <c r="M2" s="613" t="s">
        <v>170</v>
      </c>
      <c r="N2" s="613"/>
      <c r="O2" s="613"/>
      <c r="P2" s="606"/>
      <c r="Q2" s="44"/>
      <c r="R2" s="44"/>
      <c r="S2" s="44"/>
      <c r="T2" s="44"/>
      <c r="U2" s="44"/>
      <c r="V2" s="44"/>
      <c r="W2" s="44"/>
      <c r="X2" s="44"/>
    </row>
    <row r="3" spans="1:24" s="142" customFormat="1" ht="24" customHeight="1">
      <c r="A3" s="561"/>
      <c r="B3" s="561"/>
      <c r="C3" s="561"/>
      <c r="D3" s="561"/>
      <c r="E3" s="561"/>
      <c r="F3" s="561"/>
      <c r="G3" s="562"/>
      <c r="H3" s="645"/>
      <c r="I3" s="328" t="s">
        <v>171</v>
      </c>
      <c r="J3" s="328" t="s">
        <v>172</v>
      </c>
      <c r="K3" s="283" t="s">
        <v>173</v>
      </c>
      <c r="L3" s="402" t="s">
        <v>174</v>
      </c>
      <c r="M3" s="402" t="s">
        <v>175</v>
      </c>
      <c r="N3" s="403" t="s">
        <v>537</v>
      </c>
      <c r="O3" s="402" t="s">
        <v>176</v>
      </c>
      <c r="P3" s="404" t="s">
        <v>67</v>
      </c>
      <c r="Q3" s="141"/>
      <c r="R3" s="141"/>
      <c r="S3" s="141"/>
      <c r="T3" s="141"/>
      <c r="U3" s="141"/>
      <c r="V3" s="141"/>
      <c r="W3" s="141"/>
      <c r="X3" s="141"/>
    </row>
    <row r="4" spans="1:16" s="28" customFormat="1" ht="15" customHeight="1">
      <c r="A4" s="92" t="s">
        <v>39</v>
      </c>
      <c r="B4" s="91"/>
      <c r="C4" s="91"/>
      <c r="D4" s="91"/>
      <c r="E4" s="91"/>
      <c r="F4" s="91"/>
      <c r="G4" s="95"/>
      <c r="H4" s="4" t="s">
        <v>41</v>
      </c>
      <c r="I4" s="4" t="s">
        <v>41</v>
      </c>
      <c r="J4" s="4" t="s">
        <v>41</v>
      </c>
      <c r="K4" s="4" t="s">
        <v>41</v>
      </c>
      <c r="L4" s="4" t="s">
        <v>41</v>
      </c>
      <c r="M4" s="4" t="s">
        <v>41</v>
      </c>
      <c r="N4" s="4" t="s">
        <v>41</v>
      </c>
      <c r="O4" s="4" t="s">
        <v>41</v>
      </c>
      <c r="P4" s="4" t="s">
        <v>41</v>
      </c>
    </row>
    <row r="5" spans="1:16" s="28" customFormat="1" ht="12.75" customHeight="1">
      <c r="A5" s="405" t="s">
        <v>538</v>
      </c>
      <c r="B5" s="28">
        <v>56</v>
      </c>
      <c r="C5" s="28" t="s">
        <v>28</v>
      </c>
      <c r="D5" s="28">
        <v>6</v>
      </c>
      <c r="E5" s="28" t="s">
        <v>578</v>
      </c>
      <c r="F5" s="28">
        <v>15</v>
      </c>
      <c r="G5" s="323" t="s">
        <v>579</v>
      </c>
      <c r="H5" s="4">
        <v>267619</v>
      </c>
      <c r="I5" s="4">
        <v>260465</v>
      </c>
      <c r="J5" s="4">
        <v>184103</v>
      </c>
      <c r="K5" s="4">
        <v>74889</v>
      </c>
      <c r="L5" s="4">
        <v>1473</v>
      </c>
      <c r="M5" s="4">
        <v>1495</v>
      </c>
      <c r="N5" s="4" t="s">
        <v>68</v>
      </c>
      <c r="O5" s="4">
        <v>864</v>
      </c>
      <c r="P5" s="4">
        <v>4795</v>
      </c>
    </row>
    <row r="6" spans="1:16" s="28" customFormat="1" ht="12.75" customHeight="1">
      <c r="A6" s="92"/>
      <c r="B6" s="214">
        <v>61</v>
      </c>
      <c r="C6" s="28" t="s">
        <v>28</v>
      </c>
      <c r="D6" s="214">
        <v>7</v>
      </c>
      <c r="E6" s="28" t="s">
        <v>578</v>
      </c>
      <c r="F6" s="214">
        <v>1</v>
      </c>
      <c r="G6" s="323" t="s">
        <v>579</v>
      </c>
      <c r="H6" s="4">
        <v>276027</v>
      </c>
      <c r="I6" s="4">
        <v>268944</v>
      </c>
      <c r="J6" s="4">
        <v>182890</v>
      </c>
      <c r="K6" s="4">
        <v>84456</v>
      </c>
      <c r="L6" s="4">
        <v>1598</v>
      </c>
      <c r="M6" s="4">
        <v>1333</v>
      </c>
      <c r="N6" s="4" t="s">
        <v>68</v>
      </c>
      <c r="O6" s="4">
        <v>849</v>
      </c>
      <c r="P6" s="4">
        <v>4901</v>
      </c>
    </row>
    <row r="7" spans="1:24" s="3" customFormat="1" ht="12.75" customHeight="1">
      <c r="A7" s="405" t="s">
        <v>73</v>
      </c>
      <c r="B7" s="28">
        <v>3</v>
      </c>
      <c r="C7" s="28" t="s">
        <v>28</v>
      </c>
      <c r="D7" s="28">
        <v>7</v>
      </c>
      <c r="E7" s="28" t="s">
        <v>577</v>
      </c>
      <c r="F7" s="28">
        <v>1</v>
      </c>
      <c r="G7" s="323" t="s">
        <v>419</v>
      </c>
      <c r="H7" s="33">
        <v>279371</v>
      </c>
      <c r="I7" s="33">
        <v>272252</v>
      </c>
      <c r="J7" s="33">
        <v>170831</v>
      </c>
      <c r="K7" s="4">
        <v>99770</v>
      </c>
      <c r="L7" s="406">
        <v>1651</v>
      </c>
      <c r="M7" s="406">
        <v>1205</v>
      </c>
      <c r="N7" s="4" t="s">
        <v>68</v>
      </c>
      <c r="O7" s="400">
        <v>866</v>
      </c>
      <c r="P7" s="400">
        <v>5408</v>
      </c>
      <c r="Q7" s="33"/>
      <c r="R7" s="33"/>
      <c r="S7" s="33"/>
      <c r="T7" s="33"/>
      <c r="U7" s="33"/>
      <c r="V7" s="33"/>
      <c r="W7" s="33"/>
      <c r="X7" s="33"/>
    </row>
    <row r="8" spans="1:24" s="3" customFormat="1" ht="12.75" customHeight="1">
      <c r="A8" s="58"/>
      <c r="B8" s="28">
        <v>8</v>
      </c>
      <c r="C8" s="28" t="s">
        <v>28</v>
      </c>
      <c r="D8" s="28">
        <v>10</v>
      </c>
      <c r="E8" s="28" t="s">
        <v>577</v>
      </c>
      <c r="F8" s="214">
        <v>1</v>
      </c>
      <c r="G8" s="323" t="s">
        <v>419</v>
      </c>
      <c r="H8" s="33">
        <v>264826</v>
      </c>
      <c r="I8" s="33">
        <v>257564</v>
      </c>
      <c r="J8" s="33">
        <v>149497</v>
      </c>
      <c r="K8" s="33">
        <v>106519</v>
      </c>
      <c r="L8" s="400">
        <v>1548</v>
      </c>
      <c r="M8" s="400">
        <v>1218</v>
      </c>
      <c r="N8" s="4" t="s">
        <v>68</v>
      </c>
      <c r="O8" s="400">
        <v>860</v>
      </c>
      <c r="P8" s="400">
        <v>5184</v>
      </c>
      <c r="Q8" s="33"/>
      <c r="R8" s="33"/>
      <c r="S8" s="33"/>
      <c r="T8" s="33"/>
      <c r="U8" s="33"/>
      <c r="V8" s="33"/>
      <c r="W8" s="33"/>
      <c r="X8" s="33"/>
    </row>
    <row r="9" spans="1:24" s="3" customFormat="1" ht="12.75" customHeight="1">
      <c r="A9" s="4"/>
      <c r="B9" s="28">
        <v>11</v>
      </c>
      <c r="C9" s="28" t="s">
        <v>28</v>
      </c>
      <c r="D9" s="28">
        <v>7</v>
      </c>
      <c r="E9" s="28" t="s">
        <v>577</v>
      </c>
      <c r="F9" s="28">
        <v>1</v>
      </c>
      <c r="G9" s="323" t="s">
        <v>419</v>
      </c>
      <c r="H9" s="4" t="s">
        <v>68</v>
      </c>
      <c r="I9" s="33">
        <v>247070</v>
      </c>
      <c r="J9" s="33">
        <v>140954</v>
      </c>
      <c r="K9" s="33">
        <v>104712</v>
      </c>
      <c r="L9" s="400">
        <v>1404</v>
      </c>
      <c r="M9" s="4" t="s">
        <v>68</v>
      </c>
      <c r="N9" s="4" t="s">
        <v>68</v>
      </c>
      <c r="O9" s="4" t="s">
        <v>68</v>
      </c>
      <c r="P9" s="4" t="s">
        <v>68</v>
      </c>
      <c r="Q9" s="33"/>
      <c r="R9" s="33"/>
      <c r="S9" s="33"/>
      <c r="T9" s="33"/>
      <c r="U9" s="33"/>
      <c r="V9" s="33"/>
      <c r="W9" s="33"/>
      <c r="X9" s="33"/>
    </row>
    <row r="10" spans="1:24" s="3" customFormat="1" ht="12.75" customHeight="1">
      <c r="A10" s="4"/>
      <c r="B10" s="28">
        <v>13</v>
      </c>
      <c r="C10" s="28" t="s">
        <v>28</v>
      </c>
      <c r="D10" s="28">
        <v>10</v>
      </c>
      <c r="E10" s="28" t="s">
        <v>577</v>
      </c>
      <c r="F10" s="214">
        <v>1</v>
      </c>
      <c r="G10" s="323" t="s">
        <v>419</v>
      </c>
      <c r="H10" s="4">
        <v>252132</v>
      </c>
      <c r="I10" s="33">
        <v>243952</v>
      </c>
      <c r="J10" s="33">
        <v>136392</v>
      </c>
      <c r="K10" s="33">
        <v>106242</v>
      </c>
      <c r="L10" s="400">
        <v>1318</v>
      </c>
      <c r="M10" s="4">
        <v>1219</v>
      </c>
      <c r="N10" s="33">
        <v>7</v>
      </c>
      <c r="O10" s="4">
        <v>937</v>
      </c>
      <c r="P10" s="4">
        <v>6017</v>
      </c>
      <c r="Q10" s="33"/>
      <c r="R10" s="33"/>
      <c r="S10" s="33"/>
      <c r="T10" s="33"/>
      <c r="U10" s="33"/>
      <c r="V10" s="33"/>
      <c r="W10" s="33"/>
      <c r="X10" s="33"/>
    </row>
    <row r="11" spans="1:24" s="3" customFormat="1" ht="9" customHeight="1">
      <c r="A11" s="4"/>
      <c r="B11" s="28"/>
      <c r="C11" s="28"/>
      <c r="D11" s="28"/>
      <c r="E11" s="28"/>
      <c r="F11" s="28"/>
      <c r="G11" s="96"/>
      <c r="H11" s="33"/>
      <c r="I11" s="33"/>
      <c r="J11" s="33"/>
      <c r="K11" s="33"/>
      <c r="L11" s="400"/>
      <c r="M11" s="400"/>
      <c r="N11" s="33"/>
      <c r="O11" s="400"/>
      <c r="P11" s="400"/>
      <c r="Q11" s="33"/>
      <c r="R11" s="33"/>
      <c r="S11" s="33"/>
      <c r="T11" s="33"/>
      <c r="U11" s="33"/>
      <c r="V11" s="33"/>
      <c r="W11" s="33"/>
      <c r="X11" s="33"/>
    </row>
    <row r="12" spans="1:16" s="28" customFormat="1" ht="12" customHeight="1">
      <c r="A12" s="92" t="s">
        <v>40</v>
      </c>
      <c r="G12" s="96"/>
      <c r="H12" s="4" t="s">
        <v>38</v>
      </c>
      <c r="I12" s="4" t="s">
        <v>116</v>
      </c>
      <c r="J12" s="4" t="s">
        <v>116</v>
      </c>
      <c r="K12" s="4" t="s">
        <v>116</v>
      </c>
      <c r="L12" s="4" t="s">
        <v>116</v>
      </c>
      <c r="M12" s="4" t="s">
        <v>116</v>
      </c>
      <c r="N12" s="4" t="s">
        <v>116</v>
      </c>
      <c r="O12" s="4" t="s">
        <v>116</v>
      </c>
      <c r="P12" s="4" t="s">
        <v>116</v>
      </c>
    </row>
    <row r="13" spans="1:16" s="28" customFormat="1" ht="12.75" customHeight="1">
      <c r="A13" s="405" t="s">
        <v>538</v>
      </c>
      <c r="B13" s="28">
        <v>56</v>
      </c>
      <c r="C13" s="28" t="s">
        <v>28</v>
      </c>
      <c r="D13" s="28">
        <v>6</v>
      </c>
      <c r="E13" s="28" t="s">
        <v>578</v>
      </c>
      <c r="F13" s="28">
        <v>15</v>
      </c>
      <c r="G13" s="323" t="s">
        <v>579</v>
      </c>
      <c r="H13" s="4">
        <v>2081544</v>
      </c>
      <c r="I13" s="4">
        <v>1872696</v>
      </c>
      <c r="J13" s="4">
        <v>569595</v>
      </c>
      <c r="K13" s="4">
        <v>1295736</v>
      </c>
      <c r="L13" s="4">
        <v>7365</v>
      </c>
      <c r="M13" s="4">
        <v>60237</v>
      </c>
      <c r="N13" s="4" t="s">
        <v>68</v>
      </c>
      <c r="O13" s="4">
        <v>38655</v>
      </c>
      <c r="P13" s="4">
        <v>109956</v>
      </c>
    </row>
    <row r="14" spans="1:16" s="28" customFormat="1" ht="12.75" customHeight="1">
      <c r="A14" s="92"/>
      <c r="B14" s="28">
        <v>61</v>
      </c>
      <c r="C14" s="28" t="s">
        <v>28</v>
      </c>
      <c r="D14" s="28">
        <v>7</v>
      </c>
      <c r="E14" s="28" t="s">
        <v>578</v>
      </c>
      <c r="F14" s="28">
        <v>1</v>
      </c>
      <c r="G14" s="323" t="s">
        <v>579</v>
      </c>
      <c r="H14" s="4">
        <v>2172383</v>
      </c>
      <c r="I14" s="4">
        <v>1977049</v>
      </c>
      <c r="J14" s="4">
        <v>563920</v>
      </c>
      <c r="K14" s="4">
        <v>1405584</v>
      </c>
      <c r="L14" s="4">
        <v>7545</v>
      </c>
      <c r="M14" s="4">
        <v>44221</v>
      </c>
      <c r="N14" s="4" t="s">
        <v>68</v>
      </c>
      <c r="O14" s="4">
        <v>40524</v>
      </c>
      <c r="P14" s="4">
        <v>110589</v>
      </c>
    </row>
    <row r="15" spans="1:24" s="3" customFormat="1" ht="12.75" customHeight="1">
      <c r="A15" s="405" t="s">
        <v>73</v>
      </c>
      <c r="B15" s="28">
        <v>3</v>
      </c>
      <c r="C15" s="28" t="s">
        <v>28</v>
      </c>
      <c r="D15" s="28">
        <v>7</v>
      </c>
      <c r="E15" s="28" t="s">
        <v>577</v>
      </c>
      <c r="F15" s="28">
        <v>1</v>
      </c>
      <c r="G15" s="323" t="s">
        <v>419</v>
      </c>
      <c r="H15" s="33">
        <v>2364593</v>
      </c>
      <c r="I15" s="33">
        <v>2171498</v>
      </c>
      <c r="J15" s="33">
        <v>533551</v>
      </c>
      <c r="K15" s="33">
        <v>1629980</v>
      </c>
      <c r="L15" s="400">
        <v>7967</v>
      </c>
      <c r="M15" s="400">
        <v>37657</v>
      </c>
      <c r="N15" s="4" t="s">
        <v>68</v>
      </c>
      <c r="O15" s="400">
        <v>42856</v>
      </c>
      <c r="P15" s="400">
        <v>112582</v>
      </c>
      <c r="Q15" s="33"/>
      <c r="R15" s="33"/>
      <c r="S15" s="33"/>
      <c r="T15" s="33"/>
      <c r="U15" s="33"/>
      <c r="V15" s="33"/>
      <c r="W15" s="33"/>
      <c r="X15" s="33"/>
    </row>
    <row r="16" spans="1:24" s="3" customFormat="1" ht="12.75" customHeight="1">
      <c r="A16" s="58"/>
      <c r="B16" s="28">
        <v>8</v>
      </c>
      <c r="C16" s="28" t="s">
        <v>28</v>
      </c>
      <c r="D16" s="28">
        <v>10</v>
      </c>
      <c r="E16" s="28" t="s">
        <v>577</v>
      </c>
      <c r="F16" s="28">
        <v>1</v>
      </c>
      <c r="G16" s="323" t="s">
        <v>419</v>
      </c>
      <c r="H16" s="33">
        <v>2490170</v>
      </c>
      <c r="I16" s="33">
        <v>2289712</v>
      </c>
      <c r="J16" s="33">
        <v>479646</v>
      </c>
      <c r="K16" s="33">
        <v>1800998</v>
      </c>
      <c r="L16" s="400">
        <v>9068</v>
      </c>
      <c r="M16" s="400">
        <v>39112</v>
      </c>
      <c r="N16" s="4" t="s">
        <v>68</v>
      </c>
      <c r="O16" s="400">
        <v>43767</v>
      </c>
      <c r="P16" s="400">
        <v>117579</v>
      </c>
      <c r="Q16" s="33"/>
      <c r="R16" s="33"/>
      <c r="S16" s="33"/>
      <c r="T16" s="33"/>
      <c r="U16" s="33"/>
      <c r="V16" s="33"/>
      <c r="W16" s="33"/>
      <c r="X16" s="33"/>
    </row>
    <row r="17" spans="1:24" s="3" customFormat="1" ht="12.75" customHeight="1">
      <c r="A17" s="4"/>
      <c r="B17" s="28">
        <v>11</v>
      </c>
      <c r="C17" s="28" t="s">
        <v>28</v>
      </c>
      <c r="D17" s="28">
        <v>7</v>
      </c>
      <c r="E17" s="28" t="s">
        <v>577</v>
      </c>
      <c r="F17" s="28">
        <v>1</v>
      </c>
      <c r="G17" s="323" t="s">
        <v>419</v>
      </c>
      <c r="H17" s="4" t="s">
        <v>68</v>
      </c>
      <c r="I17" s="33">
        <v>2121822</v>
      </c>
      <c r="J17" s="33">
        <v>423637</v>
      </c>
      <c r="K17" s="33">
        <v>1691470</v>
      </c>
      <c r="L17" s="400">
        <v>6715</v>
      </c>
      <c r="M17" s="4" t="s">
        <v>68</v>
      </c>
      <c r="N17" s="4" t="s">
        <v>68</v>
      </c>
      <c r="O17" s="4" t="s">
        <v>68</v>
      </c>
      <c r="P17" s="4" t="s">
        <v>68</v>
      </c>
      <c r="Q17" s="33"/>
      <c r="R17" s="33"/>
      <c r="S17" s="33"/>
      <c r="T17" s="33"/>
      <c r="U17" s="33"/>
      <c r="V17" s="33"/>
      <c r="W17" s="33"/>
      <c r="X17" s="33"/>
    </row>
    <row r="18" spans="1:24" s="3" customFormat="1" ht="12.75" customHeight="1">
      <c r="A18" s="4"/>
      <c r="B18" s="28">
        <v>13</v>
      </c>
      <c r="C18" s="28" t="s">
        <v>28</v>
      </c>
      <c r="D18" s="28">
        <v>10</v>
      </c>
      <c r="E18" s="28" t="s">
        <v>577</v>
      </c>
      <c r="F18" s="28">
        <v>1</v>
      </c>
      <c r="G18" s="323" t="s">
        <v>419</v>
      </c>
      <c r="H18" s="4">
        <v>2329868</v>
      </c>
      <c r="I18" s="33">
        <v>2125047</v>
      </c>
      <c r="J18" s="33">
        <v>432168</v>
      </c>
      <c r="K18" s="33">
        <v>1687203</v>
      </c>
      <c r="L18" s="400">
        <v>5676</v>
      </c>
      <c r="M18" s="4">
        <v>40649</v>
      </c>
      <c r="N18" s="4">
        <v>325</v>
      </c>
      <c r="O18" s="4">
        <v>44220</v>
      </c>
      <c r="P18" s="4">
        <v>119627</v>
      </c>
      <c r="Q18" s="33"/>
      <c r="R18" s="33"/>
      <c r="S18" s="33"/>
      <c r="T18" s="33"/>
      <c r="U18" s="33"/>
      <c r="V18" s="33"/>
      <c r="W18" s="33"/>
      <c r="X18" s="33"/>
    </row>
    <row r="19" spans="1:24" s="3" customFormat="1" ht="8.25" customHeight="1">
      <c r="A19" s="61"/>
      <c r="B19" s="224"/>
      <c r="C19" s="224"/>
      <c r="D19" s="224"/>
      <c r="E19" s="224"/>
      <c r="F19" s="224"/>
      <c r="G19" s="97"/>
      <c r="H19" s="34"/>
      <c r="I19" s="34"/>
      <c r="J19" s="34"/>
      <c r="K19" s="34"/>
      <c r="L19" s="407"/>
      <c r="M19" s="407"/>
      <c r="N19" s="407"/>
      <c r="O19" s="407"/>
      <c r="P19" s="407"/>
      <c r="Q19" s="33"/>
      <c r="R19" s="33"/>
      <c r="S19" s="33"/>
      <c r="T19" s="33"/>
      <c r="U19" s="33"/>
      <c r="V19" s="33"/>
      <c r="W19" s="33"/>
      <c r="X19" s="33"/>
    </row>
    <row r="20" spans="1:24" s="3" customFormat="1" ht="12" customHeight="1">
      <c r="A20" s="58" t="s">
        <v>48</v>
      </c>
      <c r="B20" s="28" t="s">
        <v>51</v>
      </c>
      <c r="C20" s="28"/>
      <c r="D20" s="28"/>
      <c r="E20" s="28"/>
      <c r="F20" s="28"/>
      <c r="G20" s="58"/>
      <c r="H20" s="33"/>
      <c r="I20" s="33"/>
      <c r="J20" s="33"/>
      <c r="K20" s="33"/>
      <c r="L20" s="400"/>
      <c r="M20" s="400"/>
      <c r="N20" s="400"/>
      <c r="O20" s="400"/>
      <c r="P20" s="406" t="s">
        <v>47</v>
      </c>
      <c r="Q20" s="33"/>
      <c r="R20" s="33"/>
      <c r="S20" s="33"/>
      <c r="T20" s="33"/>
      <c r="U20" s="33"/>
      <c r="V20" s="33"/>
      <c r="W20" s="33"/>
      <c r="X20" s="33"/>
    </row>
    <row r="21" spans="1:24" s="3" customFormat="1" ht="9" customHeight="1">
      <c r="A21" s="58"/>
      <c r="B21" s="28"/>
      <c r="C21" s="28"/>
      <c r="D21" s="28"/>
      <c r="E21" s="28"/>
      <c r="F21" s="28"/>
      <c r="G21" s="58"/>
      <c r="H21" s="33"/>
      <c r="I21" s="33"/>
      <c r="J21" s="33"/>
      <c r="K21" s="33"/>
      <c r="L21" s="400"/>
      <c r="M21" s="400"/>
      <c r="N21" s="400"/>
      <c r="O21" s="400"/>
      <c r="P21" s="406"/>
      <c r="Q21" s="33"/>
      <c r="R21" s="33"/>
      <c r="S21" s="33"/>
      <c r="T21" s="33"/>
      <c r="U21" s="33"/>
      <c r="V21" s="33"/>
      <c r="W21" s="33"/>
      <c r="X21" s="33"/>
    </row>
    <row r="22" spans="1:24" s="3" customFormat="1" ht="15" customHeight="1">
      <c r="A22" s="50" t="s">
        <v>512</v>
      </c>
      <c r="B22" s="33"/>
      <c r="C22" s="33"/>
      <c r="D22" s="33"/>
      <c r="E22" s="33"/>
      <c r="F22" s="33"/>
      <c r="G22" s="399"/>
      <c r="H22" s="33"/>
      <c r="I22" s="399"/>
      <c r="J22" s="33"/>
      <c r="K22" s="33"/>
      <c r="L22" s="400"/>
      <c r="M22" s="401"/>
      <c r="N22" s="400"/>
      <c r="O22" s="400"/>
      <c r="P22" s="408"/>
      <c r="Q22" s="33"/>
      <c r="R22" s="33"/>
      <c r="S22" s="33"/>
      <c r="T22" s="33"/>
      <c r="U22" s="33"/>
      <c r="V22" s="33"/>
      <c r="W22" s="33"/>
      <c r="X22" s="33"/>
    </row>
    <row r="23" spans="1:24" s="99" customFormat="1" ht="15" customHeight="1">
      <c r="A23" s="640" t="s">
        <v>75</v>
      </c>
      <c r="B23" s="647"/>
      <c r="C23" s="647"/>
      <c r="D23" s="647"/>
      <c r="E23" s="647"/>
      <c r="F23" s="647"/>
      <c r="G23" s="647"/>
      <c r="H23" s="648"/>
      <c r="I23" s="606" t="s">
        <v>122</v>
      </c>
      <c r="J23" s="609"/>
      <c r="K23" s="609"/>
      <c r="L23" s="609"/>
      <c r="M23" s="612"/>
      <c r="N23" s="643" t="s">
        <v>93</v>
      </c>
      <c r="O23" s="644"/>
      <c r="P23" s="644"/>
      <c r="Q23" s="100"/>
      <c r="R23" s="100"/>
      <c r="S23" s="100"/>
      <c r="T23" s="100"/>
      <c r="U23" s="100"/>
      <c r="V23" s="100"/>
      <c r="W23" s="100"/>
      <c r="X23" s="100"/>
    </row>
    <row r="24" spans="1:24" s="101" customFormat="1" ht="21">
      <c r="A24" s="561"/>
      <c r="B24" s="561"/>
      <c r="C24" s="561"/>
      <c r="D24" s="561"/>
      <c r="E24" s="561"/>
      <c r="F24" s="561"/>
      <c r="G24" s="561"/>
      <c r="H24" s="562"/>
      <c r="I24" s="410" t="s">
        <v>63</v>
      </c>
      <c r="J24" s="410" t="s">
        <v>532</v>
      </c>
      <c r="K24" s="283" t="s">
        <v>69</v>
      </c>
      <c r="L24" s="411" t="s">
        <v>568</v>
      </c>
      <c r="M24" s="411" t="s">
        <v>569</v>
      </c>
      <c r="N24" s="410" t="s">
        <v>63</v>
      </c>
      <c r="O24" s="410" t="s">
        <v>532</v>
      </c>
      <c r="P24" s="409" t="s">
        <v>69</v>
      </c>
      <c r="Q24" s="72"/>
      <c r="R24" s="72"/>
      <c r="S24" s="72"/>
      <c r="T24" s="72"/>
      <c r="U24" s="72"/>
      <c r="V24" s="72"/>
      <c r="W24" s="72"/>
      <c r="X24" s="72"/>
    </row>
    <row r="25" spans="1:16" s="44" customFormat="1" ht="12">
      <c r="A25" s="157"/>
      <c r="B25" s="157"/>
      <c r="C25" s="157"/>
      <c r="D25" s="157"/>
      <c r="E25" s="157"/>
      <c r="F25" s="157"/>
      <c r="G25" s="157"/>
      <c r="H25" s="216"/>
      <c r="I25" s="217" t="s">
        <v>41</v>
      </c>
      <c r="J25" s="217" t="s">
        <v>41</v>
      </c>
      <c r="K25" s="217" t="s">
        <v>41</v>
      </c>
      <c r="L25" s="217" t="s">
        <v>41</v>
      </c>
      <c r="M25" s="217" t="s">
        <v>41</v>
      </c>
      <c r="N25" s="217" t="s">
        <v>580</v>
      </c>
      <c r="O25" s="217" t="s">
        <v>580</v>
      </c>
      <c r="P25" s="217" t="s">
        <v>580</v>
      </c>
    </row>
    <row r="26" spans="1:16" s="98" customFormat="1" ht="12.75" customHeight="1">
      <c r="A26" s="412" t="s">
        <v>64</v>
      </c>
      <c r="B26" s="412" t="s">
        <v>65</v>
      </c>
      <c r="C26" s="412"/>
      <c r="D26" s="412"/>
      <c r="E26" s="412"/>
      <c r="F26" s="412"/>
      <c r="G26" s="412"/>
      <c r="H26" s="413"/>
      <c r="I26" s="222">
        <v>247070</v>
      </c>
      <c r="J26" s="222">
        <v>243952</v>
      </c>
      <c r="K26" s="223">
        <f>+J26-I26</f>
        <v>-3118</v>
      </c>
      <c r="L26" s="222">
        <v>32648</v>
      </c>
      <c r="M26" s="28">
        <v>43142</v>
      </c>
      <c r="N26" s="222">
        <v>2121822</v>
      </c>
      <c r="O26" s="222">
        <v>2125047</v>
      </c>
      <c r="P26" s="28">
        <f>+O26-N26</f>
        <v>3225</v>
      </c>
    </row>
    <row r="27" spans="1:16" s="98" customFormat="1" ht="12.75" customHeight="1">
      <c r="A27" s="414" t="s">
        <v>42</v>
      </c>
      <c r="B27" s="412" t="s">
        <v>118</v>
      </c>
      <c r="C27" s="412"/>
      <c r="D27" s="412"/>
      <c r="E27" s="412"/>
      <c r="F27" s="412"/>
      <c r="G27" s="412"/>
      <c r="H27" s="413"/>
      <c r="I27" s="222">
        <v>261</v>
      </c>
      <c r="J27" s="222">
        <v>263</v>
      </c>
      <c r="K27" s="223">
        <f aca="true" t="shared" si="0" ref="K27:K38">+J27-I27</f>
        <v>2</v>
      </c>
      <c r="L27" s="222">
        <v>20</v>
      </c>
      <c r="M27" s="28">
        <v>45</v>
      </c>
      <c r="N27" s="222">
        <v>2949</v>
      </c>
      <c r="O27" s="222">
        <v>3302</v>
      </c>
      <c r="P27" s="28">
        <f aca="true" t="shared" si="1" ref="P27:P38">+O27-N27</f>
        <v>353</v>
      </c>
    </row>
    <row r="28" spans="1:16" s="98" customFormat="1" ht="12.75" customHeight="1">
      <c r="A28" s="415" t="s">
        <v>43</v>
      </c>
      <c r="B28" s="412" t="s">
        <v>119</v>
      </c>
      <c r="C28" s="412"/>
      <c r="D28" s="412"/>
      <c r="E28" s="412"/>
      <c r="F28" s="412"/>
      <c r="G28" s="412"/>
      <c r="H28" s="413"/>
      <c r="I28" s="222">
        <v>26</v>
      </c>
      <c r="J28" s="222">
        <v>27</v>
      </c>
      <c r="K28" s="223">
        <f t="shared" si="0"/>
        <v>1</v>
      </c>
      <c r="L28" s="222">
        <v>2</v>
      </c>
      <c r="M28" s="28">
        <v>3</v>
      </c>
      <c r="N28" s="222">
        <v>191</v>
      </c>
      <c r="O28" s="222">
        <v>420</v>
      </c>
      <c r="P28" s="28">
        <f t="shared" si="1"/>
        <v>229</v>
      </c>
    </row>
    <row r="29" spans="1:16" s="98" customFormat="1" ht="12.75" customHeight="1">
      <c r="A29" s="415" t="s">
        <v>44</v>
      </c>
      <c r="B29" s="412" t="s">
        <v>120</v>
      </c>
      <c r="C29" s="412"/>
      <c r="D29" s="412"/>
      <c r="E29" s="412"/>
      <c r="F29" s="412"/>
      <c r="G29" s="412"/>
      <c r="H29" s="413"/>
      <c r="I29" s="222">
        <v>37</v>
      </c>
      <c r="J29" s="222">
        <v>35</v>
      </c>
      <c r="K29" s="223">
        <f t="shared" si="0"/>
        <v>-2</v>
      </c>
      <c r="L29" s="222">
        <v>2</v>
      </c>
      <c r="M29" s="28">
        <v>3</v>
      </c>
      <c r="N29" s="222">
        <v>348</v>
      </c>
      <c r="O29" s="222">
        <v>425</v>
      </c>
      <c r="P29" s="28">
        <f t="shared" si="1"/>
        <v>77</v>
      </c>
    </row>
    <row r="30" spans="1:16" s="98" customFormat="1" ht="12.75" customHeight="1">
      <c r="A30" s="414" t="s">
        <v>45</v>
      </c>
      <c r="B30" s="412" t="s">
        <v>84</v>
      </c>
      <c r="C30" s="412"/>
      <c r="D30" s="412"/>
      <c r="E30" s="412"/>
      <c r="F30" s="412"/>
      <c r="G30" s="412"/>
      <c r="H30" s="413"/>
      <c r="I30" s="222">
        <v>102</v>
      </c>
      <c r="J30" s="222">
        <v>94</v>
      </c>
      <c r="K30" s="223">
        <f t="shared" si="0"/>
        <v>-8</v>
      </c>
      <c r="L30" s="222">
        <v>5</v>
      </c>
      <c r="M30" s="28">
        <v>8</v>
      </c>
      <c r="N30" s="222">
        <v>791</v>
      </c>
      <c r="O30" s="222">
        <v>952</v>
      </c>
      <c r="P30" s="28">
        <f t="shared" si="1"/>
        <v>161</v>
      </c>
    </row>
    <row r="31" spans="1:16" s="98" customFormat="1" ht="12.75" customHeight="1">
      <c r="A31" s="414" t="s">
        <v>46</v>
      </c>
      <c r="B31" s="412" t="s">
        <v>85</v>
      </c>
      <c r="C31" s="412"/>
      <c r="D31" s="412"/>
      <c r="E31" s="412"/>
      <c r="F31" s="412"/>
      <c r="G31" s="412"/>
      <c r="H31" s="413"/>
      <c r="I31" s="222">
        <v>22032</v>
      </c>
      <c r="J31" s="222">
        <v>21694</v>
      </c>
      <c r="K31" s="223">
        <f t="shared" si="0"/>
        <v>-338</v>
      </c>
      <c r="L31" s="222">
        <v>2415</v>
      </c>
      <c r="M31" s="28">
        <v>3899</v>
      </c>
      <c r="N31" s="222">
        <v>177854</v>
      </c>
      <c r="O31" s="222">
        <v>167399</v>
      </c>
      <c r="P31" s="28">
        <f t="shared" si="1"/>
        <v>-10455</v>
      </c>
    </row>
    <row r="32" spans="1:16" s="98" customFormat="1" ht="12.75" customHeight="1">
      <c r="A32" s="414" t="s">
        <v>55</v>
      </c>
      <c r="B32" s="412" t="s">
        <v>86</v>
      </c>
      <c r="C32" s="412"/>
      <c r="D32" s="412"/>
      <c r="E32" s="412"/>
      <c r="F32" s="412"/>
      <c r="G32" s="412"/>
      <c r="H32" s="413"/>
      <c r="I32" s="222">
        <v>26704</v>
      </c>
      <c r="J32" s="222">
        <v>25106</v>
      </c>
      <c r="K32" s="223">
        <f t="shared" si="0"/>
        <v>-1598</v>
      </c>
      <c r="L32" s="222">
        <v>1813</v>
      </c>
      <c r="M32" s="28">
        <v>4406</v>
      </c>
      <c r="N32" s="222">
        <v>500761</v>
      </c>
      <c r="O32" s="222">
        <v>475278</v>
      </c>
      <c r="P32" s="28">
        <f t="shared" si="1"/>
        <v>-25483</v>
      </c>
    </row>
    <row r="33" spans="1:16" s="98" customFormat="1" ht="12.75" customHeight="1">
      <c r="A33" s="414" t="s">
        <v>56</v>
      </c>
      <c r="B33" s="412" t="s">
        <v>121</v>
      </c>
      <c r="C33" s="412"/>
      <c r="D33" s="412"/>
      <c r="E33" s="412"/>
      <c r="F33" s="412"/>
      <c r="G33" s="412"/>
      <c r="H33" s="413"/>
      <c r="I33" s="222">
        <v>155</v>
      </c>
      <c r="J33" s="222">
        <v>138</v>
      </c>
      <c r="K33" s="223">
        <f t="shared" si="0"/>
        <v>-17</v>
      </c>
      <c r="L33" s="222">
        <v>14</v>
      </c>
      <c r="M33" s="28">
        <v>16</v>
      </c>
      <c r="N33" s="222">
        <v>8967</v>
      </c>
      <c r="O33" s="222">
        <v>7091</v>
      </c>
      <c r="P33" s="28">
        <f t="shared" si="1"/>
        <v>-1876</v>
      </c>
    </row>
    <row r="34" spans="1:16" s="98" customFormat="1" ht="12.75" customHeight="1">
      <c r="A34" s="414" t="s">
        <v>57</v>
      </c>
      <c r="B34" s="412" t="s">
        <v>87</v>
      </c>
      <c r="C34" s="412"/>
      <c r="D34" s="412"/>
      <c r="E34" s="412"/>
      <c r="F34" s="412"/>
      <c r="G34" s="412"/>
      <c r="H34" s="413"/>
      <c r="I34" s="222">
        <v>6395</v>
      </c>
      <c r="J34" s="222">
        <v>6577</v>
      </c>
      <c r="K34" s="223">
        <f t="shared" si="0"/>
        <v>182</v>
      </c>
      <c r="L34" s="222">
        <v>963</v>
      </c>
      <c r="M34" s="28">
        <v>1217</v>
      </c>
      <c r="N34" s="222">
        <v>130798</v>
      </c>
      <c r="O34" s="222">
        <v>130428</v>
      </c>
      <c r="P34" s="28">
        <f t="shared" si="1"/>
        <v>-370</v>
      </c>
    </row>
    <row r="35" spans="1:16" s="98" customFormat="1" ht="12.75" customHeight="1">
      <c r="A35" s="414" t="s">
        <v>58</v>
      </c>
      <c r="B35" s="412" t="s">
        <v>59</v>
      </c>
      <c r="C35" s="412"/>
      <c r="D35" s="412"/>
      <c r="E35" s="412"/>
      <c r="F35" s="412"/>
      <c r="G35" s="412"/>
      <c r="H35" s="413"/>
      <c r="I35" s="222">
        <v>111855</v>
      </c>
      <c r="J35" s="222">
        <v>109090</v>
      </c>
      <c r="K35" s="223">
        <f t="shared" si="0"/>
        <v>-2765</v>
      </c>
      <c r="L35" s="222">
        <v>17518</v>
      </c>
      <c r="M35" s="28">
        <v>22633</v>
      </c>
      <c r="N35" s="222">
        <v>679721</v>
      </c>
      <c r="O35" s="222">
        <v>698096</v>
      </c>
      <c r="P35" s="28">
        <f t="shared" si="1"/>
        <v>18375</v>
      </c>
    </row>
    <row r="36" spans="1:16" s="98" customFormat="1" ht="12.75" customHeight="1">
      <c r="A36" s="414" t="s">
        <v>60</v>
      </c>
      <c r="B36" s="412" t="s">
        <v>88</v>
      </c>
      <c r="C36" s="412"/>
      <c r="D36" s="412"/>
      <c r="E36" s="412"/>
      <c r="F36" s="412"/>
      <c r="G36" s="412"/>
      <c r="H36" s="413"/>
      <c r="I36" s="222">
        <v>3839</v>
      </c>
      <c r="J36" s="222">
        <v>3721</v>
      </c>
      <c r="K36" s="223">
        <f t="shared" si="0"/>
        <v>-118</v>
      </c>
      <c r="L36" s="222">
        <v>623</v>
      </c>
      <c r="M36" s="28">
        <v>785</v>
      </c>
      <c r="N36" s="222">
        <v>58353</v>
      </c>
      <c r="O36" s="222">
        <v>52180</v>
      </c>
      <c r="P36" s="28">
        <f t="shared" si="1"/>
        <v>-6173</v>
      </c>
    </row>
    <row r="37" spans="1:16" s="98" customFormat="1" ht="12.75" customHeight="1">
      <c r="A37" s="414" t="s">
        <v>61</v>
      </c>
      <c r="B37" s="412" t="s">
        <v>89</v>
      </c>
      <c r="C37" s="412"/>
      <c r="D37" s="412"/>
      <c r="E37" s="412"/>
      <c r="F37" s="412"/>
      <c r="G37" s="412"/>
      <c r="H37" s="413"/>
      <c r="I37" s="222">
        <v>10809</v>
      </c>
      <c r="J37" s="222">
        <v>10966</v>
      </c>
      <c r="K37" s="223">
        <f t="shared" si="0"/>
        <v>157</v>
      </c>
      <c r="L37" s="222">
        <v>1461</v>
      </c>
      <c r="M37" s="28">
        <v>1668</v>
      </c>
      <c r="N37" s="222">
        <v>37061</v>
      </c>
      <c r="O37" s="222">
        <v>39654</v>
      </c>
      <c r="P37" s="28">
        <f t="shared" si="1"/>
        <v>2593</v>
      </c>
    </row>
    <row r="38" spans="1:16" s="98" customFormat="1" ht="12.75" customHeight="1">
      <c r="A38" s="414" t="s">
        <v>62</v>
      </c>
      <c r="B38" s="412" t="s">
        <v>90</v>
      </c>
      <c r="C38" s="412"/>
      <c r="D38" s="412"/>
      <c r="E38" s="412"/>
      <c r="F38" s="412"/>
      <c r="G38" s="412"/>
      <c r="H38" s="413"/>
      <c r="I38" s="222">
        <v>64855</v>
      </c>
      <c r="J38" s="222">
        <v>66241</v>
      </c>
      <c r="K38" s="223">
        <f t="shared" si="0"/>
        <v>1386</v>
      </c>
      <c r="L38" s="222">
        <v>7812</v>
      </c>
      <c r="M38" s="28">
        <v>8459</v>
      </c>
      <c r="N38" s="222">
        <v>524028</v>
      </c>
      <c r="O38" s="222">
        <v>549822</v>
      </c>
      <c r="P38" s="28">
        <f t="shared" si="1"/>
        <v>25794</v>
      </c>
    </row>
    <row r="39" spans="1:16" s="98" customFormat="1" ht="1.5" customHeight="1">
      <c r="A39" s="414"/>
      <c r="B39" s="412"/>
      <c r="C39" s="412"/>
      <c r="D39" s="412"/>
      <c r="E39" s="412"/>
      <c r="F39" s="412"/>
      <c r="G39" s="412"/>
      <c r="H39" s="413"/>
      <c r="I39" s="222"/>
      <c r="J39" s="222"/>
      <c r="K39" s="223"/>
      <c r="L39" s="222"/>
      <c r="M39" s="28"/>
      <c r="N39" s="222"/>
      <c r="O39" s="222"/>
      <c r="P39" s="28"/>
    </row>
    <row r="40" spans="1:16" s="158" customFormat="1" ht="15" customHeight="1">
      <c r="A40" s="416" t="s">
        <v>185</v>
      </c>
      <c r="B40" s="417"/>
      <c r="C40" s="417"/>
      <c r="D40" s="417"/>
      <c r="E40" s="417"/>
      <c r="F40" s="417"/>
      <c r="G40" s="417"/>
      <c r="H40" s="418"/>
      <c r="I40" s="419">
        <f>SUM(I30:I32)</f>
        <v>48838</v>
      </c>
      <c r="J40" s="419">
        <f aca="true" t="shared" si="2" ref="J40:P40">SUM(J30:J32)</f>
        <v>46894</v>
      </c>
      <c r="K40" s="419">
        <f t="shared" si="2"/>
        <v>-1944</v>
      </c>
      <c r="L40" s="419">
        <f t="shared" si="2"/>
        <v>4233</v>
      </c>
      <c r="M40" s="419">
        <f t="shared" si="2"/>
        <v>8313</v>
      </c>
      <c r="N40" s="419">
        <f>SUM(N30:N32)</f>
        <v>679406</v>
      </c>
      <c r="O40" s="419">
        <f t="shared" si="2"/>
        <v>643629</v>
      </c>
      <c r="P40" s="419">
        <f t="shared" si="2"/>
        <v>-35777</v>
      </c>
    </row>
    <row r="41" spans="1:24" s="159" customFormat="1" ht="15" customHeight="1">
      <c r="A41" s="420" t="s">
        <v>186</v>
      </c>
      <c r="B41" s="421"/>
      <c r="C41" s="421"/>
      <c r="D41" s="421"/>
      <c r="E41" s="421"/>
      <c r="F41" s="421"/>
      <c r="G41" s="421"/>
      <c r="H41" s="422"/>
      <c r="I41" s="423">
        <f>SUM(I33:I38)</f>
        <v>197908</v>
      </c>
      <c r="J41" s="423">
        <f aca="true" t="shared" si="3" ref="J41:P41">SUM(J33:J38)</f>
        <v>196733</v>
      </c>
      <c r="K41" s="423">
        <f t="shared" si="3"/>
        <v>-1175</v>
      </c>
      <c r="L41" s="423">
        <f t="shared" si="3"/>
        <v>28391</v>
      </c>
      <c r="M41" s="423">
        <f t="shared" si="3"/>
        <v>34778</v>
      </c>
      <c r="N41" s="423">
        <f>SUM(N33:N38)</f>
        <v>1438928</v>
      </c>
      <c r="O41" s="423">
        <f t="shared" si="3"/>
        <v>1477271</v>
      </c>
      <c r="P41" s="423">
        <f t="shared" si="3"/>
        <v>38343</v>
      </c>
      <c r="Q41" s="160"/>
      <c r="R41" s="160"/>
      <c r="S41" s="160"/>
      <c r="T41" s="160"/>
      <c r="U41" s="160"/>
      <c r="V41" s="160"/>
      <c r="W41" s="160"/>
      <c r="X41" s="160"/>
    </row>
    <row r="42" spans="1:24" s="3" customFormat="1" ht="12" customHeight="1">
      <c r="A42" s="58" t="s">
        <v>48</v>
      </c>
      <c r="B42" s="28" t="s">
        <v>570</v>
      </c>
      <c r="C42" s="28"/>
      <c r="D42" s="28"/>
      <c r="E42" s="28"/>
      <c r="F42" s="28"/>
      <c r="G42" s="286"/>
      <c r="H42" s="33"/>
      <c r="I42" s="33"/>
      <c r="J42" s="33"/>
      <c r="K42" s="301"/>
      <c r="L42" s="424"/>
      <c r="M42" s="424"/>
      <c r="N42" s="424"/>
      <c r="O42" s="424"/>
      <c r="P42" s="406" t="s">
        <v>47</v>
      </c>
      <c r="Q42" s="33"/>
      <c r="R42" s="33"/>
      <c r="S42" s="33"/>
      <c r="T42" s="33"/>
      <c r="U42" s="33"/>
      <c r="V42" s="33"/>
      <c r="W42" s="33"/>
      <c r="X42" s="33"/>
    </row>
    <row r="43" spans="1:24" s="3" customFormat="1" ht="9" customHeight="1">
      <c r="A43" s="58"/>
      <c r="B43" s="28"/>
      <c r="C43" s="28"/>
      <c r="D43" s="28"/>
      <c r="E43" s="28"/>
      <c r="F43" s="28"/>
      <c r="G43" s="286"/>
      <c r="H43" s="33"/>
      <c r="I43" s="33"/>
      <c r="J43" s="33"/>
      <c r="K43" s="301"/>
      <c r="L43" s="424"/>
      <c r="M43" s="424"/>
      <c r="N43" s="424"/>
      <c r="O43" s="424"/>
      <c r="P43" s="406"/>
      <c r="Q43" s="33"/>
      <c r="R43" s="33"/>
      <c r="S43" s="33"/>
      <c r="T43" s="33"/>
      <c r="U43" s="33"/>
      <c r="V43" s="33"/>
      <c r="W43" s="33"/>
      <c r="X43" s="33"/>
    </row>
    <row r="44" spans="1:24" s="3" customFormat="1" ht="15" customHeight="1">
      <c r="A44" s="50" t="s">
        <v>179</v>
      </c>
      <c r="B44" s="33"/>
      <c r="C44" s="33"/>
      <c r="D44" s="33"/>
      <c r="E44" s="33"/>
      <c r="F44" s="33"/>
      <c r="G44" s="399"/>
      <c r="H44" s="33"/>
      <c r="I44" s="399"/>
      <c r="J44" s="33"/>
      <c r="K44" s="425" t="s">
        <v>536</v>
      </c>
      <c r="L44" s="400"/>
      <c r="M44" s="401"/>
      <c r="N44" s="400"/>
      <c r="O44" s="400"/>
      <c r="P44" s="408"/>
      <c r="Q44" s="33"/>
      <c r="R44" s="33"/>
      <c r="S44" s="33"/>
      <c r="T44" s="33"/>
      <c r="U44" s="33"/>
      <c r="V44" s="33"/>
      <c r="W44" s="33"/>
      <c r="X44" s="33"/>
    </row>
    <row r="45" spans="1:24" s="101" customFormat="1" ht="21" customHeight="1">
      <c r="A45" s="642" t="s">
        <v>75</v>
      </c>
      <c r="B45" s="607"/>
      <c r="C45" s="607"/>
      <c r="D45" s="607"/>
      <c r="E45" s="607"/>
      <c r="F45" s="607"/>
      <c r="G45" s="607"/>
      <c r="H45" s="608"/>
      <c r="I45" s="426" t="s">
        <v>66</v>
      </c>
      <c r="J45" s="410" t="s">
        <v>534</v>
      </c>
      <c r="K45" s="283" t="s">
        <v>50</v>
      </c>
      <c r="L45" s="283" t="s">
        <v>54</v>
      </c>
      <c r="M45" s="283" t="s">
        <v>53</v>
      </c>
      <c r="N45" s="283" t="s">
        <v>52</v>
      </c>
      <c r="O45" s="284" t="s">
        <v>49</v>
      </c>
      <c r="P45" s="427" t="s">
        <v>535</v>
      </c>
      <c r="Q45" s="72"/>
      <c r="R45" s="72"/>
      <c r="S45" s="72"/>
      <c r="T45" s="72"/>
      <c r="U45" s="72"/>
      <c r="V45" s="72"/>
      <c r="W45" s="72"/>
      <c r="X45" s="72"/>
    </row>
    <row r="46" spans="1:16" s="44" customFormat="1" ht="12" customHeight="1">
      <c r="A46" s="215"/>
      <c r="B46" s="157"/>
      <c r="C46" s="157"/>
      <c r="D46" s="157"/>
      <c r="E46" s="157"/>
      <c r="F46" s="157"/>
      <c r="G46" s="157"/>
      <c r="H46" s="216"/>
      <c r="I46" s="217" t="s">
        <v>41</v>
      </c>
      <c r="J46" s="217" t="s">
        <v>41</v>
      </c>
      <c r="K46" s="217" t="s">
        <v>41</v>
      </c>
      <c r="L46" s="217" t="s">
        <v>41</v>
      </c>
      <c r="M46" s="217" t="s">
        <v>41</v>
      </c>
      <c r="N46" s="217" t="s">
        <v>41</v>
      </c>
      <c r="O46" s="217" t="s">
        <v>41</v>
      </c>
      <c r="P46" s="217" t="s">
        <v>41</v>
      </c>
    </row>
    <row r="47" spans="1:16" s="98" customFormat="1" ht="12.75" customHeight="1">
      <c r="A47" s="412" t="s">
        <v>64</v>
      </c>
      <c r="B47" s="412" t="s">
        <v>65</v>
      </c>
      <c r="C47" s="412"/>
      <c r="D47" s="412"/>
      <c r="E47" s="412"/>
      <c r="F47" s="412"/>
      <c r="G47" s="412"/>
      <c r="H47" s="413"/>
      <c r="I47" s="222">
        <v>243952</v>
      </c>
      <c r="J47" s="222">
        <v>199652</v>
      </c>
      <c r="K47" s="223">
        <v>25151</v>
      </c>
      <c r="L47" s="222">
        <v>13217</v>
      </c>
      <c r="M47" s="28">
        <v>3537</v>
      </c>
      <c r="N47" s="28">
        <v>1756</v>
      </c>
      <c r="O47" s="222">
        <v>380</v>
      </c>
      <c r="P47" s="28">
        <v>259</v>
      </c>
    </row>
    <row r="48" spans="1:16" s="98" customFormat="1" ht="12.75" customHeight="1">
      <c r="A48" s="414" t="s">
        <v>42</v>
      </c>
      <c r="B48" s="412" t="s">
        <v>118</v>
      </c>
      <c r="C48" s="412"/>
      <c r="D48" s="412"/>
      <c r="E48" s="412"/>
      <c r="F48" s="412"/>
      <c r="G48" s="412"/>
      <c r="H48" s="413"/>
      <c r="I48" s="222">
        <v>263</v>
      </c>
      <c r="J48" s="222">
        <v>155</v>
      </c>
      <c r="K48" s="223">
        <v>59</v>
      </c>
      <c r="L48" s="222">
        <v>41</v>
      </c>
      <c r="M48" s="28">
        <v>7</v>
      </c>
      <c r="N48" s="28">
        <v>1</v>
      </c>
      <c r="O48" s="428" t="s">
        <v>533</v>
      </c>
      <c r="P48" s="429" t="s">
        <v>533</v>
      </c>
    </row>
    <row r="49" spans="1:16" s="98" customFormat="1" ht="12.75" customHeight="1">
      <c r="A49" s="415" t="s">
        <v>43</v>
      </c>
      <c r="B49" s="412" t="s">
        <v>119</v>
      </c>
      <c r="C49" s="412"/>
      <c r="D49" s="412"/>
      <c r="E49" s="412"/>
      <c r="F49" s="412"/>
      <c r="G49" s="412"/>
      <c r="H49" s="413"/>
      <c r="I49" s="222">
        <v>27</v>
      </c>
      <c r="J49" s="222">
        <v>18</v>
      </c>
      <c r="K49" s="223">
        <v>5</v>
      </c>
      <c r="L49" s="222">
        <v>2</v>
      </c>
      <c r="M49" s="28">
        <v>1</v>
      </c>
      <c r="N49" s="430">
        <v>1</v>
      </c>
      <c r="O49" s="428" t="s">
        <v>533</v>
      </c>
      <c r="P49" s="429" t="s">
        <v>533</v>
      </c>
    </row>
    <row r="50" spans="1:16" s="98" customFormat="1" ht="12.75" customHeight="1">
      <c r="A50" s="415" t="s">
        <v>44</v>
      </c>
      <c r="B50" s="412" t="s">
        <v>120</v>
      </c>
      <c r="C50" s="412"/>
      <c r="D50" s="412"/>
      <c r="E50" s="412"/>
      <c r="F50" s="412"/>
      <c r="G50" s="412"/>
      <c r="H50" s="413"/>
      <c r="I50" s="222">
        <v>35</v>
      </c>
      <c r="J50" s="222">
        <v>14</v>
      </c>
      <c r="K50" s="223">
        <v>19</v>
      </c>
      <c r="L50" s="222">
        <v>1</v>
      </c>
      <c r="M50" s="28">
        <v>1</v>
      </c>
      <c r="N50" s="429" t="s">
        <v>533</v>
      </c>
      <c r="O50" s="428" t="s">
        <v>533</v>
      </c>
      <c r="P50" s="429" t="s">
        <v>533</v>
      </c>
    </row>
    <row r="51" spans="1:16" s="98" customFormat="1" ht="12.75" customHeight="1">
      <c r="A51" s="414" t="s">
        <v>45</v>
      </c>
      <c r="B51" s="412" t="s">
        <v>84</v>
      </c>
      <c r="C51" s="412"/>
      <c r="D51" s="412"/>
      <c r="E51" s="412"/>
      <c r="F51" s="412"/>
      <c r="G51" s="412"/>
      <c r="H51" s="413"/>
      <c r="I51" s="222">
        <v>94</v>
      </c>
      <c r="J51" s="222">
        <v>58</v>
      </c>
      <c r="K51" s="223">
        <v>29</v>
      </c>
      <c r="L51" s="222">
        <v>6</v>
      </c>
      <c r="M51" s="28">
        <v>1</v>
      </c>
      <c r="N51" s="429" t="s">
        <v>533</v>
      </c>
      <c r="O51" s="428" t="s">
        <v>533</v>
      </c>
      <c r="P51" s="429" t="s">
        <v>533</v>
      </c>
    </row>
    <row r="52" spans="1:16" s="98" customFormat="1" ht="12.75" customHeight="1">
      <c r="A52" s="414" t="s">
        <v>46</v>
      </c>
      <c r="B52" s="412" t="s">
        <v>85</v>
      </c>
      <c r="C52" s="412"/>
      <c r="D52" s="412"/>
      <c r="E52" s="412"/>
      <c r="F52" s="412"/>
      <c r="G52" s="412"/>
      <c r="H52" s="413"/>
      <c r="I52" s="222">
        <v>21694</v>
      </c>
      <c r="J52" s="222">
        <v>17141</v>
      </c>
      <c r="K52" s="223">
        <v>3104</v>
      </c>
      <c r="L52" s="222">
        <v>1150</v>
      </c>
      <c r="M52" s="28">
        <v>221</v>
      </c>
      <c r="N52" s="28">
        <v>68</v>
      </c>
      <c r="O52" s="222">
        <v>8</v>
      </c>
      <c r="P52" s="28">
        <v>2</v>
      </c>
    </row>
    <row r="53" spans="1:16" s="98" customFormat="1" ht="12.75" customHeight="1">
      <c r="A53" s="414" t="s">
        <v>55</v>
      </c>
      <c r="B53" s="412" t="s">
        <v>86</v>
      </c>
      <c r="C53" s="412"/>
      <c r="D53" s="412"/>
      <c r="E53" s="412"/>
      <c r="F53" s="412"/>
      <c r="G53" s="412"/>
      <c r="H53" s="413"/>
      <c r="I53" s="222">
        <v>25106</v>
      </c>
      <c r="J53" s="222">
        <v>17579</v>
      </c>
      <c r="K53" s="223">
        <v>3492</v>
      </c>
      <c r="L53" s="222">
        <v>2413</v>
      </c>
      <c r="M53" s="28">
        <v>887</v>
      </c>
      <c r="N53" s="28">
        <v>550</v>
      </c>
      <c r="O53" s="222">
        <v>182</v>
      </c>
      <c r="P53" s="28">
        <v>3</v>
      </c>
    </row>
    <row r="54" spans="1:16" s="98" customFormat="1" ht="12.75" customHeight="1">
      <c r="A54" s="414" t="s">
        <v>56</v>
      </c>
      <c r="B54" s="412" t="s">
        <v>121</v>
      </c>
      <c r="C54" s="412"/>
      <c r="D54" s="412"/>
      <c r="E54" s="412"/>
      <c r="F54" s="412"/>
      <c r="G54" s="412"/>
      <c r="H54" s="413"/>
      <c r="I54" s="222">
        <v>138</v>
      </c>
      <c r="J54" s="222">
        <v>38</v>
      </c>
      <c r="K54" s="223">
        <v>36</v>
      </c>
      <c r="L54" s="222">
        <v>25</v>
      </c>
      <c r="M54" s="28">
        <v>14</v>
      </c>
      <c r="N54" s="28">
        <v>22</v>
      </c>
      <c r="O54" s="222">
        <v>2</v>
      </c>
      <c r="P54" s="28">
        <v>1</v>
      </c>
    </row>
    <row r="55" spans="1:16" s="98" customFormat="1" ht="12.75" customHeight="1">
      <c r="A55" s="414" t="s">
        <v>57</v>
      </c>
      <c r="B55" s="412" t="s">
        <v>87</v>
      </c>
      <c r="C55" s="412"/>
      <c r="D55" s="412"/>
      <c r="E55" s="412"/>
      <c r="F55" s="412"/>
      <c r="G55" s="412"/>
      <c r="H55" s="413"/>
      <c r="I55" s="222">
        <v>6577</v>
      </c>
      <c r="J55" s="222">
        <v>3708</v>
      </c>
      <c r="K55" s="223">
        <v>1177</v>
      </c>
      <c r="L55" s="222">
        <v>1066</v>
      </c>
      <c r="M55" s="28">
        <v>404</v>
      </c>
      <c r="N55" s="28">
        <v>187</v>
      </c>
      <c r="O55" s="222">
        <v>23</v>
      </c>
      <c r="P55" s="28">
        <v>12</v>
      </c>
    </row>
    <row r="56" spans="1:16" s="98" customFormat="1" ht="12.75" customHeight="1">
      <c r="A56" s="414" t="s">
        <v>58</v>
      </c>
      <c r="B56" s="412" t="s">
        <v>59</v>
      </c>
      <c r="C56" s="412"/>
      <c r="D56" s="412"/>
      <c r="E56" s="412"/>
      <c r="F56" s="412"/>
      <c r="G56" s="412"/>
      <c r="H56" s="413"/>
      <c r="I56" s="222">
        <v>109090</v>
      </c>
      <c r="J56" s="222">
        <v>92983</v>
      </c>
      <c r="K56" s="223">
        <v>10078</v>
      </c>
      <c r="L56" s="222">
        <v>4726</v>
      </c>
      <c r="M56" s="28">
        <v>880</v>
      </c>
      <c r="N56" s="28">
        <v>296</v>
      </c>
      <c r="O56" s="222">
        <v>56</v>
      </c>
      <c r="P56" s="28">
        <v>71</v>
      </c>
    </row>
    <row r="57" spans="1:16" s="98" customFormat="1" ht="12.75" customHeight="1">
      <c r="A57" s="414" t="s">
        <v>60</v>
      </c>
      <c r="B57" s="412" t="s">
        <v>88</v>
      </c>
      <c r="C57" s="412"/>
      <c r="D57" s="412"/>
      <c r="E57" s="412"/>
      <c r="F57" s="412"/>
      <c r="G57" s="412"/>
      <c r="H57" s="413"/>
      <c r="I57" s="222">
        <v>3721</v>
      </c>
      <c r="J57" s="222">
        <v>2078</v>
      </c>
      <c r="K57" s="223">
        <v>910</v>
      </c>
      <c r="L57" s="222">
        <v>594</v>
      </c>
      <c r="M57" s="28">
        <v>91</v>
      </c>
      <c r="N57" s="28">
        <v>37</v>
      </c>
      <c r="O57" s="222">
        <v>7</v>
      </c>
      <c r="P57" s="28">
        <v>4</v>
      </c>
    </row>
    <row r="58" spans="1:16" s="98" customFormat="1" ht="12.75" customHeight="1">
      <c r="A58" s="414" t="s">
        <v>61</v>
      </c>
      <c r="B58" s="412" t="s">
        <v>89</v>
      </c>
      <c r="C58" s="412"/>
      <c r="D58" s="412"/>
      <c r="E58" s="412"/>
      <c r="F58" s="412"/>
      <c r="G58" s="412"/>
      <c r="H58" s="413"/>
      <c r="I58" s="222">
        <v>10966</v>
      </c>
      <c r="J58" s="222">
        <v>10432</v>
      </c>
      <c r="K58" s="223">
        <v>328</v>
      </c>
      <c r="L58" s="222">
        <v>103</v>
      </c>
      <c r="M58" s="28">
        <v>28</v>
      </c>
      <c r="N58" s="28">
        <v>23</v>
      </c>
      <c r="O58" s="222">
        <v>2</v>
      </c>
      <c r="P58" s="28">
        <v>50</v>
      </c>
    </row>
    <row r="59" spans="1:16" s="98" customFormat="1" ht="12.75" customHeight="1">
      <c r="A59" s="414" t="s">
        <v>62</v>
      </c>
      <c r="B59" s="412" t="s">
        <v>90</v>
      </c>
      <c r="C59" s="412"/>
      <c r="D59" s="412"/>
      <c r="E59" s="412"/>
      <c r="F59" s="412"/>
      <c r="G59" s="412"/>
      <c r="H59" s="413"/>
      <c r="I59" s="222">
        <v>66241</v>
      </c>
      <c r="J59" s="222">
        <v>55448</v>
      </c>
      <c r="K59" s="223">
        <v>5914</v>
      </c>
      <c r="L59" s="222">
        <v>3090</v>
      </c>
      <c r="M59" s="28">
        <v>1002</v>
      </c>
      <c r="N59" s="28">
        <v>571</v>
      </c>
      <c r="O59" s="222">
        <v>100</v>
      </c>
      <c r="P59" s="28">
        <v>116</v>
      </c>
    </row>
    <row r="60" spans="1:16" s="98" customFormat="1" ht="1.5" customHeight="1">
      <c r="A60" s="414"/>
      <c r="B60" s="412"/>
      <c r="C60" s="412"/>
      <c r="D60" s="412"/>
      <c r="E60" s="412"/>
      <c r="F60" s="412"/>
      <c r="G60" s="412"/>
      <c r="H60" s="413"/>
      <c r="I60" s="222"/>
      <c r="J60" s="222"/>
      <c r="K60" s="223"/>
      <c r="L60" s="222"/>
      <c r="M60" s="28"/>
      <c r="N60" s="28"/>
      <c r="O60" s="222"/>
      <c r="P60" s="28"/>
    </row>
    <row r="61" spans="1:16" s="158" customFormat="1" ht="15" customHeight="1">
      <c r="A61" s="416" t="s">
        <v>185</v>
      </c>
      <c r="B61" s="417"/>
      <c r="C61" s="417"/>
      <c r="D61" s="417"/>
      <c r="E61" s="417"/>
      <c r="F61" s="417"/>
      <c r="G61" s="417"/>
      <c r="H61" s="418"/>
      <c r="I61" s="419">
        <f>SUM(I51:I53)</f>
        <v>46894</v>
      </c>
      <c r="J61" s="419">
        <f aca="true" t="shared" si="4" ref="J61:P61">SUM(J51:J53)</f>
        <v>34778</v>
      </c>
      <c r="K61" s="419">
        <f t="shared" si="4"/>
        <v>6625</v>
      </c>
      <c r="L61" s="419">
        <f t="shared" si="4"/>
        <v>3569</v>
      </c>
      <c r="M61" s="419">
        <f t="shared" si="4"/>
        <v>1109</v>
      </c>
      <c r="N61" s="419">
        <f t="shared" si="4"/>
        <v>618</v>
      </c>
      <c r="O61" s="419">
        <f t="shared" si="4"/>
        <v>190</v>
      </c>
      <c r="P61" s="419">
        <f t="shared" si="4"/>
        <v>5</v>
      </c>
    </row>
    <row r="62" spans="1:24" s="159" customFormat="1" ht="15" customHeight="1">
      <c r="A62" s="420" t="s">
        <v>186</v>
      </c>
      <c r="B62" s="421"/>
      <c r="C62" s="421"/>
      <c r="D62" s="421"/>
      <c r="E62" s="421"/>
      <c r="F62" s="421"/>
      <c r="G62" s="421"/>
      <c r="H62" s="422"/>
      <c r="I62" s="423">
        <f>SUM(I54:I59)</f>
        <v>196733</v>
      </c>
      <c r="J62" s="423">
        <f aca="true" t="shared" si="5" ref="J62:P62">SUM(J54:J59)</f>
        <v>164687</v>
      </c>
      <c r="K62" s="423">
        <f t="shared" si="5"/>
        <v>18443</v>
      </c>
      <c r="L62" s="423">
        <f t="shared" si="5"/>
        <v>9604</v>
      </c>
      <c r="M62" s="423">
        <f t="shared" si="5"/>
        <v>2419</v>
      </c>
      <c r="N62" s="423">
        <f t="shared" si="5"/>
        <v>1136</v>
      </c>
      <c r="O62" s="423">
        <f t="shared" si="5"/>
        <v>190</v>
      </c>
      <c r="P62" s="423">
        <f t="shared" si="5"/>
        <v>254</v>
      </c>
      <c r="Q62" s="160"/>
      <c r="R62" s="160"/>
      <c r="S62" s="160"/>
      <c r="T62" s="160"/>
      <c r="U62" s="160"/>
      <c r="V62" s="160"/>
      <c r="W62" s="160"/>
      <c r="X62" s="160"/>
    </row>
    <row r="63" spans="1:16" ht="12">
      <c r="A63" s="431"/>
      <c r="B63" s="431"/>
      <c r="C63" s="431"/>
      <c r="D63" s="431"/>
      <c r="E63" s="431"/>
      <c r="F63" s="431"/>
      <c r="G63" s="431"/>
      <c r="H63" s="431"/>
      <c r="I63" s="431"/>
      <c r="J63" s="431"/>
      <c r="K63" s="432"/>
      <c r="L63" s="433"/>
      <c r="M63" s="434"/>
      <c r="N63" s="434"/>
      <c r="O63" s="433"/>
      <c r="P63" s="406" t="s">
        <v>47</v>
      </c>
    </row>
    <row r="64" spans="9:11" ht="12">
      <c r="I64" s="94"/>
      <c r="J64" s="94"/>
      <c r="K64" s="94"/>
    </row>
  </sheetData>
  <mergeCells count="8">
    <mergeCell ref="A45:H45"/>
    <mergeCell ref="I23:M23"/>
    <mergeCell ref="N23:P23"/>
    <mergeCell ref="I2:L2"/>
    <mergeCell ref="M2:P2"/>
    <mergeCell ref="H2:H3"/>
    <mergeCell ref="A2:G3"/>
    <mergeCell ref="A23:H24"/>
  </mergeCells>
  <printOptions/>
  <pageMargins left="0.5905511811023623" right="0.5905511811023623" top="0.5905511811023623" bottom="0.3937007874015748" header="0.1968503937007874" footer="0.1968503937007874"/>
  <pageSetup horizontalDpi="600" verticalDpi="600" orientation="portrait" paperSize="9"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N76"/>
  <sheetViews>
    <sheetView view="pageBreakPreview" zoomScaleSheetLayoutView="100" workbookViewId="0" topLeftCell="A1">
      <selection activeCell="A1" sqref="A1"/>
    </sheetView>
  </sheetViews>
  <sheetFormatPr defaultColWidth="9.00390625" defaultRowHeight="12.75"/>
  <cols>
    <col min="1" max="1" width="6.25390625" style="78" customWidth="1"/>
    <col min="2" max="2" width="2.75390625" style="78" customWidth="1"/>
    <col min="3" max="3" width="6.25390625" style="78" customWidth="1"/>
    <col min="4" max="10" width="7.75390625" style="78" customWidth="1"/>
    <col min="11" max="11" width="7.875" style="78" customWidth="1"/>
    <col min="12" max="12" width="8.00390625" style="257" customWidth="1"/>
    <col min="13" max="14" width="7.75390625" style="257" customWidth="1"/>
    <col min="15" max="16384" width="8.875" style="78" customWidth="1"/>
  </cols>
  <sheetData>
    <row r="1" spans="1:14" ht="15" customHeight="1">
      <c r="A1" s="234" t="s">
        <v>180</v>
      </c>
      <c r="L1" s="78"/>
      <c r="M1" s="78"/>
      <c r="N1" s="78"/>
    </row>
    <row r="2" spans="1:14" s="5" customFormat="1" ht="12" customHeight="1">
      <c r="A2" s="570" t="s">
        <v>70</v>
      </c>
      <c r="B2" s="570"/>
      <c r="C2" s="571"/>
      <c r="D2" s="664" t="s">
        <v>20</v>
      </c>
      <c r="E2" s="666" t="s">
        <v>134</v>
      </c>
      <c r="F2" s="666" t="s">
        <v>135</v>
      </c>
      <c r="G2" s="651" t="s">
        <v>21</v>
      </c>
      <c r="H2" s="649"/>
      <c r="I2" s="649"/>
      <c r="J2" s="662" t="s">
        <v>348</v>
      </c>
      <c r="K2" s="657" t="s">
        <v>27</v>
      </c>
      <c r="L2" s="657"/>
      <c r="M2" s="657"/>
      <c r="N2" s="651"/>
    </row>
    <row r="3" spans="1:14" s="5" customFormat="1" ht="24" customHeight="1">
      <c r="A3" s="550"/>
      <c r="B3" s="550"/>
      <c r="C3" s="551"/>
      <c r="D3" s="665"/>
      <c r="E3" s="665"/>
      <c r="F3" s="665"/>
      <c r="G3" s="389" t="s">
        <v>22</v>
      </c>
      <c r="H3" s="389" t="s">
        <v>23</v>
      </c>
      <c r="I3" s="387" t="s">
        <v>24</v>
      </c>
      <c r="J3" s="650"/>
      <c r="K3" s="389" t="s">
        <v>22</v>
      </c>
      <c r="L3" s="389" t="s">
        <v>29</v>
      </c>
      <c r="M3" s="389" t="s">
        <v>30</v>
      </c>
      <c r="N3" s="390" t="s">
        <v>31</v>
      </c>
    </row>
    <row r="4" spans="3:14" s="63" customFormat="1" ht="12" customHeight="1">
      <c r="C4" s="235"/>
      <c r="D4" s="63" t="s">
        <v>33</v>
      </c>
      <c r="E4" s="63" t="s">
        <v>33</v>
      </c>
      <c r="F4" s="63" t="s">
        <v>33</v>
      </c>
      <c r="G4" s="63" t="s">
        <v>33</v>
      </c>
      <c r="H4" s="63" t="s">
        <v>33</v>
      </c>
      <c r="I4" s="63" t="s">
        <v>33</v>
      </c>
      <c r="J4" s="63" t="s">
        <v>32</v>
      </c>
      <c r="K4" s="63" t="s">
        <v>32</v>
      </c>
      <c r="L4" s="63" t="s">
        <v>32</v>
      </c>
      <c r="M4" s="63" t="s">
        <v>32</v>
      </c>
      <c r="N4" s="63" t="s">
        <v>32</v>
      </c>
    </row>
    <row r="5" spans="1:14" s="63" customFormat="1" ht="12" customHeight="1">
      <c r="A5" s="63" t="s">
        <v>71</v>
      </c>
      <c r="B5" s="4">
        <v>2</v>
      </c>
      <c r="C5" s="236" t="s">
        <v>28</v>
      </c>
      <c r="D5" s="4">
        <v>137065</v>
      </c>
      <c r="E5" s="4">
        <v>95816</v>
      </c>
      <c r="F5" s="4">
        <v>13319</v>
      </c>
      <c r="G5" s="4">
        <v>123746</v>
      </c>
      <c r="H5" s="4">
        <v>7981</v>
      </c>
      <c r="I5" s="4">
        <v>115765</v>
      </c>
      <c r="J5" s="4">
        <v>614082</v>
      </c>
      <c r="K5" s="4">
        <v>162942</v>
      </c>
      <c r="L5" s="4">
        <v>56264</v>
      </c>
      <c r="M5" s="4">
        <v>106678</v>
      </c>
      <c r="N5" s="4">
        <v>67462</v>
      </c>
    </row>
    <row r="6" spans="2:14" ht="12" customHeight="1">
      <c r="B6" s="237">
        <v>7</v>
      </c>
      <c r="C6" s="236"/>
      <c r="D6" s="28">
        <v>124823</v>
      </c>
      <c r="E6" s="28">
        <v>86301</v>
      </c>
      <c r="F6" s="28">
        <v>14145</v>
      </c>
      <c r="G6" s="28">
        <v>110678</v>
      </c>
      <c r="H6" s="28">
        <v>9798</v>
      </c>
      <c r="I6" s="28">
        <v>100880</v>
      </c>
      <c r="J6" s="28">
        <v>542629</v>
      </c>
      <c r="K6" s="28">
        <v>143118</v>
      </c>
      <c r="L6" s="33">
        <v>54607</v>
      </c>
      <c r="M6" s="33">
        <v>88511</v>
      </c>
      <c r="N6" s="28">
        <v>73066</v>
      </c>
    </row>
    <row r="7" spans="2:14" s="4" customFormat="1" ht="12" customHeight="1">
      <c r="B7" s="4">
        <v>12</v>
      </c>
      <c r="C7" s="238"/>
      <c r="D7" s="4">
        <v>114523</v>
      </c>
      <c r="E7" s="4">
        <v>77614</v>
      </c>
      <c r="F7" s="4">
        <v>9946</v>
      </c>
      <c r="G7" s="4">
        <v>67668</v>
      </c>
      <c r="H7" s="4">
        <v>5470</v>
      </c>
      <c r="I7" s="4">
        <v>62198</v>
      </c>
      <c r="J7" s="4">
        <v>492585</v>
      </c>
      <c r="K7" s="4">
        <v>108980</v>
      </c>
      <c r="L7" s="4">
        <v>45006</v>
      </c>
      <c r="M7" s="4">
        <v>63974</v>
      </c>
      <c r="N7" s="4">
        <v>62998</v>
      </c>
    </row>
    <row r="8" spans="1:14" ht="9.75" customHeight="1">
      <c r="A8" s="239"/>
      <c r="B8" s="239"/>
      <c r="C8" s="240"/>
      <c r="D8" s="241"/>
      <c r="E8" s="224"/>
      <c r="F8" s="224"/>
      <c r="G8" s="224"/>
      <c r="H8" s="224"/>
      <c r="I8" s="224"/>
      <c r="J8" s="224"/>
      <c r="K8" s="224"/>
      <c r="L8" s="34"/>
      <c r="M8" s="34"/>
      <c r="N8" s="34"/>
    </row>
    <row r="9" spans="4:14" ht="11.25">
      <c r="D9" s="28"/>
      <c r="E9" s="28"/>
      <c r="F9" s="28"/>
      <c r="G9" s="28"/>
      <c r="H9" s="28"/>
      <c r="I9" s="28"/>
      <c r="J9" s="28"/>
      <c r="K9" s="28"/>
      <c r="L9" s="33"/>
      <c r="M9" s="33"/>
      <c r="N9" s="4" t="s">
        <v>182</v>
      </c>
    </row>
    <row r="10" spans="4:14" ht="9.75" customHeight="1">
      <c r="D10" s="28"/>
      <c r="E10" s="28"/>
      <c r="F10" s="28"/>
      <c r="G10" s="28"/>
      <c r="H10" s="28"/>
      <c r="I10" s="28"/>
      <c r="J10" s="28"/>
      <c r="K10" s="28"/>
      <c r="L10" s="33"/>
      <c r="M10" s="33"/>
      <c r="N10" s="33"/>
    </row>
    <row r="11" spans="1:7" s="88" customFormat="1" ht="15" customHeight="1">
      <c r="A11" s="242" t="s">
        <v>587</v>
      </c>
      <c r="E11" s="243"/>
      <c r="F11" s="244"/>
      <c r="G11" s="243"/>
    </row>
    <row r="12" spans="1:14" s="47" customFormat="1" ht="24" customHeight="1">
      <c r="A12" s="663" t="s">
        <v>101</v>
      </c>
      <c r="B12" s="663"/>
      <c r="C12" s="663"/>
      <c r="D12" s="660" t="s">
        <v>177</v>
      </c>
      <c r="E12" s="661"/>
      <c r="F12" s="660" t="s">
        <v>178</v>
      </c>
      <c r="G12" s="661"/>
      <c r="H12" s="660" t="s">
        <v>468</v>
      </c>
      <c r="I12" s="661"/>
      <c r="J12" s="660" t="s">
        <v>588</v>
      </c>
      <c r="K12" s="608"/>
      <c r="L12" s="660" t="s">
        <v>638</v>
      </c>
      <c r="M12" s="608"/>
      <c r="N12" s="391" t="s">
        <v>132</v>
      </c>
    </row>
    <row r="13" spans="3:14" s="88" customFormat="1" ht="12" customHeight="1">
      <c r="C13" s="245"/>
      <c r="D13" s="658" t="s">
        <v>123</v>
      </c>
      <c r="E13" s="659"/>
      <c r="F13" s="62"/>
      <c r="G13" s="62" t="s">
        <v>123</v>
      </c>
      <c r="H13" s="62"/>
      <c r="I13" s="62" t="s">
        <v>123</v>
      </c>
      <c r="J13" s="62"/>
      <c r="K13" s="62" t="s">
        <v>123</v>
      </c>
      <c r="M13" s="62" t="s">
        <v>123</v>
      </c>
      <c r="N13" s="62" t="s">
        <v>183</v>
      </c>
    </row>
    <row r="14" spans="1:14" s="88" customFormat="1" ht="12" customHeight="1">
      <c r="A14" s="246" t="s">
        <v>124</v>
      </c>
      <c r="B14" s="246"/>
      <c r="D14" s="247"/>
      <c r="E14" s="88">
        <v>715.6</v>
      </c>
      <c r="G14" s="88">
        <v>585.3</v>
      </c>
      <c r="I14" s="62">
        <v>516.2</v>
      </c>
      <c r="K14" s="62">
        <v>428.5</v>
      </c>
      <c r="M14" s="88">
        <v>515</v>
      </c>
      <c r="N14" s="62">
        <f>(M14-K14)/K14*100</f>
        <v>20.18669778296383</v>
      </c>
    </row>
    <row r="15" spans="1:14" s="88" customFormat="1" ht="12" customHeight="1">
      <c r="A15" s="246" t="s">
        <v>163</v>
      </c>
      <c r="B15" s="246"/>
      <c r="D15" s="247"/>
      <c r="E15" s="88">
        <v>2293.8</v>
      </c>
      <c r="G15" s="88">
        <v>2168.5</v>
      </c>
      <c r="I15" s="62">
        <v>2073.9</v>
      </c>
      <c r="K15" s="62">
        <v>2016.8</v>
      </c>
      <c r="M15" s="88">
        <v>2219.6</v>
      </c>
      <c r="N15" s="62">
        <f aca="true" t="shared" si="0" ref="N15:N25">(M15-K15)/K15*100</f>
        <v>10.05553351844506</v>
      </c>
    </row>
    <row r="16" spans="1:14" s="88" customFormat="1" ht="12" customHeight="1">
      <c r="A16" s="246" t="s">
        <v>164</v>
      </c>
      <c r="B16" s="246"/>
      <c r="D16" s="247"/>
      <c r="E16" s="88">
        <v>1578.2</v>
      </c>
      <c r="G16" s="88">
        <v>1583.2</v>
      </c>
      <c r="I16" s="62">
        <v>1557.7</v>
      </c>
      <c r="K16" s="62">
        <v>1588.3</v>
      </c>
      <c r="M16" s="88">
        <v>1704.6</v>
      </c>
      <c r="N16" s="62">
        <f t="shared" si="0"/>
        <v>7.322294276899827</v>
      </c>
    </row>
    <row r="17" spans="1:14" s="88" customFormat="1" ht="12" customHeight="1">
      <c r="A17" s="246" t="s">
        <v>125</v>
      </c>
      <c r="B17" s="246"/>
      <c r="D17" s="247"/>
      <c r="E17" s="88">
        <v>5979.3</v>
      </c>
      <c r="G17" s="88">
        <v>5612.5</v>
      </c>
      <c r="I17" s="62">
        <v>5240.6</v>
      </c>
      <c r="K17" s="62">
        <v>4605.1</v>
      </c>
      <c r="M17" s="88">
        <v>3766.6</v>
      </c>
      <c r="N17" s="62">
        <f t="shared" si="0"/>
        <v>-18.20807365746673</v>
      </c>
    </row>
    <row r="18" spans="1:14" s="88" customFormat="1" ht="12" customHeight="1">
      <c r="A18" s="246" t="s">
        <v>165</v>
      </c>
      <c r="B18" s="246"/>
      <c r="D18" s="247"/>
      <c r="E18" s="88">
        <v>6040</v>
      </c>
      <c r="G18" s="88">
        <v>5695.4</v>
      </c>
      <c r="I18" s="62">
        <v>5365.6</v>
      </c>
      <c r="K18" s="62">
        <v>4664.7</v>
      </c>
      <c r="M18" s="88">
        <v>3870.6</v>
      </c>
      <c r="N18" s="62">
        <f t="shared" si="0"/>
        <v>-17.02360280403884</v>
      </c>
    </row>
    <row r="19" spans="1:14" s="88" customFormat="1" ht="12" customHeight="1">
      <c r="A19" s="246" t="s">
        <v>166</v>
      </c>
      <c r="B19" s="246"/>
      <c r="D19" s="247"/>
      <c r="E19" s="88">
        <v>60.7</v>
      </c>
      <c r="G19" s="88">
        <v>82.9</v>
      </c>
      <c r="I19" s="62">
        <v>125</v>
      </c>
      <c r="K19" s="62">
        <v>59.6</v>
      </c>
      <c r="M19" s="88">
        <v>104</v>
      </c>
      <c r="N19" s="62">
        <f t="shared" si="0"/>
        <v>74.496644295302</v>
      </c>
    </row>
    <row r="20" spans="1:14" s="88" customFormat="1" ht="12" customHeight="1">
      <c r="A20" s="248" t="s">
        <v>126</v>
      </c>
      <c r="B20" s="246"/>
      <c r="D20" s="247"/>
      <c r="E20" s="88">
        <v>2179.6</v>
      </c>
      <c r="G20" s="88">
        <v>2658.2</v>
      </c>
      <c r="I20" s="62">
        <v>2082.5</v>
      </c>
      <c r="K20" s="62">
        <v>2336.2</v>
      </c>
      <c r="M20" s="88">
        <v>2407.5</v>
      </c>
      <c r="N20" s="62">
        <f t="shared" si="0"/>
        <v>3.0519647290471785</v>
      </c>
    </row>
    <row r="21" spans="1:14" s="88" customFormat="1" ht="12" customHeight="1">
      <c r="A21" s="88" t="s">
        <v>127</v>
      </c>
      <c r="B21" s="246"/>
      <c r="D21" s="247"/>
      <c r="E21" s="88">
        <v>8874.5</v>
      </c>
      <c r="G21" s="88">
        <v>8856</v>
      </c>
      <c r="I21" s="62">
        <v>7839.3</v>
      </c>
      <c r="K21" s="62">
        <v>7369.8</v>
      </c>
      <c r="M21" s="88">
        <v>6689.1</v>
      </c>
      <c r="N21" s="62">
        <f t="shared" si="0"/>
        <v>-9.236342912969143</v>
      </c>
    </row>
    <row r="22" spans="1:14" s="88" customFormat="1" ht="12" customHeight="1">
      <c r="A22" s="88" t="s">
        <v>128</v>
      </c>
      <c r="B22" s="246"/>
      <c r="D22" s="247"/>
      <c r="E22" s="88">
        <v>1552.3</v>
      </c>
      <c r="G22" s="88">
        <v>1438.7</v>
      </c>
      <c r="I22" s="62">
        <v>1358.4</v>
      </c>
      <c r="K22" s="62">
        <v>1204.3</v>
      </c>
      <c r="M22" s="88">
        <v>1108.3</v>
      </c>
      <c r="N22" s="62">
        <f t="shared" si="0"/>
        <v>-7.971435688781865</v>
      </c>
    </row>
    <row r="23" spans="1:14" s="88" customFormat="1" ht="12" customHeight="1">
      <c r="A23" s="88" t="s">
        <v>129</v>
      </c>
      <c r="B23" s="246"/>
      <c r="D23" s="247"/>
      <c r="E23" s="88">
        <v>7322.2</v>
      </c>
      <c r="G23" s="88">
        <v>7417.3</v>
      </c>
      <c r="I23" s="62">
        <v>6480.9</v>
      </c>
      <c r="K23" s="62">
        <v>6165.5</v>
      </c>
      <c r="M23" s="88">
        <v>5580.8</v>
      </c>
      <c r="N23" s="62">
        <f t="shared" si="0"/>
        <v>-9.48341578136404</v>
      </c>
    </row>
    <row r="24" spans="1:14" s="88" customFormat="1" ht="12" customHeight="1">
      <c r="A24" s="88" t="s">
        <v>130</v>
      </c>
      <c r="B24" s="246"/>
      <c r="D24" s="247"/>
      <c r="E24" s="88">
        <v>6008.9</v>
      </c>
      <c r="G24" s="88">
        <v>5786.7</v>
      </c>
      <c r="I24" s="62">
        <v>5189.3</v>
      </c>
      <c r="K24" s="62">
        <v>5104.7</v>
      </c>
      <c r="M24" s="88">
        <v>4850.5</v>
      </c>
      <c r="N24" s="62">
        <f t="shared" si="0"/>
        <v>-4.979724567555387</v>
      </c>
    </row>
    <row r="25" spans="1:14" s="88" customFormat="1" ht="12" customHeight="1">
      <c r="A25" s="88" t="s">
        <v>131</v>
      </c>
      <c r="B25" s="246"/>
      <c r="D25" s="247"/>
      <c r="E25" s="88">
        <v>1313.3</v>
      </c>
      <c r="G25" s="88">
        <v>1630.6</v>
      </c>
      <c r="I25" s="62">
        <v>1291.6</v>
      </c>
      <c r="K25" s="62">
        <v>1060.8</v>
      </c>
      <c r="M25" s="88">
        <v>730.3</v>
      </c>
      <c r="N25" s="62">
        <f t="shared" si="0"/>
        <v>-31.155731523378584</v>
      </c>
    </row>
    <row r="26" spans="1:14" s="88" customFormat="1" ht="9.75" customHeight="1">
      <c r="A26" s="225"/>
      <c r="B26" s="249"/>
      <c r="C26" s="225"/>
      <c r="D26" s="250"/>
      <c r="E26" s="225"/>
      <c r="F26" s="225"/>
      <c r="G26" s="225"/>
      <c r="H26" s="225"/>
      <c r="I26" s="225"/>
      <c r="J26" s="225"/>
      <c r="K26" s="225"/>
      <c r="L26" s="225"/>
      <c r="M26" s="225"/>
      <c r="N26" s="225"/>
    </row>
    <row r="27" spans="3:14" s="88" customFormat="1" ht="12" customHeight="1">
      <c r="C27" s="246"/>
      <c r="J27" s="251"/>
      <c r="N27" s="251" t="s">
        <v>624</v>
      </c>
    </row>
    <row r="28" spans="3:14" s="88" customFormat="1" ht="9.75" customHeight="1">
      <c r="C28" s="246"/>
      <c r="J28" s="251"/>
      <c r="N28" s="251"/>
    </row>
    <row r="29" spans="1:14" ht="15" customHeight="1">
      <c r="A29" s="234" t="s">
        <v>181</v>
      </c>
      <c r="H29" s="28"/>
      <c r="I29" s="28"/>
      <c r="J29" s="28"/>
      <c r="K29" s="28"/>
      <c r="L29" s="33"/>
      <c r="M29" s="33"/>
      <c r="N29" s="33"/>
    </row>
    <row r="30" spans="1:14" ht="15" customHeight="1">
      <c r="A30" s="570" t="s">
        <v>70</v>
      </c>
      <c r="B30" s="570"/>
      <c r="C30" s="571"/>
      <c r="D30" s="651" t="s">
        <v>650</v>
      </c>
      <c r="E30" s="607"/>
      <c r="F30" s="607"/>
      <c r="G30" s="607"/>
      <c r="H30" s="651" t="s">
        <v>36</v>
      </c>
      <c r="I30" s="607"/>
      <c r="J30" s="607"/>
      <c r="K30" s="607"/>
      <c r="L30" s="148"/>
      <c r="M30" s="33"/>
      <c r="N30" s="33"/>
    </row>
    <row r="31" spans="1:14" ht="15" customHeight="1">
      <c r="A31" s="550"/>
      <c r="B31" s="550"/>
      <c r="C31" s="551"/>
      <c r="D31" s="651" t="s">
        <v>158</v>
      </c>
      <c r="E31" s="608"/>
      <c r="F31" s="389" t="s">
        <v>25</v>
      </c>
      <c r="G31" s="389" t="s">
        <v>26</v>
      </c>
      <c r="H31" s="651" t="s">
        <v>16</v>
      </c>
      <c r="I31" s="608"/>
      <c r="J31" s="387" t="s">
        <v>34</v>
      </c>
      <c r="K31" s="387" t="s">
        <v>35</v>
      </c>
      <c r="L31" s="5"/>
      <c r="M31" s="5"/>
      <c r="N31" s="5"/>
    </row>
    <row r="32" spans="1:14" ht="12" customHeight="1">
      <c r="A32" s="63"/>
      <c r="B32" s="63"/>
      <c r="C32" s="235"/>
      <c r="D32" s="63"/>
      <c r="E32" s="252" t="s">
        <v>5</v>
      </c>
      <c r="F32" s="63" t="s">
        <v>5</v>
      </c>
      <c r="G32" s="63" t="s">
        <v>5</v>
      </c>
      <c r="H32" s="253"/>
      <c r="I32" s="254" t="s">
        <v>5</v>
      </c>
      <c r="J32" s="63" t="s">
        <v>5</v>
      </c>
      <c r="K32" s="63" t="s">
        <v>5</v>
      </c>
      <c r="L32" s="63"/>
      <c r="M32" s="63"/>
      <c r="N32" s="63"/>
    </row>
    <row r="33" spans="1:14" ht="12" customHeight="1">
      <c r="A33" s="63" t="s">
        <v>71</v>
      </c>
      <c r="B33" s="237">
        <v>11</v>
      </c>
      <c r="C33" s="236" t="s">
        <v>28</v>
      </c>
      <c r="D33" s="603">
        <v>81500</v>
      </c>
      <c r="E33" s="602"/>
      <c r="F33" s="28">
        <v>74200</v>
      </c>
      <c r="G33" s="28">
        <v>7340</v>
      </c>
      <c r="H33" s="603">
        <v>563295</v>
      </c>
      <c r="I33" s="602"/>
      <c r="J33" s="4">
        <v>532244</v>
      </c>
      <c r="K33" s="4">
        <v>31051</v>
      </c>
      <c r="L33" s="33"/>
      <c r="M33" s="33"/>
      <c r="N33" s="33"/>
    </row>
    <row r="34" spans="2:14" ht="12" customHeight="1">
      <c r="B34" s="4">
        <v>12</v>
      </c>
      <c r="C34" s="255"/>
      <c r="D34" s="603">
        <v>80900</v>
      </c>
      <c r="E34" s="602"/>
      <c r="F34" s="4">
        <v>73700</v>
      </c>
      <c r="G34" s="4">
        <v>7200</v>
      </c>
      <c r="H34" s="603">
        <v>562881</v>
      </c>
      <c r="I34" s="602"/>
      <c r="J34" s="28">
        <v>531765</v>
      </c>
      <c r="K34" s="4">
        <v>31116</v>
      </c>
      <c r="L34" s="33"/>
      <c r="M34" s="33"/>
      <c r="N34" s="33"/>
    </row>
    <row r="35" spans="1:14" ht="12" customHeight="1">
      <c r="A35" s="4"/>
      <c r="B35" s="4">
        <v>13</v>
      </c>
      <c r="C35" s="238"/>
      <c r="D35" s="603">
        <v>80200</v>
      </c>
      <c r="E35" s="602"/>
      <c r="F35" s="4">
        <v>73200</v>
      </c>
      <c r="G35" s="4">
        <v>7060</v>
      </c>
      <c r="H35" s="603">
        <v>562793</v>
      </c>
      <c r="I35" s="602"/>
      <c r="J35" s="28">
        <v>531678</v>
      </c>
      <c r="K35" s="4">
        <v>31116</v>
      </c>
      <c r="L35" s="33"/>
      <c r="M35" s="33"/>
      <c r="N35" s="33"/>
    </row>
    <row r="36" spans="1:14" ht="12">
      <c r="A36" s="4"/>
      <c r="B36" s="4">
        <v>14</v>
      </c>
      <c r="C36" s="238"/>
      <c r="D36" s="603">
        <v>79700</v>
      </c>
      <c r="E36" s="602"/>
      <c r="F36" s="4">
        <v>72800</v>
      </c>
      <c r="G36" s="4">
        <v>6890</v>
      </c>
      <c r="H36" s="603">
        <v>562453</v>
      </c>
      <c r="I36" s="616"/>
      <c r="J36" s="4">
        <v>531537</v>
      </c>
      <c r="K36" s="4">
        <v>30916</v>
      </c>
      <c r="L36" s="4"/>
      <c r="M36" s="4"/>
      <c r="N36" s="4"/>
    </row>
    <row r="37" spans="1:14" ht="12">
      <c r="A37" s="4"/>
      <c r="B37" s="78">
        <v>15</v>
      </c>
      <c r="C37" s="238"/>
      <c r="D37" s="603">
        <v>79000</v>
      </c>
      <c r="E37" s="602"/>
      <c r="F37" s="4">
        <v>72300</v>
      </c>
      <c r="G37" s="4">
        <v>6730</v>
      </c>
      <c r="H37" s="603">
        <v>562491</v>
      </c>
      <c r="I37" s="616"/>
      <c r="J37" s="4">
        <v>531662</v>
      </c>
      <c r="K37" s="4">
        <v>30829</v>
      </c>
      <c r="L37" s="4"/>
      <c r="M37" s="4"/>
      <c r="N37" s="4"/>
    </row>
    <row r="38" spans="1:14" ht="10.5" customHeight="1">
      <c r="A38" s="239"/>
      <c r="B38" s="239"/>
      <c r="C38" s="240"/>
      <c r="D38" s="239"/>
      <c r="E38" s="239"/>
      <c r="F38" s="239"/>
      <c r="G38" s="239"/>
      <c r="H38" s="256"/>
      <c r="I38" s="224"/>
      <c r="J38" s="224"/>
      <c r="K38" s="224"/>
      <c r="L38" s="28"/>
      <c r="M38" s="28"/>
      <c r="N38" s="28"/>
    </row>
    <row r="39" spans="1:14" ht="12" customHeight="1">
      <c r="A39" s="78" t="s">
        <v>657</v>
      </c>
      <c r="D39" s="33"/>
      <c r="E39" s="33"/>
      <c r="F39" s="33"/>
      <c r="G39" s="33"/>
      <c r="H39" s="28"/>
      <c r="I39" s="28"/>
      <c r="J39" s="28"/>
      <c r="K39" s="4"/>
      <c r="L39" s="4"/>
      <c r="M39" s="33"/>
      <c r="N39" s="33"/>
    </row>
    <row r="40" spans="4:14" ht="12" customHeight="1">
      <c r="D40" s="33"/>
      <c r="E40" s="33"/>
      <c r="F40" s="33"/>
      <c r="G40" s="33"/>
      <c r="H40" s="28"/>
      <c r="I40" s="28"/>
      <c r="J40" s="28"/>
      <c r="K40" s="4" t="s">
        <v>658</v>
      </c>
      <c r="L40" s="4"/>
      <c r="M40" s="33"/>
      <c r="N40" s="33"/>
    </row>
    <row r="41" spans="4:14" ht="9.75" customHeight="1">
      <c r="D41" s="33"/>
      <c r="E41" s="33"/>
      <c r="F41" s="33"/>
      <c r="G41" s="33"/>
      <c r="H41" s="28"/>
      <c r="I41" s="28"/>
      <c r="J41" s="28"/>
      <c r="K41" s="4"/>
      <c r="L41" s="4"/>
      <c r="M41" s="33"/>
      <c r="N41" s="33"/>
    </row>
    <row r="42" spans="1:14" ht="15" customHeight="1">
      <c r="A42" s="234" t="s">
        <v>513</v>
      </c>
      <c r="L42" s="78"/>
      <c r="M42" s="78"/>
      <c r="N42" s="78"/>
    </row>
    <row r="43" spans="1:14" s="5" customFormat="1" ht="12.75" customHeight="1">
      <c r="A43" s="656" t="s">
        <v>70</v>
      </c>
      <c r="B43" s="657"/>
      <c r="C43" s="657"/>
      <c r="D43" s="622" t="s">
        <v>619</v>
      </c>
      <c r="E43" s="622"/>
      <c r="F43" s="613" t="s">
        <v>13</v>
      </c>
      <c r="G43" s="613" t="s">
        <v>14</v>
      </c>
      <c r="H43" s="650" t="s">
        <v>530</v>
      </c>
      <c r="I43" s="613" t="s">
        <v>15</v>
      </c>
      <c r="J43" s="613" t="s">
        <v>11</v>
      </c>
      <c r="K43" s="613" t="s">
        <v>19</v>
      </c>
      <c r="L43" s="613" t="s">
        <v>12</v>
      </c>
      <c r="M43" s="613" t="s">
        <v>10</v>
      </c>
      <c r="N43" s="606" t="s">
        <v>9</v>
      </c>
    </row>
    <row r="44" spans="1:14" s="5" customFormat="1" ht="14.25" customHeight="1">
      <c r="A44" s="656"/>
      <c r="B44" s="657"/>
      <c r="C44" s="657"/>
      <c r="D44" s="372" t="s">
        <v>620</v>
      </c>
      <c r="E44" s="389" t="s">
        <v>621</v>
      </c>
      <c r="F44" s="613"/>
      <c r="G44" s="613"/>
      <c r="H44" s="650"/>
      <c r="I44" s="613"/>
      <c r="J44" s="613"/>
      <c r="K44" s="613"/>
      <c r="L44" s="613"/>
      <c r="M44" s="613"/>
      <c r="N44" s="606"/>
    </row>
    <row r="45" spans="3:14" s="63" customFormat="1" ht="12" customHeight="1">
      <c r="C45" s="235"/>
      <c r="D45" s="4" t="s">
        <v>8</v>
      </c>
      <c r="E45" s="4" t="s">
        <v>8</v>
      </c>
      <c r="F45" s="4" t="s">
        <v>7</v>
      </c>
      <c r="G45" s="4" t="s">
        <v>7</v>
      </c>
      <c r="H45" s="4" t="s">
        <v>7</v>
      </c>
      <c r="I45" s="4" t="s">
        <v>7</v>
      </c>
      <c r="J45" s="4" t="s">
        <v>529</v>
      </c>
      <c r="K45" s="4" t="s">
        <v>7</v>
      </c>
      <c r="L45" s="4" t="s">
        <v>7</v>
      </c>
      <c r="M45" s="4" t="s">
        <v>7</v>
      </c>
      <c r="N45" s="4" t="s">
        <v>567</v>
      </c>
    </row>
    <row r="46" spans="1:14" ht="12" customHeight="1">
      <c r="A46" s="63" t="s">
        <v>71</v>
      </c>
      <c r="B46" s="237">
        <v>11</v>
      </c>
      <c r="C46" s="236" t="s">
        <v>37</v>
      </c>
      <c r="D46" s="28">
        <v>178</v>
      </c>
      <c r="E46" s="78">
        <v>50</v>
      </c>
      <c r="F46" s="28">
        <v>1389</v>
      </c>
      <c r="G46" s="28">
        <v>464</v>
      </c>
      <c r="H46" s="78">
        <v>364</v>
      </c>
      <c r="I46" s="128">
        <v>2.6</v>
      </c>
      <c r="J46" s="28">
        <v>200</v>
      </c>
      <c r="K46" s="28">
        <v>12</v>
      </c>
      <c r="L46" s="28">
        <v>372</v>
      </c>
      <c r="M46" s="28">
        <v>91</v>
      </c>
      <c r="N46" s="28">
        <v>212</v>
      </c>
    </row>
    <row r="47" spans="2:14" ht="12" customHeight="1">
      <c r="B47" s="4">
        <v>12</v>
      </c>
      <c r="C47" s="255"/>
      <c r="D47" s="4">
        <v>171</v>
      </c>
      <c r="E47" s="78">
        <v>36</v>
      </c>
      <c r="F47" s="4">
        <v>1199</v>
      </c>
      <c r="G47" s="4">
        <v>479</v>
      </c>
      <c r="H47" s="4">
        <v>365</v>
      </c>
      <c r="I47" s="279">
        <v>2.8</v>
      </c>
      <c r="J47" s="4">
        <v>200</v>
      </c>
      <c r="K47" s="4">
        <v>21</v>
      </c>
      <c r="L47" s="4">
        <v>408</v>
      </c>
      <c r="M47" s="4">
        <v>122</v>
      </c>
      <c r="N47" s="4">
        <v>200</v>
      </c>
    </row>
    <row r="48" spans="1:14" ht="12" customHeight="1">
      <c r="A48" s="4"/>
      <c r="B48" s="4">
        <v>13</v>
      </c>
      <c r="C48" s="238"/>
      <c r="D48" s="4">
        <v>155</v>
      </c>
      <c r="E48" s="4">
        <v>37</v>
      </c>
      <c r="F48" s="4">
        <v>1054</v>
      </c>
      <c r="G48" s="4">
        <v>458</v>
      </c>
      <c r="H48" s="4">
        <v>313</v>
      </c>
      <c r="I48" s="279">
        <v>2</v>
      </c>
      <c r="J48" s="4">
        <v>200</v>
      </c>
      <c r="K48" s="4">
        <v>15</v>
      </c>
      <c r="L48" s="4">
        <v>387</v>
      </c>
      <c r="M48" s="4">
        <v>140</v>
      </c>
      <c r="N48" s="4">
        <v>200</v>
      </c>
    </row>
    <row r="49" spans="2:14" s="4" customFormat="1" ht="12" customHeight="1">
      <c r="B49" s="4">
        <v>14</v>
      </c>
      <c r="C49" s="238"/>
      <c r="D49" s="4">
        <v>142</v>
      </c>
      <c r="E49" s="4">
        <v>38</v>
      </c>
      <c r="F49" s="4">
        <v>1082</v>
      </c>
      <c r="G49" s="4">
        <v>465</v>
      </c>
      <c r="H49" s="4">
        <v>234</v>
      </c>
      <c r="I49" s="279">
        <v>1.6</v>
      </c>
      <c r="J49" s="4">
        <v>200</v>
      </c>
      <c r="K49" s="4">
        <v>19</v>
      </c>
      <c r="L49" s="4">
        <v>339</v>
      </c>
      <c r="M49" s="4">
        <v>143</v>
      </c>
      <c r="N49" s="4">
        <v>200</v>
      </c>
    </row>
    <row r="50" spans="2:14" s="4" customFormat="1" ht="12" customHeight="1">
      <c r="B50" s="4">
        <v>15</v>
      </c>
      <c r="C50" s="238"/>
      <c r="D50" s="4">
        <v>133</v>
      </c>
      <c r="E50" s="4">
        <v>30</v>
      </c>
      <c r="F50" s="4">
        <v>1087</v>
      </c>
      <c r="G50" s="4">
        <v>394</v>
      </c>
      <c r="H50" s="4">
        <v>172</v>
      </c>
      <c r="I50" s="279">
        <v>2.7</v>
      </c>
      <c r="J50" s="4">
        <v>200</v>
      </c>
      <c r="K50" s="4">
        <v>10</v>
      </c>
      <c r="L50" s="4">
        <v>304</v>
      </c>
      <c r="M50" s="4">
        <v>130</v>
      </c>
      <c r="N50" s="4">
        <v>140</v>
      </c>
    </row>
    <row r="51" spans="1:14" ht="10.5" customHeight="1">
      <c r="A51" s="239"/>
      <c r="B51" s="239"/>
      <c r="C51" s="240"/>
      <c r="D51" s="224"/>
      <c r="E51" s="239"/>
      <c r="F51" s="239"/>
      <c r="G51" s="239"/>
      <c r="H51" s="239"/>
      <c r="I51" s="239"/>
      <c r="J51" s="224"/>
      <c r="K51" s="224"/>
      <c r="L51" s="224"/>
      <c r="M51" s="224"/>
      <c r="N51" s="224"/>
    </row>
    <row r="52" spans="12:14" ht="12" customHeight="1">
      <c r="L52" s="78"/>
      <c r="M52" s="78"/>
      <c r="N52" s="63" t="s">
        <v>531</v>
      </c>
    </row>
    <row r="53" spans="12:14" ht="9.75" customHeight="1">
      <c r="L53" s="63"/>
      <c r="N53" s="78"/>
    </row>
    <row r="54" spans="1:12" s="28" customFormat="1" ht="15" customHeight="1">
      <c r="A54" s="59" t="s">
        <v>514</v>
      </c>
      <c r="E54" s="89"/>
      <c r="F54" s="89"/>
      <c r="G54" s="89"/>
      <c r="H54" s="89"/>
      <c r="L54" s="89"/>
    </row>
    <row r="55" spans="1:12" s="44" customFormat="1" ht="15" customHeight="1">
      <c r="A55" s="573" t="s">
        <v>72</v>
      </c>
      <c r="B55" s="652"/>
      <c r="C55" s="653"/>
      <c r="D55" s="606" t="s">
        <v>16</v>
      </c>
      <c r="E55" s="609"/>
      <c r="F55" s="609"/>
      <c r="G55" s="608"/>
      <c r="H55" s="153" t="s">
        <v>159</v>
      </c>
      <c r="I55" s="393" t="s">
        <v>162</v>
      </c>
      <c r="J55" s="649" t="s">
        <v>344</v>
      </c>
      <c r="K55" s="607"/>
      <c r="L55" s="394" t="s">
        <v>345</v>
      </c>
    </row>
    <row r="56" spans="1:12" s="44" customFormat="1" ht="15" customHeight="1">
      <c r="A56" s="654"/>
      <c r="B56" s="654"/>
      <c r="C56" s="655"/>
      <c r="D56" s="606" t="s">
        <v>6</v>
      </c>
      <c r="E56" s="608"/>
      <c r="F56" s="283" t="s">
        <v>17</v>
      </c>
      <c r="G56" s="283" t="s">
        <v>18</v>
      </c>
      <c r="H56" s="395" t="s">
        <v>160</v>
      </c>
      <c r="I56" s="395" t="s">
        <v>161</v>
      </c>
      <c r="J56" s="396" t="s">
        <v>156</v>
      </c>
      <c r="K56" s="397" t="s">
        <v>157</v>
      </c>
      <c r="L56" s="398" t="s">
        <v>346</v>
      </c>
    </row>
    <row r="57" spans="1:13" s="44" customFormat="1" ht="12" customHeight="1">
      <c r="A57" s="258"/>
      <c r="B57" s="258"/>
      <c r="C57" s="259"/>
      <c r="I57" s="233"/>
      <c r="J57" s="82" t="s">
        <v>74</v>
      </c>
      <c r="K57" s="82" t="s">
        <v>74</v>
      </c>
      <c r="L57" s="132" t="s">
        <v>133</v>
      </c>
      <c r="M57" s="4"/>
    </row>
    <row r="58" spans="1:13" s="28" customFormat="1" ht="12" customHeight="1">
      <c r="A58" s="63" t="s">
        <v>71</v>
      </c>
      <c r="B58" s="4">
        <v>12</v>
      </c>
      <c r="C58" s="236" t="s">
        <v>659</v>
      </c>
      <c r="D58" s="603">
        <v>4553</v>
      </c>
      <c r="E58" s="602"/>
      <c r="F58" s="28">
        <v>3948</v>
      </c>
      <c r="G58" s="28">
        <v>605</v>
      </c>
      <c r="H58" s="28">
        <v>568</v>
      </c>
      <c r="I58" s="260">
        <v>3985</v>
      </c>
      <c r="J58" s="28">
        <v>18594</v>
      </c>
      <c r="K58" s="28">
        <v>47897</v>
      </c>
      <c r="L58" s="132">
        <v>885903</v>
      </c>
      <c r="M58" s="4"/>
    </row>
    <row r="59" spans="1:13" s="28" customFormat="1" ht="12" customHeight="1">
      <c r="A59" s="78"/>
      <c r="B59" s="4">
        <v>13</v>
      </c>
      <c r="C59" s="255"/>
      <c r="D59" s="603">
        <v>4488</v>
      </c>
      <c r="E59" s="602"/>
      <c r="F59" s="4">
        <v>3871</v>
      </c>
      <c r="G59" s="4">
        <v>617</v>
      </c>
      <c r="H59" s="4">
        <v>556</v>
      </c>
      <c r="I59" s="96">
        <v>3932</v>
      </c>
      <c r="J59" s="4">
        <v>16661</v>
      </c>
      <c r="K59" s="4">
        <v>61696</v>
      </c>
      <c r="L59" s="132">
        <v>909717</v>
      </c>
      <c r="M59" s="4"/>
    </row>
    <row r="60" spans="1:13" s="28" customFormat="1" ht="12" customHeight="1">
      <c r="A60" s="4"/>
      <c r="B60" s="4">
        <v>14</v>
      </c>
      <c r="C60" s="238"/>
      <c r="D60" s="603">
        <v>4259</v>
      </c>
      <c r="E60" s="602"/>
      <c r="F60" s="4">
        <v>3646</v>
      </c>
      <c r="G60" s="4">
        <v>613</v>
      </c>
      <c r="H60" s="4">
        <v>536</v>
      </c>
      <c r="I60" s="96">
        <v>3723</v>
      </c>
      <c r="J60" s="4">
        <v>17946</v>
      </c>
      <c r="K60" s="4">
        <v>54576</v>
      </c>
      <c r="L60" s="132">
        <v>677034</v>
      </c>
      <c r="M60" s="4"/>
    </row>
    <row r="61" spans="1:13" s="28" customFormat="1" ht="12" customHeight="1">
      <c r="A61" s="4"/>
      <c r="B61" s="4">
        <v>15</v>
      </c>
      <c r="C61" s="238"/>
      <c r="D61" s="603">
        <v>4210</v>
      </c>
      <c r="E61" s="602"/>
      <c r="F61" s="4">
        <v>3603</v>
      </c>
      <c r="G61" s="4">
        <v>607</v>
      </c>
      <c r="H61" s="4">
        <v>532</v>
      </c>
      <c r="I61" s="96">
        <v>3678</v>
      </c>
      <c r="J61" s="4">
        <v>17665</v>
      </c>
      <c r="K61" s="4">
        <v>47350</v>
      </c>
      <c r="L61" s="132">
        <v>500293</v>
      </c>
      <c r="M61" s="4"/>
    </row>
    <row r="62" spans="1:13" s="28" customFormat="1" ht="12" customHeight="1">
      <c r="A62" s="4"/>
      <c r="B62" s="28">
        <v>15</v>
      </c>
      <c r="C62" s="280">
        <v>-2</v>
      </c>
      <c r="D62" s="603">
        <v>4137</v>
      </c>
      <c r="E62" s="602"/>
      <c r="F62" s="4">
        <v>3574</v>
      </c>
      <c r="G62" s="4">
        <v>563</v>
      </c>
      <c r="H62" s="4">
        <v>555</v>
      </c>
      <c r="I62" s="96">
        <v>3582</v>
      </c>
      <c r="J62" s="4" t="s">
        <v>660</v>
      </c>
      <c r="K62" s="4" t="s">
        <v>660</v>
      </c>
      <c r="L62" s="281" t="s">
        <v>660</v>
      </c>
      <c r="M62" s="261"/>
    </row>
    <row r="63" spans="1:12" s="28" customFormat="1" ht="10.5" customHeight="1">
      <c r="A63" s="224"/>
      <c r="B63" s="224"/>
      <c r="C63" s="262"/>
      <c r="D63" s="224"/>
      <c r="E63" s="224"/>
      <c r="F63" s="224"/>
      <c r="G63" s="224"/>
      <c r="H63" s="224"/>
      <c r="I63" s="263"/>
      <c r="J63" s="264"/>
      <c r="K63" s="224"/>
      <c r="L63" s="241"/>
    </row>
    <row r="64" spans="1:12" s="28" customFormat="1" ht="12" customHeight="1">
      <c r="A64" s="28" t="s">
        <v>661</v>
      </c>
      <c r="I64" s="265"/>
      <c r="J64" s="266"/>
      <c r="L64" s="4"/>
    </row>
    <row r="65" spans="1:12" s="28" customFormat="1" ht="12" customHeight="1">
      <c r="A65" s="104"/>
      <c r="I65" s="265"/>
      <c r="J65" s="267"/>
      <c r="L65" s="266" t="s">
        <v>623</v>
      </c>
    </row>
    <row r="66" s="28" customFormat="1" ht="12" customHeight="1"/>
    <row r="67" s="28" customFormat="1" ht="12" customHeight="1">
      <c r="B67" s="103"/>
    </row>
    <row r="68" s="28" customFormat="1" ht="12" customHeight="1"/>
    <row r="69" spans="2:14" s="28" customFormat="1" ht="12" customHeight="1">
      <c r="B69" s="103"/>
      <c r="C69" s="81"/>
      <c r="G69" s="81"/>
      <c r="H69" s="81"/>
      <c r="I69" s="81"/>
      <c r="J69" s="81"/>
      <c r="K69" s="81"/>
      <c r="L69" s="81"/>
      <c r="M69" s="81"/>
      <c r="N69" s="81"/>
    </row>
    <row r="70" spans="2:14" s="28" customFormat="1" ht="12" customHeight="1">
      <c r="B70" s="103"/>
      <c r="C70" s="81"/>
      <c r="G70" s="81"/>
      <c r="H70" s="81"/>
      <c r="I70" s="81"/>
      <c r="J70" s="81"/>
      <c r="K70" s="81"/>
      <c r="L70" s="81"/>
      <c r="M70" s="81"/>
      <c r="N70" s="81"/>
    </row>
    <row r="71" spans="1:14" s="28" customFormat="1" ht="12" customHeight="1">
      <c r="A71" s="105"/>
      <c r="B71" s="103"/>
      <c r="C71" s="81"/>
      <c r="G71" s="81"/>
      <c r="H71" s="81"/>
      <c r="I71" s="81"/>
      <c r="J71" s="81"/>
      <c r="K71" s="81"/>
      <c r="L71" s="81"/>
      <c r="M71" s="81"/>
      <c r="N71" s="81"/>
    </row>
    <row r="72" spans="1:14" s="28" customFormat="1" ht="12" customHeight="1">
      <c r="A72" s="105"/>
      <c r="B72" s="103"/>
      <c r="C72" s="81"/>
      <c r="G72" s="81"/>
      <c r="H72" s="81"/>
      <c r="I72" s="81"/>
      <c r="J72" s="81"/>
      <c r="K72" s="81"/>
      <c r="L72" s="81"/>
      <c r="M72" s="81"/>
      <c r="N72" s="81"/>
    </row>
    <row r="73" spans="1:14" s="28" customFormat="1" ht="12" customHeight="1">
      <c r="A73" s="105"/>
      <c r="B73" s="103"/>
      <c r="C73" s="81"/>
      <c r="G73" s="81"/>
      <c r="H73" s="81"/>
      <c r="I73" s="81"/>
      <c r="J73" s="81"/>
      <c r="K73" s="81"/>
      <c r="L73" s="81"/>
      <c r="M73" s="81"/>
      <c r="N73" s="81"/>
    </row>
    <row r="74" spans="1:14" s="28" customFormat="1" ht="12" customHeight="1">
      <c r="A74" s="105"/>
      <c r="B74" s="103"/>
      <c r="C74" s="81"/>
      <c r="G74" s="81"/>
      <c r="H74" s="81"/>
      <c r="I74" s="81"/>
      <c r="J74" s="81"/>
      <c r="K74" s="81"/>
      <c r="L74" s="81"/>
      <c r="M74" s="81"/>
      <c r="N74" s="81"/>
    </row>
    <row r="75" s="28" customFormat="1" ht="12" customHeight="1"/>
    <row r="76" s="28" customFormat="1" ht="11.25">
      <c r="G76" s="4"/>
    </row>
  </sheetData>
  <mergeCells count="49">
    <mergeCell ref="H30:K30"/>
    <mergeCell ref="H33:I33"/>
    <mergeCell ref="H34:I34"/>
    <mergeCell ref="H35:I35"/>
    <mergeCell ref="H31:I31"/>
    <mergeCell ref="N43:N44"/>
    <mergeCell ref="J43:J44"/>
    <mergeCell ref="K43:K44"/>
    <mergeCell ref="L43:L44"/>
    <mergeCell ref="M43:M44"/>
    <mergeCell ref="A2:C3"/>
    <mergeCell ref="G2:I2"/>
    <mergeCell ref="J2:J3"/>
    <mergeCell ref="A12:C12"/>
    <mergeCell ref="D2:D3"/>
    <mergeCell ref="E2:E3"/>
    <mergeCell ref="F2:F3"/>
    <mergeCell ref="J12:K12"/>
    <mergeCell ref="K2:N2"/>
    <mergeCell ref="L12:M12"/>
    <mergeCell ref="D13:E13"/>
    <mergeCell ref="D12:E12"/>
    <mergeCell ref="F12:G12"/>
    <mergeCell ref="H12:I12"/>
    <mergeCell ref="D30:G30"/>
    <mergeCell ref="A55:C56"/>
    <mergeCell ref="A30:C31"/>
    <mergeCell ref="D33:E33"/>
    <mergeCell ref="D34:E34"/>
    <mergeCell ref="D35:E35"/>
    <mergeCell ref="D37:E37"/>
    <mergeCell ref="D31:E31"/>
    <mergeCell ref="A43:C44"/>
    <mergeCell ref="F43:F44"/>
    <mergeCell ref="H36:I36"/>
    <mergeCell ref="H37:I37"/>
    <mergeCell ref="D56:E56"/>
    <mergeCell ref="D55:G55"/>
    <mergeCell ref="D36:E36"/>
    <mergeCell ref="D43:E43"/>
    <mergeCell ref="I43:I44"/>
    <mergeCell ref="G43:G44"/>
    <mergeCell ref="H43:H44"/>
    <mergeCell ref="D62:E62"/>
    <mergeCell ref="J55:K55"/>
    <mergeCell ref="D59:E59"/>
    <mergeCell ref="D60:E60"/>
    <mergeCell ref="D61:E61"/>
    <mergeCell ref="D58:E58"/>
  </mergeCells>
  <printOptions/>
  <pageMargins left="0.5905511811023623" right="0.5905511811023623" top="0.5905511811023623" bottom="0.3937007874015748" header="0.1968503937007874" footer="0.1968503937007874"/>
  <pageSetup horizontalDpi="600" verticalDpi="600" orientation="portrait" paperSize="9" r:id="rId1"/>
  <headerFooter alignWithMargins="0">
    <oddHeader>&amp;L&amp;"ＭＳ Ｐゴシック,太字"&amp;14&amp;A</oddHeader>
  </headerFooter>
</worksheet>
</file>

<file path=xl/worksheets/sheet7.xml><?xml version="1.0" encoding="utf-8"?>
<worksheet xmlns="http://schemas.openxmlformats.org/spreadsheetml/2006/main" xmlns:r="http://schemas.openxmlformats.org/officeDocument/2006/relationships">
  <dimension ref="A1:N74"/>
  <sheetViews>
    <sheetView view="pageBreakPreview" zoomScaleSheetLayoutView="100" workbookViewId="0" topLeftCell="A1">
      <selection activeCell="A1" sqref="A1"/>
    </sheetView>
  </sheetViews>
  <sheetFormatPr defaultColWidth="9.00390625" defaultRowHeight="12.75"/>
  <cols>
    <col min="1" max="1" width="4.125" style="26" customWidth="1"/>
    <col min="2" max="2" width="3.75390625" style="26" customWidth="1"/>
    <col min="3" max="3" width="11.25390625" style="26" customWidth="1"/>
    <col min="4" max="4" width="7.75390625" style="26" customWidth="1"/>
    <col min="5" max="7" width="10.75390625" style="26" customWidth="1"/>
    <col min="8" max="8" width="11.375" style="26" customWidth="1"/>
    <col min="9" max="9" width="10.75390625" style="26" customWidth="1"/>
    <col min="10" max="10" width="11.375" style="26" customWidth="1"/>
    <col min="11" max="11" width="10.75390625" style="26" customWidth="1"/>
    <col min="12" max="16384" width="9.00390625" style="26" customWidth="1"/>
  </cols>
  <sheetData>
    <row r="1" spans="1:11" ht="15" customHeight="1">
      <c r="A1" s="104" t="s">
        <v>515</v>
      </c>
      <c r="B1" s="28"/>
      <c r="C1" s="28"/>
      <c r="D1" s="28"/>
      <c r="E1" s="28"/>
      <c r="F1" s="81" t="s">
        <v>584</v>
      </c>
      <c r="G1" s="28"/>
      <c r="H1" s="28"/>
      <c r="I1" s="28"/>
      <c r="J1" s="28"/>
      <c r="K1" s="28"/>
    </row>
    <row r="2" spans="1:10" s="44" customFormat="1" ht="16.5" customHeight="1">
      <c r="A2" s="609" t="s">
        <v>75</v>
      </c>
      <c r="B2" s="609"/>
      <c r="C2" s="612"/>
      <c r="D2" s="283" t="s">
        <v>189</v>
      </c>
      <c r="E2" s="283" t="s">
        <v>190</v>
      </c>
      <c r="F2" s="283" t="s">
        <v>347</v>
      </c>
      <c r="G2" s="283" t="s">
        <v>576</v>
      </c>
      <c r="H2" s="283" t="s">
        <v>622</v>
      </c>
      <c r="I2" s="283" t="s">
        <v>662</v>
      </c>
      <c r="J2" s="370" t="s">
        <v>191</v>
      </c>
    </row>
    <row r="3" spans="3:10" s="44" customFormat="1" ht="7.5" customHeight="1">
      <c r="C3" s="100"/>
      <c r="D3" s="153"/>
      <c r="J3" s="161" t="s">
        <v>192</v>
      </c>
    </row>
    <row r="4" spans="1:12" s="28" customFormat="1" ht="11.25">
      <c r="A4" s="28" t="s">
        <v>193</v>
      </c>
      <c r="D4" s="162">
        <v>10000</v>
      </c>
      <c r="E4" s="88">
        <v>100</v>
      </c>
      <c r="F4" s="88">
        <v>92</v>
      </c>
      <c r="G4" s="88">
        <v>92.8</v>
      </c>
      <c r="H4" s="88">
        <v>103.5</v>
      </c>
      <c r="I4" s="88">
        <v>110.4</v>
      </c>
      <c r="J4" s="163">
        <v>6.67</v>
      </c>
      <c r="K4" s="213"/>
      <c r="L4" s="163"/>
    </row>
    <row r="5" spans="1:12" s="28" customFormat="1" ht="11.25">
      <c r="A5" s="28" t="s">
        <v>194</v>
      </c>
      <c r="D5" s="162">
        <v>9997.2</v>
      </c>
      <c r="E5" s="88">
        <v>100</v>
      </c>
      <c r="F5" s="88">
        <v>92</v>
      </c>
      <c r="G5" s="88">
        <v>92.8</v>
      </c>
      <c r="H5" s="88">
        <v>103.5</v>
      </c>
      <c r="I5" s="88">
        <v>110.4</v>
      </c>
      <c r="J5" s="163">
        <v>6.68</v>
      </c>
      <c r="K5" s="213"/>
      <c r="L5" s="163"/>
    </row>
    <row r="6" spans="1:12" ht="11.25">
      <c r="A6" s="28"/>
      <c r="B6" s="28" t="s">
        <v>195</v>
      </c>
      <c r="C6" s="28"/>
      <c r="D6" s="162">
        <v>949.4</v>
      </c>
      <c r="E6" s="88">
        <v>100</v>
      </c>
      <c r="F6" s="88">
        <v>94.8</v>
      </c>
      <c r="G6" s="88">
        <v>96.6</v>
      </c>
      <c r="H6" s="88">
        <v>104.4</v>
      </c>
      <c r="I6" s="88">
        <v>106.7</v>
      </c>
      <c r="J6" s="163">
        <v>2.23</v>
      </c>
      <c r="K6" s="213"/>
      <c r="L6" s="163"/>
    </row>
    <row r="7" spans="1:12" ht="11.25">
      <c r="A7" s="28"/>
      <c r="B7" s="28" t="s">
        <v>196</v>
      </c>
      <c r="C7" s="28"/>
      <c r="D7" s="162">
        <v>183.6</v>
      </c>
      <c r="E7" s="88">
        <v>100</v>
      </c>
      <c r="F7" s="88">
        <v>96.6</v>
      </c>
      <c r="G7" s="88">
        <v>87.4</v>
      </c>
      <c r="H7" s="88">
        <v>84.8</v>
      </c>
      <c r="I7" s="88">
        <v>80.3</v>
      </c>
      <c r="J7" s="163">
        <v>-5.37</v>
      </c>
      <c r="K7" s="213"/>
      <c r="L7" s="163"/>
    </row>
    <row r="8" spans="1:12" ht="11.25">
      <c r="A8" s="28"/>
      <c r="B8" s="28" t="s">
        <v>197</v>
      </c>
      <c r="C8" s="28"/>
      <c r="D8" s="162">
        <v>625</v>
      </c>
      <c r="E8" s="88">
        <v>100</v>
      </c>
      <c r="F8" s="88">
        <v>96.5</v>
      </c>
      <c r="G8" s="88">
        <v>93.7</v>
      </c>
      <c r="H8" s="88">
        <v>96.2</v>
      </c>
      <c r="I8" s="88">
        <v>106.2</v>
      </c>
      <c r="J8" s="163">
        <v>10.42</v>
      </c>
      <c r="K8" s="213"/>
      <c r="L8" s="163"/>
    </row>
    <row r="9" spans="1:12" ht="11.25">
      <c r="A9" s="28"/>
      <c r="B9" s="28" t="s">
        <v>198</v>
      </c>
      <c r="C9" s="28"/>
      <c r="D9" s="162">
        <v>1649.3</v>
      </c>
      <c r="E9" s="88">
        <v>100</v>
      </c>
      <c r="F9" s="88">
        <v>78.4</v>
      </c>
      <c r="G9" s="88">
        <v>71.9</v>
      </c>
      <c r="H9" s="88">
        <v>80.5</v>
      </c>
      <c r="I9" s="88">
        <v>87.6</v>
      </c>
      <c r="J9" s="163">
        <v>8.81</v>
      </c>
      <c r="K9" s="213"/>
      <c r="L9" s="163"/>
    </row>
    <row r="10" spans="1:12" ht="11.25">
      <c r="A10" s="28"/>
      <c r="B10" s="28" t="s">
        <v>199</v>
      </c>
      <c r="C10" s="28"/>
      <c r="D10" s="162">
        <v>1214.2</v>
      </c>
      <c r="E10" s="88">
        <v>100</v>
      </c>
      <c r="F10" s="88">
        <v>98.1</v>
      </c>
      <c r="G10" s="88">
        <v>110.4</v>
      </c>
      <c r="H10" s="88">
        <v>131.2</v>
      </c>
      <c r="I10" s="88">
        <v>155.2</v>
      </c>
      <c r="J10" s="163">
        <v>18.29</v>
      </c>
      <c r="K10" s="213"/>
      <c r="L10" s="163"/>
    </row>
    <row r="11" spans="1:12" ht="11.25">
      <c r="A11" s="28"/>
      <c r="B11" s="28" t="s">
        <v>586</v>
      </c>
      <c r="C11" s="28"/>
      <c r="D11" s="162">
        <v>609.6</v>
      </c>
      <c r="E11" s="88">
        <v>100</v>
      </c>
      <c r="F11" s="88">
        <v>75.6</v>
      </c>
      <c r="G11" s="88">
        <v>64.4</v>
      </c>
      <c r="H11" s="88">
        <v>90.5</v>
      </c>
      <c r="I11" s="88">
        <v>80.5</v>
      </c>
      <c r="J11" s="163">
        <v>-11.07</v>
      </c>
      <c r="K11" s="213"/>
      <c r="L11" s="163"/>
    </row>
    <row r="12" spans="1:12" ht="11.25">
      <c r="A12" s="28"/>
      <c r="B12" s="28" t="s">
        <v>585</v>
      </c>
      <c r="C12" s="28"/>
      <c r="D12" s="162">
        <v>477.1</v>
      </c>
      <c r="E12" s="88">
        <v>100</v>
      </c>
      <c r="F12" s="88">
        <v>75.4</v>
      </c>
      <c r="G12" s="88">
        <v>102.7</v>
      </c>
      <c r="H12" s="88">
        <v>214.6</v>
      </c>
      <c r="I12" s="88">
        <v>272.6</v>
      </c>
      <c r="J12" s="163">
        <v>27.02</v>
      </c>
      <c r="K12" s="213"/>
      <c r="L12" s="163"/>
    </row>
    <row r="13" spans="1:12" ht="11.25">
      <c r="A13" s="28"/>
      <c r="B13" s="28" t="s">
        <v>200</v>
      </c>
      <c r="C13" s="28"/>
      <c r="D13" s="162">
        <v>492.7</v>
      </c>
      <c r="E13" s="88">
        <v>100</v>
      </c>
      <c r="F13" s="88">
        <v>101.3</v>
      </c>
      <c r="G13" s="88">
        <v>108.4</v>
      </c>
      <c r="H13" s="88">
        <v>114.9</v>
      </c>
      <c r="I13" s="88">
        <v>121.4</v>
      </c>
      <c r="J13" s="163">
        <v>5.62</v>
      </c>
      <c r="K13" s="213"/>
      <c r="L13" s="163"/>
    </row>
    <row r="14" spans="1:12" ht="11.25">
      <c r="A14" s="28"/>
      <c r="B14" s="28" t="s">
        <v>201</v>
      </c>
      <c r="C14" s="28"/>
      <c r="D14" s="162">
        <v>37.6</v>
      </c>
      <c r="E14" s="88">
        <v>100</v>
      </c>
      <c r="F14" s="88">
        <v>92.8</v>
      </c>
      <c r="G14" s="88">
        <v>79.5</v>
      </c>
      <c r="H14" s="88">
        <v>87.1</v>
      </c>
      <c r="I14" s="88">
        <v>91.9</v>
      </c>
      <c r="J14" s="163">
        <v>5.56</v>
      </c>
      <c r="K14" s="213"/>
      <c r="L14" s="163"/>
    </row>
    <row r="15" spans="1:12" ht="11.25">
      <c r="A15" s="28"/>
      <c r="B15" s="28" t="s">
        <v>202</v>
      </c>
      <c r="C15" s="28"/>
      <c r="D15" s="162">
        <v>317.4</v>
      </c>
      <c r="E15" s="88">
        <v>100</v>
      </c>
      <c r="F15" s="88">
        <v>92</v>
      </c>
      <c r="G15" s="88">
        <v>88.9</v>
      </c>
      <c r="H15" s="88">
        <v>85.5</v>
      </c>
      <c r="I15" s="88">
        <v>86.7</v>
      </c>
      <c r="J15" s="163">
        <v>1.39</v>
      </c>
      <c r="K15" s="213"/>
      <c r="L15" s="163"/>
    </row>
    <row r="16" spans="1:12" ht="11.25">
      <c r="A16" s="28"/>
      <c r="B16" s="28" t="s">
        <v>203</v>
      </c>
      <c r="C16" s="28"/>
      <c r="D16" s="162">
        <v>926</v>
      </c>
      <c r="E16" s="88">
        <v>100</v>
      </c>
      <c r="F16" s="88">
        <v>96.7</v>
      </c>
      <c r="G16" s="88">
        <v>101.3</v>
      </c>
      <c r="H16" s="88">
        <v>99.6</v>
      </c>
      <c r="I16" s="88">
        <v>101.8</v>
      </c>
      <c r="J16" s="163">
        <v>2.21</v>
      </c>
      <c r="K16" s="213"/>
      <c r="L16" s="163"/>
    </row>
    <row r="17" spans="1:12" ht="11.25">
      <c r="A17" s="28"/>
      <c r="B17" s="28" t="s">
        <v>204</v>
      </c>
      <c r="C17" s="28"/>
      <c r="D17" s="162">
        <v>115</v>
      </c>
      <c r="E17" s="88">
        <v>100</v>
      </c>
      <c r="F17" s="88">
        <v>90.7</v>
      </c>
      <c r="G17" s="88">
        <v>103.4</v>
      </c>
      <c r="H17" s="88">
        <v>30.9</v>
      </c>
      <c r="I17" s="88">
        <v>8.7</v>
      </c>
      <c r="J17" s="163">
        <v>-71.74</v>
      </c>
      <c r="K17" s="213"/>
      <c r="L17" s="163"/>
    </row>
    <row r="18" spans="1:12" ht="11.25">
      <c r="A18" s="28"/>
      <c r="B18" s="28" t="s">
        <v>205</v>
      </c>
      <c r="C18" s="28"/>
      <c r="D18" s="162">
        <v>293.2</v>
      </c>
      <c r="E18" s="88">
        <v>100</v>
      </c>
      <c r="F18" s="88">
        <v>93.2</v>
      </c>
      <c r="G18" s="88">
        <v>91.3</v>
      </c>
      <c r="H18" s="88">
        <v>93.4</v>
      </c>
      <c r="I18" s="88">
        <v>97.7</v>
      </c>
      <c r="J18" s="163">
        <v>4.59</v>
      </c>
      <c r="K18" s="213"/>
      <c r="L18" s="163"/>
    </row>
    <row r="19" spans="1:12" ht="11.25">
      <c r="A19" s="28"/>
      <c r="B19" s="28" t="s">
        <v>206</v>
      </c>
      <c r="C19" s="28"/>
      <c r="D19" s="162">
        <v>295.3</v>
      </c>
      <c r="E19" s="88">
        <v>100</v>
      </c>
      <c r="F19" s="88">
        <v>99.2</v>
      </c>
      <c r="G19" s="88">
        <v>98.1</v>
      </c>
      <c r="H19" s="88">
        <v>98.3</v>
      </c>
      <c r="I19" s="88">
        <v>98.2</v>
      </c>
      <c r="J19" s="163">
        <v>-0.14</v>
      </c>
      <c r="K19" s="213"/>
      <c r="L19" s="163"/>
    </row>
    <row r="20" spans="1:12" ht="11.25">
      <c r="A20" s="28"/>
      <c r="B20" s="28" t="s">
        <v>207</v>
      </c>
      <c r="C20" s="28"/>
      <c r="D20" s="162">
        <v>227.7</v>
      </c>
      <c r="E20" s="88">
        <v>100</v>
      </c>
      <c r="F20" s="88">
        <v>96.1</v>
      </c>
      <c r="G20" s="88">
        <v>92.8</v>
      </c>
      <c r="H20" s="88">
        <v>85.9</v>
      </c>
      <c r="I20" s="88">
        <v>80.7</v>
      </c>
      <c r="J20" s="163">
        <v>-6.01</v>
      </c>
      <c r="K20" s="213"/>
      <c r="L20" s="163"/>
    </row>
    <row r="21" spans="1:12" ht="11.25">
      <c r="A21" s="28"/>
      <c r="B21" s="28" t="s">
        <v>208</v>
      </c>
      <c r="C21" s="28"/>
      <c r="D21" s="162">
        <v>1148.9</v>
      </c>
      <c r="E21" s="88">
        <v>100</v>
      </c>
      <c r="F21" s="88">
        <v>102.7</v>
      </c>
      <c r="G21" s="88">
        <v>98.1</v>
      </c>
      <c r="H21" s="88">
        <v>97.6</v>
      </c>
      <c r="I21" s="88">
        <v>94.3</v>
      </c>
      <c r="J21" s="163">
        <v>-3.41</v>
      </c>
      <c r="K21" s="213"/>
      <c r="L21" s="163"/>
    </row>
    <row r="22" spans="1:12" ht="11.25">
      <c r="A22" s="28"/>
      <c r="B22" s="28" t="s">
        <v>209</v>
      </c>
      <c r="C22" s="28"/>
      <c r="D22" s="162">
        <v>435.2</v>
      </c>
      <c r="E22" s="88">
        <v>100</v>
      </c>
      <c r="F22" s="88">
        <v>96.3</v>
      </c>
      <c r="G22" s="88">
        <v>93.4</v>
      </c>
      <c r="H22" s="88">
        <v>89.6</v>
      </c>
      <c r="I22" s="88">
        <v>89.9</v>
      </c>
      <c r="J22" s="163">
        <v>0.31</v>
      </c>
      <c r="K22" s="213"/>
      <c r="L22" s="163"/>
    </row>
    <row r="23" spans="1:12" ht="11.25">
      <c r="A23" s="28"/>
      <c r="B23" s="28"/>
      <c r="C23" s="28" t="s">
        <v>210</v>
      </c>
      <c r="D23" s="162">
        <v>135.5</v>
      </c>
      <c r="E23" s="88">
        <v>100</v>
      </c>
      <c r="F23" s="88">
        <v>99.4</v>
      </c>
      <c r="G23" s="88">
        <v>98.4</v>
      </c>
      <c r="H23" s="88">
        <v>98.8</v>
      </c>
      <c r="I23" s="88">
        <v>101.8</v>
      </c>
      <c r="J23" s="163">
        <v>3.05</v>
      </c>
      <c r="K23" s="213"/>
      <c r="L23" s="163"/>
    </row>
    <row r="24" spans="1:12" ht="11.25">
      <c r="A24" s="28"/>
      <c r="B24" s="28"/>
      <c r="C24" s="28" t="s">
        <v>211</v>
      </c>
      <c r="D24" s="162">
        <v>90.2</v>
      </c>
      <c r="E24" s="88">
        <v>100</v>
      </c>
      <c r="F24" s="88">
        <v>94.1</v>
      </c>
      <c r="G24" s="88">
        <v>79.6</v>
      </c>
      <c r="H24" s="88">
        <v>73.2</v>
      </c>
      <c r="I24" s="88">
        <v>70.3</v>
      </c>
      <c r="J24" s="163">
        <v>-3.93</v>
      </c>
      <c r="K24" s="213"/>
      <c r="L24" s="163"/>
    </row>
    <row r="25" spans="1:12" ht="11.25">
      <c r="A25" s="28"/>
      <c r="B25" s="28"/>
      <c r="C25" s="28" t="s">
        <v>212</v>
      </c>
      <c r="D25" s="162">
        <v>47.3</v>
      </c>
      <c r="E25" s="88">
        <v>100</v>
      </c>
      <c r="F25" s="88">
        <v>101</v>
      </c>
      <c r="G25" s="88">
        <v>104.5</v>
      </c>
      <c r="H25" s="88">
        <v>105.4</v>
      </c>
      <c r="I25" s="88">
        <v>105.8</v>
      </c>
      <c r="J25" s="163">
        <v>0.41</v>
      </c>
      <c r="K25" s="213"/>
      <c r="L25" s="163"/>
    </row>
    <row r="26" spans="1:12" ht="11.25">
      <c r="A26" s="28"/>
      <c r="B26" s="28"/>
      <c r="C26" s="28" t="s">
        <v>213</v>
      </c>
      <c r="D26" s="162">
        <v>55.3</v>
      </c>
      <c r="E26" s="88">
        <v>100</v>
      </c>
      <c r="F26" s="88">
        <v>79.5</v>
      </c>
      <c r="G26" s="88">
        <v>77.7</v>
      </c>
      <c r="H26" s="88">
        <v>65.4</v>
      </c>
      <c r="I26" s="88">
        <v>63.8</v>
      </c>
      <c r="J26" s="163">
        <v>-2.45</v>
      </c>
      <c r="K26" s="213"/>
      <c r="L26" s="163"/>
    </row>
    <row r="27" spans="1:12" ht="11.25">
      <c r="A27" s="28"/>
      <c r="B27" s="28"/>
      <c r="C27" s="28" t="s">
        <v>214</v>
      </c>
      <c r="D27" s="162">
        <v>106.9</v>
      </c>
      <c r="E27" s="88">
        <v>100</v>
      </c>
      <c r="F27" s="88">
        <v>100.9</v>
      </c>
      <c r="G27" s="88">
        <v>102</v>
      </c>
      <c r="H27" s="88">
        <v>97.5</v>
      </c>
      <c r="I27" s="88">
        <v>97.6</v>
      </c>
      <c r="J27" s="163">
        <v>0.15</v>
      </c>
      <c r="K27" s="213"/>
      <c r="L27" s="163"/>
    </row>
    <row r="28" spans="1:12" ht="11.25">
      <c r="A28" s="28" t="s">
        <v>84</v>
      </c>
      <c r="B28" s="28"/>
      <c r="C28" s="28"/>
      <c r="D28" s="162">
        <v>2.8</v>
      </c>
      <c r="E28" s="88">
        <v>100</v>
      </c>
      <c r="F28" s="88">
        <v>87.1</v>
      </c>
      <c r="G28" s="88">
        <v>88.1</v>
      </c>
      <c r="H28" s="88">
        <v>103.8</v>
      </c>
      <c r="I28" s="88">
        <v>106.5</v>
      </c>
      <c r="J28" s="163">
        <v>2.59</v>
      </c>
      <c r="K28" s="213"/>
      <c r="L28" s="163"/>
    </row>
    <row r="29" spans="1:12" ht="11.25">
      <c r="A29" s="28" t="s">
        <v>215</v>
      </c>
      <c r="B29" s="28"/>
      <c r="C29" s="28"/>
      <c r="D29" s="379">
        <v>626.7</v>
      </c>
      <c r="E29" s="88">
        <v>100</v>
      </c>
      <c r="F29" s="88">
        <v>94.1</v>
      </c>
      <c r="G29" s="88">
        <v>103.6</v>
      </c>
      <c r="H29" s="88">
        <v>99</v>
      </c>
      <c r="I29" s="88">
        <v>116</v>
      </c>
      <c r="J29" s="163">
        <v>17.13</v>
      </c>
      <c r="K29" s="213"/>
      <c r="L29" s="163"/>
    </row>
    <row r="30" spans="1:12" ht="11.25">
      <c r="A30" s="224" t="s">
        <v>216</v>
      </c>
      <c r="B30" s="224"/>
      <c r="C30" s="224"/>
      <c r="D30" s="380">
        <v>10626.7</v>
      </c>
      <c r="E30" s="225">
        <v>100</v>
      </c>
      <c r="F30" s="225">
        <v>92.1</v>
      </c>
      <c r="G30" s="225">
        <v>93.4</v>
      </c>
      <c r="H30" s="225">
        <v>103.2</v>
      </c>
      <c r="I30" s="225">
        <v>110.8</v>
      </c>
      <c r="J30" s="226">
        <v>7.32</v>
      </c>
      <c r="K30" s="213"/>
      <c r="L30" s="163"/>
    </row>
    <row r="31" spans="1:11" ht="11.25">
      <c r="A31" s="28" t="s">
        <v>600</v>
      </c>
      <c r="B31" s="28" t="s">
        <v>663</v>
      </c>
      <c r="C31" s="28"/>
      <c r="D31" s="28"/>
      <c r="E31" s="28"/>
      <c r="F31" s="28"/>
      <c r="G31" s="28"/>
      <c r="H31" s="28"/>
      <c r="I31" s="28"/>
      <c r="J31" s="4" t="s">
        <v>217</v>
      </c>
      <c r="K31" s="28"/>
    </row>
    <row r="32" spans="1:11" ht="7.5" customHeight="1">
      <c r="A32" s="28"/>
      <c r="B32" s="28"/>
      <c r="C32" s="28"/>
      <c r="D32" s="28"/>
      <c r="E32" s="28"/>
      <c r="F32" s="28"/>
      <c r="G32" s="28"/>
      <c r="H32" s="28"/>
      <c r="I32" s="28"/>
      <c r="J32" s="4"/>
      <c r="K32" s="28"/>
    </row>
    <row r="33" spans="1:11" ht="15" customHeight="1">
      <c r="A33" s="104" t="s">
        <v>516</v>
      </c>
      <c r="B33" s="28"/>
      <c r="C33" s="28"/>
      <c r="D33" s="28"/>
      <c r="E33" s="28"/>
      <c r="F33" s="28"/>
      <c r="G33" s="28"/>
      <c r="H33" s="28"/>
      <c r="I33" s="28"/>
      <c r="J33" s="4"/>
      <c r="K33" s="28"/>
    </row>
    <row r="34" spans="1:11" s="164" customFormat="1" ht="23.25" customHeight="1">
      <c r="A34" s="370"/>
      <c r="B34" s="609" t="s">
        <v>75</v>
      </c>
      <c r="C34" s="609"/>
      <c r="D34" s="612"/>
      <c r="E34" s="371" t="s">
        <v>122</v>
      </c>
      <c r="F34" s="283" t="s">
        <v>93</v>
      </c>
      <c r="G34" s="372" t="s">
        <v>218</v>
      </c>
      <c r="H34" s="283" t="s">
        <v>219</v>
      </c>
      <c r="I34" s="372" t="s">
        <v>220</v>
      </c>
      <c r="J34" s="370" t="s">
        <v>221</v>
      </c>
      <c r="K34" s="381" t="s">
        <v>222</v>
      </c>
    </row>
    <row r="35" spans="1:11" s="31" customFormat="1" ht="11.25">
      <c r="A35" s="4"/>
      <c r="B35" s="4"/>
      <c r="C35" s="4"/>
      <c r="D35" s="96"/>
      <c r="E35" s="223"/>
      <c r="F35" s="223" t="s">
        <v>116</v>
      </c>
      <c r="G35" s="223" t="s">
        <v>336</v>
      </c>
      <c r="H35" s="223" t="s">
        <v>336</v>
      </c>
      <c r="I35" s="223" t="s">
        <v>336</v>
      </c>
      <c r="J35" s="223" t="s">
        <v>336</v>
      </c>
      <c r="K35" s="223" t="s">
        <v>192</v>
      </c>
    </row>
    <row r="36" spans="1:11" s="32" customFormat="1" ht="11.25">
      <c r="A36" s="4" t="s">
        <v>633</v>
      </c>
      <c r="B36" s="103">
        <v>60</v>
      </c>
      <c r="C36" s="28" t="s">
        <v>96</v>
      </c>
      <c r="D36" s="71"/>
      <c r="E36" s="190">
        <v>18798</v>
      </c>
      <c r="F36" s="223">
        <v>502117</v>
      </c>
      <c r="G36" s="190">
        <v>1295804400</v>
      </c>
      <c r="H36" s="190">
        <v>178782400</v>
      </c>
      <c r="I36" s="190">
        <v>769731800</v>
      </c>
      <c r="J36" s="190">
        <v>465123400</v>
      </c>
      <c r="K36" s="382" t="s">
        <v>117</v>
      </c>
    </row>
    <row r="37" spans="1:11" s="32" customFormat="1" ht="11.25">
      <c r="A37" s="4" t="s">
        <v>634</v>
      </c>
      <c r="B37" s="28">
        <v>2</v>
      </c>
      <c r="C37" s="28"/>
      <c r="D37" s="71"/>
      <c r="E37" s="190">
        <v>18636</v>
      </c>
      <c r="F37" s="190">
        <v>500627</v>
      </c>
      <c r="G37" s="190">
        <v>1542423500</v>
      </c>
      <c r="H37" s="190">
        <v>206065900</v>
      </c>
      <c r="I37" s="190">
        <v>867846900</v>
      </c>
      <c r="J37" s="190">
        <v>599366700</v>
      </c>
      <c r="K37" s="382" t="s">
        <v>117</v>
      </c>
    </row>
    <row r="38" spans="1:11" s="32" customFormat="1" ht="11.25">
      <c r="A38" s="28"/>
      <c r="B38" s="103">
        <v>7</v>
      </c>
      <c r="C38" s="28"/>
      <c r="D38" s="71"/>
      <c r="E38" s="190">
        <v>15950</v>
      </c>
      <c r="F38" s="190">
        <v>461317</v>
      </c>
      <c r="G38" s="190">
        <v>1440339100</v>
      </c>
      <c r="H38" s="190">
        <v>211717100</v>
      </c>
      <c r="I38" s="190">
        <v>751892700</v>
      </c>
      <c r="J38" s="190">
        <v>601669800</v>
      </c>
      <c r="K38" s="382" t="s">
        <v>117</v>
      </c>
    </row>
    <row r="39" spans="1:11" s="32" customFormat="1" ht="11.25">
      <c r="A39" s="28"/>
      <c r="B39" s="28">
        <v>12</v>
      </c>
      <c r="C39" s="28"/>
      <c r="D39" s="71"/>
      <c r="E39" s="190">
        <v>13947</v>
      </c>
      <c r="F39" s="190">
        <v>401224</v>
      </c>
      <c r="G39" s="190">
        <v>1406998963</v>
      </c>
      <c r="H39" s="190">
        <v>193610753</v>
      </c>
      <c r="I39" s="190">
        <v>752036889</v>
      </c>
      <c r="J39" s="190">
        <v>540084925</v>
      </c>
      <c r="K39" s="382" t="s">
        <v>117</v>
      </c>
    </row>
    <row r="40" spans="1:11" s="32" customFormat="1" ht="11.25">
      <c r="A40" s="28"/>
      <c r="B40" s="103">
        <v>15</v>
      </c>
      <c r="C40" s="81"/>
      <c r="D40" s="71"/>
      <c r="E40" s="190">
        <v>12276</v>
      </c>
      <c r="F40" s="190">
        <v>364516</v>
      </c>
      <c r="G40" s="190">
        <v>1234492637</v>
      </c>
      <c r="H40" s="190">
        <v>167414993</v>
      </c>
      <c r="I40" s="190">
        <v>692298089</v>
      </c>
      <c r="J40" s="190">
        <v>458891817</v>
      </c>
      <c r="K40" s="221">
        <f>G40/$G$40*100</f>
        <v>100</v>
      </c>
    </row>
    <row r="41" spans="1:11" s="32" customFormat="1" ht="11.25">
      <c r="A41" s="383" t="s">
        <v>223</v>
      </c>
      <c r="B41" s="33"/>
      <c r="C41" s="33"/>
      <c r="D41" s="71"/>
      <c r="E41" s="190"/>
      <c r="F41" s="190"/>
      <c r="G41" s="190"/>
      <c r="H41" s="190"/>
      <c r="I41" s="190"/>
      <c r="J41" s="190"/>
      <c r="K41" s="221"/>
    </row>
    <row r="42" spans="1:11" s="32" customFormat="1" ht="11.25">
      <c r="A42" s="190"/>
      <c r="B42" s="33">
        <v>4</v>
      </c>
      <c r="C42" s="33" t="s">
        <v>224</v>
      </c>
      <c r="D42" s="384"/>
      <c r="E42" s="190">
        <v>6413</v>
      </c>
      <c r="F42" s="190">
        <v>37453</v>
      </c>
      <c r="G42" s="190">
        <v>36959391</v>
      </c>
      <c r="H42" s="190">
        <v>9332730</v>
      </c>
      <c r="I42" s="190">
        <v>16351735</v>
      </c>
      <c r="J42" s="190">
        <v>19581674</v>
      </c>
      <c r="K42" s="221">
        <f aca="true" t="shared" si="0" ref="K42:K47">G42/$G$40*100</f>
        <v>2.9938931907943003</v>
      </c>
    </row>
    <row r="43" spans="1:11" s="32" customFormat="1" ht="11.25">
      <c r="A43" s="190"/>
      <c r="B43" s="33">
        <v>10</v>
      </c>
      <c r="C43" s="33" t="s">
        <v>225</v>
      </c>
      <c r="D43" s="384"/>
      <c r="E43" s="190">
        <v>2620</v>
      </c>
      <c r="F43" s="190">
        <v>35733</v>
      </c>
      <c r="G43" s="190">
        <v>58073860</v>
      </c>
      <c r="H43" s="190">
        <v>11645644</v>
      </c>
      <c r="I43" s="190">
        <v>30691746</v>
      </c>
      <c r="J43" s="190">
        <v>26048290</v>
      </c>
      <c r="K43" s="221">
        <f t="shared" si="0"/>
        <v>4.7042694512239525</v>
      </c>
    </row>
    <row r="44" spans="1:11" s="32" customFormat="1" ht="11.25">
      <c r="A44" s="190"/>
      <c r="B44" s="33">
        <v>20</v>
      </c>
      <c r="C44" s="33" t="s">
        <v>226</v>
      </c>
      <c r="D44" s="384"/>
      <c r="E44" s="190">
        <v>1216</v>
      </c>
      <c r="F44" s="190">
        <v>29717</v>
      </c>
      <c r="G44" s="190">
        <v>57141420</v>
      </c>
      <c r="H44" s="190">
        <v>10326548</v>
      </c>
      <c r="I44" s="190">
        <v>29751589</v>
      </c>
      <c r="J44" s="190">
        <v>25793093</v>
      </c>
      <c r="K44" s="221">
        <f t="shared" si="0"/>
        <v>4.628737206473917</v>
      </c>
    </row>
    <row r="45" spans="1:11" s="32" customFormat="1" ht="11.25">
      <c r="A45" s="190"/>
      <c r="B45" s="33">
        <v>30</v>
      </c>
      <c r="C45" s="33" t="s">
        <v>227</v>
      </c>
      <c r="D45" s="384"/>
      <c r="E45" s="190">
        <v>1403</v>
      </c>
      <c r="F45" s="190">
        <v>77556</v>
      </c>
      <c r="G45" s="190">
        <v>219809547</v>
      </c>
      <c r="H45" s="190">
        <v>31810734</v>
      </c>
      <c r="I45" s="190">
        <v>120484721</v>
      </c>
      <c r="J45" s="190">
        <v>87602744</v>
      </c>
      <c r="K45" s="221">
        <f t="shared" si="0"/>
        <v>17.80565881171797</v>
      </c>
    </row>
    <row r="46" spans="1:11" s="32" customFormat="1" ht="11.25">
      <c r="A46" s="190"/>
      <c r="B46" s="33">
        <v>100</v>
      </c>
      <c r="C46" s="33" t="s">
        <v>228</v>
      </c>
      <c r="D46" s="384"/>
      <c r="E46" s="190">
        <v>475</v>
      </c>
      <c r="F46" s="190">
        <v>78231</v>
      </c>
      <c r="G46" s="190">
        <v>295571710</v>
      </c>
      <c r="H46" s="190">
        <v>35153357</v>
      </c>
      <c r="I46" s="190">
        <v>153675230</v>
      </c>
      <c r="J46" s="190">
        <v>111718026</v>
      </c>
      <c r="K46" s="221">
        <f t="shared" si="0"/>
        <v>23.942768157636245</v>
      </c>
    </row>
    <row r="47" spans="1:11" s="32" customFormat="1" ht="11.25">
      <c r="A47" s="190"/>
      <c r="B47" s="33">
        <v>300</v>
      </c>
      <c r="C47" s="33" t="s">
        <v>229</v>
      </c>
      <c r="D47" s="384"/>
      <c r="E47" s="190">
        <v>149</v>
      </c>
      <c r="F47" s="190">
        <v>105826</v>
      </c>
      <c r="G47" s="190">
        <v>566936709</v>
      </c>
      <c r="H47" s="190">
        <v>69145980</v>
      </c>
      <c r="I47" s="190">
        <v>341343068</v>
      </c>
      <c r="J47" s="190">
        <v>188147990</v>
      </c>
      <c r="K47" s="221">
        <f t="shared" si="0"/>
        <v>45.92467318215362</v>
      </c>
    </row>
    <row r="48" spans="1:11" ht="11.25">
      <c r="A48" s="81" t="s">
        <v>230</v>
      </c>
      <c r="B48" s="28"/>
      <c r="C48" s="28"/>
      <c r="D48" s="260"/>
      <c r="E48" s="28" t="s">
        <v>652</v>
      </c>
      <c r="F48" s="28" t="s">
        <v>637</v>
      </c>
      <c r="G48" s="28" t="s">
        <v>653</v>
      </c>
      <c r="H48" s="28" t="s">
        <v>654</v>
      </c>
      <c r="I48" s="28" t="s">
        <v>655</v>
      </c>
      <c r="J48" s="28" t="s">
        <v>656</v>
      </c>
      <c r="K48" s="221"/>
    </row>
    <row r="49" spans="1:14" s="80" customFormat="1" ht="11.25">
      <c r="A49" s="385" t="s">
        <v>592</v>
      </c>
      <c r="B49" s="28" t="s">
        <v>208</v>
      </c>
      <c r="C49" s="222"/>
      <c r="D49" s="260"/>
      <c r="E49" s="222">
        <v>1912</v>
      </c>
      <c r="F49" s="28">
        <v>56155</v>
      </c>
      <c r="G49" s="28">
        <v>125582492</v>
      </c>
      <c r="H49" s="28">
        <v>15765088</v>
      </c>
      <c r="I49" s="28">
        <v>69116741</v>
      </c>
      <c r="J49" s="28">
        <v>50791952</v>
      </c>
      <c r="K49" s="221">
        <f aca="true" t="shared" si="1" ref="K49:K72">G49/$G$40*100</f>
        <v>10.17280202700796</v>
      </c>
      <c r="L49" s="26"/>
      <c r="M49" s="26"/>
      <c r="N49" s="26"/>
    </row>
    <row r="50" spans="1:14" s="80" customFormat="1" ht="11.25">
      <c r="A50" s="385" t="s">
        <v>593</v>
      </c>
      <c r="B50" s="28" t="s">
        <v>233</v>
      </c>
      <c r="C50" s="222"/>
      <c r="D50" s="260"/>
      <c r="E50" s="222">
        <v>167</v>
      </c>
      <c r="F50" s="28">
        <v>6735</v>
      </c>
      <c r="G50" s="28">
        <v>56802113</v>
      </c>
      <c r="H50" s="28">
        <v>3535376</v>
      </c>
      <c r="I50" s="28">
        <v>19783147</v>
      </c>
      <c r="J50" s="28">
        <v>18760249</v>
      </c>
      <c r="K50" s="221">
        <f t="shared" si="1"/>
        <v>4.601251663844472</v>
      </c>
      <c r="L50" s="26"/>
      <c r="M50" s="26"/>
      <c r="N50" s="26"/>
    </row>
    <row r="51" spans="1:14" s="80" customFormat="1" ht="11.25">
      <c r="A51" s="385" t="s">
        <v>594</v>
      </c>
      <c r="B51" s="28" t="s">
        <v>235</v>
      </c>
      <c r="C51" s="222"/>
      <c r="D51" s="260"/>
      <c r="E51" s="222">
        <v>242</v>
      </c>
      <c r="F51" s="28">
        <v>4309</v>
      </c>
      <c r="G51" s="28">
        <v>8490274</v>
      </c>
      <c r="H51" s="28">
        <v>1427098</v>
      </c>
      <c r="I51" s="28">
        <v>4439476</v>
      </c>
      <c r="J51" s="28">
        <v>3731545</v>
      </c>
      <c r="K51" s="221">
        <f t="shared" si="1"/>
        <v>0.6877541222629423</v>
      </c>
      <c r="L51" s="26"/>
      <c r="M51" s="26"/>
      <c r="N51" s="26"/>
    </row>
    <row r="52" spans="1:14" s="80" customFormat="1" ht="11.25">
      <c r="A52" s="385" t="s">
        <v>231</v>
      </c>
      <c r="B52" s="28" t="s">
        <v>237</v>
      </c>
      <c r="C52" s="222"/>
      <c r="D52" s="260"/>
      <c r="E52" s="222">
        <v>582</v>
      </c>
      <c r="F52" s="28">
        <v>8736</v>
      </c>
      <c r="G52" s="28">
        <v>9385431</v>
      </c>
      <c r="H52" s="28">
        <v>1924035</v>
      </c>
      <c r="I52" s="28">
        <v>4756257</v>
      </c>
      <c r="J52" s="28">
        <v>4288231</v>
      </c>
      <c r="K52" s="221">
        <f t="shared" si="1"/>
        <v>0.7602662598950762</v>
      </c>
      <c r="L52" s="26"/>
      <c r="M52" s="26"/>
      <c r="N52" s="26"/>
    </row>
    <row r="53" spans="1:14" s="80" customFormat="1" ht="11.25">
      <c r="A53" s="385" t="s">
        <v>232</v>
      </c>
      <c r="B53" s="28" t="s">
        <v>213</v>
      </c>
      <c r="C53" s="222"/>
      <c r="D53" s="260"/>
      <c r="E53" s="222">
        <v>317</v>
      </c>
      <c r="F53" s="28">
        <v>3675</v>
      </c>
      <c r="G53" s="28">
        <v>5989794</v>
      </c>
      <c r="H53" s="28">
        <v>1224719</v>
      </c>
      <c r="I53" s="28">
        <v>3745575</v>
      </c>
      <c r="J53" s="28">
        <v>2127320</v>
      </c>
      <c r="K53" s="221">
        <f t="shared" si="1"/>
        <v>0.4852028939237813</v>
      </c>
      <c r="L53" s="26"/>
      <c r="M53" s="26"/>
      <c r="N53" s="26"/>
    </row>
    <row r="54" spans="1:11" ht="11.25">
      <c r="A54" s="385" t="s">
        <v>234</v>
      </c>
      <c r="B54" s="28" t="s">
        <v>240</v>
      </c>
      <c r="C54" s="28"/>
      <c r="D54" s="260"/>
      <c r="E54" s="28">
        <v>262</v>
      </c>
      <c r="F54" s="28">
        <v>3207</v>
      </c>
      <c r="G54" s="28">
        <v>6790237</v>
      </c>
      <c r="H54" s="28">
        <v>1029228</v>
      </c>
      <c r="I54" s="28">
        <v>3663242</v>
      </c>
      <c r="J54" s="28">
        <v>2917928</v>
      </c>
      <c r="K54" s="221">
        <f t="shared" si="1"/>
        <v>0.5500427298214822</v>
      </c>
    </row>
    <row r="55" spans="1:14" s="80" customFormat="1" ht="11.25">
      <c r="A55" s="385" t="s">
        <v>236</v>
      </c>
      <c r="B55" s="28" t="s">
        <v>242</v>
      </c>
      <c r="C55" s="222"/>
      <c r="D55" s="260"/>
      <c r="E55" s="222">
        <v>294</v>
      </c>
      <c r="F55" s="28">
        <v>9528</v>
      </c>
      <c r="G55" s="28">
        <v>37337880</v>
      </c>
      <c r="H55" s="28">
        <v>4256122</v>
      </c>
      <c r="I55" s="28">
        <v>20854052</v>
      </c>
      <c r="J55" s="28">
        <v>14431718</v>
      </c>
      <c r="K55" s="221">
        <f t="shared" si="1"/>
        <v>3.0245526689196445</v>
      </c>
      <c r="L55" s="26"/>
      <c r="M55" s="26"/>
      <c r="N55" s="26"/>
    </row>
    <row r="56" spans="1:14" s="80" customFormat="1" ht="11.25">
      <c r="A56" s="385" t="s">
        <v>238</v>
      </c>
      <c r="B56" s="28" t="s">
        <v>595</v>
      </c>
      <c r="C56" s="222"/>
      <c r="D56" s="260"/>
      <c r="E56" s="222">
        <v>530</v>
      </c>
      <c r="F56" s="28">
        <v>8846</v>
      </c>
      <c r="G56" s="28">
        <v>21162379</v>
      </c>
      <c r="H56" s="28">
        <v>3365970</v>
      </c>
      <c r="I56" s="28">
        <v>9930982</v>
      </c>
      <c r="J56" s="28">
        <v>10043365</v>
      </c>
      <c r="K56" s="221">
        <f t="shared" si="1"/>
        <v>1.7142572070277968</v>
      </c>
      <c r="L56" s="26"/>
      <c r="M56" s="26"/>
      <c r="N56" s="26"/>
    </row>
    <row r="57" spans="1:14" s="80" customFormat="1" ht="11.25">
      <c r="A57" s="385" t="s">
        <v>239</v>
      </c>
      <c r="B57" s="28" t="s">
        <v>245</v>
      </c>
      <c r="C57" s="222"/>
      <c r="D57" s="260"/>
      <c r="E57" s="222">
        <v>313</v>
      </c>
      <c r="F57" s="28">
        <v>19870</v>
      </c>
      <c r="G57" s="28">
        <v>120702197</v>
      </c>
      <c r="H57" s="28">
        <v>11785793</v>
      </c>
      <c r="I57" s="28">
        <v>65773298</v>
      </c>
      <c r="J57" s="28">
        <v>47792518</v>
      </c>
      <c r="K57" s="221">
        <f t="shared" si="1"/>
        <v>9.777474031220164</v>
      </c>
      <c r="L57" s="26"/>
      <c r="M57" s="26"/>
      <c r="N57" s="26"/>
    </row>
    <row r="58" spans="1:14" s="80" customFormat="1" ht="11.25">
      <c r="A58" s="385" t="s">
        <v>241</v>
      </c>
      <c r="B58" s="28" t="s">
        <v>596</v>
      </c>
      <c r="C58" s="222"/>
      <c r="D58" s="260"/>
      <c r="E58" s="222">
        <v>39</v>
      </c>
      <c r="F58" s="28">
        <v>1206</v>
      </c>
      <c r="G58" s="28">
        <v>13310805</v>
      </c>
      <c r="H58" s="28">
        <v>563705</v>
      </c>
      <c r="I58" s="28">
        <v>8717749</v>
      </c>
      <c r="J58" s="28">
        <v>2091901</v>
      </c>
      <c r="K58" s="221">
        <f t="shared" si="1"/>
        <v>1.078240938912947</v>
      </c>
      <c r="L58" s="26"/>
      <c r="M58" s="26"/>
      <c r="N58" s="26"/>
    </row>
    <row r="59" spans="1:14" s="80" customFormat="1" ht="11.25">
      <c r="A59" s="385" t="s">
        <v>243</v>
      </c>
      <c r="B59" s="28" t="s">
        <v>248</v>
      </c>
      <c r="C59" s="222"/>
      <c r="D59" s="260"/>
      <c r="E59" s="222">
        <v>507</v>
      </c>
      <c r="F59" s="28">
        <v>13885</v>
      </c>
      <c r="G59" s="28">
        <v>33738612</v>
      </c>
      <c r="H59" s="28">
        <v>5409250</v>
      </c>
      <c r="I59" s="28">
        <v>18894678</v>
      </c>
      <c r="J59" s="28">
        <v>13102224</v>
      </c>
      <c r="K59" s="221">
        <f t="shared" si="1"/>
        <v>2.7329941863395657</v>
      </c>
      <c r="L59" s="26"/>
      <c r="M59" s="26"/>
      <c r="N59" s="26"/>
    </row>
    <row r="60" spans="1:14" s="80" customFormat="1" ht="11.25">
      <c r="A60" s="385" t="s">
        <v>244</v>
      </c>
      <c r="B60" s="28" t="s">
        <v>210</v>
      </c>
      <c r="C60" s="222"/>
      <c r="D60" s="260"/>
      <c r="E60" s="222">
        <v>441</v>
      </c>
      <c r="F60" s="28">
        <v>7715</v>
      </c>
      <c r="G60" s="28">
        <v>13614000</v>
      </c>
      <c r="H60" s="28">
        <v>2839994</v>
      </c>
      <c r="I60" s="28">
        <v>7325941</v>
      </c>
      <c r="J60" s="28">
        <v>5717483</v>
      </c>
      <c r="K60" s="221">
        <f t="shared" si="1"/>
        <v>1.1028012312073434</v>
      </c>
      <c r="L60" s="26"/>
      <c r="M60" s="26"/>
      <c r="N60" s="26"/>
    </row>
    <row r="61" spans="1:14" s="80" customFormat="1" ht="11.25">
      <c r="A61" s="385" t="s">
        <v>246</v>
      </c>
      <c r="B61" s="28" t="s">
        <v>597</v>
      </c>
      <c r="C61" s="222"/>
      <c r="D61" s="260"/>
      <c r="E61" s="222">
        <v>568</v>
      </c>
      <c r="F61" s="28">
        <v>6065</v>
      </c>
      <c r="G61" s="28">
        <v>9689702</v>
      </c>
      <c r="H61" s="28">
        <v>1518432</v>
      </c>
      <c r="I61" s="28">
        <v>6089859</v>
      </c>
      <c r="J61" s="28">
        <v>3424708</v>
      </c>
      <c r="K61" s="221">
        <f t="shared" si="1"/>
        <v>0.7849137135031775</v>
      </c>
      <c r="L61" s="26"/>
      <c r="M61" s="26"/>
      <c r="N61" s="26"/>
    </row>
    <row r="62" spans="1:14" s="80" customFormat="1" ht="11.25">
      <c r="A62" s="385" t="s">
        <v>247</v>
      </c>
      <c r="B62" s="28" t="s">
        <v>252</v>
      </c>
      <c r="C62" s="222"/>
      <c r="D62" s="260"/>
      <c r="E62" s="222">
        <v>525</v>
      </c>
      <c r="F62" s="28">
        <v>10265</v>
      </c>
      <c r="G62" s="28">
        <v>27171525</v>
      </c>
      <c r="H62" s="28">
        <v>4588499</v>
      </c>
      <c r="I62" s="28">
        <v>13356563</v>
      </c>
      <c r="J62" s="28">
        <v>12268608</v>
      </c>
      <c r="K62" s="221">
        <f t="shared" si="1"/>
        <v>2.201027708519253</v>
      </c>
      <c r="L62" s="26"/>
      <c r="M62" s="26"/>
      <c r="N62" s="26"/>
    </row>
    <row r="63" spans="1:14" s="80" customFormat="1" ht="11.25">
      <c r="A63" s="385" t="s">
        <v>249</v>
      </c>
      <c r="B63" s="28" t="s">
        <v>195</v>
      </c>
      <c r="C63" s="222"/>
      <c r="D63" s="260"/>
      <c r="E63" s="222">
        <v>246</v>
      </c>
      <c r="F63" s="28">
        <v>18348</v>
      </c>
      <c r="G63" s="28">
        <v>107491965</v>
      </c>
      <c r="H63" s="28">
        <v>11003208</v>
      </c>
      <c r="I63" s="28">
        <v>59878680</v>
      </c>
      <c r="J63" s="28">
        <v>39599542</v>
      </c>
      <c r="K63" s="221">
        <f t="shared" si="1"/>
        <v>8.707380001975661</v>
      </c>
      <c r="L63" s="26"/>
      <c r="M63" s="26"/>
      <c r="N63" s="26"/>
    </row>
    <row r="64" spans="1:14" s="80" customFormat="1" ht="11.25">
      <c r="A64" s="385" t="s">
        <v>250</v>
      </c>
      <c r="B64" s="28" t="s">
        <v>196</v>
      </c>
      <c r="C64" s="222"/>
      <c r="D64" s="260"/>
      <c r="E64" s="222">
        <v>137</v>
      </c>
      <c r="F64" s="28">
        <v>5467</v>
      </c>
      <c r="G64" s="28">
        <v>19018521</v>
      </c>
      <c r="H64" s="28">
        <v>2790094</v>
      </c>
      <c r="I64" s="28">
        <v>12210080</v>
      </c>
      <c r="J64" s="28">
        <v>5700245</v>
      </c>
      <c r="K64" s="221">
        <f t="shared" si="1"/>
        <v>1.5405941218262609</v>
      </c>
      <c r="L64" s="26"/>
      <c r="M64" s="26"/>
      <c r="N64" s="26"/>
    </row>
    <row r="65" spans="1:14" s="80" customFormat="1" ht="11.25">
      <c r="A65" s="385" t="s">
        <v>251</v>
      </c>
      <c r="B65" s="28" t="s">
        <v>197</v>
      </c>
      <c r="C65" s="222"/>
      <c r="D65" s="260"/>
      <c r="E65" s="222">
        <v>1709</v>
      </c>
      <c r="F65" s="28">
        <v>32341</v>
      </c>
      <c r="G65" s="28">
        <v>73239866</v>
      </c>
      <c r="H65" s="28">
        <v>13453035</v>
      </c>
      <c r="I65" s="28">
        <v>38470742</v>
      </c>
      <c r="J65" s="28">
        <v>31320207</v>
      </c>
      <c r="K65" s="221">
        <f t="shared" si="1"/>
        <v>5.932790832838316</v>
      </c>
      <c r="L65" s="26"/>
      <c r="M65" s="26"/>
      <c r="N65" s="26"/>
    </row>
    <row r="66" spans="1:14" s="80" customFormat="1" ht="11.25">
      <c r="A66" s="385" t="s">
        <v>253</v>
      </c>
      <c r="B66" s="28" t="s">
        <v>257</v>
      </c>
      <c r="C66" s="222"/>
      <c r="D66" s="260"/>
      <c r="E66" s="222">
        <v>1536</v>
      </c>
      <c r="F66" s="28">
        <v>52863</v>
      </c>
      <c r="G66" s="28">
        <v>181696817</v>
      </c>
      <c r="H66" s="28">
        <v>30903919</v>
      </c>
      <c r="I66" s="28">
        <v>89893803</v>
      </c>
      <c r="J66" s="28">
        <v>81341331</v>
      </c>
      <c r="K66" s="221">
        <f t="shared" si="1"/>
        <v>14.718339466288773</v>
      </c>
      <c r="L66" s="26"/>
      <c r="M66" s="26"/>
      <c r="N66" s="26"/>
    </row>
    <row r="67" spans="1:14" s="80" customFormat="1" ht="11.25">
      <c r="A67" s="385" t="s">
        <v>254</v>
      </c>
      <c r="B67" s="28" t="s">
        <v>259</v>
      </c>
      <c r="C67" s="222"/>
      <c r="D67" s="260"/>
      <c r="E67" s="222">
        <v>646</v>
      </c>
      <c r="F67" s="28">
        <v>35425</v>
      </c>
      <c r="G67" s="28">
        <v>118874503</v>
      </c>
      <c r="H67" s="28">
        <v>18514604</v>
      </c>
      <c r="I67" s="28">
        <v>73883100</v>
      </c>
      <c r="J67" s="28">
        <v>39390702</v>
      </c>
      <c r="K67" s="221">
        <f t="shared" si="1"/>
        <v>9.62942179135897</v>
      </c>
      <c r="L67" s="26"/>
      <c r="M67" s="26"/>
      <c r="N67" s="26"/>
    </row>
    <row r="68" spans="1:14" s="80" customFormat="1" ht="11.25">
      <c r="A68" s="385" t="s">
        <v>255</v>
      </c>
      <c r="B68" s="28" t="s">
        <v>598</v>
      </c>
      <c r="C68" s="222"/>
      <c r="D68" s="260"/>
      <c r="E68" s="222">
        <v>84</v>
      </c>
      <c r="F68" s="28">
        <v>12804</v>
      </c>
      <c r="G68" s="28">
        <v>62758679</v>
      </c>
      <c r="H68" s="28">
        <v>6209319</v>
      </c>
      <c r="I68" s="28">
        <v>47415450</v>
      </c>
      <c r="J68" s="28">
        <v>11868390</v>
      </c>
      <c r="K68" s="221">
        <f t="shared" si="1"/>
        <v>5.083762925675514</v>
      </c>
      <c r="L68" s="26"/>
      <c r="M68" s="26"/>
      <c r="N68" s="26"/>
    </row>
    <row r="69" spans="1:14" s="80" customFormat="1" ht="11.25">
      <c r="A69" s="385" t="s">
        <v>256</v>
      </c>
      <c r="B69" s="28" t="s">
        <v>599</v>
      </c>
      <c r="C69" s="222"/>
      <c r="D69" s="260"/>
      <c r="E69" s="222">
        <v>155</v>
      </c>
      <c r="F69" s="28">
        <v>11407</v>
      </c>
      <c r="G69" s="28">
        <v>59119319</v>
      </c>
      <c r="H69" s="28">
        <v>6046619</v>
      </c>
      <c r="I69" s="28">
        <v>42234103</v>
      </c>
      <c r="J69" s="28">
        <v>12393800</v>
      </c>
      <c r="K69" s="221">
        <f t="shared" si="1"/>
        <v>4.788956793105604</v>
      </c>
      <c r="L69" s="26"/>
      <c r="M69" s="26"/>
      <c r="N69" s="26"/>
    </row>
    <row r="70" spans="1:14" s="80" customFormat="1" ht="11.25">
      <c r="A70" s="385" t="s">
        <v>258</v>
      </c>
      <c r="B70" s="28" t="s">
        <v>261</v>
      </c>
      <c r="C70" s="222"/>
      <c r="D70" s="260"/>
      <c r="E70" s="223">
        <v>487</v>
      </c>
      <c r="F70" s="4">
        <v>25591</v>
      </c>
      <c r="G70" s="4">
        <v>98525280</v>
      </c>
      <c r="H70" s="4">
        <v>15529094</v>
      </c>
      <c r="I70" s="4">
        <v>60484896</v>
      </c>
      <c r="J70" s="4">
        <v>34055703</v>
      </c>
      <c r="K70" s="221">
        <f t="shared" si="1"/>
        <v>7.981034236010595</v>
      </c>
      <c r="L70" s="26"/>
      <c r="M70" s="26"/>
      <c r="N70" s="26"/>
    </row>
    <row r="71" spans="1:14" s="80" customFormat="1" ht="10.5" customHeight="1">
      <c r="A71" s="385" t="s">
        <v>260</v>
      </c>
      <c r="B71" s="28" t="s">
        <v>263</v>
      </c>
      <c r="C71" s="222"/>
      <c r="D71" s="260"/>
      <c r="E71" s="222">
        <v>83</v>
      </c>
      <c r="F71" s="28">
        <v>2533</v>
      </c>
      <c r="G71" s="28">
        <v>5566759</v>
      </c>
      <c r="H71" s="28">
        <v>1078141</v>
      </c>
      <c r="I71" s="28">
        <v>2557875</v>
      </c>
      <c r="J71" s="28">
        <v>2731895</v>
      </c>
      <c r="K71" s="221">
        <f t="shared" si="1"/>
        <v>0.4509349698130278</v>
      </c>
      <c r="L71" s="26"/>
      <c r="M71" s="26"/>
      <c r="N71" s="26"/>
    </row>
    <row r="72" spans="1:11" ht="9.75" customHeight="1">
      <c r="A72" s="386" t="s">
        <v>262</v>
      </c>
      <c r="B72" s="224" t="s">
        <v>83</v>
      </c>
      <c r="C72" s="224"/>
      <c r="D72" s="262"/>
      <c r="E72" s="224">
        <v>494</v>
      </c>
      <c r="F72" s="224">
        <v>7540</v>
      </c>
      <c r="G72" s="224">
        <v>18433487</v>
      </c>
      <c r="H72" s="224">
        <v>2653651</v>
      </c>
      <c r="I72" s="224">
        <v>8821800</v>
      </c>
      <c r="J72" s="224">
        <v>9000252</v>
      </c>
      <c r="K72" s="227">
        <f t="shared" si="1"/>
        <v>1.4932034787016717</v>
      </c>
    </row>
    <row r="73" spans="1:11" ht="11.25">
      <c r="A73" s="28" t="s">
        <v>600</v>
      </c>
      <c r="B73" s="28" t="s">
        <v>604</v>
      </c>
      <c r="C73" s="28"/>
      <c r="D73" s="28"/>
      <c r="E73" s="28"/>
      <c r="F73" s="28"/>
      <c r="G73" s="28"/>
      <c r="H73" s="28"/>
      <c r="I73" s="28"/>
      <c r="J73" s="28"/>
      <c r="K73" s="4" t="s">
        <v>601</v>
      </c>
    </row>
    <row r="74" spans="1:11" ht="11.25" customHeight="1">
      <c r="A74" s="28"/>
      <c r="B74" s="28" t="s">
        <v>651</v>
      </c>
      <c r="C74" s="28"/>
      <c r="D74" s="28"/>
      <c r="E74" s="28"/>
      <c r="F74" s="28"/>
      <c r="G74" s="28"/>
      <c r="H74" s="28"/>
      <c r="I74" s="28"/>
      <c r="J74" s="28"/>
      <c r="K74" s="28"/>
    </row>
  </sheetData>
  <mergeCells count="2">
    <mergeCell ref="B34:D34"/>
    <mergeCell ref="A2:C2"/>
  </mergeCells>
  <printOptions/>
  <pageMargins left="0.5905511811023623" right="0.3937007874015748" top="0.5905511811023623" bottom="0.3937007874015748" header="0.1968503937007874" footer="0.1968503937007874"/>
  <pageSetup horizontalDpi="600" verticalDpi="600" orientation="portrait" paperSize="9" scale="97" r:id="rId1"/>
  <headerFooter alignWithMargins="0">
    <oddHeader>&amp;L&amp;"ＭＳ Ｐゴシック,太字"&amp;14&amp;A</oddHeader>
  </headerFooter>
</worksheet>
</file>

<file path=xl/worksheets/sheet8.xml><?xml version="1.0" encoding="utf-8"?>
<worksheet xmlns="http://schemas.openxmlformats.org/spreadsheetml/2006/main" xmlns:r="http://schemas.openxmlformats.org/officeDocument/2006/relationships">
  <dimension ref="A1:M122"/>
  <sheetViews>
    <sheetView view="pageBreakPreview" zoomScaleSheetLayoutView="100" workbookViewId="0" topLeftCell="A1">
      <selection activeCell="A1" sqref="A1"/>
    </sheetView>
  </sheetViews>
  <sheetFormatPr defaultColWidth="9.00390625" defaultRowHeight="12.75"/>
  <cols>
    <col min="1" max="1" width="4.75390625" style="178" customWidth="1"/>
    <col min="2" max="2" width="2.75390625" style="178" customWidth="1"/>
    <col min="3" max="3" width="8.25390625" style="178" customWidth="1"/>
    <col min="4" max="8" width="9.25390625" style="178" customWidth="1"/>
    <col min="9" max="10" width="9.75390625" style="178" customWidth="1"/>
    <col min="11" max="11" width="9.25390625" style="178" customWidth="1"/>
    <col min="12" max="12" width="9.25390625" style="179" customWidth="1"/>
    <col min="13" max="16384" width="8.875" style="177" customWidth="1"/>
  </cols>
  <sheetData>
    <row r="1" spans="1:12" s="3" customFormat="1" ht="15" customHeight="1">
      <c r="A1" s="50" t="s">
        <v>517</v>
      </c>
      <c r="B1" s="33"/>
      <c r="C1" s="33"/>
      <c r="D1" s="33"/>
      <c r="E1" s="33"/>
      <c r="F1" s="50"/>
      <c r="G1" s="34"/>
      <c r="H1" s="34"/>
      <c r="I1" s="34"/>
      <c r="J1" s="33"/>
      <c r="K1" s="33"/>
      <c r="L1" s="187"/>
    </row>
    <row r="2" spans="1:12" s="33" customFormat="1" ht="15.75" customHeight="1">
      <c r="A2" s="640" t="s">
        <v>75</v>
      </c>
      <c r="B2" s="640"/>
      <c r="C2" s="640"/>
      <c r="D2" s="670"/>
      <c r="E2" s="677" t="s">
        <v>264</v>
      </c>
      <c r="F2" s="563" t="s">
        <v>265</v>
      </c>
      <c r="G2" s="613" t="s">
        <v>266</v>
      </c>
      <c r="H2" s="613"/>
      <c r="I2" s="613"/>
      <c r="J2" s="613" t="s">
        <v>267</v>
      </c>
      <c r="K2" s="613"/>
      <c r="L2" s="606"/>
    </row>
    <row r="3" spans="1:12" s="33" customFormat="1" ht="15.75" customHeight="1">
      <c r="A3" s="641"/>
      <c r="B3" s="641"/>
      <c r="C3" s="641"/>
      <c r="D3" s="673"/>
      <c r="E3" s="678"/>
      <c r="F3" s="679"/>
      <c r="G3" s="283" t="s">
        <v>268</v>
      </c>
      <c r="H3" s="283" t="s">
        <v>269</v>
      </c>
      <c r="I3" s="283" t="s">
        <v>270</v>
      </c>
      <c r="J3" s="283" t="s">
        <v>268</v>
      </c>
      <c r="K3" s="283" t="s">
        <v>269</v>
      </c>
      <c r="L3" s="284" t="s">
        <v>270</v>
      </c>
    </row>
    <row r="4" spans="1:12" s="3" customFormat="1" ht="13.5" customHeight="1">
      <c r="A4" s="286"/>
      <c r="B4" s="33"/>
      <c r="C4" s="33"/>
      <c r="D4" s="287"/>
      <c r="E4" s="4" t="s">
        <v>116</v>
      </c>
      <c r="F4" s="4" t="s">
        <v>116</v>
      </c>
      <c r="G4" s="4" t="s">
        <v>116</v>
      </c>
      <c r="H4" s="4" t="s">
        <v>116</v>
      </c>
      <c r="I4" s="4" t="s">
        <v>116</v>
      </c>
      <c r="J4" s="62" t="s">
        <v>192</v>
      </c>
      <c r="K4" s="62" t="s">
        <v>192</v>
      </c>
      <c r="L4" s="62" t="s">
        <v>192</v>
      </c>
    </row>
    <row r="5" spans="1:12" s="3" customFormat="1" ht="13.5" customHeight="1">
      <c r="A5" s="288" t="s">
        <v>113</v>
      </c>
      <c r="B5" s="186">
        <v>9</v>
      </c>
      <c r="C5" s="33" t="s">
        <v>96</v>
      </c>
      <c r="D5" s="289">
        <v>1920</v>
      </c>
      <c r="E5" s="186">
        <v>1503496</v>
      </c>
      <c r="F5" s="186">
        <v>1044000</v>
      </c>
      <c r="G5" s="33">
        <v>412970</v>
      </c>
      <c r="H5" s="33">
        <v>279843</v>
      </c>
      <c r="I5" s="186">
        <v>333243</v>
      </c>
      <c r="J5" s="290">
        <f aca="true" t="shared" si="0" ref="J5:J18">+G5/F5*100</f>
        <v>39.55651340996169</v>
      </c>
      <c r="K5" s="290">
        <f aca="true" t="shared" si="1" ref="K5:K18">+H5/F5*100</f>
        <v>26.80488505747126</v>
      </c>
      <c r="L5" s="290">
        <f>I5/F5*100</f>
        <v>31.919827586206896</v>
      </c>
    </row>
    <row r="6" spans="1:12" s="3" customFormat="1" ht="13.5" customHeight="1">
      <c r="A6" s="291" t="s">
        <v>94</v>
      </c>
      <c r="B6" s="186">
        <v>5</v>
      </c>
      <c r="C6" s="33"/>
      <c r="D6" s="289">
        <v>1930</v>
      </c>
      <c r="E6" s="186">
        <v>1739773</v>
      </c>
      <c r="F6" s="186">
        <v>1176126</v>
      </c>
      <c r="G6" s="33">
        <v>430184</v>
      </c>
      <c r="H6" s="33">
        <v>292367</v>
      </c>
      <c r="I6" s="186">
        <v>446757</v>
      </c>
      <c r="J6" s="290">
        <f t="shared" si="0"/>
        <v>36.576353213856336</v>
      </c>
      <c r="K6" s="290">
        <f t="shared" si="1"/>
        <v>24.85847604763435</v>
      </c>
      <c r="L6" s="290">
        <f aca="true" t="shared" si="2" ref="L6:L18">I6/F6*100</f>
        <v>37.985470944439626</v>
      </c>
    </row>
    <row r="7" spans="1:12" s="3" customFormat="1" ht="13.5" customHeight="1">
      <c r="A7" s="292"/>
      <c r="B7" s="186">
        <v>15</v>
      </c>
      <c r="C7" s="33"/>
      <c r="D7" s="289">
        <v>1940</v>
      </c>
      <c r="E7" s="186">
        <v>2055684</v>
      </c>
      <c r="F7" s="186">
        <v>1387500</v>
      </c>
      <c r="G7" s="186">
        <v>408164</v>
      </c>
      <c r="H7" s="186">
        <v>467971</v>
      </c>
      <c r="I7" s="186">
        <v>505201</v>
      </c>
      <c r="J7" s="290">
        <f t="shared" si="0"/>
        <v>29.417225225225224</v>
      </c>
      <c r="K7" s="290">
        <f t="shared" si="1"/>
        <v>33.72763963963964</v>
      </c>
      <c r="L7" s="290">
        <f t="shared" si="2"/>
        <v>36.41088288288288</v>
      </c>
    </row>
    <row r="8" spans="1:12" s="3" customFormat="1" ht="13.5" customHeight="1">
      <c r="A8" s="293"/>
      <c r="B8" s="186">
        <v>25</v>
      </c>
      <c r="C8" s="33"/>
      <c r="D8" s="289">
        <v>1950</v>
      </c>
      <c r="E8" s="186">
        <v>2275439</v>
      </c>
      <c r="F8" s="186">
        <v>1330646</v>
      </c>
      <c r="G8" s="186">
        <v>448686</v>
      </c>
      <c r="H8" s="186">
        <v>404865</v>
      </c>
      <c r="I8" s="186">
        <v>475257</v>
      </c>
      <c r="J8" s="290">
        <f t="shared" si="0"/>
        <v>33.719411473825495</v>
      </c>
      <c r="K8" s="290">
        <f t="shared" si="1"/>
        <v>30.426199004092748</v>
      </c>
      <c r="L8" s="290">
        <f t="shared" si="2"/>
        <v>35.71626112429602</v>
      </c>
    </row>
    <row r="9" spans="1:12" s="3" customFormat="1" ht="13.5" customHeight="1">
      <c r="A9" s="288"/>
      <c r="B9" s="186">
        <v>30</v>
      </c>
      <c r="C9" s="33"/>
      <c r="D9" s="289">
        <v>1955</v>
      </c>
      <c r="E9" s="186">
        <v>2478448</v>
      </c>
      <c r="F9" s="186">
        <v>1529707</v>
      </c>
      <c r="G9" s="186">
        <v>431181</v>
      </c>
      <c r="H9" s="186">
        <v>471944</v>
      </c>
      <c r="I9" s="186">
        <v>626398</v>
      </c>
      <c r="J9" s="290">
        <f t="shared" si="0"/>
        <v>28.187162639642754</v>
      </c>
      <c r="K9" s="290">
        <f t="shared" si="1"/>
        <v>30.851921315650642</v>
      </c>
      <c r="L9" s="290">
        <f t="shared" si="2"/>
        <v>40.948887597428794</v>
      </c>
    </row>
    <row r="10" spans="1:12" s="3" customFormat="1" ht="13.5" customHeight="1">
      <c r="A10" s="293"/>
      <c r="B10" s="186">
        <v>35</v>
      </c>
      <c r="C10" s="33"/>
      <c r="D10" s="289">
        <v>1960</v>
      </c>
      <c r="E10" s="186">
        <v>2817415</v>
      </c>
      <c r="F10" s="186">
        <v>1786557</v>
      </c>
      <c r="G10" s="186">
        <v>360064</v>
      </c>
      <c r="H10" s="186">
        <v>669253</v>
      </c>
      <c r="I10" s="186">
        <v>756918</v>
      </c>
      <c r="J10" s="290">
        <f t="shared" si="0"/>
        <v>20.154072889921785</v>
      </c>
      <c r="K10" s="290">
        <f t="shared" si="1"/>
        <v>37.46048964572639</v>
      </c>
      <c r="L10" s="290">
        <f t="shared" si="2"/>
        <v>42.367413969999276</v>
      </c>
    </row>
    <row r="11" spans="1:12" s="3" customFormat="1" ht="13.5" customHeight="1">
      <c r="A11" s="293"/>
      <c r="B11" s="186">
        <v>40</v>
      </c>
      <c r="C11" s="33"/>
      <c r="D11" s="289">
        <v>1965</v>
      </c>
      <c r="E11" s="186">
        <v>3272551</v>
      </c>
      <c r="F11" s="186">
        <v>2054393</v>
      </c>
      <c r="G11" s="186">
        <v>297465</v>
      </c>
      <c r="H11" s="186">
        <v>809451</v>
      </c>
      <c r="I11" s="186">
        <v>946134</v>
      </c>
      <c r="J11" s="290">
        <f t="shared" si="0"/>
        <v>14.479459382893149</v>
      </c>
      <c r="K11" s="290">
        <f t="shared" si="1"/>
        <v>39.400981214402506</v>
      </c>
      <c r="L11" s="290">
        <f t="shared" si="2"/>
        <v>46.054187295225404</v>
      </c>
    </row>
    <row r="12" spans="1:12" s="3" customFormat="1" ht="13.5" customHeight="1">
      <c r="A12" s="293"/>
      <c r="B12" s="186">
        <v>45</v>
      </c>
      <c r="C12" s="33"/>
      <c r="D12" s="289">
        <v>1970</v>
      </c>
      <c r="E12" s="186">
        <v>3570970</v>
      </c>
      <c r="F12" s="186">
        <v>2288912</v>
      </c>
      <c r="G12" s="186">
        <v>247928</v>
      </c>
      <c r="H12" s="186">
        <v>920596</v>
      </c>
      <c r="I12" s="186">
        <v>1118402</v>
      </c>
      <c r="J12" s="290">
        <f t="shared" si="0"/>
        <v>10.831696456657136</v>
      </c>
      <c r="K12" s="290">
        <f t="shared" si="1"/>
        <v>40.21980748932244</v>
      </c>
      <c r="L12" s="290">
        <f t="shared" si="2"/>
        <v>48.861729939814204</v>
      </c>
    </row>
    <row r="13" spans="1:12" s="3" customFormat="1" ht="13.5" customHeight="1">
      <c r="A13" s="293"/>
      <c r="B13" s="186">
        <v>50</v>
      </c>
      <c r="C13" s="33"/>
      <c r="D13" s="289">
        <v>1975</v>
      </c>
      <c r="E13" s="186">
        <v>3765304</v>
      </c>
      <c r="F13" s="186">
        <v>2257640</v>
      </c>
      <c r="G13" s="186">
        <v>155839</v>
      </c>
      <c r="H13" s="186">
        <v>862533</v>
      </c>
      <c r="I13" s="186">
        <v>1232759</v>
      </c>
      <c r="J13" s="290">
        <f t="shared" si="0"/>
        <v>6.902739143530412</v>
      </c>
      <c r="K13" s="290">
        <f t="shared" si="1"/>
        <v>38.205072553640086</v>
      </c>
      <c r="L13" s="290">
        <f t="shared" si="2"/>
        <v>54.60387838627948</v>
      </c>
    </row>
    <row r="14" spans="1:12" s="3" customFormat="1" ht="13.5" customHeight="1">
      <c r="A14" s="288"/>
      <c r="B14" s="186">
        <v>55</v>
      </c>
      <c r="C14" s="33"/>
      <c r="D14" s="289">
        <v>1980</v>
      </c>
      <c r="E14" s="186">
        <v>3909735</v>
      </c>
      <c r="F14" s="186">
        <v>2310722</v>
      </c>
      <c r="G14" s="186">
        <v>122982</v>
      </c>
      <c r="H14" s="186">
        <v>839495</v>
      </c>
      <c r="I14" s="186">
        <v>1344459</v>
      </c>
      <c r="J14" s="290">
        <f t="shared" si="0"/>
        <v>5.322232618203315</v>
      </c>
      <c r="K14" s="290">
        <f t="shared" si="1"/>
        <v>36.33041966969631</v>
      </c>
      <c r="L14" s="290">
        <f t="shared" si="2"/>
        <v>58.18350281859955</v>
      </c>
    </row>
    <row r="15" spans="1:12" s="3" customFormat="1" ht="13.5" customHeight="1">
      <c r="A15" s="293"/>
      <c r="B15" s="186">
        <v>60</v>
      </c>
      <c r="C15" s="33"/>
      <c r="D15" s="289">
        <v>1985</v>
      </c>
      <c r="E15" s="186">
        <v>4126925</v>
      </c>
      <c r="F15" s="186">
        <v>2400684</v>
      </c>
      <c r="G15" s="186">
        <v>106675</v>
      </c>
      <c r="H15" s="186">
        <v>840154</v>
      </c>
      <c r="I15" s="186">
        <v>1439139</v>
      </c>
      <c r="J15" s="290">
        <f t="shared" si="0"/>
        <v>4.443525261967006</v>
      </c>
      <c r="K15" s="290">
        <f t="shared" si="1"/>
        <v>34.99644268050272</v>
      </c>
      <c r="L15" s="290">
        <f t="shared" si="2"/>
        <v>59.947040093573335</v>
      </c>
    </row>
    <row r="16" spans="1:12" s="3" customFormat="1" ht="13.5" customHeight="1">
      <c r="A16" s="293" t="s">
        <v>95</v>
      </c>
      <c r="B16" s="186">
        <v>2</v>
      </c>
      <c r="C16" s="33"/>
      <c r="D16" s="289">
        <v>1990</v>
      </c>
      <c r="E16" s="186">
        <v>4395281</v>
      </c>
      <c r="F16" s="186">
        <v>2543402</v>
      </c>
      <c r="G16" s="186">
        <v>84851</v>
      </c>
      <c r="H16" s="186">
        <v>878606</v>
      </c>
      <c r="I16" s="186">
        <v>1554059</v>
      </c>
      <c r="J16" s="290">
        <f t="shared" si="0"/>
        <v>3.3361222488619573</v>
      </c>
      <c r="K16" s="290">
        <f t="shared" si="1"/>
        <v>34.54451950576433</v>
      </c>
      <c r="L16" s="290">
        <f t="shared" si="2"/>
        <v>61.10158755871073</v>
      </c>
    </row>
    <row r="17" spans="1:12" s="3" customFormat="1" ht="13.5" customHeight="1">
      <c r="A17" s="293"/>
      <c r="B17" s="186">
        <v>7</v>
      </c>
      <c r="C17" s="33"/>
      <c r="D17" s="289">
        <v>1995</v>
      </c>
      <c r="E17" s="186">
        <v>4519252</v>
      </c>
      <c r="F17" s="186">
        <v>2604791</v>
      </c>
      <c r="G17" s="186">
        <v>78825</v>
      </c>
      <c r="H17" s="186">
        <v>869988</v>
      </c>
      <c r="I17" s="186">
        <v>1632542</v>
      </c>
      <c r="J17" s="290">
        <f t="shared" si="0"/>
        <v>3.0261544976161234</v>
      </c>
      <c r="K17" s="290">
        <f t="shared" si="1"/>
        <v>33.399531862633125</v>
      </c>
      <c r="L17" s="290">
        <f t="shared" si="2"/>
        <v>62.674586943827734</v>
      </c>
    </row>
    <row r="18" spans="1:12" s="3" customFormat="1" ht="13.5" customHeight="1">
      <c r="A18" s="293"/>
      <c r="B18" s="186">
        <v>12</v>
      </c>
      <c r="C18" s="33"/>
      <c r="D18" s="289">
        <v>2000</v>
      </c>
      <c r="E18" s="187">
        <v>4716433</v>
      </c>
      <c r="F18" s="187">
        <v>2598880</v>
      </c>
      <c r="G18" s="187">
        <v>63913</v>
      </c>
      <c r="H18" s="187">
        <v>788846</v>
      </c>
      <c r="I18" s="187">
        <v>1698171</v>
      </c>
      <c r="J18" s="290">
        <f t="shared" si="0"/>
        <v>2.459251677645755</v>
      </c>
      <c r="K18" s="290">
        <f t="shared" si="1"/>
        <v>30.353306039524718</v>
      </c>
      <c r="L18" s="290">
        <f t="shared" si="2"/>
        <v>65.34241673336206</v>
      </c>
    </row>
    <row r="19" spans="1:12" s="3" customFormat="1" ht="13.5" customHeight="1">
      <c r="A19" s="294"/>
      <c r="B19" s="295"/>
      <c r="C19" s="296"/>
      <c r="D19" s="297"/>
      <c r="E19" s="296"/>
      <c r="F19" s="296"/>
      <c r="G19" s="296"/>
      <c r="H19" s="296"/>
      <c r="I19" s="296"/>
      <c r="J19" s="298"/>
      <c r="K19" s="298"/>
      <c r="L19" s="298"/>
    </row>
    <row r="20" spans="1:12" s="3" customFormat="1" ht="13.5" customHeight="1">
      <c r="A20" s="187" t="s">
        <v>271</v>
      </c>
      <c r="B20" s="186" t="s">
        <v>272</v>
      </c>
      <c r="C20" s="33"/>
      <c r="D20" s="33"/>
      <c r="E20" s="186"/>
      <c r="F20" s="186"/>
      <c r="G20" s="186"/>
      <c r="H20" s="186"/>
      <c r="I20" s="186"/>
      <c r="J20" s="186"/>
      <c r="K20" s="186"/>
      <c r="L20" s="187" t="s">
        <v>273</v>
      </c>
    </row>
    <row r="21" spans="1:12" s="3" customFormat="1" ht="13.5" customHeight="1">
      <c r="A21" s="299">
        <v>2</v>
      </c>
      <c r="B21" s="300" t="s">
        <v>274</v>
      </c>
      <c r="C21" s="33"/>
      <c r="D21" s="33"/>
      <c r="E21" s="186"/>
      <c r="F21" s="186"/>
      <c r="G21" s="186"/>
      <c r="H21" s="186"/>
      <c r="I21" s="186"/>
      <c r="J21" s="186"/>
      <c r="K21" s="186"/>
      <c r="L21" s="301"/>
    </row>
    <row r="22" spans="1:12" s="3" customFormat="1" ht="14.25" customHeight="1">
      <c r="A22" s="292"/>
      <c r="B22" s="186"/>
      <c r="C22" s="33"/>
      <c r="D22" s="33"/>
      <c r="E22" s="186"/>
      <c r="F22" s="186"/>
      <c r="G22" s="33"/>
      <c r="H22" s="186"/>
      <c r="I22" s="186"/>
      <c r="J22" s="186"/>
      <c r="K22" s="186"/>
      <c r="L22" s="301"/>
    </row>
    <row r="23" spans="1:12" s="3" customFormat="1" ht="15" customHeight="1">
      <c r="A23" s="50" t="s">
        <v>518</v>
      </c>
      <c r="B23" s="33"/>
      <c r="C23" s="302"/>
      <c r="D23" s="28"/>
      <c r="E23" s="33"/>
      <c r="F23" s="33"/>
      <c r="G23" s="50"/>
      <c r="H23" s="33"/>
      <c r="I23" s="33"/>
      <c r="J23" s="33"/>
      <c r="K23" s="187"/>
      <c r="L23" s="33"/>
    </row>
    <row r="24" spans="1:12" s="44" customFormat="1" ht="15.75" customHeight="1">
      <c r="A24" s="640" t="s">
        <v>75</v>
      </c>
      <c r="B24" s="640"/>
      <c r="C24" s="670"/>
      <c r="D24" s="674" t="s">
        <v>337</v>
      </c>
      <c r="E24" s="642"/>
      <c r="F24" s="675"/>
      <c r="G24" s="676" t="s">
        <v>338</v>
      </c>
      <c r="H24" s="676"/>
      <c r="I24" s="676"/>
      <c r="J24" s="676"/>
      <c r="K24" s="676"/>
      <c r="L24" s="674"/>
    </row>
    <row r="25" spans="1:12" s="44" customFormat="1" ht="15.75" customHeight="1">
      <c r="A25" s="671"/>
      <c r="B25" s="671"/>
      <c r="C25" s="672"/>
      <c r="D25" s="674" t="s">
        <v>275</v>
      </c>
      <c r="E25" s="642"/>
      <c r="F25" s="675"/>
      <c r="G25" s="676" t="s">
        <v>275</v>
      </c>
      <c r="H25" s="676"/>
      <c r="I25" s="676"/>
      <c r="J25" s="613" t="s">
        <v>276</v>
      </c>
      <c r="K25" s="613"/>
      <c r="L25" s="606"/>
    </row>
    <row r="26" spans="1:12" s="44" customFormat="1" ht="15.75" customHeight="1">
      <c r="A26" s="641"/>
      <c r="B26" s="641"/>
      <c r="C26" s="673"/>
      <c r="D26" s="303" t="s">
        <v>277</v>
      </c>
      <c r="E26" s="303" t="s">
        <v>99</v>
      </c>
      <c r="F26" s="303" t="s">
        <v>100</v>
      </c>
      <c r="G26" s="303" t="s">
        <v>277</v>
      </c>
      <c r="H26" s="303" t="s">
        <v>99</v>
      </c>
      <c r="I26" s="303" t="s">
        <v>100</v>
      </c>
      <c r="J26" s="283" t="s">
        <v>277</v>
      </c>
      <c r="K26" s="283" t="s">
        <v>99</v>
      </c>
      <c r="L26" s="284" t="s">
        <v>100</v>
      </c>
    </row>
    <row r="27" spans="1:12" s="3" customFormat="1" ht="13.5" customHeight="1">
      <c r="A27" s="33"/>
      <c r="B27" s="304"/>
      <c r="C27" s="305"/>
      <c r="D27" s="306" t="s">
        <v>116</v>
      </c>
      <c r="E27" s="4" t="s">
        <v>116</v>
      </c>
      <c r="F27" s="4" t="s">
        <v>116</v>
      </c>
      <c r="G27" s="4" t="s">
        <v>116</v>
      </c>
      <c r="H27" s="4" t="s">
        <v>116</v>
      </c>
      <c r="I27" s="4" t="s">
        <v>116</v>
      </c>
      <c r="J27" s="62" t="s">
        <v>192</v>
      </c>
      <c r="K27" s="62" t="s">
        <v>192</v>
      </c>
      <c r="L27" s="62" t="s">
        <v>192</v>
      </c>
    </row>
    <row r="28" spans="1:12" s="159" customFormat="1" ht="13.5" customHeight="1">
      <c r="A28" s="307" t="s">
        <v>277</v>
      </c>
      <c r="B28" s="160"/>
      <c r="C28" s="308"/>
      <c r="D28" s="160">
        <v>2604791</v>
      </c>
      <c r="E28" s="160">
        <v>1609223</v>
      </c>
      <c r="F28" s="160">
        <v>995568</v>
      </c>
      <c r="G28" s="161">
        <v>2598880</v>
      </c>
      <c r="H28" s="161">
        <v>1562392</v>
      </c>
      <c r="I28" s="161">
        <v>1036488</v>
      </c>
      <c r="J28" s="210">
        <f aca="true" t="shared" si="3" ref="J28:J45">+G28/$G$28*100</f>
        <v>100</v>
      </c>
      <c r="K28" s="210">
        <f aca="true" t="shared" si="4" ref="K28:K45">+H28/$G$28*100</f>
        <v>60.117896940220405</v>
      </c>
      <c r="L28" s="210">
        <f aca="true" t="shared" si="5" ref="L28:L45">+I28/$G$28*100</f>
        <v>39.8821030597796</v>
      </c>
    </row>
    <row r="29" spans="1:12" s="159" customFormat="1" ht="13.5" customHeight="1">
      <c r="A29" s="165" t="s">
        <v>268</v>
      </c>
      <c r="B29" s="309"/>
      <c r="C29" s="310"/>
      <c r="D29" s="160">
        <v>78825</v>
      </c>
      <c r="E29" s="160">
        <v>49164</v>
      </c>
      <c r="F29" s="160">
        <v>29661</v>
      </c>
      <c r="G29" s="160">
        <v>63913</v>
      </c>
      <c r="H29" s="160">
        <v>39582</v>
      </c>
      <c r="I29" s="160">
        <v>24331</v>
      </c>
      <c r="J29" s="210">
        <f t="shared" si="3"/>
        <v>2.459251677645755</v>
      </c>
      <c r="K29" s="210">
        <f t="shared" si="4"/>
        <v>1.523040694452995</v>
      </c>
      <c r="L29" s="210">
        <f t="shared" si="5"/>
        <v>0.93621098319276</v>
      </c>
    </row>
    <row r="30" spans="1:12" s="159" customFormat="1" ht="13.5" customHeight="1">
      <c r="A30" s="166" t="s">
        <v>278</v>
      </c>
      <c r="B30" s="309" t="s">
        <v>118</v>
      </c>
      <c r="C30" s="310"/>
      <c r="D30" s="311">
        <v>70127</v>
      </c>
      <c r="E30" s="160">
        <v>41534</v>
      </c>
      <c r="F30" s="160">
        <v>28593</v>
      </c>
      <c r="G30" s="160">
        <v>56250</v>
      </c>
      <c r="H30" s="160">
        <v>32960</v>
      </c>
      <c r="I30" s="160">
        <v>23290</v>
      </c>
      <c r="J30" s="210">
        <f t="shared" si="3"/>
        <v>2.1643938927538016</v>
      </c>
      <c r="K30" s="210">
        <f t="shared" si="4"/>
        <v>1.2682386258696055</v>
      </c>
      <c r="L30" s="210">
        <f t="shared" si="5"/>
        <v>0.8961552668841962</v>
      </c>
    </row>
    <row r="31" spans="1:12" s="159" customFormat="1" ht="13.5" customHeight="1">
      <c r="A31" s="166" t="s">
        <v>279</v>
      </c>
      <c r="B31" s="309" t="s">
        <v>119</v>
      </c>
      <c r="C31" s="310"/>
      <c r="D31" s="311">
        <v>1143</v>
      </c>
      <c r="E31" s="160">
        <v>1007</v>
      </c>
      <c r="F31" s="160">
        <v>136</v>
      </c>
      <c r="G31" s="160">
        <v>873</v>
      </c>
      <c r="H31" s="160">
        <v>765</v>
      </c>
      <c r="I31" s="160">
        <v>108</v>
      </c>
      <c r="J31" s="210">
        <f t="shared" si="3"/>
        <v>0.033591393215539</v>
      </c>
      <c r="K31" s="210">
        <f t="shared" si="4"/>
        <v>0.029435756941451702</v>
      </c>
      <c r="L31" s="210">
        <f t="shared" si="5"/>
        <v>0.004155636274087299</v>
      </c>
    </row>
    <row r="32" spans="1:12" s="159" customFormat="1" ht="13.5" customHeight="1">
      <c r="A32" s="166" t="s">
        <v>280</v>
      </c>
      <c r="B32" s="309" t="s">
        <v>120</v>
      </c>
      <c r="C32" s="310"/>
      <c r="D32" s="311">
        <v>7555</v>
      </c>
      <c r="E32" s="160">
        <v>6623</v>
      </c>
      <c r="F32" s="160">
        <v>932</v>
      </c>
      <c r="G32" s="160">
        <v>6790</v>
      </c>
      <c r="H32" s="160">
        <v>5857</v>
      </c>
      <c r="I32" s="160">
        <v>933</v>
      </c>
      <c r="J32" s="210">
        <f t="shared" si="3"/>
        <v>0.26126639167641447</v>
      </c>
      <c r="K32" s="210">
        <f t="shared" si="4"/>
        <v>0.22536631164193804</v>
      </c>
      <c r="L32" s="210">
        <f t="shared" si="5"/>
        <v>0.03590008003447639</v>
      </c>
    </row>
    <row r="33" spans="1:12" s="159" customFormat="1" ht="13.5" customHeight="1">
      <c r="A33" s="165" t="s">
        <v>269</v>
      </c>
      <c r="B33" s="309"/>
      <c r="C33" s="310"/>
      <c r="D33" s="160">
        <v>869988</v>
      </c>
      <c r="E33" s="160">
        <v>641771</v>
      </c>
      <c r="F33" s="160">
        <v>228217</v>
      </c>
      <c r="G33" s="160">
        <v>788846</v>
      </c>
      <c r="H33" s="160">
        <v>588605</v>
      </c>
      <c r="I33" s="160">
        <v>200241</v>
      </c>
      <c r="J33" s="210">
        <f t="shared" si="3"/>
        <v>30.353306039524718</v>
      </c>
      <c r="K33" s="210">
        <f t="shared" si="4"/>
        <v>22.648410084344025</v>
      </c>
      <c r="L33" s="210">
        <f t="shared" si="5"/>
        <v>7.704895955180693</v>
      </c>
    </row>
    <row r="34" spans="1:12" s="159" customFormat="1" ht="13.5" customHeight="1">
      <c r="A34" s="166" t="s">
        <v>281</v>
      </c>
      <c r="B34" s="309" t="s">
        <v>84</v>
      </c>
      <c r="C34" s="310"/>
      <c r="D34" s="311">
        <v>926</v>
      </c>
      <c r="E34" s="160">
        <v>810</v>
      </c>
      <c r="F34" s="160">
        <v>116</v>
      </c>
      <c r="G34" s="160">
        <v>1084</v>
      </c>
      <c r="H34" s="160">
        <v>917</v>
      </c>
      <c r="I34" s="160">
        <v>167</v>
      </c>
      <c r="J34" s="210">
        <f t="shared" si="3"/>
        <v>0.04171027519546882</v>
      </c>
      <c r="K34" s="210">
        <f t="shared" si="4"/>
        <v>0.035284430216093086</v>
      </c>
      <c r="L34" s="210">
        <f t="shared" si="5"/>
        <v>0.0064258449793757316</v>
      </c>
    </row>
    <row r="35" spans="1:12" s="159" customFormat="1" ht="13.5" customHeight="1">
      <c r="A35" s="166" t="s">
        <v>282</v>
      </c>
      <c r="B35" s="309" t="s">
        <v>85</v>
      </c>
      <c r="C35" s="310"/>
      <c r="D35" s="311">
        <v>257714</v>
      </c>
      <c r="E35" s="160">
        <v>221444</v>
      </c>
      <c r="F35" s="160">
        <v>36270</v>
      </c>
      <c r="G35" s="160">
        <v>239724</v>
      </c>
      <c r="H35" s="160">
        <v>206691</v>
      </c>
      <c r="I35" s="160">
        <v>33033</v>
      </c>
      <c r="J35" s="210">
        <f t="shared" si="3"/>
        <v>9.224127316382441</v>
      </c>
      <c r="K35" s="210">
        <f t="shared" si="4"/>
        <v>7.953079788216462</v>
      </c>
      <c r="L35" s="210">
        <f t="shared" si="5"/>
        <v>1.2710475281659792</v>
      </c>
    </row>
    <row r="36" spans="1:12" s="159" customFormat="1" ht="13.5" customHeight="1">
      <c r="A36" s="166" t="s">
        <v>283</v>
      </c>
      <c r="B36" s="309" t="s">
        <v>86</v>
      </c>
      <c r="C36" s="310"/>
      <c r="D36" s="311">
        <v>611348</v>
      </c>
      <c r="E36" s="160">
        <v>419517</v>
      </c>
      <c r="F36" s="160">
        <v>191831</v>
      </c>
      <c r="G36" s="160">
        <v>548038</v>
      </c>
      <c r="H36" s="160">
        <v>380997</v>
      </c>
      <c r="I36" s="160">
        <v>167041</v>
      </c>
      <c r="J36" s="210">
        <f t="shared" si="3"/>
        <v>21.087468447946808</v>
      </c>
      <c r="K36" s="210">
        <f t="shared" si="4"/>
        <v>14.660045865911469</v>
      </c>
      <c r="L36" s="210">
        <f t="shared" si="5"/>
        <v>6.427422582035339</v>
      </c>
    </row>
    <row r="37" spans="1:12" s="159" customFormat="1" ht="13.5" customHeight="1">
      <c r="A37" s="165" t="s">
        <v>270</v>
      </c>
      <c r="B37" s="309"/>
      <c r="C37" s="310"/>
      <c r="D37" s="160">
        <v>1632542</v>
      </c>
      <c r="E37" s="160">
        <v>905606</v>
      </c>
      <c r="F37" s="160">
        <v>726936</v>
      </c>
      <c r="G37" s="160">
        <v>1698171</v>
      </c>
      <c r="H37" s="160">
        <v>907905</v>
      </c>
      <c r="I37" s="160">
        <v>790266</v>
      </c>
      <c r="J37" s="210">
        <f t="shared" si="3"/>
        <v>65.34241673336206</v>
      </c>
      <c r="K37" s="210">
        <f t="shared" si="4"/>
        <v>34.93447177245583</v>
      </c>
      <c r="L37" s="210">
        <f t="shared" si="5"/>
        <v>30.407944960906235</v>
      </c>
    </row>
    <row r="38" spans="1:12" s="159" customFormat="1" ht="18.75" customHeight="1">
      <c r="A38" s="167" t="s">
        <v>284</v>
      </c>
      <c r="B38" s="667" t="s">
        <v>121</v>
      </c>
      <c r="C38" s="668"/>
      <c r="D38" s="311">
        <v>17517</v>
      </c>
      <c r="E38" s="160">
        <v>15033</v>
      </c>
      <c r="F38" s="160">
        <v>2484</v>
      </c>
      <c r="G38" s="160">
        <v>16602</v>
      </c>
      <c r="H38" s="160">
        <v>14439</v>
      </c>
      <c r="I38" s="160">
        <v>2163</v>
      </c>
      <c r="J38" s="210">
        <f t="shared" si="3"/>
        <v>0.6388136427999753</v>
      </c>
      <c r="K38" s="210">
        <f t="shared" si="4"/>
        <v>0.5555854829772825</v>
      </c>
      <c r="L38" s="210">
        <f t="shared" si="5"/>
        <v>0.08322815982269285</v>
      </c>
    </row>
    <row r="39" spans="1:12" s="159" customFormat="1" ht="13.5" customHeight="1">
      <c r="A39" s="167" t="s">
        <v>285</v>
      </c>
      <c r="B39" s="309" t="s">
        <v>87</v>
      </c>
      <c r="C39" s="310"/>
      <c r="D39" s="311">
        <v>174412</v>
      </c>
      <c r="E39" s="160">
        <v>145994</v>
      </c>
      <c r="F39" s="160">
        <v>28418</v>
      </c>
      <c r="G39" s="160">
        <v>171614</v>
      </c>
      <c r="H39" s="160">
        <v>140539</v>
      </c>
      <c r="I39" s="160">
        <v>31075</v>
      </c>
      <c r="J39" s="210">
        <f t="shared" si="3"/>
        <v>6.603382995752016</v>
      </c>
      <c r="K39" s="210">
        <f t="shared" si="4"/>
        <v>5.407675614110693</v>
      </c>
      <c r="L39" s="210">
        <f t="shared" si="5"/>
        <v>1.1957073816413224</v>
      </c>
    </row>
    <row r="40" spans="1:12" s="159" customFormat="1" ht="18" customHeight="1">
      <c r="A40" s="167" t="s">
        <v>286</v>
      </c>
      <c r="B40" s="667" t="s">
        <v>287</v>
      </c>
      <c r="C40" s="669"/>
      <c r="D40" s="311">
        <v>597893</v>
      </c>
      <c r="E40" s="160">
        <v>303752</v>
      </c>
      <c r="F40" s="160">
        <v>294141</v>
      </c>
      <c r="G40" s="160">
        <v>603286</v>
      </c>
      <c r="H40" s="160">
        <v>294363</v>
      </c>
      <c r="I40" s="160">
        <v>308923</v>
      </c>
      <c r="J40" s="210">
        <f t="shared" si="3"/>
        <v>23.213307270824355</v>
      </c>
      <c r="K40" s="210">
        <f t="shared" si="4"/>
        <v>11.326532968047774</v>
      </c>
      <c r="L40" s="210">
        <f t="shared" si="5"/>
        <v>11.88677430277658</v>
      </c>
    </row>
    <row r="41" spans="1:12" s="159" customFormat="1" ht="13.5" customHeight="1">
      <c r="A41" s="167" t="s">
        <v>288</v>
      </c>
      <c r="B41" s="309" t="s">
        <v>88</v>
      </c>
      <c r="C41" s="310"/>
      <c r="D41" s="311">
        <v>85580</v>
      </c>
      <c r="E41" s="160">
        <v>42645</v>
      </c>
      <c r="F41" s="160">
        <v>42935</v>
      </c>
      <c r="G41" s="160">
        <v>75743</v>
      </c>
      <c r="H41" s="160">
        <v>38337</v>
      </c>
      <c r="I41" s="160">
        <v>37406</v>
      </c>
      <c r="J41" s="210">
        <f t="shared" si="3"/>
        <v>2.91444776211291</v>
      </c>
      <c r="K41" s="210">
        <f t="shared" si="4"/>
        <v>1.4751354429600443</v>
      </c>
      <c r="L41" s="210">
        <f t="shared" si="5"/>
        <v>1.4393123191528658</v>
      </c>
    </row>
    <row r="42" spans="1:12" s="159" customFormat="1" ht="13.5" customHeight="1">
      <c r="A42" s="167" t="s">
        <v>289</v>
      </c>
      <c r="B42" s="309" t="s">
        <v>89</v>
      </c>
      <c r="C42" s="310"/>
      <c r="D42" s="311">
        <v>34620</v>
      </c>
      <c r="E42" s="160">
        <v>22168</v>
      </c>
      <c r="F42" s="160">
        <v>12452</v>
      </c>
      <c r="G42" s="160">
        <v>38350</v>
      </c>
      <c r="H42" s="160">
        <v>24333</v>
      </c>
      <c r="I42" s="160">
        <v>14017</v>
      </c>
      <c r="J42" s="210">
        <f t="shared" si="3"/>
        <v>1.4756356584374808</v>
      </c>
      <c r="K42" s="210">
        <f t="shared" si="4"/>
        <v>0.936287939420058</v>
      </c>
      <c r="L42" s="210">
        <f t="shared" si="5"/>
        <v>0.5393477190174228</v>
      </c>
    </row>
    <row r="43" spans="1:12" s="159" customFormat="1" ht="13.5" customHeight="1">
      <c r="A43" s="167" t="s">
        <v>290</v>
      </c>
      <c r="B43" s="309" t="s">
        <v>90</v>
      </c>
      <c r="C43" s="310"/>
      <c r="D43" s="311">
        <v>639919</v>
      </c>
      <c r="E43" s="160">
        <v>316862</v>
      </c>
      <c r="F43" s="160">
        <v>323057</v>
      </c>
      <c r="G43" s="160">
        <v>708595</v>
      </c>
      <c r="H43" s="160">
        <v>335996</v>
      </c>
      <c r="I43" s="160">
        <v>372599</v>
      </c>
      <c r="J43" s="210">
        <f t="shared" si="3"/>
        <v>27.265398941082314</v>
      </c>
      <c r="K43" s="210">
        <f t="shared" si="4"/>
        <v>12.92849227359478</v>
      </c>
      <c r="L43" s="210">
        <f t="shared" si="5"/>
        <v>14.336906667487535</v>
      </c>
    </row>
    <row r="44" spans="1:12" s="159" customFormat="1" ht="18" customHeight="1">
      <c r="A44" s="167" t="s">
        <v>291</v>
      </c>
      <c r="B44" s="667" t="s">
        <v>292</v>
      </c>
      <c r="C44" s="668"/>
      <c r="D44" s="311">
        <v>82601</v>
      </c>
      <c r="E44" s="160">
        <v>59152</v>
      </c>
      <c r="F44" s="160">
        <v>23449</v>
      </c>
      <c r="G44" s="160">
        <v>83981</v>
      </c>
      <c r="H44" s="160">
        <v>59898</v>
      </c>
      <c r="I44" s="160">
        <v>24083</v>
      </c>
      <c r="J44" s="210">
        <f t="shared" si="3"/>
        <v>3.231430462353014</v>
      </c>
      <c r="K44" s="210">
        <f t="shared" si="4"/>
        <v>2.304762051345195</v>
      </c>
      <c r="L44" s="210">
        <f t="shared" si="5"/>
        <v>0.9266684110078187</v>
      </c>
    </row>
    <row r="45" spans="1:12" s="159" customFormat="1" ht="13.5" customHeight="1">
      <c r="A45" s="312" t="s">
        <v>293</v>
      </c>
      <c r="B45" s="313"/>
      <c r="C45" s="310"/>
      <c r="D45" s="311">
        <v>23436</v>
      </c>
      <c r="E45" s="160">
        <v>12682</v>
      </c>
      <c r="F45" s="160">
        <v>10754</v>
      </c>
      <c r="G45" s="160">
        <v>47950</v>
      </c>
      <c r="H45" s="160">
        <v>26300</v>
      </c>
      <c r="I45" s="160">
        <v>21650</v>
      </c>
      <c r="J45" s="210">
        <f t="shared" si="3"/>
        <v>1.845025549467463</v>
      </c>
      <c r="K45" s="210">
        <f t="shared" si="4"/>
        <v>1.0119743889675552</v>
      </c>
      <c r="L45" s="210">
        <f t="shared" si="5"/>
        <v>0.8330511604999078</v>
      </c>
    </row>
    <row r="46" spans="1:12" s="3" customFormat="1" ht="13.5" customHeight="1">
      <c r="A46" s="34"/>
      <c r="B46" s="34"/>
      <c r="C46" s="314"/>
      <c r="D46" s="315"/>
      <c r="E46" s="34"/>
      <c r="F46" s="34"/>
      <c r="G46" s="34"/>
      <c r="H46" s="34"/>
      <c r="I46" s="34"/>
      <c r="J46" s="34"/>
      <c r="K46" s="34"/>
      <c r="L46" s="34"/>
    </row>
    <row r="47" spans="1:12" s="3" customFormat="1" ht="13.5" customHeight="1">
      <c r="A47" s="33"/>
      <c r="B47" s="33"/>
      <c r="C47" s="302"/>
      <c r="D47" s="33"/>
      <c r="E47" s="33"/>
      <c r="F47" s="33"/>
      <c r="G47" s="33"/>
      <c r="H47" s="33"/>
      <c r="I47" s="33"/>
      <c r="J47" s="33"/>
      <c r="K47" s="33"/>
      <c r="L47" s="187" t="s">
        <v>273</v>
      </c>
    </row>
    <row r="48" spans="1:12" s="3" customFormat="1" ht="14.25" customHeight="1">
      <c r="A48" s="33"/>
      <c r="B48" s="33"/>
      <c r="C48" s="302"/>
      <c r="D48" s="33"/>
      <c r="E48" s="33"/>
      <c r="F48" s="33"/>
      <c r="G48" s="33"/>
      <c r="H48" s="33"/>
      <c r="I48" s="33"/>
      <c r="J48" s="33"/>
      <c r="K48" s="33"/>
      <c r="L48" s="187"/>
    </row>
    <row r="49" spans="1:12" s="168" customFormat="1" ht="15" customHeight="1">
      <c r="A49" s="316" t="s">
        <v>519</v>
      </c>
      <c r="B49" s="317"/>
      <c r="C49" s="317"/>
      <c r="D49" s="318"/>
      <c r="E49" s="318"/>
      <c r="F49" s="318"/>
      <c r="G49" s="319"/>
      <c r="H49" s="318"/>
      <c r="I49" s="318"/>
      <c r="J49" s="318"/>
      <c r="K49" s="318"/>
      <c r="L49" s="320"/>
    </row>
    <row r="50" spans="1:12" s="169" customFormat="1" ht="15" customHeight="1">
      <c r="A50" s="686" t="s">
        <v>75</v>
      </c>
      <c r="B50" s="686"/>
      <c r="C50" s="687"/>
      <c r="D50" s="697" t="s">
        <v>294</v>
      </c>
      <c r="E50" s="607"/>
      <c r="F50" s="607"/>
      <c r="G50" s="608"/>
      <c r="H50" s="700" t="s">
        <v>295</v>
      </c>
      <c r="I50" s="607"/>
      <c r="J50" s="607"/>
      <c r="K50" s="607"/>
      <c r="L50" s="157"/>
    </row>
    <row r="51" spans="1:12" s="169" customFormat="1" ht="15" customHeight="1">
      <c r="A51" s="701"/>
      <c r="B51" s="701"/>
      <c r="C51" s="702"/>
      <c r="D51" s="698" t="s">
        <v>296</v>
      </c>
      <c r="E51" s="699"/>
      <c r="F51" s="697" t="s">
        <v>297</v>
      </c>
      <c r="G51" s="608"/>
      <c r="H51" s="700" t="s">
        <v>296</v>
      </c>
      <c r="I51" s="568"/>
      <c r="J51" s="700" t="s">
        <v>297</v>
      </c>
      <c r="K51" s="607"/>
      <c r="L51" s="141"/>
    </row>
    <row r="52" spans="1:12" s="176" customFormat="1" ht="13.5" customHeight="1">
      <c r="A52" s="322"/>
      <c r="B52" s="322"/>
      <c r="C52" s="170"/>
      <c r="D52" s="171"/>
      <c r="E52" s="172" t="s">
        <v>298</v>
      </c>
      <c r="F52" s="172" t="s">
        <v>299</v>
      </c>
      <c r="G52" s="173" t="s">
        <v>192</v>
      </c>
      <c r="H52" s="174"/>
      <c r="I52" s="173" t="s">
        <v>298</v>
      </c>
      <c r="J52" s="174"/>
      <c r="K52" s="172" t="s">
        <v>192</v>
      </c>
      <c r="L52" s="175"/>
    </row>
    <row r="53" spans="1:12" s="3" customFormat="1" ht="13.5" customHeight="1">
      <c r="A53" s="33" t="s">
        <v>95</v>
      </c>
      <c r="B53" s="33">
        <v>12</v>
      </c>
      <c r="C53" s="323" t="s">
        <v>300</v>
      </c>
      <c r="D53" s="196"/>
      <c r="E53" s="197">
        <v>63</v>
      </c>
      <c r="F53" s="198"/>
      <c r="G53" s="198">
        <v>5.9</v>
      </c>
      <c r="H53" s="198"/>
      <c r="I53" s="199">
        <v>320</v>
      </c>
      <c r="J53" s="198"/>
      <c r="K53" s="198">
        <v>4.7</v>
      </c>
      <c r="L53" s="324"/>
    </row>
    <row r="54" spans="1:12" s="3" customFormat="1" ht="13.5" customHeight="1">
      <c r="A54" s="33"/>
      <c r="B54" s="33">
        <v>13</v>
      </c>
      <c r="C54" s="325"/>
      <c r="D54" s="196"/>
      <c r="E54" s="197">
        <v>67</v>
      </c>
      <c r="F54" s="198"/>
      <c r="G54" s="198">
        <v>6.3</v>
      </c>
      <c r="H54" s="198"/>
      <c r="I54" s="199">
        <v>340</v>
      </c>
      <c r="J54" s="198"/>
      <c r="K54" s="198">
        <v>5</v>
      </c>
      <c r="L54" s="324"/>
    </row>
    <row r="55" spans="1:12" s="3" customFormat="1" ht="13.5" customHeight="1">
      <c r="A55" s="33"/>
      <c r="B55" s="33">
        <v>14</v>
      </c>
      <c r="C55" s="325"/>
      <c r="D55" s="196"/>
      <c r="E55" s="197">
        <v>71</v>
      </c>
      <c r="F55" s="198"/>
      <c r="G55" s="198">
        <v>6.7</v>
      </c>
      <c r="H55" s="198"/>
      <c r="I55" s="199">
        <v>359</v>
      </c>
      <c r="J55" s="198"/>
      <c r="K55" s="198">
        <v>5.4</v>
      </c>
      <c r="L55" s="324"/>
    </row>
    <row r="56" spans="1:12" s="3" customFormat="1" ht="13.5" customHeight="1">
      <c r="A56" s="33"/>
      <c r="B56" s="33">
        <v>15</v>
      </c>
      <c r="C56" s="325"/>
      <c r="D56" s="196"/>
      <c r="E56" s="197">
        <v>69</v>
      </c>
      <c r="F56" s="198"/>
      <c r="G56" s="198">
        <v>6.6</v>
      </c>
      <c r="H56" s="198"/>
      <c r="I56" s="199">
        <v>350</v>
      </c>
      <c r="J56" s="198"/>
      <c r="K56" s="198">
        <v>5.3</v>
      </c>
      <c r="L56" s="324"/>
    </row>
    <row r="57" spans="1:12" s="3" customFormat="1" ht="13.5" customHeight="1">
      <c r="A57" s="33"/>
      <c r="B57" s="33">
        <v>16</v>
      </c>
      <c r="C57" s="325"/>
      <c r="D57" s="196"/>
      <c r="E57" s="197">
        <v>58</v>
      </c>
      <c r="F57" s="198"/>
      <c r="G57" s="198">
        <v>5.6</v>
      </c>
      <c r="H57" s="198"/>
      <c r="I57" s="199">
        <v>313</v>
      </c>
      <c r="J57" s="198"/>
      <c r="K57" s="198">
        <v>4.7</v>
      </c>
      <c r="L57" s="324"/>
    </row>
    <row r="58" spans="1:12" s="3" customFormat="1" ht="13.5" customHeight="1">
      <c r="A58" s="34"/>
      <c r="B58" s="34"/>
      <c r="C58" s="314"/>
      <c r="D58" s="315"/>
      <c r="E58" s="34"/>
      <c r="F58" s="34"/>
      <c r="G58" s="34"/>
      <c r="H58" s="34"/>
      <c r="I58" s="326"/>
      <c r="J58" s="34"/>
      <c r="K58" s="34"/>
      <c r="L58" s="33"/>
    </row>
    <row r="59" spans="1:12" s="3" customFormat="1" ht="13.5" customHeight="1">
      <c r="A59" s="33" t="s">
        <v>635</v>
      </c>
      <c r="B59" s="33" t="s">
        <v>635</v>
      </c>
      <c r="C59" s="302"/>
      <c r="D59" s="33"/>
      <c r="E59" s="33"/>
      <c r="F59" s="33"/>
      <c r="G59" s="33"/>
      <c r="H59" s="33"/>
      <c r="I59" s="33"/>
      <c r="J59" s="33"/>
      <c r="K59" s="187" t="s">
        <v>301</v>
      </c>
      <c r="L59" s="33"/>
    </row>
    <row r="60" spans="1:12" s="168" customFormat="1" ht="15" customHeight="1">
      <c r="A60" s="316" t="s">
        <v>581</v>
      </c>
      <c r="B60" s="317"/>
      <c r="C60" s="317"/>
      <c r="D60" s="318"/>
      <c r="E60" s="318"/>
      <c r="F60" s="318"/>
      <c r="G60" s="319" t="s">
        <v>302</v>
      </c>
      <c r="H60" s="318"/>
      <c r="I60" s="318"/>
      <c r="J60" s="318"/>
      <c r="K60" s="318"/>
      <c r="L60" s="327" t="s">
        <v>352</v>
      </c>
    </row>
    <row r="61" spans="1:12" s="169" customFormat="1" ht="30" customHeight="1">
      <c r="A61" s="695" t="s">
        <v>75</v>
      </c>
      <c r="B61" s="695"/>
      <c r="C61" s="696"/>
      <c r="D61" s="328" t="s">
        <v>303</v>
      </c>
      <c r="E61" s="328" t="s">
        <v>85</v>
      </c>
      <c r="F61" s="328" t="s">
        <v>86</v>
      </c>
      <c r="G61" s="329" t="s">
        <v>304</v>
      </c>
      <c r="H61" s="330" t="s">
        <v>305</v>
      </c>
      <c r="I61" s="329" t="s">
        <v>349</v>
      </c>
      <c r="J61" s="330" t="s">
        <v>306</v>
      </c>
      <c r="K61" s="328" t="s">
        <v>89</v>
      </c>
      <c r="L61" s="321" t="s">
        <v>90</v>
      </c>
    </row>
    <row r="62" spans="1:12" s="168" customFormat="1" ht="12" customHeight="1">
      <c r="A62" s="319" t="s">
        <v>307</v>
      </c>
      <c r="B62" s="331"/>
      <c r="C62" s="332"/>
      <c r="D62" s="333"/>
      <c r="E62" s="333"/>
      <c r="F62" s="333"/>
      <c r="G62" s="333"/>
      <c r="H62" s="333"/>
      <c r="I62" s="333"/>
      <c r="J62" s="333"/>
      <c r="K62" s="333"/>
      <c r="L62" s="334"/>
    </row>
    <row r="63" spans="1:12" s="168" customFormat="1" ht="12" customHeight="1">
      <c r="A63" s="335" t="s">
        <v>95</v>
      </c>
      <c r="B63" s="336">
        <v>11</v>
      </c>
      <c r="C63" s="337" t="s">
        <v>300</v>
      </c>
      <c r="D63" s="268">
        <v>99.9</v>
      </c>
      <c r="E63" s="268">
        <v>100.1</v>
      </c>
      <c r="F63" s="268">
        <v>97.5</v>
      </c>
      <c r="G63" s="268">
        <v>99.9</v>
      </c>
      <c r="H63" s="268">
        <v>96.9</v>
      </c>
      <c r="I63" s="268">
        <v>95.9</v>
      </c>
      <c r="J63" s="268">
        <v>100.8</v>
      </c>
      <c r="K63" s="268">
        <v>103.7</v>
      </c>
      <c r="L63" s="268">
        <v>104.9</v>
      </c>
    </row>
    <row r="64" spans="1:12" s="168" customFormat="1" ht="12" customHeight="1">
      <c r="A64" s="335"/>
      <c r="B64" s="336">
        <v>12</v>
      </c>
      <c r="C64" s="337"/>
      <c r="D64" s="268">
        <v>100</v>
      </c>
      <c r="E64" s="268">
        <v>100</v>
      </c>
      <c r="F64" s="268">
        <v>100</v>
      </c>
      <c r="G64" s="268">
        <v>100</v>
      </c>
      <c r="H64" s="268">
        <v>100</v>
      </c>
      <c r="I64" s="268">
        <v>100</v>
      </c>
      <c r="J64" s="268">
        <v>100</v>
      </c>
      <c r="K64" s="268">
        <v>100</v>
      </c>
      <c r="L64" s="268">
        <v>100</v>
      </c>
    </row>
    <row r="65" spans="1:12" s="168" customFormat="1" ht="12" customHeight="1">
      <c r="A65" s="335"/>
      <c r="B65" s="336">
        <v>13</v>
      </c>
      <c r="C65" s="337"/>
      <c r="D65" s="268">
        <v>99.2</v>
      </c>
      <c r="E65" s="268">
        <v>101.1</v>
      </c>
      <c r="F65" s="268">
        <v>97.7</v>
      </c>
      <c r="G65" s="268">
        <v>106.1</v>
      </c>
      <c r="H65" s="268">
        <v>103.8</v>
      </c>
      <c r="I65" s="268">
        <v>104.5</v>
      </c>
      <c r="J65" s="268">
        <v>87.2</v>
      </c>
      <c r="K65" s="268">
        <v>104.5</v>
      </c>
      <c r="L65" s="268">
        <v>98.5</v>
      </c>
    </row>
    <row r="66" spans="1:12" s="168" customFormat="1" ht="12" customHeight="1">
      <c r="A66" s="335"/>
      <c r="B66" s="336">
        <v>14</v>
      </c>
      <c r="C66" s="337"/>
      <c r="D66" s="268">
        <v>96.8</v>
      </c>
      <c r="E66" s="268">
        <v>100.5</v>
      </c>
      <c r="F66" s="268">
        <v>95</v>
      </c>
      <c r="G66" s="268">
        <v>110.5</v>
      </c>
      <c r="H66" s="268">
        <v>95.7</v>
      </c>
      <c r="I66" s="268">
        <v>106.7</v>
      </c>
      <c r="J66" s="268">
        <v>83.8</v>
      </c>
      <c r="K66" s="268">
        <v>103.3</v>
      </c>
      <c r="L66" s="268">
        <v>96.1</v>
      </c>
    </row>
    <row r="67" spans="1:12" s="168" customFormat="1" ht="12" customHeight="1">
      <c r="A67" s="335"/>
      <c r="B67" s="336">
        <v>15</v>
      </c>
      <c r="C67" s="337"/>
      <c r="D67" s="268">
        <v>96.8</v>
      </c>
      <c r="E67" s="268">
        <v>104.6</v>
      </c>
      <c r="F67" s="268">
        <v>96</v>
      </c>
      <c r="G67" s="268">
        <v>108.4</v>
      </c>
      <c r="H67" s="268">
        <v>91</v>
      </c>
      <c r="I67" s="268">
        <v>104.4</v>
      </c>
      <c r="J67" s="268">
        <v>87.3</v>
      </c>
      <c r="K67" s="268">
        <v>108.4</v>
      </c>
      <c r="L67" s="268">
        <v>96.9</v>
      </c>
    </row>
    <row r="68" spans="1:12" s="168" customFormat="1" ht="12">
      <c r="A68" s="335"/>
      <c r="B68" s="336"/>
      <c r="C68" s="337"/>
      <c r="D68" s="269"/>
      <c r="E68" s="221"/>
      <c r="F68" s="221"/>
      <c r="G68" s="221"/>
      <c r="H68" s="221"/>
      <c r="I68" s="221"/>
      <c r="J68" s="221"/>
      <c r="K68" s="221"/>
      <c r="L68" s="221"/>
    </row>
    <row r="69" spans="1:12" s="168" customFormat="1" ht="12" customHeight="1">
      <c r="A69" s="319" t="s">
        <v>308</v>
      </c>
      <c r="B69" s="169"/>
      <c r="C69" s="337"/>
      <c r="D69" s="270"/>
      <c r="E69" s="270"/>
      <c r="F69" s="270"/>
      <c r="G69" s="270"/>
      <c r="H69" s="270"/>
      <c r="I69" s="270"/>
      <c r="J69" s="270"/>
      <c r="K69" s="271"/>
      <c r="L69" s="272"/>
    </row>
    <row r="70" spans="1:12" s="168" customFormat="1" ht="12" customHeight="1">
      <c r="A70" s="335" t="s">
        <v>95</v>
      </c>
      <c r="B70" s="336">
        <v>11</v>
      </c>
      <c r="C70" s="337" t="s">
        <v>300</v>
      </c>
      <c r="D70" s="273">
        <v>98.8</v>
      </c>
      <c r="E70" s="273">
        <v>103.2</v>
      </c>
      <c r="F70" s="273">
        <v>97.6</v>
      </c>
      <c r="G70" s="273">
        <v>97.4</v>
      </c>
      <c r="H70" s="273">
        <v>94.1</v>
      </c>
      <c r="I70" s="273">
        <v>96.4</v>
      </c>
      <c r="J70" s="273">
        <v>95.5</v>
      </c>
      <c r="K70" s="273">
        <v>101.2</v>
      </c>
      <c r="L70" s="273">
        <v>102</v>
      </c>
    </row>
    <row r="71" spans="1:12" s="168" customFormat="1" ht="12" customHeight="1">
      <c r="A71" s="335"/>
      <c r="B71" s="336">
        <v>12</v>
      </c>
      <c r="C71" s="337"/>
      <c r="D71" s="273">
        <v>100</v>
      </c>
      <c r="E71" s="273">
        <v>100</v>
      </c>
      <c r="F71" s="273">
        <v>100</v>
      </c>
      <c r="G71" s="273">
        <v>100</v>
      </c>
      <c r="H71" s="273">
        <v>100</v>
      </c>
      <c r="I71" s="273">
        <v>100</v>
      </c>
      <c r="J71" s="273">
        <v>100</v>
      </c>
      <c r="K71" s="273">
        <v>100</v>
      </c>
      <c r="L71" s="273">
        <v>100</v>
      </c>
    </row>
    <row r="72" spans="1:12" s="168" customFormat="1" ht="12" customHeight="1">
      <c r="A72" s="335"/>
      <c r="B72" s="336">
        <v>13</v>
      </c>
      <c r="C72" s="337"/>
      <c r="D72" s="273">
        <v>98.2</v>
      </c>
      <c r="E72" s="273">
        <v>97.4</v>
      </c>
      <c r="F72" s="273">
        <v>98.5</v>
      </c>
      <c r="G72" s="273">
        <v>97.7</v>
      </c>
      <c r="H72" s="273">
        <v>102.1</v>
      </c>
      <c r="I72" s="273">
        <v>97.5</v>
      </c>
      <c r="J72" s="273">
        <v>99</v>
      </c>
      <c r="K72" s="273">
        <v>96.1</v>
      </c>
      <c r="L72" s="273">
        <v>97.8</v>
      </c>
    </row>
    <row r="73" spans="1:12" s="168" customFormat="1" ht="12" customHeight="1">
      <c r="A73" s="335"/>
      <c r="B73" s="336">
        <v>14</v>
      </c>
      <c r="C73" s="337"/>
      <c r="D73" s="273">
        <v>97.3</v>
      </c>
      <c r="E73" s="273">
        <v>99.1</v>
      </c>
      <c r="F73" s="273">
        <v>97.3</v>
      </c>
      <c r="G73" s="273">
        <v>96</v>
      </c>
      <c r="H73" s="273">
        <v>93.4</v>
      </c>
      <c r="I73" s="273">
        <v>98.9</v>
      </c>
      <c r="J73" s="273">
        <v>91</v>
      </c>
      <c r="K73" s="273">
        <v>97.5</v>
      </c>
      <c r="L73" s="273">
        <v>98.3</v>
      </c>
    </row>
    <row r="74" spans="1:12" s="168" customFormat="1" ht="12" customHeight="1">
      <c r="A74" s="335"/>
      <c r="B74" s="336">
        <v>15</v>
      </c>
      <c r="C74" s="337"/>
      <c r="D74" s="273">
        <v>98.2</v>
      </c>
      <c r="E74" s="273">
        <v>102.8</v>
      </c>
      <c r="F74" s="273">
        <v>97.9</v>
      </c>
      <c r="G74" s="273">
        <v>98.9</v>
      </c>
      <c r="H74" s="273">
        <v>95.1</v>
      </c>
      <c r="I74" s="273">
        <v>99.8</v>
      </c>
      <c r="J74" s="273">
        <v>92.6</v>
      </c>
      <c r="K74" s="273">
        <v>99.1</v>
      </c>
      <c r="L74" s="273">
        <v>99</v>
      </c>
    </row>
    <row r="75" spans="1:12" s="168" customFormat="1" ht="12">
      <c r="A75" s="335"/>
      <c r="B75" s="169"/>
      <c r="C75" s="337"/>
      <c r="D75" s="269"/>
      <c r="E75" s="221"/>
      <c r="F75" s="221"/>
      <c r="G75" s="221"/>
      <c r="H75" s="221"/>
      <c r="I75" s="221"/>
      <c r="J75" s="221"/>
      <c r="K75" s="221"/>
      <c r="L75" s="272"/>
    </row>
    <row r="76" spans="1:12" s="168" customFormat="1" ht="12" customHeight="1">
      <c r="A76" s="319" t="s">
        <v>309</v>
      </c>
      <c r="B76" s="169"/>
      <c r="C76" s="337"/>
      <c r="D76" s="270"/>
      <c r="E76" s="270"/>
      <c r="F76" s="270"/>
      <c r="G76" s="270"/>
      <c r="H76" s="270"/>
      <c r="I76" s="270"/>
      <c r="J76" s="270"/>
      <c r="K76" s="271"/>
      <c r="L76" s="272"/>
    </row>
    <row r="77" spans="1:12" s="168" customFormat="1" ht="12" customHeight="1">
      <c r="A77" s="335" t="s">
        <v>95</v>
      </c>
      <c r="B77" s="336">
        <v>11</v>
      </c>
      <c r="C77" s="337" t="s">
        <v>300</v>
      </c>
      <c r="D77" s="273">
        <v>97</v>
      </c>
      <c r="E77" s="273">
        <v>102</v>
      </c>
      <c r="F77" s="273">
        <v>99.8</v>
      </c>
      <c r="G77" s="273">
        <v>101</v>
      </c>
      <c r="H77" s="273">
        <v>98.7</v>
      </c>
      <c r="I77" s="273">
        <v>94.9</v>
      </c>
      <c r="J77" s="273">
        <v>80.7</v>
      </c>
      <c r="K77" s="273">
        <v>103.1</v>
      </c>
      <c r="L77" s="273">
        <v>96.6</v>
      </c>
    </row>
    <row r="78" spans="1:12" s="168" customFormat="1" ht="12" customHeight="1">
      <c r="A78" s="335"/>
      <c r="B78" s="336">
        <v>12</v>
      </c>
      <c r="C78" s="337"/>
      <c r="D78" s="273">
        <v>100</v>
      </c>
      <c r="E78" s="273">
        <v>100</v>
      </c>
      <c r="F78" s="273">
        <v>100</v>
      </c>
      <c r="G78" s="273">
        <v>100</v>
      </c>
      <c r="H78" s="273">
        <v>100</v>
      </c>
      <c r="I78" s="273">
        <v>100</v>
      </c>
      <c r="J78" s="273">
        <v>100</v>
      </c>
      <c r="K78" s="273">
        <v>100</v>
      </c>
      <c r="L78" s="273">
        <v>100</v>
      </c>
    </row>
    <row r="79" spans="1:12" s="168" customFormat="1" ht="12" customHeight="1">
      <c r="A79" s="335"/>
      <c r="B79" s="336">
        <v>13</v>
      </c>
      <c r="C79" s="337"/>
      <c r="D79" s="273">
        <v>100.1</v>
      </c>
      <c r="E79" s="273">
        <v>91.2</v>
      </c>
      <c r="F79" s="273">
        <v>100.5</v>
      </c>
      <c r="G79" s="273">
        <v>97.4</v>
      </c>
      <c r="H79" s="273">
        <v>99.3</v>
      </c>
      <c r="I79" s="273">
        <v>101.4</v>
      </c>
      <c r="J79" s="273">
        <v>82.6</v>
      </c>
      <c r="K79" s="273">
        <v>105.2</v>
      </c>
      <c r="L79" s="273">
        <v>103.5</v>
      </c>
    </row>
    <row r="80" spans="1:12" s="168" customFormat="1" ht="12" customHeight="1">
      <c r="A80" s="335"/>
      <c r="B80" s="336">
        <v>14</v>
      </c>
      <c r="C80" s="337"/>
      <c r="D80" s="273">
        <v>99.1</v>
      </c>
      <c r="E80" s="273">
        <v>79.2</v>
      </c>
      <c r="F80" s="273">
        <v>97.1</v>
      </c>
      <c r="G80" s="273">
        <v>93.5</v>
      </c>
      <c r="H80" s="273">
        <v>99.4</v>
      </c>
      <c r="I80" s="273">
        <v>101.8</v>
      </c>
      <c r="J80" s="273">
        <v>68</v>
      </c>
      <c r="K80" s="273">
        <v>113.4</v>
      </c>
      <c r="L80" s="273">
        <v>107.9</v>
      </c>
    </row>
    <row r="81" spans="1:12" s="168" customFormat="1" ht="12" customHeight="1">
      <c r="A81" s="335"/>
      <c r="B81" s="336">
        <v>15</v>
      </c>
      <c r="C81" s="337"/>
      <c r="D81" s="273">
        <v>98.1</v>
      </c>
      <c r="E81" s="273">
        <v>69.7</v>
      </c>
      <c r="F81" s="273">
        <v>92.6</v>
      </c>
      <c r="G81" s="273">
        <v>91.8</v>
      </c>
      <c r="H81" s="273">
        <v>100.2</v>
      </c>
      <c r="I81" s="273">
        <v>100.6</v>
      </c>
      <c r="J81" s="273">
        <v>70.3</v>
      </c>
      <c r="K81" s="273">
        <v>109.5</v>
      </c>
      <c r="L81" s="273">
        <v>112.3</v>
      </c>
    </row>
    <row r="82" spans="1:12" s="168" customFormat="1" ht="12">
      <c r="A82" s="338"/>
      <c r="B82" s="339"/>
      <c r="C82" s="340"/>
      <c r="D82" s="341"/>
      <c r="E82" s="342"/>
      <c r="F82" s="342"/>
      <c r="G82" s="342"/>
      <c r="H82" s="342"/>
      <c r="I82" s="342"/>
      <c r="J82" s="342"/>
      <c r="K82" s="342"/>
      <c r="L82" s="342"/>
    </row>
    <row r="83" spans="1:12" s="168" customFormat="1" ht="12">
      <c r="A83" s="343" t="s">
        <v>630</v>
      </c>
      <c r="B83" s="169" t="s">
        <v>631</v>
      </c>
      <c r="C83" s="344"/>
      <c r="D83" s="33"/>
      <c r="E83" s="190"/>
      <c r="F83" s="190"/>
      <c r="G83" s="190"/>
      <c r="H83" s="190"/>
      <c r="I83" s="190"/>
      <c r="J83" s="190"/>
      <c r="K83" s="190"/>
      <c r="L83" s="327" t="s">
        <v>310</v>
      </c>
    </row>
    <row r="84" spans="1:12" s="168" customFormat="1" ht="12" customHeight="1">
      <c r="A84" s="344"/>
      <c r="B84" s="345" t="s">
        <v>632</v>
      </c>
      <c r="C84" s="344"/>
      <c r="D84" s="344"/>
      <c r="E84" s="344"/>
      <c r="F84" s="344"/>
      <c r="G84" s="344"/>
      <c r="H84" s="344"/>
      <c r="I84" s="344"/>
      <c r="J84" s="344"/>
      <c r="K84" s="344"/>
      <c r="L84" s="344"/>
    </row>
    <row r="85" spans="1:12" s="168" customFormat="1" ht="12" customHeight="1">
      <c r="A85" s="344"/>
      <c r="B85" s="345"/>
      <c r="C85" s="344"/>
      <c r="D85" s="344"/>
      <c r="E85" s="344"/>
      <c r="F85" s="344"/>
      <c r="G85" s="344"/>
      <c r="H85" s="344"/>
      <c r="I85" s="344"/>
      <c r="J85" s="344"/>
      <c r="K85" s="344"/>
      <c r="L85" s="344"/>
    </row>
    <row r="86" spans="1:12" ht="15" customHeight="1">
      <c r="A86" s="346" t="s">
        <v>520</v>
      </c>
      <c r="B86" s="347"/>
      <c r="C86" s="347"/>
      <c r="D86" s="348"/>
      <c r="E86" s="348"/>
      <c r="F86" s="348"/>
      <c r="G86" s="348"/>
      <c r="H86" s="348"/>
      <c r="I86" s="348"/>
      <c r="J86" s="348"/>
      <c r="K86" s="348"/>
      <c r="L86" s="274"/>
    </row>
    <row r="87" spans="1:12" s="180" customFormat="1" ht="12" customHeight="1">
      <c r="A87" s="686" t="s">
        <v>75</v>
      </c>
      <c r="B87" s="686"/>
      <c r="C87" s="687"/>
      <c r="D87" s="682" t="s">
        <v>311</v>
      </c>
      <c r="E87" s="349"/>
      <c r="F87" s="684" t="s">
        <v>312</v>
      </c>
      <c r="G87" s="682" t="s">
        <v>313</v>
      </c>
      <c r="H87" s="349"/>
      <c r="I87" s="684" t="s">
        <v>314</v>
      </c>
      <c r="J87" s="682" t="s">
        <v>315</v>
      </c>
      <c r="K87" s="349"/>
      <c r="L87" s="680" t="s">
        <v>316</v>
      </c>
    </row>
    <row r="88" spans="1:12" s="181" customFormat="1" ht="24" customHeight="1">
      <c r="A88" s="688"/>
      <c r="B88" s="688"/>
      <c r="C88" s="689"/>
      <c r="D88" s="683"/>
      <c r="E88" s="350" t="s">
        <v>317</v>
      </c>
      <c r="F88" s="685"/>
      <c r="G88" s="683"/>
      <c r="H88" s="350" t="s">
        <v>317</v>
      </c>
      <c r="I88" s="685"/>
      <c r="J88" s="683"/>
      <c r="K88" s="350" t="s">
        <v>317</v>
      </c>
      <c r="L88" s="681"/>
    </row>
    <row r="89" spans="1:12" ht="12" customHeight="1">
      <c r="A89" s="351"/>
      <c r="B89" s="352"/>
      <c r="C89" s="353"/>
      <c r="D89" s="189" t="s">
        <v>318</v>
      </c>
      <c r="E89" s="189" t="s">
        <v>116</v>
      </c>
      <c r="F89" s="189" t="s">
        <v>116</v>
      </c>
      <c r="G89" s="189" t="s">
        <v>116</v>
      </c>
      <c r="H89" s="189" t="s">
        <v>116</v>
      </c>
      <c r="I89" s="189" t="s">
        <v>116</v>
      </c>
      <c r="J89" s="189" t="s">
        <v>318</v>
      </c>
      <c r="K89" s="189" t="s">
        <v>116</v>
      </c>
      <c r="L89" s="354" t="s">
        <v>319</v>
      </c>
    </row>
    <row r="90" spans="1:12" ht="12" customHeight="1">
      <c r="A90" s="351" t="s">
        <v>95</v>
      </c>
      <c r="B90" s="336">
        <v>11</v>
      </c>
      <c r="C90" s="355" t="s">
        <v>320</v>
      </c>
      <c r="D90" s="133">
        <v>26468</v>
      </c>
      <c r="E90" s="190">
        <v>7861</v>
      </c>
      <c r="F90" s="190">
        <v>17731</v>
      </c>
      <c r="G90" s="190">
        <v>116703</v>
      </c>
      <c r="H90" s="190">
        <v>45408</v>
      </c>
      <c r="I90" s="190">
        <v>42665</v>
      </c>
      <c r="J90" s="190">
        <v>5639</v>
      </c>
      <c r="K90" s="190">
        <v>1390</v>
      </c>
      <c r="L90" s="356">
        <v>0.37</v>
      </c>
    </row>
    <row r="91" spans="1:12" ht="12" customHeight="1">
      <c r="A91" s="351"/>
      <c r="B91" s="336">
        <v>12</v>
      </c>
      <c r="C91" s="355"/>
      <c r="D91" s="133">
        <v>26419</v>
      </c>
      <c r="E91" s="190">
        <v>7772</v>
      </c>
      <c r="F91" s="190">
        <v>21038</v>
      </c>
      <c r="G91" s="190">
        <v>116470</v>
      </c>
      <c r="H91" s="190">
        <v>44715</v>
      </c>
      <c r="I91" s="190">
        <v>53095</v>
      </c>
      <c r="J91" s="190">
        <v>6003</v>
      </c>
      <c r="K91" s="190">
        <v>1385</v>
      </c>
      <c r="L91" s="356">
        <v>0.46</v>
      </c>
    </row>
    <row r="92" spans="1:12" ht="12" customHeight="1">
      <c r="A92" s="351"/>
      <c r="B92" s="336">
        <v>13</v>
      </c>
      <c r="C92" s="355"/>
      <c r="D92" s="133">
        <v>28234</v>
      </c>
      <c r="E92" s="190">
        <v>7807</v>
      </c>
      <c r="F92" s="190">
        <v>20914</v>
      </c>
      <c r="G92" s="190">
        <v>123640</v>
      </c>
      <c r="H92" s="190">
        <v>43691</v>
      </c>
      <c r="I92" s="190">
        <v>53544</v>
      </c>
      <c r="J92" s="190">
        <v>6214</v>
      </c>
      <c r="K92" s="190">
        <v>1320</v>
      </c>
      <c r="L92" s="356">
        <v>0.43</v>
      </c>
    </row>
    <row r="93" spans="1:12" ht="12" customHeight="1">
      <c r="A93" s="351"/>
      <c r="B93" s="336">
        <v>14</v>
      </c>
      <c r="C93" s="355"/>
      <c r="D93" s="133">
        <v>29853</v>
      </c>
      <c r="E93" s="190">
        <v>8078</v>
      </c>
      <c r="F93" s="190">
        <v>22273</v>
      </c>
      <c r="G93" s="190">
        <v>126670</v>
      </c>
      <c r="H93" s="190">
        <v>42261</v>
      </c>
      <c r="I93" s="190">
        <v>55230</v>
      </c>
      <c r="J93" s="190">
        <v>6815</v>
      </c>
      <c r="K93" s="190">
        <v>1329</v>
      </c>
      <c r="L93" s="356">
        <v>0.44</v>
      </c>
    </row>
    <row r="94" spans="1:12" ht="12" customHeight="1">
      <c r="A94" s="351"/>
      <c r="B94" s="348">
        <v>15</v>
      </c>
      <c r="C94" s="355"/>
      <c r="D94" s="190">
        <v>28214</v>
      </c>
      <c r="E94" s="190">
        <v>7282</v>
      </c>
      <c r="F94" s="190">
        <v>25384</v>
      </c>
      <c r="G94" s="190">
        <v>115821</v>
      </c>
      <c r="H94" s="190">
        <v>36133</v>
      </c>
      <c r="I94" s="190">
        <v>63947</v>
      </c>
      <c r="J94" s="190">
        <v>6982</v>
      </c>
      <c r="K94" s="190">
        <v>1313</v>
      </c>
      <c r="L94" s="274">
        <v>0.55</v>
      </c>
    </row>
    <row r="95" spans="1:12" ht="12" customHeight="1">
      <c r="A95" s="357"/>
      <c r="B95" s="358"/>
      <c r="C95" s="359"/>
      <c r="D95" s="34"/>
      <c r="E95" s="34"/>
      <c r="F95" s="34"/>
      <c r="G95" s="34"/>
      <c r="H95" s="34"/>
      <c r="I95" s="34"/>
      <c r="J95" s="34"/>
      <c r="K95" s="34"/>
      <c r="L95" s="294" t="s">
        <v>635</v>
      </c>
    </row>
    <row r="96" spans="1:12" ht="12" customHeight="1">
      <c r="A96" s="360" t="s">
        <v>271</v>
      </c>
      <c r="B96" s="348" t="s">
        <v>321</v>
      </c>
      <c r="C96" s="348"/>
      <c r="D96" s="348"/>
      <c r="E96" s="348"/>
      <c r="F96" s="348"/>
      <c r="G96" s="348"/>
      <c r="H96" s="348"/>
      <c r="I96" s="348"/>
      <c r="J96" s="348"/>
      <c r="K96" s="348"/>
      <c r="L96" s="361" t="s">
        <v>322</v>
      </c>
    </row>
    <row r="97" spans="1:12" ht="12" customHeight="1">
      <c r="A97" s="348">
        <v>2</v>
      </c>
      <c r="B97" s="348" t="s">
        <v>323</v>
      </c>
      <c r="C97" s="348"/>
      <c r="D97" s="348"/>
      <c r="E97" s="348"/>
      <c r="F97" s="348"/>
      <c r="G97" s="348"/>
      <c r="H97" s="348"/>
      <c r="I97" s="348"/>
      <c r="J97" s="348"/>
      <c r="K97" s="348"/>
      <c r="L97" s="274"/>
    </row>
    <row r="98" spans="1:12" ht="12" customHeight="1">
      <c r="A98" s="348"/>
      <c r="B98" s="348"/>
      <c r="C98" s="348"/>
      <c r="D98" s="348"/>
      <c r="E98" s="348"/>
      <c r="F98" s="348"/>
      <c r="G98" s="348"/>
      <c r="H98" s="348"/>
      <c r="I98" s="348"/>
      <c r="J98" s="348"/>
      <c r="K98" s="348"/>
      <c r="L98" s="274"/>
    </row>
    <row r="99" spans="1:12" ht="15" customHeight="1">
      <c r="A99" s="346" t="s">
        <v>521</v>
      </c>
      <c r="B99" s="348"/>
      <c r="C99" s="348"/>
      <c r="D99" s="348"/>
      <c r="E99" s="348"/>
      <c r="F99" s="348"/>
      <c r="G99" s="348"/>
      <c r="H99" s="348"/>
      <c r="I99" s="348"/>
      <c r="J99" s="362"/>
      <c r="K99" s="347"/>
      <c r="L99" s="274"/>
    </row>
    <row r="100" spans="1:13" ht="15" customHeight="1">
      <c r="A100" s="686" t="s">
        <v>0</v>
      </c>
      <c r="B100" s="690"/>
      <c r="C100" s="691"/>
      <c r="D100" s="684" t="s">
        <v>324</v>
      </c>
      <c r="E100" s="684" t="s">
        <v>325</v>
      </c>
      <c r="F100" s="684" t="s">
        <v>326</v>
      </c>
      <c r="G100" s="684" t="s">
        <v>327</v>
      </c>
      <c r="H100" s="684" t="s">
        <v>583</v>
      </c>
      <c r="I100" s="684" t="s">
        <v>328</v>
      </c>
      <c r="J100" s="682" t="s">
        <v>528</v>
      </c>
      <c r="K100" s="703"/>
      <c r="L100" s="704"/>
      <c r="M100" s="179"/>
    </row>
    <row r="101" spans="1:12" s="181" customFormat="1" ht="13.5" customHeight="1">
      <c r="A101" s="692"/>
      <c r="B101" s="692"/>
      <c r="C101" s="693"/>
      <c r="D101" s="705"/>
      <c r="E101" s="705"/>
      <c r="F101" s="705"/>
      <c r="G101" s="705"/>
      <c r="H101" s="705"/>
      <c r="I101" s="705"/>
      <c r="J101" s="694"/>
      <c r="L101" s="188"/>
    </row>
    <row r="102" spans="1:12" ht="12" customHeight="1">
      <c r="A102" s="363"/>
      <c r="B102" s="352"/>
      <c r="C102" s="353"/>
      <c r="D102" s="189" t="s">
        <v>329</v>
      </c>
      <c r="E102" s="189" t="s">
        <v>116</v>
      </c>
      <c r="F102" s="189" t="s">
        <v>318</v>
      </c>
      <c r="G102" s="189" t="s">
        <v>318</v>
      </c>
      <c r="H102" s="189" t="s">
        <v>116</v>
      </c>
      <c r="I102" s="189" t="s">
        <v>116</v>
      </c>
      <c r="J102" s="189" t="s">
        <v>330</v>
      </c>
      <c r="K102" s="189"/>
      <c r="L102" s="189"/>
    </row>
    <row r="103" spans="1:12" ht="12" customHeight="1">
      <c r="A103" s="351" t="s">
        <v>95</v>
      </c>
      <c r="B103" s="336">
        <v>11</v>
      </c>
      <c r="C103" s="355" t="s">
        <v>320</v>
      </c>
      <c r="D103" s="33">
        <v>70293</v>
      </c>
      <c r="E103" s="190">
        <v>1144992</v>
      </c>
      <c r="F103" s="190">
        <v>117893</v>
      </c>
      <c r="G103" s="190">
        <v>115867</v>
      </c>
      <c r="H103" s="190">
        <v>105597</v>
      </c>
      <c r="I103" s="190">
        <v>51614</v>
      </c>
      <c r="J103" s="190">
        <v>100400660</v>
      </c>
      <c r="K103" s="33"/>
      <c r="L103" s="33"/>
    </row>
    <row r="104" spans="1:12" ht="12" customHeight="1">
      <c r="A104" s="351"/>
      <c r="B104" s="336">
        <v>12</v>
      </c>
      <c r="C104" s="355"/>
      <c r="D104" s="33">
        <v>70924</v>
      </c>
      <c r="E104" s="190">
        <v>1138214</v>
      </c>
      <c r="F104" s="190">
        <v>119958</v>
      </c>
      <c r="G104" s="190">
        <v>117053</v>
      </c>
      <c r="H104" s="190">
        <v>104240</v>
      </c>
      <c r="I104" s="190">
        <v>50944</v>
      </c>
      <c r="J104" s="190">
        <v>98086196</v>
      </c>
      <c r="K104" s="33"/>
      <c r="L104" s="33"/>
    </row>
    <row r="105" spans="1:12" ht="12" customHeight="1">
      <c r="A105" s="351"/>
      <c r="B105" s="336">
        <v>13</v>
      </c>
      <c r="C105" s="355"/>
      <c r="D105" s="33">
        <v>70585</v>
      </c>
      <c r="E105" s="190">
        <v>1131711</v>
      </c>
      <c r="F105" s="190">
        <v>122767</v>
      </c>
      <c r="G105" s="190">
        <v>121888</v>
      </c>
      <c r="H105" s="190">
        <v>108618</v>
      </c>
      <c r="I105" s="190">
        <v>52254</v>
      </c>
      <c r="J105" s="190">
        <v>99706572</v>
      </c>
      <c r="K105" s="33"/>
      <c r="L105" s="33"/>
    </row>
    <row r="106" spans="1:12" ht="12" customHeight="1">
      <c r="A106" s="351"/>
      <c r="B106" s="336">
        <v>14</v>
      </c>
      <c r="C106" s="355"/>
      <c r="D106" s="33">
        <v>70397</v>
      </c>
      <c r="E106" s="190">
        <v>1123823</v>
      </c>
      <c r="F106" s="190">
        <v>123213</v>
      </c>
      <c r="G106" s="190">
        <v>122588</v>
      </c>
      <c r="H106" s="190">
        <v>111062</v>
      </c>
      <c r="I106" s="190">
        <v>49325</v>
      </c>
      <c r="J106" s="190">
        <v>93843734</v>
      </c>
      <c r="K106" s="33"/>
      <c r="L106" s="33"/>
    </row>
    <row r="107" spans="1:12" ht="12" customHeight="1">
      <c r="A107" s="351"/>
      <c r="B107" s="348">
        <v>15</v>
      </c>
      <c r="C107" s="355"/>
      <c r="D107" s="190">
        <v>69532</v>
      </c>
      <c r="E107" s="190">
        <v>1127446</v>
      </c>
      <c r="F107" s="190">
        <v>108637</v>
      </c>
      <c r="G107" s="190">
        <v>107073</v>
      </c>
      <c r="H107" s="190">
        <v>93958</v>
      </c>
      <c r="I107" s="190">
        <v>40201</v>
      </c>
      <c r="J107" s="190">
        <v>71959399</v>
      </c>
      <c r="K107" s="33"/>
      <c r="L107" s="191"/>
    </row>
    <row r="108" spans="1:12" ht="12" customHeight="1">
      <c r="A108" s="364"/>
      <c r="B108" s="365"/>
      <c r="C108" s="366"/>
      <c r="D108" s="34"/>
      <c r="E108" s="34"/>
      <c r="F108" s="34"/>
      <c r="G108" s="34"/>
      <c r="H108" s="34"/>
      <c r="I108" s="34"/>
      <c r="J108" s="34"/>
      <c r="K108" s="33"/>
      <c r="L108" s="191"/>
    </row>
    <row r="109" spans="1:13" ht="12" customHeight="1">
      <c r="A109" s="367" t="s">
        <v>1</v>
      </c>
      <c r="B109" s="368" t="s">
        <v>2</v>
      </c>
      <c r="C109" s="369"/>
      <c r="D109" s="348"/>
      <c r="E109" s="348"/>
      <c r="F109" s="348"/>
      <c r="G109" s="348"/>
      <c r="H109" s="348"/>
      <c r="I109" s="348"/>
      <c r="J109" s="351" t="s">
        <v>3</v>
      </c>
      <c r="K109" s="348"/>
      <c r="L109" s="351"/>
      <c r="M109" s="179"/>
    </row>
    <row r="110" spans="1:12" ht="12" customHeight="1">
      <c r="A110" s="347">
        <v>2</v>
      </c>
      <c r="B110" s="347" t="s">
        <v>636</v>
      </c>
      <c r="C110" s="348"/>
      <c r="D110" s="348"/>
      <c r="E110" s="348"/>
      <c r="F110" s="348"/>
      <c r="G110" s="348"/>
      <c r="H110" s="348"/>
      <c r="I110" s="348"/>
      <c r="J110" s="348"/>
      <c r="K110" s="348"/>
      <c r="L110" s="274"/>
    </row>
    <row r="111" spans="1:12" ht="12" customHeight="1">
      <c r="A111" s="348">
        <v>3</v>
      </c>
      <c r="B111" s="347" t="s">
        <v>4</v>
      </c>
      <c r="C111" s="347"/>
      <c r="D111" s="348"/>
      <c r="E111" s="348"/>
      <c r="F111" s="348"/>
      <c r="G111" s="348"/>
      <c r="H111" s="348"/>
      <c r="I111" s="348"/>
      <c r="J111" s="348"/>
      <c r="K111" s="348"/>
      <c r="L111" s="274"/>
    </row>
    <row r="112" spans="1:12" s="3" customFormat="1" ht="12" customHeight="1">
      <c r="A112" s="58"/>
      <c r="B112" s="33"/>
      <c r="C112" s="33"/>
      <c r="D112" s="33"/>
      <c r="E112" s="33"/>
      <c r="F112" s="33"/>
      <c r="G112" s="33"/>
      <c r="H112" s="33"/>
      <c r="I112" s="33"/>
      <c r="J112" s="33"/>
      <c r="K112" s="33"/>
      <c r="L112" s="33"/>
    </row>
    <row r="113" spans="1:12" s="3" customFormat="1" ht="15" customHeight="1">
      <c r="A113" s="59" t="s">
        <v>522</v>
      </c>
      <c r="B113" s="33"/>
      <c r="C113" s="33"/>
      <c r="D113" s="33"/>
      <c r="E113" s="33"/>
      <c r="F113" s="33"/>
      <c r="G113" s="33"/>
      <c r="H113" s="33"/>
      <c r="I113" s="33"/>
      <c r="J113" s="4"/>
      <c r="K113" s="33"/>
      <c r="L113" s="33"/>
    </row>
    <row r="114" spans="1:10" s="44" customFormat="1" ht="30" customHeight="1">
      <c r="A114" s="609" t="s">
        <v>75</v>
      </c>
      <c r="B114" s="609"/>
      <c r="C114" s="612"/>
      <c r="D114" s="371" t="s">
        <v>115</v>
      </c>
      <c r="E114" s="372" t="s">
        <v>331</v>
      </c>
      <c r="F114" s="373" t="s">
        <v>615</v>
      </c>
      <c r="G114" s="373" t="s">
        <v>616</v>
      </c>
      <c r="H114" s="372" t="s">
        <v>332</v>
      </c>
      <c r="I114" s="372" t="s">
        <v>333</v>
      </c>
      <c r="J114" s="374" t="s">
        <v>350</v>
      </c>
    </row>
    <row r="115" spans="1:12" s="3" customFormat="1" ht="12" customHeight="1">
      <c r="A115" s="33"/>
      <c r="B115" s="33"/>
      <c r="C115" s="71"/>
      <c r="D115" s="4" t="s">
        <v>116</v>
      </c>
      <c r="E115" s="4" t="s">
        <v>116</v>
      </c>
      <c r="F115" s="4" t="s">
        <v>116</v>
      </c>
      <c r="G115" s="4" t="s">
        <v>116</v>
      </c>
      <c r="H115" s="4" t="s">
        <v>116</v>
      </c>
      <c r="I115" s="4" t="s">
        <v>116</v>
      </c>
      <c r="J115" s="4" t="s">
        <v>351</v>
      </c>
      <c r="K115" s="33"/>
      <c r="L115" s="33"/>
    </row>
    <row r="116" spans="1:12" s="3" customFormat="1" ht="12" customHeight="1">
      <c r="A116" s="4" t="s">
        <v>95</v>
      </c>
      <c r="B116" s="375">
        <v>12</v>
      </c>
      <c r="C116" s="71" t="s">
        <v>334</v>
      </c>
      <c r="D116" s="33">
        <v>495853</v>
      </c>
      <c r="E116" s="4">
        <v>386292</v>
      </c>
      <c r="F116" s="4">
        <v>10674</v>
      </c>
      <c r="G116" s="4">
        <v>15921</v>
      </c>
      <c r="H116" s="4">
        <v>7082</v>
      </c>
      <c r="I116" s="4">
        <v>75884</v>
      </c>
      <c r="J116" s="33">
        <v>2662</v>
      </c>
      <c r="K116" s="33"/>
      <c r="L116" s="33"/>
    </row>
    <row r="117" spans="1:12" s="3" customFormat="1" ht="12" customHeight="1">
      <c r="A117" s="375"/>
      <c r="B117" s="60">
        <v>13</v>
      </c>
      <c r="C117" s="376"/>
      <c r="D117" s="33">
        <v>474636</v>
      </c>
      <c r="E117" s="4">
        <v>367181</v>
      </c>
      <c r="F117" s="4">
        <v>10791</v>
      </c>
      <c r="G117" s="4">
        <v>15322</v>
      </c>
      <c r="H117" s="4">
        <v>6688</v>
      </c>
      <c r="I117" s="4">
        <v>74654</v>
      </c>
      <c r="J117" s="33">
        <v>2608</v>
      </c>
      <c r="K117" s="33"/>
      <c r="L117" s="33"/>
    </row>
    <row r="118" spans="1:12" s="3" customFormat="1" ht="12" customHeight="1">
      <c r="A118" s="377"/>
      <c r="B118" s="60">
        <v>14</v>
      </c>
      <c r="C118" s="376"/>
      <c r="D118" s="33">
        <v>457304</v>
      </c>
      <c r="E118" s="4">
        <v>351990</v>
      </c>
      <c r="F118" s="4">
        <v>10730</v>
      </c>
      <c r="G118" s="4">
        <v>14675</v>
      </c>
      <c r="H118" s="4">
        <v>6436</v>
      </c>
      <c r="I118" s="4">
        <v>73473</v>
      </c>
      <c r="J118" s="33">
        <v>2526</v>
      </c>
      <c r="K118" s="33"/>
      <c r="L118" s="33"/>
    </row>
    <row r="119" spans="1:12" s="3" customFormat="1" ht="12" customHeight="1">
      <c r="A119" s="377"/>
      <c r="B119" s="60">
        <v>15</v>
      </c>
      <c r="C119" s="376"/>
      <c r="D119" s="33">
        <v>444817</v>
      </c>
      <c r="E119" s="4">
        <v>341467</v>
      </c>
      <c r="F119" s="4">
        <v>10867</v>
      </c>
      <c r="G119" s="4">
        <v>14415</v>
      </c>
      <c r="H119" s="4">
        <v>6245</v>
      </c>
      <c r="I119" s="4">
        <v>71823</v>
      </c>
      <c r="J119" s="33">
        <v>2470</v>
      </c>
      <c r="K119" s="33"/>
      <c r="L119" s="33"/>
    </row>
    <row r="120" spans="1:12" s="3" customFormat="1" ht="12" customHeight="1">
      <c r="A120" s="377"/>
      <c r="B120" s="33">
        <v>16</v>
      </c>
      <c r="C120" s="376"/>
      <c r="D120" s="33">
        <v>424847</v>
      </c>
      <c r="E120" s="4">
        <v>324778</v>
      </c>
      <c r="F120" s="4">
        <v>10553</v>
      </c>
      <c r="G120" s="4">
        <v>13780</v>
      </c>
      <c r="H120" s="4">
        <v>6565</v>
      </c>
      <c r="I120" s="4">
        <v>69171</v>
      </c>
      <c r="J120" s="33">
        <v>2434</v>
      </c>
      <c r="K120" s="33"/>
      <c r="L120" s="33"/>
    </row>
    <row r="121" spans="1:12" s="3" customFormat="1" ht="12" customHeight="1">
      <c r="A121" s="34"/>
      <c r="B121" s="34"/>
      <c r="C121" s="378"/>
      <c r="D121" s="34"/>
      <c r="E121" s="34"/>
      <c r="F121" s="34"/>
      <c r="G121" s="34"/>
      <c r="H121" s="34"/>
      <c r="I121" s="34"/>
      <c r="J121" s="34"/>
      <c r="K121" s="33"/>
      <c r="L121" s="33"/>
    </row>
    <row r="122" spans="1:12" s="3" customFormat="1" ht="12" customHeight="1">
      <c r="A122" s="33"/>
      <c r="B122" s="33"/>
      <c r="C122" s="33"/>
      <c r="D122" s="33"/>
      <c r="E122" s="33"/>
      <c r="F122" s="33"/>
      <c r="G122" s="33"/>
      <c r="H122" s="33"/>
      <c r="I122" s="33"/>
      <c r="J122" s="4" t="s">
        <v>335</v>
      </c>
      <c r="K122" s="33"/>
      <c r="L122" s="33"/>
    </row>
  </sheetData>
  <mergeCells count="39">
    <mergeCell ref="K100:L100"/>
    <mergeCell ref="D100:D101"/>
    <mergeCell ref="E100:E101"/>
    <mergeCell ref="F100:F101"/>
    <mergeCell ref="G100:G101"/>
    <mergeCell ref="I100:I101"/>
    <mergeCell ref="H100:H101"/>
    <mergeCell ref="H51:I51"/>
    <mergeCell ref="J51:K51"/>
    <mergeCell ref="H50:K50"/>
    <mergeCell ref="A50:C51"/>
    <mergeCell ref="A61:C61"/>
    <mergeCell ref="D50:G50"/>
    <mergeCell ref="D51:E51"/>
    <mergeCell ref="F51:G51"/>
    <mergeCell ref="A114:C114"/>
    <mergeCell ref="L87:L88"/>
    <mergeCell ref="D87:D88"/>
    <mergeCell ref="F87:F88"/>
    <mergeCell ref="G87:G88"/>
    <mergeCell ref="A87:C88"/>
    <mergeCell ref="I87:I88"/>
    <mergeCell ref="J87:J88"/>
    <mergeCell ref="A100:C101"/>
    <mergeCell ref="J100:J101"/>
    <mergeCell ref="J2:L2"/>
    <mergeCell ref="A2:D3"/>
    <mergeCell ref="E2:E3"/>
    <mergeCell ref="F2:F3"/>
    <mergeCell ref="G2:I2"/>
    <mergeCell ref="D25:F25"/>
    <mergeCell ref="G25:I25"/>
    <mergeCell ref="G24:L24"/>
    <mergeCell ref="J25:L25"/>
    <mergeCell ref="D24:F24"/>
    <mergeCell ref="B38:C38"/>
    <mergeCell ref="B40:C40"/>
    <mergeCell ref="B44:C44"/>
    <mergeCell ref="A24:C26"/>
  </mergeCells>
  <printOptions/>
  <pageMargins left="0.5905511811023623" right="0.5905511811023623" top="0.5905511811023623" bottom="0.3937007874015748" header="0.1968503937007874" footer="0.1968503937007874"/>
  <pageSetup horizontalDpi="600" verticalDpi="600" orientation="portrait" paperSize="9" scale="97" r:id="rId1"/>
  <headerFooter alignWithMargins="0">
    <oddHeader>&amp;L&amp;"ＭＳ Ｐゴシック,太字"&amp;14&amp;A</oddHeader>
  </headerFooter>
  <rowBreaks count="1" manualBreakCount="1">
    <brk id="5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m093269</cp:lastModifiedBy>
  <cp:lastPrinted>2005-03-16T01:12:25Z</cp:lastPrinted>
  <dcterms:created xsi:type="dcterms:W3CDTF">2001-01-22T06:53:24Z</dcterms:created>
  <dcterms:modified xsi:type="dcterms:W3CDTF">2005-04-01T07:03:23Z</dcterms:modified>
  <cp:category/>
  <cp:version/>
  <cp:contentType/>
  <cp:contentStatus/>
</cp:coreProperties>
</file>