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15" windowHeight="4740" activeTab="16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<sst xmlns="http://schemas.openxmlformats.org/spreadsheetml/2006/main" count="199" uniqueCount="147">
  <si>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</si>
  <si>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</si>
  <si>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</si>
  <si>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</si>
  <si>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</si>
  <si>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</si>
  <si>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</si>
  <si>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</si>
  <si>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1991～95年</t>
  </si>
  <si>
    <t>1981～90年</t>
  </si>
  <si>
    <t>1971～80年</t>
  </si>
  <si>
    <t>1961～70年</t>
  </si>
  <si>
    <t>1960年以前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</si>
  <si>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</si>
  <si>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</si>
  <si>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</si>
  <si>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</si>
  <si>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</si>
  <si>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</si>
  <si>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兵庫県勢要覧グラフ集　目次</t>
  </si>
  <si>
    <t>シート番号</t>
  </si>
  <si>
    <t>　　タイトル</t>
  </si>
  <si>
    <t>単位</t>
  </si>
  <si>
    <t>万戸</t>
  </si>
  <si>
    <t>持ち家</t>
  </si>
  <si>
    <t>公営・公団・公社の借家</t>
  </si>
  <si>
    <t>民営の借家</t>
  </si>
  <si>
    <t>給与住宅</t>
  </si>
  <si>
    <t>昭33</t>
  </si>
  <si>
    <t>平5</t>
  </si>
  <si>
    <t>％</t>
  </si>
  <si>
    <t>戸</t>
  </si>
  <si>
    <t>居住世帯あり住宅数</t>
  </si>
  <si>
    <t>その他</t>
  </si>
  <si>
    <t>合計</t>
  </si>
  <si>
    <t>新設住宅着工戸数と平均床面積の推移</t>
  </si>
  <si>
    <t>所有関係別住宅数の推移</t>
  </si>
  <si>
    <t>所有関係別住宅数割合</t>
  </si>
  <si>
    <t>昭40</t>
  </si>
  <si>
    <t>1996～2000年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</si>
  <si>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</si>
  <si>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</si>
  <si>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</si>
  <si>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</si>
  <si>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</si>
  <si>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</si>
  <si>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2001～2003年9月</t>
  </si>
  <si>
    <t>％</t>
  </si>
  <si>
    <t>建築の時期別　高齢者等のための設備のある住宅割合（平成15年）</t>
  </si>
  <si>
    <t>項目</t>
  </si>
  <si>
    <t>建築・住宅</t>
  </si>
  <si>
    <t>エネルギー・水道</t>
  </si>
  <si>
    <t>電灯・電力の契約口数と消費電力量の推移</t>
  </si>
  <si>
    <t>上下水道普及率の推移</t>
  </si>
  <si>
    <t>旅客自動車輸送人員の推移</t>
  </si>
  <si>
    <t>ｺｳﾉﾄﾘ但馬空港着陸回数と乗降客数の推移</t>
  </si>
  <si>
    <t>明石海峡大橋交通量の推移（全車種合計）</t>
  </si>
  <si>
    <t>引受内国郵便物数の推移</t>
  </si>
  <si>
    <t>携帯電話加入数の推移</t>
  </si>
  <si>
    <t>運輸・情報通信</t>
  </si>
  <si>
    <t>自動車保有台数と運転免許保有者数の推移</t>
  </si>
  <si>
    <t>万件</t>
  </si>
  <si>
    <t>契約口数</t>
  </si>
  <si>
    <t>千万kWh</t>
  </si>
  <si>
    <t>電灯</t>
  </si>
  <si>
    <t>電力</t>
  </si>
  <si>
    <t>昭45</t>
  </si>
  <si>
    <t>平2</t>
  </si>
  <si>
    <t>（注）数値の位置のずれは、ｸﾞﾗﾌ作成上、</t>
  </si>
  <si>
    <t>　　　線種を変えるためのものです。</t>
  </si>
  <si>
    <t>％</t>
  </si>
  <si>
    <t>上水道</t>
  </si>
  <si>
    <t>下水道</t>
  </si>
  <si>
    <t>百万Kcal</t>
  </si>
  <si>
    <t>工業用</t>
  </si>
  <si>
    <t>家庭用</t>
  </si>
  <si>
    <t>商業用</t>
  </si>
  <si>
    <t>その他</t>
  </si>
  <si>
    <t>計</t>
  </si>
  <si>
    <t>施設</t>
  </si>
  <si>
    <t>簡易水道</t>
  </si>
  <si>
    <t>特設水道</t>
  </si>
  <si>
    <t>専用水道</t>
  </si>
  <si>
    <t>上水道</t>
  </si>
  <si>
    <t>用水供給</t>
  </si>
  <si>
    <t>平元</t>
  </si>
  <si>
    <t>％</t>
  </si>
  <si>
    <t>　　　</t>
  </si>
  <si>
    <t>昭35</t>
  </si>
  <si>
    <t>　　　</t>
  </si>
  <si>
    <t>km</t>
  </si>
  <si>
    <t>国道</t>
  </si>
  <si>
    <t>主要地方道</t>
  </si>
  <si>
    <t>一般県道</t>
  </si>
  <si>
    <t>市町道</t>
  </si>
  <si>
    <t>（注）四捨五入の関係により合計は合わない。</t>
  </si>
  <si>
    <t>（各年の数値は12月末の数値）</t>
  </si>
  <si>
    <t>千加入</t>
  </si>
  <si>
    <t>携帯電話</t>
  </si>
  <si>
    <t>平8</t>
  </si>
  <si>
    <t>万人</t>
  </si>
  <si>
    <t>万台</t>
  </si>
  <si>
    <t>免許保有者数</t>
  </si>
  <si>
    <t>乗用</t>
  </si>
  <si>
    <t>貨物</t>
  </si>
  <si>
    <t>その他</t>
  </si>
  <si>
    <t>合計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</si>
  <si>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</si>
  <si>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</si>
  <si>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</si>
  <si>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</si>
  <si>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</si>
  <si>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</si>
  <si>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</si>
  <si>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</si>
  <si>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</si>
  <si>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</si>
  <si>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</si>
  <si>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</si>
  <si>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</si>
  <si>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</si>
  <si>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</si>
  <si>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</si>
  <si>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</si>
  <si>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</si>
  <si>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</si>
  <si>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</si>
  <si>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</si>
  <si>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</si>
  <si>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</si>
  <si>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</si>
  <si>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</si>
  <si>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平10</t>
  </si>
  <si>
    <t>百万通（個）</t>
  </si>
  <si>
    <t>郵便物数</t>
  </si>
  <si>
    <t>＊平成2年度までは有料分のみ</t>
  </si>
  <si>
    <t>　　7年度から有無料計</t>
  </si>
  <si>
    <t>昭40</t>
  </si>
  <si>
    <t>平元</t>
  </si>
  <si>
    <t>％</t>
  </si>
  <si>
    <t>●建築・住宅/エネルギー・水道/運輸・情報通信</t>
  </si>
  <si>
    <t>平9</t>
  </si>
  <si>
    <t>都市ガス消費量の用途別割合（平成17年）</t>
  </si>
  <si>
    <t>水道施設別施設数（平成17年度末）</t>
  </si>
  <si>
    <t>道路実延長の道路種別割合（H17.4.1）</t>
  </si>
  <si>
    <t>自動車保有台数の用途別割合（平成18年末）</t>
  </si>
  <si>
    <t>平7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</si>
</sst>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_);[Red]\(0.0\)"/>
    <numFmt numFmtId="183" formatCode="0.0"/>
    <numFmt numFmtId="184" formatCode="0.00000"/>
    <numFmt numFmtId="185" formatCode="0.00_ "/>
    <numFmt numFmtId="186" formatCode="0.000000"/>
    <numFmt numFmtId="187" formatCode="#,##0.000;[Red]\-#,##0.000"/>
    <numFmt numFmtId="188" formatCode="#,##0.0"/>
    <numFmt numFmtId="189" formatCode="0.0%"/>
    <numFmt numFmtId="190" formatCode="0.0000_ "/>
    <numFmt numFmtId="191" formatCode="#,##0_ "/>
    <numFmt numFmtId="192" formatCode="0.000_ "/>
    <numFmt numFmtId="193" formatCode="#,##0.000"/>
    <numFmt numFmtId="194" formatCode="#,##0.000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8.2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right"/>
    </xf>
    <xf numFmtId="38" fontId="9" fillId="0" borderId="0" xfId="17" applyFont="1" applyFill="1" applyBorder="1" applyAlignment="1" quotePrefix="1">
      <alignment horizontal="right"/>
    </xf>
    <xf numFmtId="180" fontId="9" fillId="0" borderId="0" xfId="17" applyNumberFormat="1" applyFont="1" applyFill="1" applyBorder="1" applyAlignment="1">
      <alignment horizontal="right"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78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82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2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19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095"/>
          <c:w val="0.959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住宅戸数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1!$G$6:$G$19</c:f>
              <c:strCache/>
            </c:strRef>
          </c:cat>
          <c:val>
            <c:numRef>
              <c:f>1!$H$6:$H$19</c:f>
              <c:numCache/>
            </c:numRef>
          </c:val>
        </c:ser>
        <c:gapWidth val="50"/>
        <c:axId val="37486038"/>
        <c:axId val="1830023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1!$J$6:$J$19</c:f>
              <c:numCache/>
            </c:numRef>
          </c:val>
          <c:smooth val="0"/>
        </c:ser>
        <c:axId val="16470208"/>
        <c:axId val="14014145"/>
      </c:lineChart>
      <c:lineChart>
        <c:grouping val="standard"/>
        <c:varyColors val="0"/>
        <c:ser>
          <c:idx val="0"/>
          <c:order val="1"/>
          <c:tx>
            <c:strRef>
              <c:f>1!$I$5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1!$G$6:$G$19</c:f>
              <c:strCache/>
            </c:strRef>
          </c:cat>
          <c:val>
            <c:numRef>
              <c:f>1!$I$6:$I$19</c:f>
              <c:numCache/>
            </c:numRef>
          </c:val>
          <c:smooth val="0"/>
        </c:ser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30023"/>
        <c:crosses val="autoZero"/>
        <c:auto val="0"/>
        <c:lblOffset val="100"/>
        <c:noMultiLvlLbl val="0"/>
      </c:catAx>
      <c:valAx>
        <c:axId val="1830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86038"/>
        <c:crossesAt val="1"/>
        <c:crossBetween val="between"/>
        <c:dispUnits/>
      </c:valAx>
      <c:catAx>
        <c:axId val="16470208"/>
        <c:scaling>
          <c:orientation val="minMax"/>
        </c:scaling>
        <c:axPos val="b"/>
        <c:delete val="1"/>
        <c:majorTickMark val="in"/>
        <c:minorTickMark val="none"/>
        <c:tickLblPos val="nextTo"/>
        <c:crossAx val="14014145"/>
        <c:crossesAt val="0"/>
        <c:auto val="0"/>
        <c:lblOffset val="100"/>
        <c:noMultiLvlLbl val="0"/>
      </c:catAx>
      <c:valAx>
        <c:axId val="14014145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70208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79825"/>
          <c:h val="0.74025"/>
        </c:manualLayout>
      </c:layout>
      <c:areaChart>
        <c:grouping val="stacked"/>
        <c:varyColors val="0"/>
        <c:ser>
          <c:idx val="1"/>
          <c:order val="1"/>
          <c:tx>
            <c:strRef>
              <c:f>'10'!$I$6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'10'!$I$7:$I$48</c:f>
              <c:numCache/>
            </c:numRef>
          </c:val>
        </c:ser>
        <c:ser>
          <c:idx val="2"/>
          <c:order val="2"/>
          <c:tx>
            <c:strRef>
              <c:f>'10'!$J$6</c:f>
              <c:strCache>
                <c:ptCount val="1"/>
                <c:pt idx="0">
                  <c:v>貨物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'10'!$J$7:$J$48</c:f>
              <c:numCache/>
            </c:numRef>
          </c:val>
        </c:ser>
        <c:ser>
          <c:idx val="3"/>
          <c:order val="3"/>
          <c:tx>
            <c:strRef>
              <c:f>'10'!$K$6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'10'!$K$7:$K$48</c:f>
              <c:numCache/>
            </c:numRef>
          </c:val>
        </c:ser>
        <c:axId val="3117020"/>
        <c:axId val="28053181"/>
      </c:areaChart>
      <c:lineChart>
        <c:grouping val="standard"/>
        <c:varyColors val="0"/>
        <c:ser>
          <c:idx val="0"/>
          <c:order val="0"/>
          <c:tx>
            <c:strRef>
              <c:f>'10'!$H$6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'10'!$G$7:$G$48</c:f>
              <c:strCache/>
            </c:strRef>
          </c:cat>
          <c:val>
            <c:numRef>
              <c:f>'10'!$H$7:$H$48</c:f>
              <c:numCache/>
            </c:numRef>
          </c:val>
          <c:smooth val="0"/>
        </c:ser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53181"/>
        <c:crosses val="autoZero"/>
        <c:auto val="1"/>
        <c:lblOffset val="100"/>
        <c:tickLblSkip val="5"/>
        <c:noMultiLvlLbl val="0"/>
      </c:catAx>
      <c:valAx>
        <c:axId val="28053181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17020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'11'!$G$5:$G$9</c:f>
              <c:strCache/>
            </c:strRef>
          </c:cat>
          <c:val>
            <c:numRef>
              <c:f>'11'!$H$5:$H$9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025"/>
          <c:w val="0.831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'12'!$H$6</c:f>
              <c:strCache>
                <c:ptCount val="1"/>
                <c:pt idx="0">
                  <c:v>乗合バス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'12'!$H$7:$H$20</c:f>
              <c:numCache/>
            </c:numRef>
          </c:val>
        </c:ser>
        <c:ser>
          <c:idx val="1"/>
          <c:order val="1"/>
          <c:tx>
            <c:strRef>
              <c:f>'12'!$I$6</c:f>
              <c:strCache>
                <c:ptCount val="1"/>
                <c:pt idx="0">
                  <c:v>タクシー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'12'!$I$7:$I$20</c:f>
              <c:numCache/>
            </c:numRef>
          </c:val>
        </c:ser>
        <c:ser>
          <c:idx val="2"/>
          <c:order val="2"/>
          <c:tx>
            <c:strRef>
              <c:f>'12'!$J$6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'12'!$G$7:$G$20</c:f>
              <c:strCache/>
            </c:strRef>
          </c:cat>
          <c:val>
            <c:numRef>
              <c:f>'12'!$J$7:$J$20</c:f>
              <c:numCache/>
            </c:numRef>
          </c:val>
        </c:ser>
        <c:overlap val="100"/>
        <c:gapWidth val="50"/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15203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345"/>
          <c:w val="0.94625"/>
          <c:h val="0.778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'13'!$J$5</c:f>
              <c:strCache>
                <c:ptCount val="1"/>
                <c:pt idx="0">
                  <c:v>降客数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'13'!$G$7:$G$18</c:f>
              <c:strCache/>
            </c:strRef>
          </c:cat>
          <c:val>
            <c:numRef>
              <c:f>'13'!$J$7:$J$18</c:f>
              <c:numCache/>
            </c:numRef>
          </c:val>
        </c:ser>
        <c:ser>
          <c:idx val="3"/>
          <c:order val="2"/>
          <c:tx>
            <c:strRef>
              <c:f>'13'!$I$5</c:f>
              <c:strCache>
                <c:ptCount val="1"/>
                <c:pt idx="0">
                  <c:v>乗客数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'13'!$G$7:$G$18</c:f>
              <c:strCache/>
            </c:strRef>
          </c:cat>
          <c:val>
            <c:numRef>
              <c:f>'13'!$I$7:$I$18</c:f>
              <c:numCache/>
            </c:numRef>
          </c:val>
        </c:ser>
        <c:overlap val="100"/>
        <c:gapWidth val="40"/>
        <c:axId val="49674384"/>
        <c:axId val="44416273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'13'!$G$7:$G$18</c:f>
              <c:strCache/>
            </c:strRef>
          </c:cat>
          <c:val>
            <c:numRef>
              <c:f>'13'!$H$7:$H$18</c:f>
              <c:numCache/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48331"/>
        <c:crosses val="autoZero"/>
        <c:auto val="0"/>
        <c:lblOffset val="100"/>
        <c:noMultiLvlLbl val="0"/>
      </c:catAx>
      <c:valAx>
        <c:axId val="40948331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202138"/>
        <c:crossesAt val="1"/>
        <c:crossBetween val="between"/>
        <c:dispUnits/>
        <c:majorUnit val="200"/>
        <c:minorUnit val="100"/>
      </c:valAx>
      <c:catAx>
        <c:axId val="49674384"/>
        <c:scaling>
          <c:orientation val="minMax"/>
        </c:scaling>
        <c:axPos val="b"/>
        <c:delete val="1"/>
        <c:majorTickMark val="in"/>
        <c:minorTickMark val="none"/>
        <c:tickLblPos val="nextTo"/>
        <c:crossAx val="44416273"/>
        <c:crossesAt val="0"/>
        <c:auto val="0"/>
        <c:lblOffset val="100"/>
        <c:noMultiLvlLbl val="0"/>
      </c:catAx>
      <c:valAx>
        <c:axId val="44416273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7438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475"/>
          <c:w val="0.878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'14'!$H$5</c:f>
              <c:strCache>
                <c:ptCount val="1"/>
                <c:pt idx="0">
                  <c:v>交通量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'14'!$G$6:$G$14</c:f>
              <c:strCache/>
            </c:strRef>
          </c:cat>
          <c:val>
            <c:numRef>
              <c:f>'14'!$H$6:$H$14</c:f>
              <c:numCache/>
            </c:numRef>
          </c:val>
        </c:ser>
        <c:gapWidth val="100"/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90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65"/>
          <c:w val="0.82375"/>
          <c:h val="0.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'15'!$H$5</c:f>
              <c:strCache>
                <c:ptCount val="1"/>
                <c:pt idx="0">
                  <c:v>郵便物数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'15'!$G$6:$G$19</c:f>
              <c:strCache/>
            </c:strRef>
          </c:cat>
          <c:val>
            <c:numRef>
              <c:f>'15'!$H$6:$H$19</c:f>
              <c:numCache/>
            </c:numRef>
          </c:val>
        </c:ser>
        <c:gapWidth val="50"/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217919"/>
        <c:crosses val="autoZero"/>
        <c:auto val="0"/>
        <c:lblOffset val="100"/>
        <c:noMultiLvlLbl val="0"/>
      </c:catAx>
      <c:valAx>
        <c:axId val="2521791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97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7"/>
          <c:y val="0.10475"/>
          <c:w val="0.81425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'16'!$H$5</c:f>
              <c:strCache>
                <c:ptCount val="1"/>
                <c:pt idx="0">
                  <c:v>携帯電話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'16'!$G$7:$G$15</c:f>
              <c:strCache/>
            </c:strRef>
          </c:cat>
          <c:val>
            <c:numRef>
              <c:f>'16'!$H$7:$H$15</c:f>
              <c:numCache/>
            </c:numRef>
          </c:val>
        </c:ser>
        <c:gapWidth val="9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5529"/>
        <c:crosses val="autoZero"/>
        <c:auto val="0"/>
        <c:lblOffset val="100"/>
        <c:noMultiLvlLbl val="0"/>
      </c:catAx>
      <c:valAx>
        <c:axId val="2938552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34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075"/>
          <c:w val="0.843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2!$H$6:$H$15</c:f>
              <c:numCache/>
            </c:numRef>
          </c:val>
          <c:smooth val="0"/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2!$I$6:$I$15</c:f>
              <c:numCache/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2!$G$6:$G$14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2!$J$5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2!$J$6:$J$15</c:f>
              <c:numCache/>
            </c:numRef>
          </c:val>
          <c:smooth val="0"/>
        </c:ser>
        <c:ser>
          <c:idx val="4"/>
          <c:order val="4"/>
          <c:tx>
            <c:strRef>
              <c:f>2!$K$5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2!$G$6:$G$15</c:f>
              <c:strCache/>
            </c:strRef>
          </c:cat>
          <c:val>
            <c:numRef>
              <c:f>2!$K$6:$K$15</c:f>
              <c:numCache/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403931"/>
        <c:crosses val="autoZero"/>
        <c:auto val="0"/>
        <c:lblOffset val="100"/>
        <c:noMultiLvlLbl val="0"/>
      </c:catAx>
      <c:valAx>
        <c:axId val="614039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18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3!$H$6:$H$11</c:f>
              <c:strCache/>
            </c:strRef>
          </c:cat>
          <c:val>
            <c:numRef>
              <c:f>3!$I$6:$I$11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05"/>
          <c:w val="0.779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4!$H$6:$H$12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4!$I$6:$I$12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4!$J$6:$J$12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4!$K$6:$K$12</c:f>
              <c:numCache/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4!$G$6:$G$12</c:f>
              <c:strCache/>
            </c:strRef>
          </c:cat>
          <c:val>
            <c:numRef>
              <c:f>4!$L$6:$L$12</c:f>
              <c:numCache/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/>
            </a:pPr>
          </a:p>
        </c:txPr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6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"/>
          <c:w val="0.90925"/>
          <c:h val="0.74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5!$K$5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5!$G$6:$G$17</c:f>
              <c:strCache/>
            </c:strRef>
          </c:cat>
          <c:val>
            <c:numRef>
              <c:f>5!$K$6:$K$17</c:f>
              <c:numCache/>
            </c:numRef>
          </c:val>
        </c:ser>
        <c:ser>
          <c:idx val="1"/>
          <c:order val="2"/>
          <c:tx>
            <c:strRef>
              <c:f>5!$J$5</c:f>
              <c:strCache>
                <c:ptCount val="1"/>
                <c:pt idx="0">
                  <c:v>電灯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5!$G$6:$G$17</c:f>
              <c:strCache/>
            </c:strRef>
          </c:cat>
          <c:val>
            <c:numRef>
              <c:f>5!$J$6:$J$17</c:f>
              <c:numCache/>
            </c:numRef>
          </c:val>
        </c:ser>
        <c:overlap val="100"/>
        <c:gapWidth val="50"/>
        <c:axId val="1853502"/>
        <c:axId val="16681519"/>
      </c:barChar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契約口数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5!$G$6:$G$17</c:f>
              <c:strCache/>
            </c:strRef>
          </c:cat>
          <c:val>
            <c:numRef>
              <c:f>5!$H$6:$H$15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5!$G$6:$G$17</c:f>
              <c:strCache/>
            </c:strRef>
          </c:cat>
          <c:val>
            <c:numRef>
              <c:f>5!$I$6:$I$17</c:f>
              <c:numCache/>
            </c:numRef>
          </c:val>
          <c:smooth val="0"/>
        </c:ser>
        <c:axId val="15915944"/>
        <c:axId val="902576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853502"/>
        <c:crossesAt val="1"/>
        <c:crossBetween val="between"/>
        <c:dispUnits/>
      </c:valAx>
      <c:catAx>
        <c:axId val="15915944"/>
        <c:scaling>
          <c:orientation val="minMax"/>
        </c:scaling>
        <c:axPos val="b"/>
        <c:delete val="1"/>
        <c:majorTickMark val="in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915944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6!$G$5:$G$8</c:f>
              <c:strCache/>
            </c:strRef>
          </c:cat>
          <c:val>
            <c:numRef>
              <c:f>6!$H$5:$H$8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25"/>
          <c:w val="0.797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7!$H$5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7!$G$6:$G$51</c:f>
              <c:strCache/>
            </c:strRef>
          </c:cat>
          <c:val>
            <c:numRef>
              <c:f>7!$H$6:$H$51</c:f>
              <c:numCache/>
            </c:numRef>
          </c:val>
          <c:smooth val="0"/>
        </c:ser>
        <c:ser>
          <c:idx val="0"/>
          <c:order val="1"/>
          <c:tx>
            <c:strRef>
              <c:f>7!$I$5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7!$G$6:$G$51</c:f>
              <c:strCache/>
            </c:strRef>
          </c:cat>
          <c:val>
            <c:numRef>
              <c:f>7!$I$6:$I$51</c:f>
              <c:numCache/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98659"/>
        <c:crosses val="autoZero"/>
        <c:auto val="0"/>
        <c:lblOffset val="100"/>
        <c:tickLblSkip val="5"/>
        <c:noMultiLvlLbl val="0"/>
      </c:catAx>
      <c:valAx>
        <c:axId val="59998659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23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152
（33.3%）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140
（30.7%）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106
（23.2%）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53
（11.6%）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（1.1%）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8!$H$6:$H$10</c:f>
              <c:strCache/>
            </c:strRef>
          </c:cat>
          <c:val>
            <c:numRef>
              <c:f>8!$I$6:$I$10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9!$G$5:$G$8</c:f>
              <c:strCache/>
            </c:strRef>
          </c:cat>
          <c:val>
            <c:numRef>
              <c:f>9!$H$5:$H$8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0.948</cdr:y>
    </cdr:from>
    <cdr:to>
      <cdr:x>0.915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4305300"/>
          <a:ext cx="1581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0.151</cdr:x>
      <cdr:y>0.11375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0.91075</cdr:x>
      <cdr:y>0.076</cdr:y>
    </cdr:from>
    <cdr:to>
      <cdr:x>1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3429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0.89225</cdr:x>
      <cdr:y>0.8735</cdr:y>
    </cdr:from>
    <cdr:to>
      <cdr:x>0.97925</cdr:x>
      <cdr:y>0.90925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14700" y="396240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0.151</cdr:x>
      <cdr:y>0.07775</cdr:y>
    </cdr:from>
    <cdr:to>
      <cdr:x>0.72125</cdr:x>
      <cdr:y>0.11125</cdr:y>
    </cdr:to>
    <cdr:sp>
      <cdr:nvSpPr>
        <cdr:cNvPr id="6" name="TextBox 13"/>
        <cdr:cNvSpPr txBox="1">
          <a:spLocks noChangeArrowheads="1"/>
        </cdr:cNvSpPr>
      </cdr:nvSpPr>
      <cdr:spPr>
        <a:xfrm>
          <a:off x="561975" y="3524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（注）昭和35～平成12年は5年ごとの推移</a:t>
          </a:r>
        </a:p>
      </cdr:txBody>
    </cdr:sp>
  </cdr:relSizeAnchor>
  <cdr:relSizeAnchor xmlns:cdr="http://schemas.openxmlformats.org/drawingml/2006/chartDrawing">
    <cdr:from>
      <cdr:x>0.30625</cdr:x>
      <cdr:y>0.19575</cdr:y>
    </cdr:from>
    <cdr:to>
      <cdr:x>0.567</cdr:x>
      <cdr:y>0.22925</cdr:y>
    </cdr:to>
    <cdr:sp>
      <cdr:nvSpPr>
        <cdr:cNvPr id="7" name="TextBox 17"/>
        <cdr:cNvSpPr txBox="1">
          <a:spLocks noChangeArrowheads="1"/>
        </cdr:cNvSpPr>
      </cdr:nvSpPr>
      <cdr:spPr>
        <a:xfrm>
          <a:off x="1133475" y="8858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0.42375</cdr:x>
      <cdr:y>0.6905</cdr:y>
    </cdr:from>
    <cdr:to>
      <cdr:x>0.5645</cdr:x>
      <cdr:y>0.71975</cdr:y>
    </cdr:to>
    <cdr:sp>
      <cdr:nvSpPr>
        <cdr:cNvPr id="8" name="TextBox 18"/>
        <cdr:cNvSpPr txBox="1">
          <a:spLocks noChangeArrowheads="1"/>
        </cdr:cNvSpPr>
      </cdr:nvSpPr>
      <cdr:spPr>
        <a:xfrm>
          <a:off x="1571625" y="31337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0.792</cdr:x>
      <cdr:y>0.1965</cdr:y>
    </cdr:from>
    <cdr:to>
      <cdr:x>0.90975</cdr:x>
      <cdr:y>0.23425</cdr:y>
    </cdr:to>
    <cdr:sp>
      <cdr:nvSpPr>
        <cdr:cNvPr id="9" name="TextBox 19"/>
        <cdr:cNvSpPr txBox="1">
          <a:spLocks noChangeArrowheads="1"/>
        </cdr:cNvSpPr>
      </cdr:nvSpPr>
      <cdr:spPr>
        <a:xfrm>
          <a:off x="2943225" y="8858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89.1㎡</a:t>
          </a:r>
        </a:p>
      </cdr:txBody>
    </cdr:sp>
  </cdr:relSizeAnchor>
  <cdr:relSizeAnchor xmlns:cdr="http://schemas.openxmlformats.org/drawingml/2006/chartDrawing">
    <cdr:from>
      <cdr:x>0.73825</cdr:x>
      <cdr:y>0.4185</cdr:y>
    </cdr:from>
    <cdr:to>
      <cdr:x>0.89175</cdr:x>
      <cdr:y>0.45625</cdr:y>
    </cdr:to>
    <cdr:sp>
      <cdr:nvSpPr>
        <cdr:cNvPr id="10" name="TextBox 20"/>
        <cdr:cNvSpPr txBox="1">
          <a:spLocks noChangeArrowheads="1"/>
        </cdr:cNvSpPr>
      </cdr:nvSpPr>
      <cdr:spPr>
        <a:xfrm>
          <a:off x="2743200" y="18954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52,646戸</a:t>
          </a:r>
        </a:p>
      </cdr:txBody>
    </cdr:sp>
  </cdr:relSizeAnchor>
  <cdr:relSizeAnchor xmlns:cdr="http://schemas.openxmlformats.org/drawingml/2006/chartDrawing">
    <cdr:from>
      <cdr:x>0.07825</cdr:x>
      <cdr:y>0.899</cdr:y>
    </cdr:from>
    <cdr:to>
      <cdr:x>0.58975</cdr:x>
      <cdr:y>0.9325</cdr:y>
    </cdr:to>
    <cdr:sp>
      <cdr:nvSpPr>
        <cdr:cNvPr id="11" name="TextBox 21"/>
        <cdr:cNvSpPr txBox="1">
          <a:spLocks noChangeArrowheads="1"/>
        </cdr:cNvSpPr>
      </cdr:nvSpPr>
      <cdr:spPr>
        <a:xfrm>
          <a:off x="285750" y="4076700"/>
          <a:ext cx="1905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1965  1970  1975   1980   1985  1990  1995   2000  </a:t>
          </a:r>
        </a:p>
      </cdr:txBody>
    </cdr:sp>
  </cdr:relSizeAnchor>
  <cdr:relSizeAnchor xmlns:cdr="http://schemas.openxmlformats.org/drawingml/2006/chartDrawing">
    <cdr:from>
      <cdr:x>0.84325</cdr:x>
      <cdr:y>0.23525</cdr:y>
    </cdr:from>
    <cdr:to>
      <cdr:x>0.868</cdr:x>
      <cdr:y>0.27125</cdr:y>
    </cdr:to>
    <cdr:sp>
      <cdr:nvSpPr>
        <cdr:cNvPr id="12" name="Line 22"/>
        <cdr:cNvSpPr>
          <a:spLocks/>
        </cdr:cNvSpPr>
      </cdr:nvSpPr>
      <cdr:spPr>
        <a:xfrm>
          <a:off x="3133725" y="10668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342900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724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0.8695</cdr:y>
    </cdr:from>
    <cdr:to>
      <cdr:x>0.974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06717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0.94675</cdr:x>
      <cdr:y>0.05525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956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0.40275</cdr:x>
      <cdr:y>0.464</cdr:y>
    </cdr:from>
    <cdr:to>
      <cdr:x>0.58575</cdr:x>
      <cdr:y>0.56575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171700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21,537,855
百万Kcal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3695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38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0.82275</cdr:x>
      <cdr:y>0.8315</cdr:y>
    </cdr:from>
    <cdr:to>
      <cdr:x>0.96125</cdr:x>
      <cdr:y>0.86775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39243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0.41825</cdr:x>
      <cdr:y>0.9285</cdr:y>
    </cdr:from>
    <cdr:to>
      <cdr:x>0.9035</cdr:x>
      <cdr:y>0.96475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4381500"/>
          <a:ext cx="1866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0.023</cdr:x>
      <cdr:y>0.0775</cdr:y>
    </cdr:from>
    <cdr:to>
      <cdr:x>0.112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0.802</cdr:x>
      <cdr:y>0.23025</cdr:y>
    </cdr:from>
    <cdr:to>
      <cdr:x>0.901</cdr:x>
      <cdr:y>0.2665</cdr:y>
    </cdr:to>
    <cdr:sp>
      <cdr:nvSpPr>
        <cdr:cNvPr id="5" name="TextBox 5"/>
        <cdr:cNvSpPr txBox="1">
          <a:spLocks noChangeArrowheads="1"/>
        </cdr:cNvSpPr>
      </cdr:nvSpPr>
      <cdr:spPr>
        <a:xfrm>
          <a:off x="3086100" y="10858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89.1%</a:t>
          </a:r>
        </a:p>
      </cdr:txBody>
    </cdr:sp>
  </cdr:relSizeAnchor>
  <cdr:relSizeAnchor xmlns:cdr="http://schemas.openxmlformats.org/drawingml/2006/chartDrawing">
    <cdr:from>
      <cdr:x>0.7765</cdr:x>
      <cdr:y>0.14375</cdr:y>
    </cdr:from>
    <cdr:to>
      <cdr:x>0.8655</cdr:x>
      <cdr:y>0.176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6762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0.37575</cdr:x>
      <cdr:y>0.188</cdr:y>
    </cdr:from>
    <cdr:to>
      <cdr:x>0.606</cdr:x>
      <cdr:y>0.22425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88582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0.3055</cdr:x>
      <cdr:y>0.37375</cdr:y>
    </cdr:from>
    <cdr:to>
      <cdr:x>0.5555</cdr:x>
      <cdr:y>0.414</cdr:y>
    </cdr:to>
    <cdr:sp>
      <cdr:nvSpPr>
        <cdr:cNvPr id="8" name="TextBox 8"/>
        <cdr:cNvSpPr txBox="1">
          <a:spLocks noChangeArrowheads="1"/>
        </cdr:cNvSpPr>
      </cdr:nvSpPr>
      <cdr:spPr>
        <a:xfrm>
          <a:off x="1171575" y="176212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0.138</cdr:x>
      <cdr:y>0.05375</cdr:y>
    </cdr:from>
    <cdr:to>
      <cdr:x>0.82125</cdr:x>
      <cdr:y>0.11425</cdr:y>
    </cdr:to>
    <cdr:sp>
      <cdr:nvSpPr>
        <cdr:cNvPr id="9" name="TextBox 10"/>
        <cdr:cNvSpPr txBox="1">
          <a:spLocks noChangeArrowheads="1"/>
        </cdr:cNvSpPr>
      </cdr:nvSpPr>
      <cdr:spPr>
        <a:xfrm>
          <a:off x="523875" y="247650"/>
          <a:ext cx="2628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0.18425</cdr:x>
      <cdr:y>0.6825</cdr:y>
    </cdr:from>
    <cdr:to>
      <cdr:x>0.58025</cdr:x>
      <cdr:y>0.71475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4850" y="3219450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8575"/>
        <a:ext cx="3848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0.8935</cdr:y>
    </cdr:from>
    <cdr:to>
      <cdr:x>0.946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43910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</cdr:x>
      <cdr:y>0.058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（平成17年度末）</a:t>
          </a:r>
        </a:p>
      </cdr:txBody>
    </cdr:sp>
  </cdr:relSizeAnchor>
  <cdr:relSizeAnchor xmlns:cdr="http://schemas.openxmlformats.org/drawingml/2006/chartDrawing">
    <cdr:from>
      <cdr:x>0.44375</cdr:x>
      <cdr:y>0.47575</cdr:y>
    </cdr:from>
    <cdr:to>
      <cdr:x>0.5415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333625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456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371475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37052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0.89675</cdr:y>
    </cdr:from>
    <cdr:to>
      <cdr:x>0.943</cdr:x>
      <cdr:y>0.937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23862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県道路保全課 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193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35,055km</a:t>
          </a:r>
        </a:p>
      </cdr:txBody>
    </cdr:sp>
  </cdr:relSizeAnchor>
  <cdr:relSizeAnchor xmlns:cdr="http://schemas.openxmlformats.org/drawingml/2006/chartDrawing">
    <cdr:from>
      <cdr:x>0.763</cdr:x>
      <cdr:y>0.2685</cdr:y>
    </cdr:from>
    <cdr:to>
      <cdr:x>0.8125</cdr:x>
      <cdr:y>0.31175</cdr:y>
    </cdr:to>
    <cdr:sp>
      <cdr:nvSpPr>
        <cdr:cNvPr id="4" name="Line 4"/>
        <cdr:cNvSpPr>
          <a:spLocks/>
        </cdr:cNvSpPr>
      </cdr:nvSpPr>
      <cdr:spPr>
        <a:xfrm flipH="1">
          <a:off x="2819400" y="1266825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0.1965</cdr:y>
    </cdr:from>
    <cdr:to>
      <cdr:x>0.53975</cdr:x>
      <cdr:y>0.24475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3695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0.93775</cdr:y>
    </cdr:from>
    <cdr:to>
      <cdr:x>0.97175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438650"/>
          <a:ext cx="2676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0.9795</cdr:x>
      <cdr:y>0.1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0.2645</cdr:x>
      <cdr:y>0.1155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0.83225</cdr:x>
      <cdr:y>0.84975</cdr:y>
    </cdr:from>
    <cdr:to>
      <cdr:x>1</cdr:x>
      <cdr:y>0.886</cdr:y>
    </cdr:to>
    <cdr:sp>
      <cdr:nvSpPr>
        <cdr:cNvPr id="4" name="TextBox 4"/>
        <cdr:cNvSpPr txBox="1">
          <a:spLocks noChangeArrowheads="1"/>
        </cdr:cNvSpPr>
      </cdr:nvSpPr>
      <cdr:spPr>
        <a:xfrm>
          <a:off x="3019425" y="4029075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0.237</cdr:x>
      <cdr:y>0.2575</cdr:y>
    </cdr:from>
    <cdr:to>
      <cdr:x>0.53275</cdr:x>
      <cdr:y>0.29375</cdr:y>
    </cdr:to>
    <cdr:sp>
      <cdr:nvSpPr>
        <cdr:cNvPr id="5" name="TextBox 6"/>
        <cdr:cNvSpPr txBox="1">
          <a:spLocks noChangeArrowheads="1"/>
        </cdr:cNvSpPr>
      </cdr:nvSpPr>
      <cdr:spPr>
        <a:xfrm>
          <a:off x="857250" y="121920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0.53875</cdr:x>
      <cdr:y>0.6585</cdr:y>
    </cdr:from>
    <cdr:to>
      <cdr:x>0.62525</cdr:x>
      <cdr:y>0.69075</cdr:y>
    </cdr:to>
    <cdr:sp>
      <cdr:nvSpPr>
        <cdr:cNvPr id="6" name="TextBox 7"/>
        <cdr:cNvSpPr txBox="1">
          <a:spLocks noChangeArrowheads="1"/>
        </cdr:cNvSpPr>
      </cdr:nvSpPr>
      <cdr:spPr>
        <a:xfrm>
          <a:off x="1952625" y="31146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0.47375</cdr:x>
      <cdr:y>0.464</cdr:y>
    </cdr:from>
    <cdr:to>
      <cdr:x>0.56025</cdr:x>
      <cdr:y>0.49625</cdr:y>
    </cdr:to>
    <cdr:sp>
      <cdr:nvSpPr>
        <cdr:cNvPr id="7" name="TextBox 8"/>
        <cdr:cNvSpPr txBox="1">
          <a:spLocks noChangeArrowheads="1"/>
        </cdr:cNvSpPr>
      </cdr:nvSpPr>
      <cdr:spPr>
        <a:xfrm>
          <a:off x="1714500" y="22002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0.797</cdr:x>
      <cdr:y>0.133</cdr:y>
    </cdr:from>
    <cdr:to>
      <cdr:x>0.99325</cdr:x>
      <cdr:y>0.2275</cdr:y>
    </cdr:to>
    <cdr:sp>
      <cdr:nvSpPr>
        <cdr:cNvPr id="8" name="TextBox 9"/>
        <cdr:cNvSpPr txBox="1">
          <a:spLocks noChangeArrowheads="1"/>
        </cdr:cNvSpPr>
      </cdr:nvSpPr>
      <cdr:spPr>
        <a:xfrm>
          <a:off x="2895600" y="6286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平成18年末
　　21.8万台</a:t>
          </a:r>
        </a:p>
      </cdr:txBody>
    </cdr:sp>
  </cdr:relSizeAnchor>
  <cdr:relSizeAnchor xmlns:cdr="http://schemas.openxmlformats.org/drawingml/2006/chartDrawing">
    <cdr:from>
      <cdr:x>0.7845</cdr:x>
      <cdr:y>0.19825</cdr:y>
    </cdr:from>
    <cdr:to>
      <cdr:x>0.8185</cdr:x>
      <cdr:y>0.22725</cdr:y>
    </cdr:to>
    <cdr:sp>
      <cdr:nvSpPr>
        <cdr:cNvPr id="9" name="Line 10"/>
        <cdr:cNvSpPr>
          <a:spLocks/>
        </cdr:cNvSpPr>
      </cdr:nvSpPr>
      <cdr:spPr>
        <a:xfrm flipH="1">
          <a:off x="2847975" y="9334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0.133</cdr:y>
    </cdr:from>
    <cdr:to>
      <cdr:x>0.65475</cdr:x>
      <cdr:y>0.19925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1657350" y="6286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3,364,790人</a:t>
          </a:r>
        </a:p>
      </cdr:txBody>
    </cdr:sp>
  </cdr:relSizeAnchor>
  <cdr:relSizeAnchor xmlns:cdr="http://schemas.openxmlformats.org/drawingml/2006/chartDrawing">
    <cdr:from>
      <cdr:x>0.797</cdr:x>
      <cdr:y>0.3295</cdr:y>
    </cdr:from>
    <cdr:to>
      <cdr:x>0.99325</cdr:x>
      <cdr:y>0.39575</cdr:y>
    </cdr:to>
    <cdr:sp>
      <cdr:nvSpPr>
        <cdr:cNvPr id="11" name="TextBox 12"/>
        <cdr:cNvSpPr txBox="1">
          <a:spLocks noChangeArrowheads="1"/>
        </cdr:cNvSpPr>
      </cdr:nvSpPr>
      <cdr:spPr>
        <a:xfrm>
          <a:off x="2895600" y="15621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　　56.1万台</a:t>
          </a:r>
        </a:p>
      </cdr:txBody>
    </cdr:sp>
  </cdr:relSizeAnchor>
  <cdr:relSizeAnchor xmlns:cdr="http://schemas.openxmlformats.org/drawingml/2006/chartDrawing">
    <cdr:from>
      <cdr:x>0.797</cdr:x>
      <cdr:y>0.464</cdr:y>
    </cdr:from>
    <cdr:to>
      <cdr:x>0.99325</cdr:x>
      <cdr:y>0.53025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220027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平成18年末
　220.0万台</a:t>
          </a:r>
        </a:p>
      </cdr:txBody>
    </cdr:sp>
  </cdr:relSizeAnchor>
  <cdr:relSizeAnchor xmlns:cdr="http://schemas.openxmlformats.org/drawingml/2006/chartDrawing">
    <cdr:from>
      <cdr:x>0.7845</cdr:x>
      <cdr:y>0.27775</cdr:y>
    </cdr:from>
    <cdr:to>
      <cdr:x>0.83075</cdr:x>
      <cdr:y>0.31875</cdr:y>
    </cdr:to>
    <cdr:sp>
      <cdr:nvSpPr>
        <cdr:cNvPr id="13" name="Line 14"/>
        <cdr:cNvSpPr>
          <a:spLocks/>
        </cdr:cNvSpPr>
      </cdr:nvSpPr>
      <cdr:spPr>
        <a:xfrm flipH="1" flipV="1">
          <a:off x="2847975" y="13144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0.7845</cdr:x>
      <cdr:y>0.38475</cdr:y>
    </cdr:from>
    <cdr:to>
      <cdr:x>0.8315</cdr:x>
      <cdr:y>0.4485</cdr:y>
    </cdr:to>
    <cdr:sp>
      <cdr:nvSpPr>
        <cdr:cNvPr id="14" name="Line 15"/>
        <cdr:cNvSpPr>
          <a:spLocks/>
        </cdr:cNvSpPr>
      </cdr:nvSpPr>
      <cdr:spPr>
        <a:xfrm flipH="1" flipV="1">
          <a:off x="2847975" y="181927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371475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8575" y="28575"/>
        <a:ext cx="3724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13</xdr:row>
      <xdr:rowOff>114300</xdr:rowOff>
    </xdr:from>
    <xdr:to>
      <xdr:col>4</xdr:col>
      <xdr:colOff>495300</xdr:colOff>
      <xdr:row>14</xdr:row>
      <xdr:rowOff>133350</xdr:rowOff>
    </xdr:to>
    <xdr:sp>
      <xdr:nvSpPr>
        <xdr:cNvPr id="2" name="Line 9"/>
        <xdr:cNvSpPr>
          <a:spLocks/>
        </xdr:cNvSpPr>
      </xdr:nvSpPr>
      <xdr:spPr>
        <a:xfrm>
          <a:off x="3105150" y="2114550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36385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0.89875</cdr:y>
    </cdr:from>
    <cdr:to>
      <cdr:x>0.9805</cdr:x>
      <cdr:y>0.936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600575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0.94925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（平成18年末）</a:t>
          </a:r>
        </a:p>
      </cdr:txBody>
    </cdr:sp>
  </cdr:relSizeAnchor>
  <cdr:relSizeAnchor xmlns:cdr="http://schemas.openxmlformats.org/drawingml/2006/chartDrawing">
    <cdr:from>
      <cdr:x>0.397</cdr:x>
      <cdr:y>0.4745</cdr:y>
    </cdr:from>
    <cdr:to>
      <cdr:x>0.598</cdr:x>
      <cdr:y>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2887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2,979,395台</a:t>
          </a:r>
        </a:p>
      </cdr:txBody>
    </cdr:sp>
  </cdr:relSizeAnchor>
  <cdr:relSizeAnchor xmlns:cdr="http://schemas.openxmlformats.org/drawingml/2006/chartDrawing">
    <cdr:from>
      <cdr:x>0.397</cdr:x>
      <cdr:y>0.164</cdr:y>
    </cdr:from>
    <cdr:to>
      <cdr:x>0.463</cdr:x>
      <cdr:y>0.239</cdr:y>
    </cdr:to>
    <cdr:sp>
      <cdr:nvSpPr>
        <cdr:cNvPr id="4" name="Line 4"/>
        <cdr:cNvSpPr>
          <a:spLocks/>
        </cdr:cNvSpPr>
      </cdr:nvSpPr>
      <cdr:spPr>
        <a:xfrm>
          <a:off x="1466850" y="838200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0.16475</cdr:y>
    </cdr:from>
    <cdr:to>
      <cdr:x>0.49775</cdr:x>
      <cdr:y>0.22375</cdr:y>
    </cdr:to>
    <cdr:sp>
      <cdr:nvSpPr>
        <cdr:cNvPr id="5" name="Line 5"/>
        <cdr:cNvSpPr>
          <a:spLocks/>
        </cdr:cNvSpPr>
      </cdr:nvSpPr>
      <cdr:spPr>
        <a:xfrm>
          <a:off x="1838325" y="838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0.21425</cdr:y>
    </cdr:from>
    <cdr:to>
      <cdr:x>0.37225</cdr:x>
      <cdr:y>0.249</cdr:y>
    </cdr:to>
    <cdr:sp>
      <cdr:nvSpPr>
        <cdr:cNvPr id="6" name="Line 6"/>
        <cdr:cNvSpPr>
          <a:spLocks/>
        </cdr:cNvSpPr>
      </cdr:nvSpPr>
      <cdr:spPr>
        <a:xfrm>
          <a:off x="1038225" y="1095375"/>
          <a:ext cx="333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36957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0.943</cdr:y>
    </cdr:from>
    <cdr:to>
      <cdr:x>0.869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572000"/>
          <a:ext cx="1914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0.25125</cdr:x>
      <cdr:y>0.11625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0.8605</cdr:x>
      <cdr:y>0.87525</cdr:y>
    </cdr:from>
    <cdr:to>
      <cdr:x>0.975</cdr:x>
      <cdr:y>0.9065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42481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</cdr:x>
      <cdr:y>0.6525</cdr:y>
    </cdr:from>
    <cdr:to>
      <cdr:x>0.53625</cdr:x>
      <cdr:y>0.68375</cdr:y>
    </cdr:to>
    <cdr:sp>
      <cdr:nvSpPr>
        <cdr:cNvPr id="5" name="TextBox 6"/>
        <cdr:cNvSpPr txBox="1">
          <a:spLocks noChangeArrowheads="1"/>
        </cdr:cNvSpPr>
      </cdr:nvSpPr>
      <cdr:spPr>
        <a:xfrm>
          <a:off x="1495425" y="31623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0.56125</cdr:x>
      <cdr:y>0.2655</cdr:y>
    </cdr:from>
    <cdr:to>
      <cdr:x>0.6955</cdr:x>
      <cdr:y>0.30075</cdr:y>
    </cdr:to>
    <cdr:sp>
      <cdr:nvSpPr>
        <cdr:cNvPr id="6" name="TextBox 7"/>
        <cdr:cNvSpPr txBox="1">
          <a:spLocks noChangeArrowheads="1"/>
        </cdr:cNvSpPr>
      </cdr:nvSpPr>
      <cdr:spPr>
        <a:xfrm>
          <a:off x="2143125" y="1285875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0.5465</cdr:x>
      <cdr:y>0.20175</cdr:y>
    </cdr:from>
    <cdr:to>
      <cdr:x>0.69575</cdr:x>
      <cdr:y>0.237</cdr:y>
    </cdr:to>
    <cdr:sp>
      <cdr:nvSpPr>
        <cdr:cNvPr id="7" name="TextBox 8"/>
        <cdr:cNvSpPr txBox="1">
          <a:spLocks noChangeArrowheads="1"/>
        </cdr:cNvSpPr>
      </cdr:nvSpPr>
      <cdr:spPr>
        <a:xfrm>
          <a:off x="2085975" y="97155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0.40075</cdr:x>
      <cdr:y>0.2275</cdr:y>
    </cdr:from>
    <cdr:to>
      <cdr:x>0.545</cdr:x>
      <cdr:y>0.277</cdr:y>
    </cdr:to>
    <cdr:sp>
      <cdr:nvSpPr>
        <cdr:cNvPr id="8" name="Line 9"/>
        <cdr:cNvSpPr>
          <a:spLocks/>
        </cdr:cNvSpPr>
      </cdr:nvSpPr>
      <cdr:spPr>
        <a:xfrm flipH="1">
          <a:off x="1533525" y="110490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0.679</cdr:y>
    </cdr:from>
    <cdr:to>
      <cdr:x>1</cdr:x>
      <cdr:y>0.71425</cdr:y>
    </cdr:to>
    <cdr:sp>
      <cdr:nvSpPr>
        <cdr:cNvPr id="9" name="TextBox 10"/>
        <cdr:cNvSpPr txBox="1">
          <a:spLocks noChangeArrowheads="1"/>
        </cdr:cNvSpPr>
      </cdr:nvSpPr>
      <cdr:spPr>
        <a:xfrm>
          <a:off x="3067050" y="32956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246,040千人</a:t>
          </a:r>
        </a:p>
      </cdr:txBody>
    </cdr:sp>
  </cdr:relSizeAnchor>
  <cdr:relSizeAnchor xmlns:cdr="http://schemas.openxmlformats.org/drawingml/2006/chartDrawing">
    <cdr:from>
      <cdr:x>0.8175</cdr:x>
      <cdr:y>0.53375</cdr:y>
    </cdr:from>
    <cdr:to>
      <cdr:x>0.994</cdr:x>
      <cdr:y>0.569</cdr:y>
    </cdr:to>
    <cdr:sp>
      <cdr:nvSpPr>
        <cdr:cNvPr id="10" name="TextBox 11"/>
        <cdr:cNvSpPr txBox="1">
          <a:spLocks noChangeArrowheads="1"/>
        </cdr:cNvSpPr>
      </cdr:nvSpPr>
      <cdr:spPr>
        <a:xfrm>
          <a:off x="3124200" y="2590800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69,355千人</a:t>
          </a:r>
        </a:p>
      </cdr:txBody>
    </cdr:sp>
  </cdr:relSizeAnchor>
  <cdr:relSizeAnchor xmlns:cdr="http://schemas.openxmlformats.org/drawingml/2006/chartDrawing">
    <cdr:from>
      <cdr:x>0.833</cdr:x>
      <cdr:y>0.419</cdr:y>
    </cdr:from>
    <cdr:to>
      <cdr:x>1</cdr:x>
      <cdr:y>0.45425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181350" y="20288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10,514千人</a:t>
          </a:r>
        </a:p>
      </cdr:txBody>
    </cdr:sp>
  </cdr:relSizeAnchor>
  <cdr:relSizeAnchor xmlns:cdr="http://schemas.openxmlformats.org/drawingml/2006/chartDrawing">
    <cdr:from>
      <cdr:x>0.819</cdr:x>
      <cdr:y>0.455</cdr:y>
    </cdr:from>
    <cdr:to>
      <cdr:x>0.83825</cdr:x>
      <cdr:y>0.497</cdr:y>
    </cdr:to>
    <cdr:sp>
      <cdr:nvSpPr>
        <cdr:cNvPr id="12" name="Line 13"/>
        <cdr:cNvSpPr>
          <a:spLocks/>
        </cdr:cNvSpPr>
      </cdr:nvSpPr>
      <cdr:spPr>
        <a:xfrm flipH="1">
          <a:off x="3133725" y="2209800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0.28925</cdr:y>
    </cdr:from>
    <cdr:to>
      <cdr:x>0.54725</cdr:x>
      <cdr:y>0.33625</cdr:y>
    </cdr:to>
    <cdr:sp>
      <cdr:nvSpPr>
        <cdr:cNvPr id="13" name="Line 14"/>
        <cdr:cNvSpPr>
          <a:spLocks/>
        </cdr:cNvSpPr>
      </cdr:nvSpPr>
      <cdr:spPr>
        <a:xfrm flipH="1">
          <a:off x="1571625" y="1400175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0.05925</cdr:y>
    </cdr:from>
    <cdr:to>
      <cdr:x>0.74875</cdr:x>
      <cdr:y>0.118</cdr:y>
    </cdr:to>
    <cdr:sp>
      <cdr:nvSpPr>
        <cdr:cNvPr id="14" name="TextBox 15"/>
        <cdr:cNvSpPr txBox="1">
          <a:spLocks noChangeArrowheads="1"/>
        </cdr:cNvSpPr>
      </cdr:nvSpPr>
      <cdr:spPr>
        <a:xfrm>
          <a:off x="638175" y="285750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495300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2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0.9425</cdr:y>
    </cdr:from>
    <cdr:to>
      <cdr:x>0.8895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4286250"/>
          <a:ext cx="1790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県県土整備部空港政策課　調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0.9665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35242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0.02975</cdr:x>
      <cdr:y>0.10125</cdr:y>
    </cdr:from>
    <cdr:to>
      <cdr:x>0.163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0.8895</cdr:x>
      <cdr:y>0.902</cdr:y>
    </cdr:from>
    <cdr:to>
      <cdr:x>0.98875</cdr:x>
      <cdr:y>0.94175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41052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0.891</cdr:x>
      <cdr:y>0.1015</cdr:y>
    </cdr:from>
    <cdr:to>
      <cdr:x>1</cdr:x>
      <cdr:y>0.137</cdr:y>
    </cdr:to>
    <cdr:sp>
      <cdr:nvSpPr>
        <cdr:cNvPr id="5" name="TextBox 5"/>
        <cdr:cNvSpPr txBox="1">
          <a:spLocks noChangeArrowheads="1"/>
        </cdr:cNvSpPr>
      </cdr:nvSpPr>
      <cdr:spPr>
        <a:xfrm>
          <a:off x="3248025" y="45720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0.448</cdr:x>
      <cdr:y>0.7315</cdr:y>
    </cdr:from>
    <cdr:to>
      <cdr:x>0.568</cdr:x>
      <cdr:y>0.765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33242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0.44625</cdr:x>
      <cdr:y>0.52875</cdr:y>
    </cdr:from>
    <cdr:to>
      <cdr:x>0.556</cdr:x>
      <cdr:y>0.558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2400300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0.313</cdr:x>
      <cdr:y>0.20475</cdr:y>
    </cdr:from>
    <cdr:to>
      <cdr:x>0.47225</cdr:x>
      <cdr:y>0.2425</cdr:y>
    </cdr:to>
    <cdr:sp>
      <cdr:nvSpPr>
        <cdr:cNvPr id="8" name="TextBox 8"/>
        <cdr:cNvSpPr txBox="1">
          <a:spLocks noChangeArrowheads="1"/>
        </cdr:cNvSpPr>
      </cdr:nvSpPr>
      <cdr:spPr>
        <a:xfrm>
          <a:off x="1133475" y="9239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0.859</cdr:x>
      <cdr:y>0.324</cdr:y>
    </cdr:from>
    <cdr:to>
      <cdr:x>0.9975</cdr:x>
      <cdr:y>0.35125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14668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1,733回</a:t>
          </a:r>
        </a:p>
      </cdr:txBody>
    </cdr:sp>
  </cdr:relSizeAnchor>
  <cdr:relSizeAnchor xmlns:cdr="http://schemas.openxmlformats.org/drawingml/2006/chartDrawing">
    <cdr:from>
      <cdr:x>0.8465</cdr:x>
      <cdr:y>0.4305</cdr:y>
    </cdr:from>
    <cdr:to>
      <cdr:x>0.998</cdr:x>
      <cdr:y>0.46825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86100" y="1952625"/>
          <a:ext cx="55245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14,851人</a:t>
          </a:r>
        </a:p>
      </cdr:txBody>
    </cdr:sp>
  </cdr:relSizeAnchor>
  <cdr:relSizeAnchor xmlns:cdr="http://schemas.openxmlformats.org/drawingml/2006/chartDrawing">
    <cdr:from>
      <cdr:x>0.8465</cdr:x>
      <cdr:y>0.69575</cdr:y>
    </cdr:from>
    <cdr:to>
      <cdr:x>0.998</cdr:x>
      <cdr:y>0.73125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86100" y="3162300"/>
          <a:ext cx="55245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12,889人</a:t>
          </a:r>
        </a:p>
      </cdr:txBody>
    </cdr:sp>
  </cdr:relSizeAnchor>
  <cdr:relSizeAnchor xmlns:cdr="http://schemas.openxmlformats.org/drawingml/2006/chartDrawing">
    <cdr:from>
      <cdr:x>0.448</cdr:x>
      <cdr:y>0.08775</cdr:y>
    </cdr:from>
    <cdr:to>
      <cdr:x>0.85275</cdr:x>
      <cdr:y>0.15675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28775" y="39052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平成17年は速報値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314325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6667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0.09475</cdr:y>
    </cdr:from>
    <cdr:to>
      <cdr:x>0.182</cdr:x>
      <cdr:y>0.13125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0.88675</cdr:x>
      <cdr:y>0.858</cdr:y>
    </cdr:from>
    <cdr:to>
      <cdr:x>0.9845</cdr:x>
      <cdr:y>0.8945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0195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0.02225</cdr:x>
      <cdr:y>0.92275</cdr:y>
    </cdr:from>
    <cdr:to>
      <cdr:x>0.99775</cdr:x>
      <cdr:y>0.9755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4314825"/>
          <a:ext cx="3419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本州四国連絡高速道路㈱「本州四国連絡道路の交通量報告」</a:t>
          </a:r>
        </a:p>
      </cdr:txBody>
    </cdr:sp>
  </cdr:relSizeAnchor>
  <cdr:relSizeAnchor xmlns:cdr="http://schemas.openxmlformats.org/drawingml/2006/chartDrawing">
    <cdr:from>
      <cdr:x>0.795</cdr:x>
      <cdr:y>0.30625</cdr:y>
    </cdr:from>
    <cdr:to>
      <cdr:x>0.99875</cdr:x>
      <cdr:y>0.3775</cdr:y>
    </cdr:to>
    <cdr:sp>
      <cdr:nvSpPr>
        <cdr:cNvPr id="5" name="TextBox 5"/>
        <cdr:cNvSpPr txBox="1">
          <a:spLocks noChangeArrowheads="1"/>
        </cdr:cNvSpPr>
      </cdr:nvSpPr>
      <cdr:spPr>
        <a:xfrm>
          <a:off x="2781300" y="1428750"/>
          <a:ext cx="7143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18年計
9,080354台</a:t>
          </a:r>
        </a:p>
      </cdr:txBody>
    </cdr:sp>
  </cdr:relSizeAnchor>
  <cdr:relSizeAnchor xmlns:cdr="http://schemas.openxmlformats.org/drawingml/2006/chartDrawing">
    <cdr:from>
      <cdr:x>0.15975</cdr:x>
      <cdr:y>0.15525</cdr:y>
    </cdr:from>
    <cdr:to>
      <cdr:x>0.5075</cdr:x>
      <cdr:y>0.19175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72390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平成10年4月5日開通</a:t>
          </a:r>
        </a:p>
      </cdr:txBody>
    </cdr:sp>
  </cdr:relSizeAnchor>
  <cdr:relSizeAnchor xmlns:cdr="http://schemas.openxmlformats.org/drawingml/2006/chartDrawing">
    <cdr:from>
      <cdr:x>0.176</cdr:x>
      <cdr:y>0.19075</cdr:y>
    </cdr:from>
    <cdr:to>
      <cdr:x>0.20225</cdr:x>
      <cdr:y>0.32075</cdr:y>
    </cdr:to>
    <cdr:sp>
      <cdr:nvSpPr>
        <cdr:cNvPr id="7" name="Line 7"/>
        <cdr:cNvSpPr>
          <a:spLocks/>
        </cdr:cNvSpPr>
      </cdr:nvSpPr>
      <cdr:spPr>
        <a:xfrm flipH="1">
          <a:off x="609600" y="885825"/>
          <a:ext cx="95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171450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28575"/>
        <a:ext cx="3505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0.28275</cdr:x>
      <cdr:y>0.1185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0.845</cdr:x>
      <cdr:y>0.85625</cdr:y>
    </cdr:from>
    <cdr:to>
      <cdr:x>0.9655</cdr:x>
      <cdr:y>0.89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114800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0.39225</cdr:x>
      <cdr:y>0.9375</cdr:y>
    </cdr:from>
    <cdr:to>
      <cdr:x>0.84775</cdr:x>
      <cdr:y>0.977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45053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0.238</cdr:x>
      <cdr:y>0.05525</cdr:y>
    </cdr:from>
    <cdr:to>
      <cdr:x>0.8505</cdr:x>
      <cdr:y>0.14425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57175"/>
          <a:ext cx="2228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昭和35～平成12年度は5年ごとの推移</a:t>
          </a:r>
        </a:p>
      </cdr:txBody>
    </cdr:sp>
  </cdr:relSizeAnchor>
  <cdr:relSizeAnchor xmlns:cdr="http://schemas.openxmlformats.org/drawingml/2006/chartDrawing">
    <cdr:from>
      <cdr:x>0.83075</cdr:x>
      <cdr:y>0.237</cdr:y>
    </cdr:from>
    <cdr:to>
      <cdr:x>1</cdr:x>
      <cdr:y>0.30425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1133475"/>
          <a:ext cx="6191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724,719
 千通（個）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0.929</cdr:y>
    </cdr:from>
    <cdr:to>
      <cdr:x>0.936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4105275"/>
          <a:ext cx="2286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0.15775</cdr:x>
      <cdr:y>0.118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0.87375</cdr:x>
      <cdr:y>0.8195</cdr:y>
    </cdr:from>
    <cdr:to>
      <cdr:x>0.962</cdr:x>
      <cdr:y>0.854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6290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0.56125</cdr:x>
      <cdr:y>0.24325</cdr:y>
    </cdr:from>
    <cdr:to>
      <cdr:x>0.6735</cdr:x>
      <cdr:y>0.27775</cdr:y>
    </cdr:to>
    <cdr:sp>
      <cdr:nvSpPr>
        <cdr:cNvPr id="5" name="TextBox 5"/>
        <cdr:cNvSpPr txBox="1">
          <a:spLocks noChangeArrowheads="1"/>
        </cdr:cNvSpPr>
      </cdr:nvSpPr>
      <cdr:spPr>
        <a:xfrm>
          <a:off x="1990725" y="1076325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0.6465</cdr:x>
      <cdr:y>0.53475</cdr:y>
    </cdr:from>
    <cdr:to>
      <cdr:x>0.83375</cdr:x>
      <cdr:y>0.56925</cdr:y>
    </cdr:to>
    <cdr:sp>
      <cdr:nvSpPr>
        <cdr:cNvPr id="6" name="TextBox 6"/>
        <cdr:cNvSpPr txBox="1">
          <a:spLocks noChangeArrowheads="1"/>
        </cdr:cNvSpPr>
      </cdr:nvSpPr>
      <cdr:spPr>
        <a:xfrm>
          <a:off x="2295525" y="23622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0.16925</cdr:x>
      <cdr:y>0.72525</cdr:y>
    </cdr:from>
    <cdr:to>
      <cdr:x>0.32175</cdr:x>
      <cdr:y>0.75975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099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0.48575</cdr:x>
      <cdr:y>0.66</cdr:y>
    </cdr:from>
    <cdr:to>
      <cdr:x>0.83875</cdr:x>
      <cdr:y>0.6945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29146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0.823</cdr:x>
      <cdr:y>0.18875</cdr:y>
    </cdr:from>
    <cdr:to>
      <cdr:x>1</cdr:x>
      <cdr:y>0.2275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8286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0.823</cdr:x>
      <cdr:y>0.594</cdr:y>
    </cdr:from>
    <cdr:to>
      <cdr:x>0.9995</cdr:x>
      <cdr:y>0.63275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628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0.84225</cdr:x>
      <cdr:y>0.691</cdr:y>
    </cdr:from>
    <cdr:to>
      <cdr:x>1</cdr:x>
      <cdr:y>0.72975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0.864</cdr:x>
      <cdr:y>0.75625</cdr:y>
    </cdr:from>
    <cdr:to>
      <cdr:x>1</cdr:x>
      <cdr:y>0.795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343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614百戸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257175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28575"/>
        <a:ext cx="36385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098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0.0705</cdr:y>
    </cdr:from>
    <cdr:to>
      <cdr:x>0.16825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0.84925</cdr:x>
      <cdr:y>0.85125</cdr:y>
    </cdr:from>
    <cdr:to>
      <cdr:x>0.99725</cdr:x>
      <cdr:y>0.88425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933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0.57725</cdr:x>
      <cdr:y>0.92825</cdr:y>
    </cdr:from>
    <cdr:to>
      <cdr:x>0.8885</cdr:x>
      <cdr:y>0.96325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295775"/>
          <a:ext cx="116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0.7995</cdr:x>
      <cdr:y>0.235</cdr:y>
    </cdr:from>
    <cdr:to>
      <cdr:x>1</cdr:x>
      <cdr:y>0.272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0858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3,920千加入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7625" y="28575"/>
        <a:ext cx="3733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209550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8575" y="19050"/>
        <a:ext cx="3562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0.9225</cdr:y>
    </cdr:from>
    <cdr:to>
      <cdr:x>0.93625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886200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0.048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0.38625</cdr:x>
      <cdr:y>0.457</cdr:y>
    </cdr:from>
    <cdr:to>
      <cdr:x>0.60875</cdr:x>
      <cdr:y>0.56525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924050"/>
          <a:ext cx="790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居住世帯あり
住宅数
2052,000戸</a:t>
          </a:r>
        </a:p>
      </cdr:txBody>
    </cdr:sp>
  </cdr:relSizeAnchor>
  <cdr:relSizeAnchor xmlns:cdr="http://schemas.openxmlformats.org/drawingml/2006/chartDrawing">
    <cdr:from>
      <cdr:x>0.1585</cdr:x>
      <cdr:y>0.26725</cdr:y>
    </cdr:from>
    <cdr:to>
      <cdr:x>0.25725</cdr:x>
      <cdr:y>0.31275</cdr:y>
    </cdr:to>
    <cdr:sp>
      <cdr:nvSpPr>
        <cdr:cNvPr id="4" name="Line 4"/>
        <cdr:cNvSpPr>
          <a:spLocks/>
        </cdr:cNvSpPr>
      </cdr:nvSpPr>
      <cdr:spPr>
        <a:xfrm>
          <a:off x="561975" y="112395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0.17025</cdr:y>
    </cdr:from>
    <cdr:to>
      <cdr:x>0.36325</cdr:x>
      <cdr:y>0.24</cdr:y>
    </cdr:to>
    <cdr:sp>
      <cdr:nvSpPr>
        <cdr:cNvPr id="5" name="Line 5"/>
        <cdr:cNvSpPr>
          <a:spLocks/>
        </cdr:cNvSpPr>
      </cdr:nvSpPr>
      <cdr:spPr>
        <a:xfrm>
          <a:off x="971550" y="714375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0.171</cdr:y>
    </cdr:from>
    <cdr:to>
      <cdr:x>0.42175</cdr:x>
      <cdr:y>0.21325</cdr:y>
    </cdr:to>
    <cdr:sp>
      <cdr:nvSpPr>
        <cdr:cNvPr id="6" name="Line 6"/>
        <cdr:cNvSpPr>
          <a:spLocks/>
        </cdr:cNvSpPr>
      </cdr:nvSpPr>
      <cdr:spPr>
        <a:xfrm>
          <a:off x="1447800" y="71437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0.12225</cdr:y>
    </cdr:from>
    <cdr:to>
      <cdr:x>0.5</cdr:x>
      <cdr:y>0.21325</cdr:y>
    </cdr:to>
    <cdr:sp>
      <cdr:nvSpPr>
        <cdr:cNvPr id="7" name="Line 7"/>
        <cdr:cNvSpPr>
          <a:spLocks/>
        </cdr:cNvSpPr>
      </cdr:nvSpPr>
      <cdr:spPr>
        <a:xfrm flipH="1">
          <a:off x="1704975" y="51435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200025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28575" y="28575"/>
        <a:ext cx="3552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814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0.10875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0.31225</cdr:x>
      <cdr:y>0.919</cdr:y>
    </cdr:from>
    <cdr:to>
      <cdr:x>0.994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86225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0.1215</cdr:x>
      <cdr:y>0.879</cdr:y>
    </cdr:from>
    <cdr:to>
      <cdr:x>0.7925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3905250"/>
          <a:ext cx="2409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0.77225</cdr:x>
      <cdr:y>0.2825</cdr:y>
    </cdr:from>
    <cdr:to>
      <cdr:x>0.987</cdr:x>
      <cdr:y>0.349</cdr:y>
    </cdr:to>
    <cdr:sp>
      <cdr:nvSpPr>
        <cdr:cNvPr id="5" name="TextBox 5"/>
        <cdr:cNvSpPr txBox="1">
          <a:spLocks noChangeArrowheads="1"/>
        </cdr:cNvSpPr>
      </cdr:nvSpPr>
      <cdr:spPr>
        <a:xfrm>
          <a:off x="2771775" y="1247775"/>
          <a:ext cx="7715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0.7375</cdr:x>
      <cdr:y>0.35875</cdr:y>
    </cdr:from>
    <cdr:to>
      <cdr:x>0.9975</cdr:x>
      <cdr:y>0.42525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1590675"/>
          <a:ext cx="9334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段差のない屋内
60．8%</a:t>
          </a:r>
        </a:p>
      </cdr:txBody>
    </cdr:sp>
  </cdr:relSizeAnchor>
  <cdr:relSizeAnchor xmlns:cdr="http://schemas.openxmlformats.org/drawingml/2006/chartDrawing">
    <cdr:from>
      <cdr:x>0.775</cdr:x>
      <cdr:y>0.43775</cdr:y>
    </cdr:from>
    <cdr:to>
      <cdr:x>0.87325</cdr:x>
      <cdr:y>0.472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9431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48.7％</a:t>
          </a:r>
        </a:p>
      </cdr:txBody>
    </cdr:sp>
  </cdr:relSizeAnchor>
  <cdr:relSizeAnchor xmlns:cdr="http://schemas.openxmlformats.org/drawingml/2006/chartDrawing">
    <cdr:from>
      <cdr:x>0.7375</cdr:x>
      <cdr:y>0.5125</cdr:y>
    </cdr:from>
    <cdr:to>
      <cdr:x>0.9975</cdr:x>
      <cdr:y>0.60875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2276475"/>
          <a:ext cx="9334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0.7375</cdr:x>
      <cdr:y>0.629</cdr:y>
    </cdr:from>
    <cdr:to>
      <cdr:x>0.9975</cdr:x>
      <cdr:y>0.75325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47950" y="2790825"/>
          <a:ext cx="9334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0.10925</cdr:x>
      <cdr:y>0.82575</cdr:y>
    </cdr:from>
    <cdr:to>
      <cdr:x>0.7535</cdr:x>
      <cdr:y>0.88575</cdr:y>
    </cdr:to>
    <cdr:grpSp>
      <cdr:nvGrpSpPr>
        <cdr:cNvPr id="10" name="Group 10"/>
        <cdr:cNvGrpSpPr>
          <a:grpSpLocks/>
        </cdr:cNvGrpSpPr>
      </cdr:nvGrpSpPr>
      <cdr:grpSpPr>
        <a:xfrm>
          <a:off x="390525" y="3667125"/>
          <a:ext cx="2314575" cy="266700"/>
          <a:chOff x="391387" y="3587509"/>
          <a:chExt cx="2613227" cy="275522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391387" y="3597221"/>
            <a:ext cx="407010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1960年
　　以前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810810" y="3587716"/>
            <a:ext cx="445555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1961
　～70年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1230886" y="3587647"/>
            <a:ext cx="445555" cy="2659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1971
　～80年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1624830" y="3587509"/>
            <a:ext cx="445555" cy="2660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1981
　～90年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2070385" y="3596877"/>
            <a:ext cx="445555" cy="2661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1991
　～95年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2459103" y="3596877"/>
            <a:ext cx="545511" cy="2656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1996
　～2003年</a:t>
            </a:r>
          </a:p>
        </cdr:txBody>
      </cdr:sp>
    </cdr:grpSp>
  </cdr:relSizeAnchor>
  <cdr:relSizeAnchor xmlns:cdr="http://schemas.openxmlformats.org/drawingml/2006/chartDrawing">
    <cdr:from>
      <cdr:x>0.2</cdr:x>
      <cdr:y>0.629</cdr:y>
    </cdr:from>
    <cdr:to>
      <cdr:x>0.4175</cdr:x>
      <cdr:y>0.6955</cdr:y>
    </cdr:to>
    <cdr:sp>
      <cdr:nvSpPr>
        <cdr:cNvPr id="17" name="TextBox 17"/>
        <cdr:cNvSpPr txBox="1">
          <a:spLocks noChangeArrowheads="1"/>
        </cdr:cNvSpPr>
      </cdr:nvSpPr>
      <cdr:spPr>
        <a:xfrm>
          <a:off x="714375" y="2790825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またぎやすい
高さの浴槽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0.21875</cdr:x>
      <cdr:y>0.0995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0.82775</cdr:y>
    </cdr:from>
    <cdr:to>
      <cdr:x>0.91775</cdr:x>
      <cdr:y>0.8855</cdr:y>
    </cdr:to>
    <cdr:sp>
      <cdr:nvSpPr>
        <cdr:cNvPr id="19" name="TextBox 26"/>
        <cdr:cNvSpPr txBox="1">
          <a:spLocks noChangeArrowheads="1"/>
        </cdr:cNvSpPr>
      </cdr:nvSpPr>
      <cdr:spPr>
        <a:xfrm>
          <a:off x="2647950" y="36766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2001～
2003年9月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209550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38100"/>
        <a:ext cx="3590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0.93125</cdr:y>
    </cdr:from>
    <cdr:to>
      <cdr:x>0.921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4533900"/>
          <a:ext cx="1657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関西電力（株）神戸支店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●電灯・電力の契約口数と消費電力量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0.20725</cdr:x>
      <cdr:y>0.11475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（千万kWh）</a:t>
          </a:r>
        </a:p>
      </cdr:txBody>
    </cdr:sp>
  </cdr:relSizeAnchor>
  <cdr:relSizeAnchor xmlns:cdr="http://schemas.openxmlformats.org/drawingml/2006/chartDrawing">
    <cdr:from>
      <cdr:x>0.8235</cdr:x>
      <cdr:y>0.84825</cdr:y>
    </cdr:from>
    <cdr:to>
      <cdr:x>0.9565</cdr:x>
      <cdr:y>0.88525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338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0.867</cdr:x>
      <cdr:y>0.07825</cdr:y>
    </cdr:from>
    <cdr:to>
      <cdr:x>0.9975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3810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0.3645</cdr:x>
      <cdr:y>0.159</cdr:y>
    </cdr:from>
    <cdr:to>
      <cdr:x>0.5205</cdr:x>
      <cdr:y>0.19425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7715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契約口数</a:t>
          </a:r>
        </a:p>
      </cdr:txBody>
    </cdr:sp>
  </cdr:relSizeAnchor>
  <cdr:relSizeAnchor xmlns:cdr="http://schemas.openxmlformats.org/drawingml/2006/chartDrawing">
    <cdr:from>
      <cdr:x>0.41</cdr:x>
      <cdr:y>0.58225</cdr:y>
    </cdr:from>
    <cdr:to>
      <cdr:x>0.64525</cdr:x>
      <cdr:y>0.6095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83845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電力消費電力量</a:t>
          </a:r>
        </a:p>
      </cdr:txBody>
    </cdr:sp>
  </cdr:relSizeAnchor>
  <cdr:relSizeAnchor xmlns:cdr="http://schemas.openxmlformats.org/drawingml/2006/chartDrawing">
    <cdr:from>
      <cdr:x>0.78025</cdr:x>
      <cdr:y>0.14675</cdr:y>
    </cdr:from>
    <cdr:to>
      <cdr:x>0.97725</cdr:x>
      <cdr:y>0.182</cdr:y>
    </cdr:to>
    <cdr:sp>
      <cdr:nvSpPr>
        <cdr:cNvPr id="8" name="TextBox 8"/>
        <cdr:cNvSpPr txBox="1">
          <a:spLocks noChangeArrowheads="1"/>
        </cdr:cNvSpPr>
      </cdr:nvSpPr>
      <cdr:spPr>
        <a:xfrm>
          <a:off x="2905125" y="71437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3,448,675件</a:t>
          </a:r>
        </a:p>
      </cdr:txBody>
    </cdr:sp>
  </cdr:relSizeAnchor>
  <cdr:relSizeAnchor xmlns:cdr="http://schemas.openxmlformats.org/drawingml/2006/chartDrawing">
    <cdr:from>
      <cdr:x>0.771</cdr:x>
      <cdr:y>0.2625</cdr:y>
    </cdr:from>
    <cdr:to>
      <cdr:x>1</cdr:x>
      <cdr:y>0.288</cdr:y>
    </cdr:to>
    <cdr:sp>
      <cdr:nvSpPr>
        <cdr:cNvPr id="9" name="TextBox 9"/>
        <cdr:cNvSpPr txBox="1">
          <a:spLocks noChangeArrowheads="1"/>
        </cdr:cNvSpPr>
      </cdr:nvSpPr>
      <cdr:spPr>
        <a:xfrm>
          <a:off x="2867025" y="12763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1,267千万kWh</a:t>
          </a:r>
        </a:p>
      </cdr:txBody>
    </cdr:sp>
  </cdr:relSizeAnchor>
  <cdr:relSizeAnchor xmlns:cdr="http://schemas.openxmlformats.org/drawingml/2006/chartDrawing">
    <cdr:from>
      <cdr:x>0.771</cdr:x>
      <cdr:y>0.46725</cdr:y>
    </cdr:from>
    <cdr:to>
      <cdr:x>0.996</cdr:x>
      <cdr:y>0.5025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67025" y="227647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2,823千万kWh</a:t>
          </a:r>
        </a:p>
      </cdr:txBody>
    </cdr:sp>
  </cdr:relSizeAnchor>
  <cdr:relSizeAnchor xmlns:cdr="http://schemas.openxmlformats.org/drawingml/2006/chartDrawing">
    <cdr:from>
      <cdr:x>0.491</cdr:x>
      <cdr:y>0.3085</cdr:y>
    </cdr:from>
    <cdr:to>
      <cdr:x>0.74175</cdr:x>
      <cdr:y>0.33975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19275" y="149542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電灯消費電力量</a:t>
          </a:r>
        </a:p>
      </cdr:txBody>
    </cdr:sp>
  </cdr:relSizeAnchor>
  <cdr:relSizeAnchor xmlns:cdr="http://schemas.openxmlformats.org/drawingml/2006/chartDrawing">
    <cdr:from>
      <cdr:x>0.18675</cdr:x>
      <cdr:y>0.0775</cdr:y>
    </cdr:from>
    <cdr:to>
      <cdr:x>0.821</cdr:x>
      <cdr:y>0.11275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5325" y="371475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（注）昭和45～平成12年度は5年ごとの推移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9">
      <selection activeCell="A37" sqref="A37"/>
    </sheetView>
  </sheetViews>
  <sheetFormatPr defaultColWidth="9.125" defaultRowHeight="15" customHeight="1"/>
  <cols>
    <col min="1" max="1" width="14.125" style="1" customWidth="1"/>
    <col min="2" max="16384" width="9.125" style="1" customWidth="1"/>
  </cols>
  <sheetData>
    <row r="1" ht="15" customHeight="1">
      <c r="A1" s="38" t="s">
        <v>19</v>
      </c>
    </row>
    <row r="2" ht="15" customHeight="1">
      <c r="C2" s="38"/>
    </row>
    <row r="3" spans="1:2" ht="15" customHeight="1">
      <c r="A3" s="38" t="s">
        <v>140</v>
      </c>
      <c r="B3" s="39"/>
    </row>
    <row r="4" spans="1:11" s="42" customFormat="1" ht="15" customHeight="1">
      <c r="A4" s="41" t="s">
        <v>49</v>
      </c>
      <c r="B4" s="40" t="s">
        <v>20</v>
      </c>
      <c r="C4" s="41" t="s">
        <v>21</v>
      </c>
      <c r="D4" s="41"/>
      <c r="E4" s="41"/>
      <c r="F4" s="41"/>
      <c r="G4" s="41"/>
      <c r="H4" s="41"/>
      <c r="I4" s="41"/>
      <c r="J4" s="41"/>
      <c r="K4" s="41"/>
    </row>
    <row r="5" spans="1:3" ht="15" customHeight="1">
      <c r="A5" s="1" t="s">
        <v>50</v>
      </c>
      <c r="B5" s="1">
        <v>1</v>
      </c>
      <c r="C5" s="1" t="s">
        <v>35</v>
      </c>
    </row>
    <row r="6" spans="2:3" ht="15" customHeight="1">
      <c r="B6" s="1">
        <v>2</v>
      </c>
      <c r="C6" s="1" t="s">
        <v>36</v>
      </c>
    </row>
    <row r="7" spans="2:3" ht="15" customHeight="1">
      <c r="B7" s="1">
        <v>3</v>
      </c>
      <c r="C7" s="1" t="s">
        <v>37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51</v>
      </c>
      <c r="B9" s="1">
        <v>5</v>
      </c>
      <c r="C9" s="1" t="s">
        <v>52</v>
      </c>
    </row>
    <row r="10" spans="2:3" ht="15" customHeight="1">
      <c r="B10" s="1">
        <v>6</v>
      </c>
      <c r="C10" s="1" t="s">
        <v>142</v>
      </c>
    </row>
    <row r="11" spans="2:3" ht="15" customHeight="1">
      <c r="B11" s="1">
        <v>7</v>
      </c>
      <c r="C11" s="1" t="s">
        <v>53</v>
      </c>
    </row>
    <row r="12" spans="2:3" ht="15" customHeight="1">
      <c r="B12" s="1">
        <v>8</v>
      </c>
      <c r="C12" s="1" t="s">
        <v>143</v>
      </c>
    </row>
    <row r="13" spans="1:3" ht="15" customHeight="1">
      <c r="A13" s="1" t="s">
        <v>59</v>
      </c>
      <c r="B13" s="1">
        <v>9</v>
      </c>
      <c r="C13" s="1" t="s">
        <v>144</v>
      </c>
    </row>
    <row r="14" spans="2:3" ht="15" customHeight="1">
      <c r="B14" s="1">
        <v>10</v>
      </c>
      <c r="C14" s="1" t="s">
        <v>60</v>
      </c>
    </row>
    <row r="15" spans="2:3" ht="15" customHeight="1">
      <c r="B15" s="1">
        <v>11</v>
      </c>
      <c r="C15" s="1" t="s">
        <v>145</v>
      </c>
    </row>
    <row r="16" spans="2:3" ht="15" customHeight="1">
      <c r="B16" s="1">
        <v>12</v>
      </c>
      <c r="C16" s="1" t="s">
        <v>54</v>
      </c>
    </row>
    <row r="17" spans="2:3" ht="15" customHeight="1">
      <c r="B17" s="1">
        <v>13</v>
      </c>
      <c r="C17" s="1" t="s">
        <v>55</v>
      </c>
    </row>
    <row r="18" spans="2:3" ht="15" customHeight="1">
      <c r="B18" s="1">
        <v>14</v>
      </c>
      <c r="C18" s="1" t="s">
        <v>56</v>
      </c>
    </row>
    <row r="19" spans="2:3" ht="15" customHeight="1">
      <c r="B19" s="1">
        <v>15</v>
      </c>
      <c r="C19" s="1" t="s">
        <v>57</v>
      </c>
    </row>
    <row r="20" spans="2:3" ht="15" customHeight="1">
      <c r="B20" s="1">
        <v>16</v>
      </c>
      <c r="C20" s="1" t="s">
        <v>58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1"/>
  <sheetViews>
    <sheetView zoomScaleSheetLayoutView="100" workbookViewId="0" topLeftCell="A1">
      <selection activeCell="G16" sqref="G16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8:9" ht="11.25">
      <c r="H4" s="2" t="s">
        <v>86</v>
      </c>
      <c r="I4" s="2" t="s">
        <v>90</v>
      </c>
    </row>
    <row r="5" spans="7:14" ht="11.25">
      <c r="G5" s="2" t="s">
        <v>91</v>
      </c>
      <c r="H5" s="59">
        <f>I5/$I$10*100</f>
        <v>3.6414621761480666</v>
      </c>
      <c r="I5" s="1">
        <v>1276.5</v>
      </c>
      <c r="J5" s="1">
        <v>1276.5</v>
      </c>
      <c r="M5" s="2"/>
      <c r="N5" s="4"/>
    </row>
    <row r="6" spans="7:14" ht="11.25">
      <c r="G6" s="2" t="s">
        <v>92</v>
      </c>
      <c r="H6" s="59">
        <f>I6/$I$10*100</f>
        <v>5.265214836283969</v>
      </c>
      <c r="I6" s="1">
        <v>1845.7</v>
      </c>
      <c r="J6" s="1">
        <v>1845.7</v>
      </c>
      <c r="N6" s="13"/>
    </row>
    <row r="7" spans="7:14" ht="11.25">
      <c r="G7" s="2" t="s">
        <v>93</v>
      </c>
      <c r="H7" s="59">
        <f>I7/$I$10*100</f>
        <v>7.087514905319131</v>
      </c>
      <c r="I7" s="1">
        <v>2484.5</v>
      </c>
      <c r="J7" s="1">
        <v>2484.5</v>
      </c>
      <c r="M7" s="2"/>
      <c r="N7" s="10"/>
    </row>
    <row r="8" spans="7:14" ht="11.25">
      <c r="G8" s="2" t="s">
        <v>94</v>
      </c>
      <c r="H8" s="59">
        <f>I8/$I$10*100</f>
        <v>84.00580808224885</v>
      </c>
      <c r="I8" s="1">
        <v>29447.9</v>
      </c>
      <c r="J8" s="1">
        <v>29447.9</v>
      </c>
      <c r="M8" s="2"/>
      <c r="N8" s="37"/>
    </row>
    <row r="9" spans="7:14" ht="11.25">
      <c r="G9" s="2"/>
      <c r="H9" s="59"/>
      <c r="M9" s="2"/>
      <c r="N9" s="10"/>
    </row>
    <row r="10" spans="7:14" ht="11.25">
      <c r="G10" s="2" t="s">
        <v>78</v>
      </c>
      <c r="H10" s="59">
        <f>SUM(H5:H8)</f>
        <v>100.00000000000001</v>
      </c>
      <c r="I10" s="1">
        <f>SUM(I5:I8)</f>
        <v>35054.6</v>
      </c>
      <c r="M10" s="2"/>
      <c r="N10" s="10"/>
    </row>
    <row r="11" spans="9:14" ht="11.25">
      <c r="I11" s="13"/>
      <c r="M11" s="2"/>
      <c r="N11" s="10"/>
    </row>
    <row r="12" spans="7:14" ht="11.25">
      <c r="G12" s="60" t="s">
        <v>95</v>
      </c>
      <c r="M12" s="2"/>
      <c r="N12" s="10"/>
    </row>
    <row r="13" spans="9:14" ht="11.25">
      <c r="I13" s="2"/>
      <c r="M13" s="2"/>
      <c r="N13" s="10"/>
    </row>
    <row r="14" spans="7:13" ht="11.25">
      <c r="G14" s="2"/>
      <c r="M14" s="2"/>
    </row>
    <row r="15" spans="7:14" ht="11.25">
      <c r="G15" s="2"/>
      <c r="M15" s="2"/>
      <c r="N15" s="29"/>
    </row>
    <row r="16" spans="7:14" ht="11.25">
      <c r="G16" s="2"/>
      <c r="M16" s="2"/>
      <c r="N16" s="29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spans="7:9" ht="11.25">
      <c r="G31" s="29"/>
      <c r="H31" s="29"/>
      <c r="I31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S78"/>
  <sheetViews>
    <sheetView zoomScaleSheetLayoutView="100" workbookViewId="0" topLeftCell="A1">
      <selection activeCell="G16" sqref="G16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>
      <c r="G3" s="1" t="s">
        <v>96</v>
      </c>
    </row>
    <row r="4" spans="8:9" ht="11.25">
      <c r="H4" s="13"/>
      <c r="I4" s="6"/>
    </row>
    <row r="5" spans="7:19" ht="11.25">
      <c r="G5" s="1" t="s">
        <v>0</v>
      </c>
      <c r="H5" s="5" t="s">
        <v>100</v>
      </c>
      <c r="I5" s="2" t="s">
        <v>101</v>
      </c>
      <c r="J5" s="2" t="s">
        <v>101</v>
      </c>
      <c r="K5" s="2" t="s">
        <v>101</v>
      </c>
      <c r="L5" s="2"/>
      <c r="R5" s="2"/>
      <c r="S5" s="4"/>
    </row>
    <row r="6" spans="8:19" ht="11.25">
      <c r="H6" s="6" t="s">
        <v>102</v>
      </c>
      <c r="I6" s="1" t="s">
        <v>103</v>
      </c>
      <c r="J6" s="1" t="s">
        <v>104</v>
      </c>
      <c r="K6" s="1" t="s">
        <v>105</v>
      </c>
      <c r="L6" s="1" t="s">
        <v>106</v>
      </c>
      <c r="S6" s="13"/>
    </row>
    <row r="7" spans="7:19" ht="11.25">
      <c r="G7" s="2" t="s">
        <v>137</v>
      </c>
      <c r="H7" s="10">
        <v>80.9184</v>
      </c>
      <c r="I7" s="10">
        <v>9.4513</v>
      </c>
      <c r="J7" s="57">
        <v>19.0716</v>
      </c>
      <c r="K7" s="57">
        <v>5.0421</v>
      </c>
      <c r="L7" s="53">
        <v>33.565</v>
      </c>
      <c r="R7" s="2"/>
      <c r="S7" s="10"/>
    </row>
    <row r="8" spans="7:19" ht="11.25">
      <c r="G8" s="1">
        <v>41</v>
      </c>
      <c r="H8" s="10">
        <v>87.6353</v>
      </c>
      <c r="I8" s="10">
        <v>11.8905</v>
      </c>
      <c r="J8" s="10">
        <v>21.9404</v>
      </c>
      <c r="K8" s="37">
        <v>4.698</v>
      </c>
      <c r="L8" s="10">
        <v>38.5289</v>
      </c>
      <c r="R8" s="2"/>
      <c r="S8" s="37"/>
    </row>
    <row r="9" spans="7:19" ht="11.25">
      <c r="G9" s="1">
        <v>42</v>
      </c>
      <c r="H9" s="37">
        <v>92.589</v>
      </c>
      <c r="I9" s="10">
        <v>15.4995</v>
      </c>
      <c r="J9" s="10">
        <v>25.2376</v>
      </c>
      <c r="K9" s="10">
        <v>4.4785</v>
      </c>
      <c r="L9" s="10">
        <v>45.215599999999995</v>
      </c>
      <c r="R9" s="2"/>
      <c r="S9" s="10"/>
    </row>
    <row r="10" spans="7:19" ht="11.25">
      <c r="G10" s="1">
        <v>43</v>
      </c>
      <c r="H10" s="10">
        <v>97.9831</v>
      </c>
      <c r="I10" s="10">
        <v>20.2801</v>
      </c>
      <c r="J10" s="10">
        <v>28.5151</v>
      </c>
      <c r="K10" s="10">
        <v>4.5314</v>
      </c>
      <c r="L10" s="10">
        <v>53.3266</v>
      </c>
      <c r="R10" s="2"/>
      <c r="S10" s="10"/>
    </row>
    <row r="11" spans="7:19" ht="11.25">
      <c r="G11" s="1">
        <v>44</v>
      </c>
      <c r="H11" s="10">
        <v>104.5528</v>
      </c>
      <c r="I11" s="10">
        <v>26.5116</v>
      </c>
      <c r="J11" s="10">
        <v>31.5503</v>
      </c>
      <c r="K11" s="37">
        <v>4.744</v>
      </c>
      <c r="L11" s="10">
        <v>62.8059</v>
      </c>
      <c r="R11" s="2"/>
      <c r="S11" s="10"/>
    </row>
    <row r="12" spans="7:19" ht="11.25">
      <c r="G12" s="1">
        <v>45</v>
      </c>
      <c r="H12" s="10">
        <v>106.9426</v>
      </c>
      <c r="I12" s="10">
        <v>31.7003</v>
      </c>
      <c r="J12" s="10">
        <v>33.0327</v>
      </c>
      <c r="K12" s="10">
        <v>5.0757</v>
      </c>
      <c r="L12" s="10">
        <v>69.8087</v>
      </c>
      <c r="R12" s="2"/>
      <c r="S12" s="10"/>
    </row>
    <row r="13" spans="7:19" ht="11.25">
      <c r="G13" s="2">
        <v>46</v>
      </c>
      <c r="H13" s="10">
        <v>113.8892</v>
      </c>
      <c r="I13" s="10">
        <v>41.2249</v>
      </c>
      <c r="J13" s="57">
        <v>35.0664</v>
      </c>
      <c r="K13" s="57">
        <v>5.5138</v>
      </c>
      <c r="L13" s="57">
        <v>81.80510000000001</v>
      </c>
      <c r="R13" s="2"/>
      <c r="S13" s="10"/>
    </row>
    <row r="14" spans="7:18" ht="11.25">
      <c r="G14" s="1">
        <v>47</v>
      </c>
      <c r="H14" s="10">
        <v>119.8264</v>
      </c>
      <c r="I14" s="57">
        <v>49.4011</v>
      </c>
      <c r="J14" s="10">
        <v>36.9281</v>
      </c>
      <c r="K14" s="10">
        <v>5.6803</v>
      </c>
      <c r="L14" s="10">
        <v>92.0095</v>
      </c>
      <c r="R14" s="2"/>
    </row>
    <row r="15" spans="7:19" ht="11.25">
      <c r="G15" s="2">
        <v>48</v>
      </c>
      <c r="H15" s="31">
        <v>125.244</v>
      </c>
      <c r="I15" s="10">
        <v>56.9812</v>
      </c>
      <c r="J15" s="57">
        <v>38.8488</v>
      </c>
      <c r="K15" s="57">
        <v>5.8694</v>
      </c>
      <c r="L15" s="57">
        <v>101.6994</v>
      </c>
      <c r="R15" s="2"/>
      <c r="S15" s="29"/>
    </row>
    <row r="16" spans="7:19" ht="11.25">
      <c r="G16" s="1">
        <v>49</v>
      </c>
      <c r="H16" s="29">
        <v>130.8064</v>
      </c>
      <c r="I16" s="10">
        <v>61.4932</v>
      </c>
      <c r="J16" s="10">
        <v>39.6871</v>
      </c>
      <c r="K16" s="10">
        <v>6.0076</v>
      </c>
      <c r="L16" s="10">
        <v>107.1879</v>
      </c>
      <c r="R16" s="2"/>
      <c r="S16" s="29"/>
    </row>
    <row r="17" spans="7:12" ht="11.25">
      <c r="G17" s="1">
        <v>50</v>
      </c>
      <c r="H17" s="10">
        <v>136.4559</v>
      </c>
      <c r="I17" s="10">
        <v>67.8291</v>
      </c>
      <c r="J17" s="37">
        <v>40.783</v>
      </c>
      <c r="K17" s="10">
        <v>6.3184</v>
      </c>
      <c r="L17" s="10">
        <v>114.9305</v>
      </c>
    </row>
    <row r="18" spans="7:12" ht="11.25">
      <c r="G18" s="1">
        <v>51</v>
      </c>
      <c r="H18" s="10">
        <v>143.0567</v>
      </c>
      <c r="I18" s="10">
        <v>71.4279</v>
      </c>
      <c r="J18" s="10">
        <v>40.5133</v>
      </c>
      <c r="K18" s="37">
        <v>6.802</v>
      </c>
      <c r="L18" s="10">
        <v>118.7432</v>
      </c>
    </row>
    <row r="19" spans="7:12" ht="11.25">
      <c r="G19" s="1">
        <v>52</v>
      </c>
      <c r="H19" s="10">
        <v>150.4415</v>
      </c>
      <c r="I19" s="10">
        <v>76.2972</v>
      </c>
      <c r="J19" s="10">
        <v>42.3484</v>
      </c>
      <c r="K19" s="10">
        <v>6.4586</v>
      </c>
      <c r="L19" s="10">
        <v>125.1042</v>
      </c>
    </row>
    <row r="20" spans="7:12" ht="11.25">
      <c r="G20" s="1">
        <v>53</v>
      </c>
      <c r="H20" s="10">
        <v>159.6003</v>
      </c>
      <c r="I20" s="10">
        <v>81.2157</v>
      </c>
      <c r="J20" s="10">
        <v>43.8693</v>
      </c>
      <c r="K20" s="10">
        <v>6.5921</v>
      </c>
      <c r="L20" s="10">
        <v>131.6771</v>
      </c>
    </row>
    <row r="21" spans="7:12" ht="11.25">
      <c r="G21" s="1">
        <v>54</v>
      </c>
      <c r="H21" s="10">
        <v>166.2144</v>
      </c>
      <c r="I21" s="10">
        <v>86.0361</v>
      </c>
      <c r="J21" s="10">
        <v>45.7656</v>
      </c>
      <c r="K21" s="10">
        <v>6.9415</v>
      </c>
      <c r="L21" s="10">
        <v>138.7432</v>
      </c>
    </row>
    <row r="22" spans="7:12" ht="11.25">
      <c r="G22" s="10">
        <v>55</v>
      </c>
      <c r="H22" s="10">
        <v>172.5073</v>
      </c>
      <c r="I22" s="10">
        <v>90.3444</v>
      </c>
      <c r="J22" s="10">
        <v>47.5404</v>
      </c>
      <c r="K22" s="10">
        <v>7.4256</v>
      </c>
      <c r="L22" s="10">
        <v>145.3104</v>
      </c>
    </row>
    <row r="23" spans="7:12" ht="11.25">
      <c r="G23" s="10">
        <v>56</v>
      </c>
      <c r="H23" s="10">
        <v>179.7271</v>
      </c>
      <c r="I23" s="10">
        <v>93.6008</v>
      </c>
      <c r="J23" s="10">
        <v>50.1854</v>
      </c>
      <c r="K23" s="10">
        <v>8.1012</v>
      </c>
      <c r="L23" s="10">
        <v>151.8874</v>
      </c>
    </row>
    <row r="24" spans="7:12" ht="11.25">
      <c r="G24" s="10">
        <v>57</v>
      </c>
      <c r="H24" s="10">
        <v>188.4653</v>
      </c>
      <c r="I24" s="10">
        <v>97.1184</v>
      </c>
      <c r="J24" s="10">
        <v>53.0064</v>
      </c>
      <c r="K24" s="10">
        <v>8.9399</v>
      </c>
      <c r="L24" s="10">
        <v>159.0647</v>
      </c>
    </row>
    <row r="25" spans="7:12" ht="11.25">
      <c r="G25" s="10">
        <v>58</v>
      </c>
      <c r="H25" s="10">
        <v>196.6365</v>
      </c>
      <c r="I25" s="10">
        <v>100.7539</v>
      </c>
      <c r="J25" s="10">
        <v>54.6847</v>
      </c>
      <c r="K25" s="10">
        <v>9.9029</v>
      </c>
      <c r="L25" s="10">
        <v>165.3415</v>
      </c>
    </row>
    <row r="26" spans="7:12" ht="11.25">
      <c r="G26" s="10">
        <v>59</v>
      </c>
      <c r="H26" s="10">
        <v>203.8982</v>
      </c>
      <c r="I26" s="10">
        <v>103.7699</v>
      </c>
      <c r="J26" s="10">
        <v>56.9776</v>
      </c>
      <c r="K26" s="10">
        <v>10.8203</v>
      </c>
      <c r="L26" s="10">
        <v>171.5678</v>
      </c>
    </row>
    <row r="27" spans="7:12" ht="11.25">
      <c r="G27" s="10">
        <v>60</v>
      </c>
      <c r="H27" s="10">
        <v>211.1752</v>
      </c>
      <c r="I27" s="37">
        <v>107.402</v>
      </c>
      <c r="J27" s="10">
        <v>60.2716</v>
      </c>
      <c r="K27" s="10">
        <v>11.7632</v>
      </c>
      <c r="L27" s="10">
        <v>179.4368</v>
      </c>
    </row>
    <row r="28" spans="7:12" ht="11.25">
      <c r="G28" s="10">
        <v>61</v>
      </c>
      <c r="H28" s="37">
        <v>218.499</v>
      </c>
      <c r="I28" s="10">
        <v>110.7227</v>
      </c>
      <c r="J28" s="10">
        <v>63.5996</v>
      </c>
      <c r="K28" s="10">
        <v>12.6862</v>
      </c>
      <c r="L28" s="10">
        <v>187.00850000000003</v>
      </c>
    </row>
    <row r="29" spans="7:12" ht="11.25">
      <c r="G29" s="10">
        <v>62</v>
      </c>
      <c r="H29" s="10">
        <v>225.7108</v>
      </c>
      <c r="I29" s="37">
        <v>113.669</v>
      </c>
      <c r="J29" s="10">
        <v>66.8372</v>
      </c>
      <c r="K29" s="10">
        <v>13.7623</v>
      </c>
      <c r="L29" s="10">
        <v>194.2685</v>
      </c>
    </row>
    <row r="30" spans="7:12" ht="11.25">
      <c r="G30" s="10">
        <v>63</v>
      </c>
      <c r="H30" s="10">
        <v>233.2787</v>
      </c>
      <c r="I30" s="10">
        <v>119.0932</v>
      </c>
      <c r="J30" s="10">
        <v>71.1237</v>
      </c>
      <c r="K30" s="10">
        <v>14.9368</v>
      </c>
      <c r="L30" s="10">
        <v>205.15370000000001</v>
      </c>
    </row>
    <row r="31" spans="7:12" ht="11.25">
      <c r="G31" s="57" t="s">
        <v>138</v>
      </c>
      <c r="H31" s="10">
        <v>241.6208</v>
      </c>
      <c r="I31" s="10">
        <v>126.6125</v>
      </c>
      <c r="J31" s="10">
        <v>73.8256</v>
      </c>
      <c r="K31" s="10">
        <v>15.7763</v>
      </c>
      <c r="L31" s="10">
        <v>216.21439999999998</v>
      </c>
    </row>
    <row r="32" spans="7:12" ht="11.25">
      <c r="G32" s="57" t="s">
        <v>67</v>
      </c>
      <c r="H32" s="10">
        <v>250.3397</v>
      </c>
      <c r="I32" s="10">
        <v>135.3642</v>
      </c>
      <c r="J32" s="10">
        <v>74.6967</v>
      </c>
      <c r="K32" s="10">
        <v>16.3896</v>
      </c>
      <c r="L32" s="10">
        <v>226.4505</v>
      </c>
    </row>
    <row r="33" spans="7:12" ht="11.25">
      <c r="G33" s="1">
        <v>3</v>
      </c>
      <c r="H33" s="10">
        <v>258.6942</v>
      </c>
      <c r="I33" s="10">
        <v>144.1339</v>
      </c>
      <c r="J33" s="10">
        <v>74.8495</v>
      </c>
      <c r="K33" s="10">
        <v>16.8454</v>
      </c>
      <c r="L33" s="10">
        <v>235.8288</v>
      </c>
    </row>
    <row r="34" spans="7:12" ht="11.25">
      <c r="G34" s="1">
        <v>4</v>
      </c>
      <c r="H34" s="10">
        <v>266.7277</v>
      </c>
      <c r="I34" s="10">
        <v>150.9379</v>
      </c>
      <c r="J34" s="10">
        <v>73.7076</v>
      </c>
      <c r="K34" s="10">
        <v>17.3961</v>
      </c>
      <c r="L34" s="10">
        <v>242.0416</v>
      </c>
    </row>
    <row r="35" spans="7:12" ht="11.25">
      <c r="G35" s="1">
        <v>5</v>
      </c>
      <c r="H35" s="10">
        <v>274.7649</v>
      </c>
      <c r="I35" s="10">
        <v>157.7585</v>
      </c>
      <c r="J35" s="10">
        <v>72.5502</v>
      </c>
      <c r="K35" s="37">
        <v>18.003</v>
      </c>
      <c r="L35" s="10">
        <v>248.3117</v>
      </c>
    </row>
    <row r="36" spans="7:12" ht="11.25">
      <c r="G36" s="1">
        <v>6</v>
      </c>
      <c r="H36" s="10">
        <v>282.5652</v>
      </c>
      <c r="I36" s="10">
        <v>165.9781</v>
      </c>
      <c r="J36" s="10">
        <v>71.8981</v>
      </c>
      <c r="K36" s="10">
        <v>18.4893</v>
      </c>
      <c r="L36" s="10">
        <v>256.3655</v>
      </c>
    </row>
    <row r="37" spans="7:12" ht="11.25">
      <c r="G37" s="1">
        <v>7</v>
      </c>
      <c r="H37" s="10">
        <v>286.1875</v>
      </c>
      <c r="I37" s="10">
        <v>173.7379</v>
      </c>
      <c r="J37" s="10">
        <v>72.3824</v>
      </c>
      <c r="K37" s="10">
        <v>19.4224</v>
      </c>
      <c r="L37" s="10">
        <v>265.5427</v>
      </c>
    </row>
    <row r="38" spans="7:12" ht="11.25">
      <c r="G38" s="1">
        <v>8</v>
      </c>
      <c r="H38" s="10">
        <v>291.8583</v>
      </c>
      <c r="I38" s="10">
        <v>182.2305</v>
      </c>
      <c r="J38" s="10">
        <v>71.4476</v>
      </c>
      <c r="K38" s="10">
        <v>19.9342</v>
      </c>
      <c r="L38" s="10">
        <v>273.6123</v>
      </c>
    </row>
    <row r="39" spans="7:12" ht="11.25">
      <c r="G39" s="1">
        <v>9</v>
      </c>
      <c r="H39" s="10">
        <v>298.2254</v>
      </c>
      <c r="I39" s="10">
        <v>189.0122</v>
      </c>
      <c r="J39" s="10">
        <v>69.4807</v>
      </c>
      <c r="K39" s="10">
        <v>20.155199999999994</v>
      </c>
      <c r="L39" s="10">
        <v>278.6481</v>
      </c>
    </row>
    <row r="40" spans="7:12" ht="11.25">
      <c r="G40" s="1">
        <v>10</v>
      </c>
      <c r="H40" s="10">
        <v>305.6398</v>
      </c>
      <c r="I40" s="10">
        <v>193.9869</v>
      </c>
      <c r="J40" s="10">
        <v>66.9549</v>
      </c>
      <c r="K40" s="37">
        <v>20.439000000000036</v>
      </c>
      <c r="L40" s="10">
        <v>281.3808</v>
      </c>
    </row>
    <row r="41" spans="7:12" ht="11.25">
      <c r="G41" s="1">
        <v>11</v>
      </c>
      <c r="H41" s="10">
        <v>311.4505</v>
      </c>
      <c r="I41" s="10">
        <v>198.4359</v>
      </c>
      <c r="J41" s="10">
        <v>64.9359</v>
      </c>
      <c r="K41" s="10">
        <v>20.70659999999998</v>
      </c>
      <c r="L41" s="10">
        <v>284.0784</v>
      </c>
    </row>
    <row r="42" spans="7:12" ht="11.25">
      <c r="G42" s="1">
        <v>12</v>
      </c>
      <c r="H42" s="10">
        <v>315.8141</v>
      </c>
      <c r="I42" s="10">
        <v>202.4621</v>
      </c>
      <c r="J42" s="10">
        <v>63.1665</v>
      </c>
      <c r="K42" s="37">
        <v>20.867000000000033</v>
      </c>
      <c r="L42" s="10">
        <v>286.4956</v>
      </c>
    </row>
    <row r="43" spans="7:12" ht="11.25">
      <c r="G43" s="1">
        <v>13</v>
      </c>
      <c r="H43" s="10">
        <v>319.9712</v>
      </c>
      <c r="I43" s="10">
        <v>206.4887</v>
      </c>
      <c r="J43" s="10">
        <v>61.5829</v>
      </c>
      <c r="K43" s="10">
        <v>21.01420000000001</v>
      </c>
      <c r="L43" s="10">
        <v>289.0858</v>
      </c>
    </row>
    <row r="44" spans="7:12" ht="11.25">
      <c r="G44" s="1">
        <v>14</v>
      </c>
      <c r="H44" s="10">
        <v>324.3882</v>
      </c>
      <c r="I44" s="10">
        <v>209.7513</v>
      </c>
      <c r="J44" s="10">
        <v>59.8884</v>
      </c>
      <c r="K44" s="10">
        <v>21.0559</v>
      </c>
      <c r="L44" s="10">
        <v>290.6956</v>
      </c>
    </row>
    <row r="45" spans="7:12" ht="11.25">
      <c r="G45" s="1">
        <v>15</v>
      </c>
      <c r="H45" s="61">
        <v>328.283</v>
      </c>
      <c r="I45" s="61">
        <v>211.5587</v>
      </c>
      <c r="J45" s="61">
        <v>58.3343</v>
      </c>
      <c r="K45" s="61">
        <v>21.037</v>
      </c>
      <c r="L45" s="61">
        <v>290.93</v>
      </c>
    </row>
    <row r="46" spans="7:12" ht="11.25">
      <c r="G46" s="1">
        <v>16</v>
      </c>
      <c r="H46" s="61">
        <v>331.6854</v>
      </c>
      <c r="I46" s="61">
        <v>214.1451</v>
      </c>
      <c r="J46" s="61">
        <v>57.1971</v>
      </c>
      <c r="K46" s="61">
        <v>21.1591</v>
      </c>
      <c r="L46" s="61">
        <v>292.5013</v>
      </c>
    </row>
    <row r="47" spans="7:12" ht="11.25">
      <c r="G47" s="1">
        <v>17</v>
      </c>
      <c r="H47" s="1">
        <v>334.3395</v>
      </c>
      <c r="I47" s="1">
        <v>218.4757</v>
      </c>
      <c r="J47" s="1">
        <v>56.959</v>
      </c>
      <c r="K47" s="1">
        <v>21.4686</v>
      </c>
      <c r="L47" s="1">
        <v>296.9033</v>
      </c>
    </row>
    <row r="48" spans="7:12" ht="11.25">
      <c r="G48" s="1">
        <v>18</v>
      </c>
      <c r="H48" s="1">
        <v>336.479</v>
      </c>
      <c r="I48" s="1">
        <v>220.0232</v>
      </c>
      <c r="J48" s="1">
        <v>56.1424</v>
      </c>
      <c r="K48" s="1">
        <v>21.7739</v>
      </c>
      <c r="L48" s="1">
        <v>297.9395</v>
      </c>
    </row>
    <row r="55" ht="11.25">
      <c r="I55" s="37"/>
    </row>
    <row r="57" ht="11.25">
      <c r="H57" s="62"/>
    </row>
    <row r="59" ht="11.25">
      <c r="I59" s="37"/>
    </row>
    <row r="69" spans="8:9" ht="11.25">
      <c r="H69" s="62"/>
      <c r="I69" s="37"/>
    </row>
    <row r="78" ht="11.25">
      <c r="I78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1"/>
  <sheetViews>
    <sheetView zoomScaleSheetLayoutView="100" workbookViewId="0" topLeftCell="A4">
      <selection activeCell="H19" sqref="H19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3"/>
      <c r="H4" s="5" t="s">
        <v>139</v>
      </c>
      <c r="I4" s="5" t="s">
        <v>107</v>
      </c>
    </row>
    <row r="5" spans="7:9" ht="11.25">
      <c r="G5" s="4" t="s">
        <v>109</v>
      </c>
      <c r="H5" s="63">
        <f>I5/$I$11*100</f>
        <v>73.84828127858172</v>
      </c>
      <c r="I5" s="5">
        <v>2200232</v>
      </c>
    </row>
    <row r="6" spans="7:9" ht="11.25">
      <c r="G6" s="4" t="s">
        <v>114</v>
      </c>
      <c r="H6" s="63">
        <f>I6/$I$11*100</f>
        <v>18.843557165129162</v>
      </c>
      <c r="I6" s="6">
        <v>561424</v>
      </c>
    </row>
    <row r="7" spans="7:9" ht="11.25">
      <c r="G7" s="64" t="s">
        <v>118</v>
      </c>
      <c r="H7" s="63">
        <f>I7/$I$11*100</f>
        <v>4.9586912779272305</v>
      </c>
      <c r="I7" s="6">
        <v>147739</v>
      </c>
    </row>
    <row r="8" spans="7:9" ht="11.25">
      <c r="G8" s="64" t="s">
        <v>120</v>
      </c>
      <c r="H8" s="63">
        <f>I8/$I$11*100</f>
        <v>2.094183550687304</v>
      </c>
      <c r="I8" s="6">
        <v>62394</v>
      </c>
    </row>
    <row r="9" spans="7:9" ht="11.25">
      <c r="G9" s="64" t="s">
        <v>121</v>
      </c>
      <c r="H9" s="63">
        <f>I9/$I$11*100</f>
        <v>0.2552867276745782</v>
      </c>
      <c r="I9" s="6">
        <v>7606</v>
      </c>
    </row>
    <row r="10" spans="7:9" ht="11.25">
      <c r="G10" s="29"/>
      <c r="H10" s="65"/>
      <c r="I10" s="29"/>
    </row>
    <row r="11" spans="7:9" ht="11.25">
      <c r="G11" s="64" t="s">
        <v>78</v>
      </c>
      <c r="H11" s="65">
        <f>SUM(H5:H9)</f>
        <v>99.99999999999999</v>
      </c>
      <c r="I11" s="66">
        <f>SUM(I5:I9)</f>
        <v>2979395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L66"/>
  <sheetViews>
    <sheetView zoomScaleSheetLayoutView="100" workbookViewId="0" topLeftCell="A11">
      <selection activeCell="F8" sqref="F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10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spans="7:12" ht="11.25">
      <c r="G1" s="42"/>
      <c r="H1" s="10"/>
      <c r="I1" s="10"/>
      <c r="J1" s="10"/>
      <c r="K1" s="10"/>
      <c r="L1" s="10"/>
    </row>
    <row r="2" spans="11:12" ht="11.25">
      <c r="K2" s="37"/>
      <c r="L2" s="10"/>
    </row>
    <row r="3" spans="11:12" ht="11.25">
      <c r="K3" s="10"/>
      <c r="L3" s="10"/>
    </row>
    <row r="4" spans="8:12" ht="11.25">
      <c r="H4" s="2" t="s">
        <v>108</v>
      </c>
      <c r="I4" s="2" t="s">
        <v>108</v>
      </c>
      <c r="J4" s="2" t="s">
        <v>108</v>
      </c>
      <c r="K4" s="10"/>
      <c r="L4" s="10"/>
    </row>
    <row r="5" spans="7:12" ht="11.25">
      <c r="G5" s="1" t="s">
        <v>110</v>
      </c>
      <c r="H5" s="1" t="s">
        <v>111</v>
      </c>
      <c r="I5" s="1" t="s">
        <v>112</v>
      </c>
      <c r="J5" s="27" t="s">
        <v>113</v>
      </c>
      <c r="K5" s="10"/>
      <c r="L5" s="10"/>
    </row>
    <row r="6" spans="8:12" ht="11.25">
      <c r="H6" s="1" t="s">
        <v>115</v>
      </c>
      <c r="I6" s="1" t="s">
        <v>116</v>
      </c>
      <c r="J6" s="1" t="s">
        <v>117</v>
      </c>
      <c r="K6" s="10"/>
      <c r="L6" s="10"/>
    </row>
    <row r="7" spans="7:12" ht="11.25">
      <c r="G7" s="2" t="s">
        <v>119</v>
      </c>
      <c r="H7" s="1">
        <v>257.504</v>
      </c>
      <c r="I7" s="1">
        <v>65.853</v>
      </c>
      <c r="J7" s="1">
        <v>4.189</v>
      </c>
      <c r="K7" s="37"/>
      <c r="L7" s="10"/>
    </row>
    <row r="8" spans="7:12" ht="11.25">
      <c r="G8" s="1">
        <v>40</v>
      </c>
      <c r="H8" s="1">
        <v>400.819</v>
      </c>
      <c r="I8" s="27">
        <v>151.96</v>
      </c>
      <c r="J8" s="1">
        <v>6.369</v>
      </c>
      <c r="K8" s="10"/>
      <c r="L8" s="10"/>
    </row>
    <row r="9" spans="7:12" ht="11.25">
      <c r="G9" s="1">
        <v>45</v>
      </c>
      <c r="H9" s="1">
        <v>418.566</v>
      </c>
      <c r="I9" s="1">
        <v>178.94</v>
      </c>
      <c r="J9" s="1">
        <v>7.677</v>
      </c>
      <c r="K9" s="37"/>
      <c r="L9" s="10"/>
    </row>
    <row r="10" spans="7:12" ht="11.25">
      <c r="G10" s="1">
        <v>50</v>
      </c>
      <c r="H10" s="1">
        <v>409.731</v>
      </c>
      <c r="I10" s="1">
        <v>126.29</v>
      </c>
      <c r="J10" s="1">
        <v>8.436</v>
      </c>
      <c r="K10" s="10"/>
      <c r="L10" s="10"/>
    </row>
    <row r="11" spans="7:12" ht="11.25">
      <c r="G11" s="1">
        <v>55</v>
      </c>
      <c r="H11" s="1">
        <v>349.312</v>
      </c>
      <c r="I11" s="1">
        <v>135.333</v>
      </c>
      <c r="J11" s="1">
        <v>8.917</v>
      </c>
      <c r="K11" s="10"/>
      <c r="L11" s="10"/>
    </row>
    <row r="12" spans="7:10" ht="11.25">
      <c r="G12" s="1">
        <v>60</v>
      </c>
      <c r="H12" s="27">
        <v>416.39</v>
      </c>
      <c r="I12" s="1">
        <v>118.183</v>
      </c>
      <c r="J12" s="1">
        <v>10.612</v>
      </c>
    </row>
    <row r="13" spans="7:10" ht="11.25">
      <c r="G13" s="2" t="s">
        <v>67</v>
      </c>
      <c r="H13" s="1">
        <v>332.665</v>
      </c>
      <c r="I13" s="1">
        <v>122.909</v>
      </c>
      <c r="J13" s="1">
        <v>9.741</v>
      </c>
    </row>
    <row r="14" spans="7:10" ht="11.25">
      <c r="G14" s="1">
        <v>7</v>
      </c>
      <c r="H14" s="10">
        <v>299.376</v>
      </c>
      <c r="I14" s="10">
        <v>84.941</v>
      </c>
      <c r="J14" s="10">
        <v>9.072</v>
      </c>
    </row>
    <row r="15" spans="7:10" ht="11.25">
      <c r="G15" s="1">
        <v>12</v>
      </c>
      <c r="H15" s="10">
        <v>273.156</v>
      </c>
      <c r="I15" s="10">
        <v>68.614</v>
      </c>
      <c r="J15" s="27">
        <v>10.09</v>
      </c>
    </row>
    <row r="16" spans="7:10" ht="11.25">
      <c r="G16" s="1">
        <v>13</v>
      </c>
      <c r="H16" s="1">
        <v>262.136</v>
      </c>
      <c r="I16" s="1">
        <v>67.775</v>
      </c>
      <c r="J16" s="1">
        <v>9.253</v>
      </c>
    </row>
    <row r="17" spans="7:10" ht="11.25">
      <c r="G17" s="1">
        <v>14</v>
      </c>
      <c r="H17" s="67">
        <v>243.95</v>
      </c>
      <c r="I17" s="10">
        <v>67.372</v>
      </c>
      <c r="J17" s="10">
        <v>9.581</v>
      </c>
    </row>
    <row r="18" spans="7:10" ht="11.25">
      <c r="G18" s="1">
        <v>15</v>
      </c>
      <c r="H18" s="67">
        <v>251.419</v>
      </c>
      <c r="I18" s="10">
        <v>67.903</v>
      </c>
      <c r="J18" s="10">
        <v>10.115</v>
      </c>
    </row>
    <row r="19" spans="7:10" ht="11.25">
      <c r="G19" s="1">
        <v>16</v>
      </c>
      <c r="H19" s="1">
        <v>246.873</v>
      </c>
      <c r="I19" s="1">
        <v>68.56</v>
      </c>
      <c r="J19" s="1">
        <v>9.528</v>
      </c>
    </row>
    <row r="20" spans="7:10" ht="11.25">
      <c r="G20" s="1">
        <v>17</v>
      </c>
      <c r="H20" s="1">
        <v>246.04</v>
      </c>
      <c r="I20" s="1">
        <v>69.355</v>
      </c>
      <c r="J20" s="27">
        <v>10.514</v>
      </c>
    </row>
    <row r="21" ht="11.25"/>
    <row r="22" ht="11.25"/>
    <row r="23" ht="11.25">
      <c r="G23" s="1" t="s">
        <v>122</v>
      </c>
    </row>
    <row r="24" ht="11.25">
      <c r="G24" s="1" t="s">
        <v>123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I43" s="37"/>
    </row>
    <row r="45" ht="11.25">
      <c r="H45" s="62"/>
    </row>
    <row r="47" ht="11.25">
      <c r="I47" s="37"/>
    </row>
    <row r="57" spans="8:9" ht="11.25">
      <c r="H57" s="62"/>
      <c r="I57" s="37"/>
    </row>
    <row r="66" ht="11.25">
      <c r="I66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6">
      <selection activeCell="F39" sqref="F39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8.875" style="1" customWidth="1"/>
    <col min="10" max="10" width="9.25390625" style="1" customWidth="1"/>
    <col min="11" max="11" width="9.25390625" style="1" bestFit="1" customWidth="1"/>
    <col min="12" max="16384" width="8.875" style="1" customWidth="1"/>
  </cols>
  <sheetData>
    <row r="1" ht="11.25">
      <c r="G1" s="42"/>
    </row>
    <row r="2" ht="11.25"/>
    <row r="3" ht="11.25"/>
    <row r="4" spans="7:10" ht="11.25">
      <c r="G4" s="1" t="s">
        <v>110</v>
      </c>
      <c r="H4" s="2" t="s">
        <v>124</v>
      </c>
      <c r="I4" s="2" t="s">
        <v>125</v>
      </c>
      <c r="J4" s="2" t="s">
        <v>125</v>
      </c>
    </row>
    <row r="5" spans="8:10" ht="11.25">
      <c r="H5" s="1" t="s">
        <v>127</v>
      </c>
      <c r="I5" s="1" t="s">
        <v>128</v>
      </c>
      <c r="J5" s="1" t="s">
        <v>129</v>
      </c>
    </row>
    <row r="6" spans="7:10" ht="11.25">
      <c r="G6" s="2" t="s">
        <v>131</v>
      </c>
      <c r="H6" s="1">
        <v>1168</v>
      </c>
      <c r="I6" s="1">
        <v>5.512</v>
      </c>
      <c r="J6" s="1">
        <v>3.051</v>
      </c>
    </row>
    <row r="7" spans="7:10" ht="11.25">
      <c r="G7" s="2" t="s">
        <v>146</v>
      </c>
      <c r="H7" s="1">
        <v>1214</v>
      </c>
      <c r="I7" s="1">
        <v>7.836</v>
      </c>
      <c r="J7" s="1">
        <v>4.733</v>
      </c>
    </row>
    <row r="8" spans="7:10" ht="11.25">
      <c r="G8" s="1">
        <v>8</v>
      </c>
      <c r="H8" s="1">
        <v>2131</v>
      </c>
      <c r="I8" s="1">
        <v>12.053</v>
      </c>
      <c r="J8" s="1">
        <v>8.621</v>
      </c>
    </row>
    <row r="9" spans="7:10" ht="11.25">
      <c r="G9" s="2">
        <v>9</v>
      </c>
      <c r="H9" s="1">
        <v>1907</v>
      </c>
      <c r="I9" s="1">
        <v>11.098</v>
      </c>
      <c r="J9" s="27">
        <v>8.83</v>
      </c>
    </row>
    <row r="10" spans="7:10" ht="11.25">
      <c r="G10" s="1">
        <v>10</v>
      </c>
      <c r="H10" s="1">
        <v>1817</v>
      </c>
      <c r="I10" s="27">
        <v>12.73</v>
      </c>
      <c r="J10" s="1">
        <v>9.892</v>
      </c>
    </row>
    <row r="11" spans="7:10" ht="11.25">
      <c r="G11" s="1">
        <v>11</v>
      </c>
      <c r="H11" s="1">
        <v>1865</v>
      </c>
      <c r="I11" s="1">
        <v>12.887</v>
      </c>
      <c r="J11" s="1">
        <v>9.945</v>
      </c>
    </row>
    <row r="12" spans="7:10" ht="11.25">
      <c r="G12" s="1">
        <v>12</v>
      </c>
      <c r="H12" s="1">
        <v>1851</v>
      </c>
      <c r="I12" s="1">
        <v>12.742</v>
      </c>
      <c r="J12" s="1">
        <v>9.616</v>
      </c>
    </row>
    <row r="13" spans="7:10" ht="11.25">
      <c r="G13" s="1">
        <v>13</v>
      </c>
      <c r="H13" s="1">
        <v>1990</v>
      </c>
      <c r="I13" s="1">
        <v>11.812</v>
      </c>
      <c r="J13" s="1">
        <v>9.065</v>
      </c>
    </row>
    <row r="14" spans="7:10" ht="11.25">
      <c r="G14" s="1">
        <v>14</v>
      </c>
      <c r="H14" s="1">
        <v>1729</v>
      </c>
      <c r="I14" s="1">
        <v>11.443</v>
      </c>
      <c r="J14" s="1">
        <v>8.833</v>
      </c>
    </row>
    <row r="15" spans="7:10" ht="11.25">
      <c r="G15" s="1">
        <v>15</v>
      </c>
      <c r="H15" s="1">
        <v>1332</v>
      </c>
      <c r="I15" s="1">
        <v>13.157</v>
      </c>
      <c r="J15" s="1">
        <v>10.319</v>
      </c>
    </row>
    <row r="16" spans="7:10" ht="11.25">
      <c r="G16" s="1">
        <v>16</v>
      </c>
      <c r="H16" s="1">
        <v>1508</v>
      </c>
      <c r="I16" s="1">
        <v>15.16</v>
      </c>
      <c r="J16" s="1">
        <v>12.634</v>
      </c>
    </row>
    <row r="17" spans="7:10" ht="11.25">
      <c r="G17" s="1">
        <v>17</v>
      </c>
      <c r="H17" s="1">
        <v>1609</v>
      </c>
      <c r="I17" s="1">
        <v>14.315</v>
      </c>
      <c r="J17" s="1">
        <v>12.372</v>
      </c>
    </row>
    <row r="18" spans="7:10" ht="11.25">
      <c r="G18" s="1">
        <v>18</v>
      </c>
      <c r="H18" s="1">
        <v>1733</v>
      </c>
      <c r="I18" s="1">
        <v>14.851</v>
      </c>
      <c r="J18" s="1">
        <v>12.889</v>
      </c>
    </row>
    <row r="19" ht="11.25"/>
    <row r="20" ht="11.25">
      <c r="H20" s="2"/>
    </row>
    <row r="21" ht="11.25"/>
    <row r="22" spans="7:8" ht="11.25">
      <c r="G22" s="2"/>
      <c r="H22" s="29"/>
    </row>
    <row r="23" ht="11.25">
      <c r="H23" s="29"/>
    </row>
    <row r="24" spans="8:11" ht="11.25">
      <c r="H24" s="29"/>
      <c r="K24" s="2"/>
    </row>
    <row r="25" ht="11.25">
      <c r="H25" s="29"/>
    </row>
    <row r="26" spans="8:11" ht="11.25">
      <c r="H26" s="29"/>
      <c r="K26" s="37"/>
    </row>
    <row r="27" ht="11.25">
      <c r="H27" s="29"/>
    </row>
    <row r="28" spans="7:8" ht="11.25">
      <c r="G28" s="2"/>
      <c r="H28" s="29"/>
    </row>
    <row r="29" ht="11.25">
      <c r="H29" s="29"/>
    </row>
    <row r="30" ht="11.25">
      <c r="H30" s="29"/>
    </row>
    <row r="31" ht="11.25"/>
    <row r="32" ht="11.25"/>
    <row r="33" ht="11.25"/>
    <row r="35" ht="11.25">
      <c r="K35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L61"/>
  <sheetViews>
    <sheetView zoomScaleSheetLayoutView="100" workbookViewId="0" topLeftCell="A13">
      <selection activeCell="H30" sqref="H30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110</v>
      </c>
      <c r="H4" s="2" t="s">
        <v>126</v>
      </c>
    </row>
    <row r="5" ht="11.25">
      <c r="H5" s="1" t="s">
        <v>130</v>
      </c>
    </row>
    <row r="6" spans="7:8" ht="11.25">
      <c r="G6" s="2" t="s">
        <v>132</v>
      </c>
      <c r="H6" s="1">
        <v>728.5904</v>
      </c>
    </row>
    <row r="7" spans="7:8" ht="11.25">
      <c r="G7" s="1">
        <v>11</v>
      </c>
      <c r="H7" s="1">
        <v>829.1854</v>
      </c>
    </row>
    <row r="8" spans="7:8" ht="11.25">
      <c r="G8" s="1">
        <v>12</v>
      </c>
      <c r="H8" s="1">
        <v>922.4361</v>
      </c>
    </row>
    <row r="9" spans="7:8" ht="11.25">
      <c r="G9" s="1">
        <v>13</v>
      </c>
      <c r="H9" s="1">
        <v>819.6048</v>
      </c>
    </row>
    <row r="10" spans="7:8" ht="11.25">
      <c r="G10" s="1">
        <v>14</v>
      </c>
      <c r="H10" s="1">
        <v>836.4879</v>
      </c>
    </row>
    <row r="11" spans="7:8" ht="11.25">
      <c r="G11" s="1">
        <v>15</v>
      </c>
      <c r="H11" s="1">
        <v>853.8788</v>
      </c>
    </row>
    <row r="12" spans="7:8" ht="11.25">
      <c r="G12" s="1">
        <v>16</v>
      </c>
      <c r="H12" s="1">
        <v>874.9096</v>
      </c>
    </row>
    <row r="13" spans="7:8" ht="11.25">
      <c r="G13" s="1">
        <v>17</v>
      </c>
      <c r="H13" s="1">
        <v>890.2172</v>
      </c>
    </row>
    <row r="14" spans="7:8" ht="11.25">
      <c r="G14" s="2">
        <v>18</v>
      </c>
      <c r="H14" s="1">
        <v>908.0354</v>
      </c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>
      <c r="H21" s="2"/>
    </row>
    <row r="22" ht="11.25"/>
    <row r="23" spans="7:8" ht="11.25">
      <c r="G23" s="2"/>
      <c r="H23" s="6"/>
    </row>
    <row r="24" ht="11.25">
      <c r="H24" s="6"/>
    </row>
    <row r="25" spans="8:12" ht="11.25">
      <c r="H25" s="6"/>
      <c r="I25" s="2"/>
      <c r="J25" s="2"/>
      <c r="K25" s="2"/>
      <c r="L25" s="2"/>
    </row>
    <row r="26" ht="11.25">
      <c r="H26" s="6"/>
    </row>
    <row r="27" spans="8:12" ht="11.25">
      <c r="H27" s="6"/>
      <c r="L27" s="37"/>
    </row>
    <row r="28" ht="11.25">
      <c r="H28" s="6"/>
    </row>
    <row r="29" ht="11.25">
      <c r="K29" s="37"/>
    </row>
    <row r="30" ht="11.25"/>
    <row r="31" ht="11.25"/>
    <row r="32" ht="11.25"/>
    <row r="33" ht="11.25"/>
    <row r="34" ht="11.25"/>
    <row r="38" ht="11.25">
      <c r="I38" s="37"/>
    </row>
    <row r="40" ht="11.25">
      <c r="H40" s="62"/>
    </row>
    <row r="42" ht="11.25">
      <c r="I42" s="37"/>
    </row>
    <row r="52" spans="8:9" ht="11.25">
      <c r="H52" s="62"/>
      <c r="I52" s="37"/>
    </row>
    <row r="61" ht="11.25">
      <c r="I6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2"/>
  <sheetViews>
    <sheetView zoomScaleSheetLayoutView="100" workbookViewId="0" topLeftCell="A17">
      <selection activeCell="G25" sqref="G25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110</v>
      </c>
      <c r="H4" s="2" t="s">
        <v>133</v>
      </c>
    </row>
    <row r="5" ht="11.25">
      <c r="H5" s="1" t="s">
        <v>134</v>
      </c>
    </row>
    <row r="6" spans="7:8" ht="11.25">
      <c r="G6" s="2" t="s">
        <v>119</v>
      </c>
      <c r="H6" s="29">
        <v>201.678</v>
      </c>
    </row>
    <row r="7" spans="7:8" ht="11.25">
      <c r="G7" s="1">
        <v>40</v>
      </c>
      <c r="H7" s="29">
        <v>268.744</v>
      </c>
    </row>
    <row r="8" spans="7:12" ht="11.25">
      <c r="G8" s="1">
        <v>45</v>
      </c>
      <c r="H8" s="29">
        <v>348.225</v>
      </c>
      <c r="J8" s="2"/>
      <c r="K8" s="2"/>
      <c r="L8" s="2"/>
    </row>
    <row r="9" spans="7:8" ht="11.25">
      <c r="G9" s="1">
        <v>50</v>
      </c>
      <c r="H9" s="29">
        <v>361.491</v>
      </c>
    </row>
    <row r="10" spans="7:12" ht="11.25">
      <c r="G10" s="1">
        <v>55</v>
      </c>
      <c r="H10" s="29">
        <v>408.252</v>
      </c>
      <c r="L10" s="37"/>
    </row>
    <row r="11" spans="7:8" ht="11.25">
      <c r="G11" s="1">
        <v>60</v>
      </c>
      <c r="H11" s="29">
        <v>432.761</v>
      </c>
    </row>
    <row r="12" spans="7:11" ht="11.25">
      <c r="G12" s="2" t="s">
        <v>67</v>
      </c>
      <c r="H12" s="29">
        <v>570.462</v>
      </c>
      <c r="K12" s="37"/>
    </row>
    <row r="13" spans="7:8" ht="11.25">
      <c r="G13" s="1">
        <v>7</v>
      </c>
      <c r="H13" s="29">
        <v>630.235</v>
      </c>
    </row>
    <row r="14" spans="7:8" ht="11.25">
      <c r="G14" s="1">
        <v>12</v>
      </c>
      <c r="H14" s="29">
        <v>748.051</v>
      </c>
    </row>
    <row r="15" spans="7:8" ht="11.25">
      <c r="G15" s="1">
        <v>13</v>
      </c>
      <c r="H15" s="1">
        <v>751.156</v>
      </c>
    </row>
    <row r="16" spans="7:8" ht="11.25">
      <c r="G16" s="1">
        <v>14</v>
      </c>
      <c r="H16" s="67">
        <v>752.67</v>
      </c>
    </row>
    <row r="17" spans="7:8" ht="11.25">
      <c r="G17" s="1">
        <v>15</v>
      </c>
      <c r="H17" s="67">
        <v>708.119</v>
      </c>
    </row>
    <row r="18" spans="7:8" ht="11.25">
      <c r="G18" s="1">
        <v>16</v>
      </c>
      <c r="H18" s="1">
        <v>724.719</v>
      </c>
    </row>
    <row r="19" spans="7:8" ht="11.25">
      <c r="G19" s="1">
        <v>17</v>
      </c>
      <c r="H19" s="1">
        <v>705.812</v>
      </c>
    </row>
    <row r="20" ht="11.25">
      <c r="L20" s="37"/>
    </row>
    <row r="21" spans="7:10" ht="11.25">
      <c r="G21" s="1" t="s">
        <v>135</v>
      </c>
      <c r="J21" s="37"/>
    </row>
    <row r="22" ht="11.25">
      <c r="G22" s="1" t="s">
        <v>136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100"/>
  <sheetViews>
    <sheetView tabSelected="1" zoomScaleSheetLayoutView="100" workbookViewId="0" topLeftCell="A1">
      <selection activeCell="I19" sqref="I19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0</v>
      </c>
      <c r="H4" s="2" t="s">
        <v>97</v>
      </c>
    </row>
    <row r="5" ht="11.25">
      <c r="H5" s="1" t="s">
        <v>98</v>
      </c>
    </row>
    <row r="6" spans="7:8" ht="11.25">
      <c r="G6" s="2" t="s">
        <v>99</v>
      </c>
      <c r="H6" s="6">
        <v>929</v>
      </c>
    </row>
    <row r="7" spans="7:8" ht="11.25">
      <c r="G7" s="2" t="s">
        <v>141</v>
      </c>
      <c r="H7" s="6">
        <v>1298</v>
      </c>
    </row>
    <row r="8" spans="7:8" ht="11.25">
      <c r="G8" s="1">
        <v>10</v>
      </c>
      <c r="H8" s="6">
        <v>1676</v>
      </c>
    </row>
    <row r="9" spans="7:8" ht="11.25">
      <c r="G9" s="1">
        <v>11</v>
      </c>
      <c r="H9" s="6">
        <v>2076</v>
      </c>
    </row>
    <row r="10" spans="7:8" ht="11.25">
      <c r="G10" s="1">
        <v>12</v>
      </c>
      <c r="H10" s="6">
        <v>2474</v>
      </c>
    </row>
    <row r="11" spans="7:8" ht="11.25">
      <c r="G11" s="1">
        <v>13</v>
      </c>
      <c r="H11" s="6">
        <v>2800</v>
      </c>
    </row>
    <row r="12" spans="7:8" ht="11.25">
      <c r="G12" s="2">
        <v>14</v>
      </c>
      <c r="H12" s="6">
        <v>3075</v>
      </c>
    </row>
    <row r="13" spans="7:8" ht="11.25">
      <c r="G13" s="2">
        <v>15</v>
      </c>
      <c r="H13" s="6">
        <v>3302</v>
      </c>
    </row>
    <row r="14" spans="7:8" ht="11.25">
      <c r="G14" s="2">
        <v>16</v>
      </c>
      <c r="H14" s="6">
        <v>3508</v>
      </c>
    </row>
    <row r="15" spans="7:8" ht="11.25">
      <c r="G15" s="2">
        <v>17</v>
      </c>
      <c r="H15" s="6">
        <v>3920</v>
      </c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spans="9:12" ht="11.25">
      <c r="I25" s="2"/>
      <c r="J25" s="2"/>
      <c r="K25" s="2"/>
      <c r="L25" s="2"/>
    </row>
    <row r="26" ht="11.25"/>
    <row r="27" ht="11.25">
      <c r="L27" s="37"/>
    </row>
    <row r="28" ht="11.25"/>
    <row r="29" ht="11.25">
      <c r="K29" s="37"/>
    </row>
    <row r="30" ht="11.25"/>
    <row r="31" ht="11.25"/>
    <row r="32" ht="11.25"/>
    <row r="33" ht="11.25"/>
    <row r="36" ht="11.25">
      <c r="L36" s="37"/>
    </row>
    <row r="37" ht="11.25">
      <c r="J37" s="37"/>
    </row>
    <row r="41" ht="11.25">
      <c r="I41" s="2"/>
    </row>
    <row r="51" ht="11.25">
      <c r="I51" s="37"/>
    </row>
    <row r="55" ht="11.25">
      <c r="H55" s="62"/>
    </row>
    <row r="56" ht="11.25">
      <c r="H56" s="2"/>
    </row>
    <row r="58" ht="11.25">
      <c r="H58" s="2"/>
    </row>
    <row r="60" ht="11.25">
      <c r="H60" s="2"/>
    </row>
    <row r="62" ht="11.25">
      <c r="H62" s="2"/>
    </row>
    <row r="64" ht="11.25">
      <c r="H64" s="2"/>
    </row>
    <row r="66" ht="11.25">
      <c r="H66" s="2"/>
    </row>
    <row r="67" ht="11.25">
      <c r="H67" s="62"/>
    </row>
    <row r="77" ht="11.25">
      <c r="I77" s="37"/>
    </row>
    <row r="79" ht="11.25">
      <c r="H79" s="62"/>
    </row>
    <row r="81" ht="11.25">
      <c r="I81" s="37"/>
    </row>
    <row r="91" spans="8:9" ht="11.25">
      <c r="H91" s="62"/>
      <c r="I91" s="37"/>
    </row>
    <row r="100" ht="11.25">
      <c r="I100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AA32"/>
  <sheetViews>
    <sheetView zoomScaleSheetLayoutView="100" workbookViewId="0" topLeftCell="A10">
      <selection activeCell="G14" sqref="G14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11" ht="11.25">
      <c r="G4" s="2" t="s">
        <v>0</v>
      </c>
      <c r="H4" s="4" t="s">
        <v>1</v>
      </c>
      <c r="I4" s="5" t="s">
        <v>16</v>
      </c>
      <c r="K4" s="5" t="s">
        <v>14</v>
      </c>
    </row>
    <row r="5" spans="8:12" ht="22.5">
      <c r="H5" s="32" t="s">
        <v>2</v>
      </c>
      <c r="I5" s="3" t="s">
        <v>15</v>
      </c>
      <c r="K5" s="33" t="s">
        <v>3</v>
      </c>
      <c r="L5" s="3"/>
    </row>
    <row r="6" spans="7:12" ht="11.25">
      <c r="G6" s="2" t="s">
        <v>38</v>
      </c>
      <c r="H6" s="10">
        <v>36.983</v>
      </c>
      <c r="I6" s="13">
        <f aca="true" t="shared" si="0" ref="I6:I13">K6/H6</f>
        <v>56.76767704080253</v>
      </c>
      <c r="K6" s="29">
        <v>2099.439</v>
      </c>
      <c r="L6" s="28"/>
    </row>
    <row r="7" spans="7:12" ht="11.25">
      <c r="G7" s="1">
        <v>45</v>
      </c>
      <c r="H7" s="10">
        <v>68.199</v>
      </c>
      <c r="I7" s="13">
        <f t="shared" si="0"/>
        <v>70.54446546137041</v>
      </c>
      <c r="K7" s="29">
        <v>4811.062</v>
      </c>
      <c r="L7" s="28"/>
    </row>
    <row r="8" spans="7:12" ht="11.25">
      <c r="G8" s="1">
        <v>50</v>
      </c>
      <c r="H8" s="10">
        <v>51.789</v>
      </c>
      <c r="I8" s="13">
        <f t="shared" si="0"/>
        <v>85.0153893683987</v>
      </c>
      <c r="K8" s="29">
        <v>4402.862</v>
      </c>
      <c r="L8" s="28"/>
    </row>
    <row r="9" spans="7:13" ht="11.25">
      <c r="G9" s="1">
        <v>55</v>
      </c>
      <c r="H9" s="10">
        <v>50.168</v>
      </c>
      <c r="I9" s="13">
        <f t="shared" si="0"/>
        <v>99.8026630521448</v>
      </c>
      <c r="K9" s="34">
        <v>5006.9</v>
      </c>
      <c r="L9" s="30"/>
      <c r="M9" s="37"/>
    </row>
    <row r="10" spans="7:13" ht="11.25">
      <c r="G10" s="1">
        <v>60</v>
      </c>
      <c r="H10" s="27">
        <v>45.49</v>
      </c>
      <c r="I10" s="13">
        <f t="shared" si="0"/>
        <v>90.75979336117827</v>
      </c>
      <c r="K10" s="29">
        <v>4128.663</v>
      </c>
      <c r="L10" s="30"/>
      <c r="M10" s="37"/>
    </row>
    <row r="11" spans="7:13" ht="11.25">
      <c r="G11" s="2" t="s">
        <v>13</v>
      </c>
      <c r="H11" s="27">
        <v>64.53</v>
      </c>
      <c r="I11" s="13">
        <f t="shared" si="0"/>
        <v>93.07832016116535</v>
      </c>
      <c r="K11" s="10">
        <v>6006.344</v>
      </c>
      <c r="L11" s="30"/>
      <c r="M11" s="37"/>
    </row>
    <row r="12" spans="7:13" ht="11.25">
      <c r="G12" s="2">
        <v>7</v>
      </c>
      <c r="H12" s="10">
        <v>99.295</v>
      </c>
      <c r="I12" s="13">
        <f t="shared" si="0"/>
        <v>90.81521728183694</v>
      </c>
      <c r="K12" s="10">
        <v>9017.497</v>
      </c>
      <c r="L12" s="30"/>
      <c r="M12" s="37"/>
    </row>
    <row r="13" spans="7:13" ht="11.25">
      <c r="G13" s="2">
        <v>12</v>
      </c>
      <c r="H13" s="10">
        <v>51.635</v>
      </c>
      <c r="I13" s="13">
        <f t="shared" si="0"/>
        <v>100.87982957296408</v>
      </c>
      <c r="J13" s="13">
        <f aca="true" t="shared" si="1" ref="J13:J19">K13/H13</f>
        <v>100.87982957296408</v>
      </c>
      <c r="K13" s="27">
        <v>5208.93</v>
      </c>
      <c r="L13" s="31"/>
      <c r="M13" s="37"/>
    </row>
    <row r="14" spans="7:13" ht="11.25">
      <c r="G14" s="1">
        <v>13</v>
      </c>
      <c r="H14" s="1">
        <v>47.987</v>
      </c>
      <c r="I14" s="52"/>
      <c r="J14" s="13">
        <f t="shared" si="1"/>
        <v>100.63894388063433</v>
      </c>
      <c r="K14" s="1">
        <v>4829.361</v>
      </c>
      <c r="L14" s="31"/>
      <c r="M14" s="37"/>
    </row>
    <row r="15" spans="7:11" ht="11.25">
      <c r="G15" s="2">
        <v>14</v>
      </c>
      <c r="H15" s="10">
        <v>43.525</v>
      </c>
      <c r="I15" s="13"/>
      <c r="J15" s="13">
        <f t="shared" si="1"/>
        <v>96.85971280873062</v>
      </c>
      <c r="K15" s="10">
        <v>4215.819</v>
      </c>
    </row>
    <row r="16" spans="7:11" ht="11.25">
      <c r="G16" s="2">
        <v>15</v>
      </c>
      <c r="H16" s="51">
        <v>42.26</v>
      </c>
      <c r="J16" s="13">
        <f t="shared" si="1"/>
        <v>98.44779933743494</v>
      </c>
      <c r="K16" s="51">
        <v>4160.404</v>
      </c>
    </row>
    <row r="17" spans="7:11" ht="11.25">
      <c r="G17" s="2">
        <v>16</v>
      </c>
      <c r="H17" s="51">
        <v>45.787</v>
      </c>
      <c r="J17" s="13">
        <f t="shared" si="1"/>
        <v>96.86882739642256</v>
      </c>
      <c r="K17" s="51">
        <v>4435.333</v>
      </c>
    </row>
    <row r="18" spans="7:11" ht="11.25">
      <c r="G18" s="1">
        <v>17</v>
      </c>
      <c r="H18" s="1">
        <v>44.428</v>
      </c>
      <c r="J18" s="13">
        <f t="shared" si="1"/>
        <v>95.42189610155759</v>
      </c>
      <c r="K18" s="1">
        <v>4239.404</v>
      </c>
    </row>
    <row r="19" spans="7:11" ht="11.25">
      <c r="G19" s="1">
        <v>18</v>
      </c>
      <c r="H19" s="1">
        <v>52.646</v>
      </c>
      <c r="J19" s="13">
        <f t="shared" si="1"/>
        <v>89.09242867454317</v>
      </c>
      <c r="K19" s="1">
        <v>4690.36</v>
      </c>
    </row>
    <row r="20" ht="11.25"/>
    <row r="21" ht="11.25">
      <c r="I21" s="35" t="s">
        <v>17</v>
      </c>
    </row>
    <row r="22" ht="11.25">
      <c r="I22" s="36" t="s">
        <v>18</v>
      </c>
    </row>
    <row r="23" spans="8:11" ht="11.25">
      <c r="H23" s="7"/>
      <c r="I23" s="8"/>
      <c r="J23" s="8"/>
      <c r="K23" s="8"/>
    </row>
    <row r="24" spans="7:11" ht="11.25">
      <c r="G24" s="2"/>
      <c r="H24" s="11"/>
      <c r="I24" s="8"/>
      <c r="J24" s="12"/>
      <c r="K24" s="12"/>
    </row>
    <row r="25" spans="7:11" ht="11.25">
      <c r="G25" s="14"/>
      <c r="H25" s="4"/>
      <c r="I25" s="13"/>
      <c r="J25" s="6"/>
      <c r="K25" s="6"/>
    </row>
    <row r="26" spans="8:11" ht="11.25">
      <c r="H26" s="5"/>
      <c r="I26" s="13"/>
      <c r="J26" s="6"/>
      <c r="K26" s="6"/>
    </row>
    <row r="27" spans="8:11" ht="11.25">
      <c r="H27" s="5"/>
      <c r="I27" s="13"/>
      <c r="J27" s="6"/>
      <c r="K27" s="6"/>
    </row>
    <row r="28" spans="8:11" ht="11.25">
      <c r="H28" s="5"/>
      <c r="I28" s="13"/>
      <c r="J28" s="6"/>
      <c r="K28" s="6"/>
    </row>
    <row r="29" spans="8:11" ht="11.25">
      <c r="H29" s="5"/>
      <c r="I29" s="13"/>
      <c r="J29" s="6"/>
      <c r="K29" s="6"/>
    </row>
    <row r="30" spans="8:11" ht="11.25">
      <c r="H30" s="4"/>
      <c r="I30" s="13"/>
      <c r="J30" s="6"/>
      <c r="K30" s="6"/>
    </row>
    <row r="31" spans="7:27" ht="11.25">
      <c r="G31" s="2"/>
      <c r="H31" s="2"/>
      <c r="J31" s="6"/>
      <c r="K31" s="6"/>
      <c r="L31" s="43"/>
      <c r="M31" s="43"/>
      <c r="N31" s="43"/>
      <c r="O31" s="43"/>
      <c r="P31" s="44"/>
      <c r="Q31" s="45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9:27" ht="11.25">
      <c r="I32" s="13"/>
      <c r="J32" s="15"/>
      <c r="K32" s="15"/>
      <c r="L32" s="43"/>
      <c r="M32" s="43"/>
      <c r="N32" s="43"/>
      <c r="O32" s="43"/>
      <c r="P32" s="44"/>
      <c r="Q32" s="45"/>
      <c r="R32" s="42"/>
      <c r="S32" s="42"/>
      <c r="T32" s="42"/>
      <c r="U32" s="42"/>
      <c r="V32" s="42"/>
      <c r="W32" s="42"/>
      <c r="X32" s="42"/>
      <c r="Y32" s="42"/>
      <c r="Z32" s="42"/>
      <c r="AA32" s="4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T31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1" width="8.875" style="1" customWidth="1"/>
    <col min="12" max="12" width="11.00390625" style="1" customWidth="1"/>
    <col min="13" max="16384" width="8.875" style="1" customWidth="1"/>
  </cols>
  <sheetData>
    <row r="1" ht="11.25"/>
    <row r="2" ht="11.25">
      <c r="G2" s="42"/>
    </row>
    <row r="3" ht="11.25"/>
    <row r="4" spans="7:13" ht="11.25">
      <c r="G4" s="2" t="s">
        <v>22</v>
      </c>
      <c r="H4" s="2" t="s">
        <v>23</v>
      </c>
      <c r="I4" s="2" t="s">
        <v>23</v>
      </c>
      <c r="J4" s="2" t="s">
        <v>23</v>
      </c>
      <c r="K4" s="2" t="s">
        <v>23</v>
      </c>
      <c r="L4" s="2"/>
      <c r="M4" s="2"/>
    </row>
    <row r="5" spans="8:15" ht="22.5">
      <c r="H5" s="3" t="s">
        <v>24</v>
      </c>
      <c r="I5" s="3" t="s">
        <v>25</v>
      </c>
      <c r="J5" s="1" t="s">
        <v>26</v>
      </c>
      <c r="K5" s="1" t="s">
        <v>27</v>
      </c>
      <c r="N5" s="3"/>
      <c r="O5" s="3"/>
    </row>
    <row r="6" spans="7:15" ht="11.25">
      <c r="G6" s="2" t="s">
        <v>28</v>
      </c>
      <c r="H6" s="30">
        <v>48.3</v>
      </c>
      <c r="I6" s="30">
        <v>3</v>
      </c>
      <c r="J6" s="31">
        <v>19.7</v>
      </c>
      <c r="K6" s="31">
        <v>5.7</v>
      </c>
      <c r="M6" s="29"/>
      <c r="N6" s="30"/>
      <c r="O6" s="28"/>
    </row>
    <row r="7" spans="7:15" ht="11.25">
      <c r="G7" s="2">
        <v>38</v>
      </c>
      <c r="H7" s="30">
        <v>51.7</v>
      </c>
      <c r="I7" s="30">
        <v>4.33</v>
      </c>
      <c r="J7" s="31">
        <v>29.63</v>
      </c>
      <c r="K7" s="31">
        <v>7.43</v>
      </c>
      <c r="M7" s="29"/>
      <c r="N7" s="28"/>
      <c r="O7" s="28"/>
    </row>
    <row r="8" spans="7:15" ht="11.25">
      <c r="G8" s="2">
        <v>43</v>
      </c>
      <c r="H8" s="30">
        <v>56.925</v>
      </c>
      <c r="I8" s="30">
        <v>7.014</v>
      </c>
      <c r="J8" s="31">
        <v>39.411</v>
      </c>
      <c r="K8" s="31">
        <v>9.016</v>
      </c>
      <c r="M8" s="29"/>
      <c r="N8" s="28"/>
      <c r="O8" s="28"/>
    </row>
    <row r="9" spans="7:16" ht="11.25">
      <c r="G9" s="2">
        <v>48</v>
      </c>
      <c r="H9" s="30">
        <v>67.84</v>
      </c>
      <c r="I9" s="30">
        <v>9.49</v>
      </c>
      <c r="J9" s="31">
        <v>43.63</v>
      </c>
      <c r="K9" s="31">
        <v>9.03</v>
      </c>
      <c r="M9" s="29"/>
      <c r="N9" s="30"/>
      <c r="O9" s="30"/>
      <c r="P9" s="37"/>
    </row>
    <row r="10" spans="7:16" ht="11.25">
      <c r="G10" s="2">
        <v>53</v>
      </c>
      <c r="H10" s="30">
        <v>80.29</v>
      </c>
      <c r="I10" s="30">
        <v>12.52</v>
      </c>
      <c r="J10" s="31">
        <v>41.98</v>
      </c>
      <c r="K10" s="31">
        <v>9.17</v>
      </c>
      <c r="M10" s="29"/>
      <c r="N10" s="30"/>
      <c r="O10" s="30"/>
      <c r="P10" s="37"/>
    </row>
    <row r="11" spans="7:16" ht="11.25">
      <c r="G11" s="2">
        <v>58</v>
      </c>
      <c r="H11" s="30">
        <v>90.99</v>
      </c>
      <c r="I11" s="30">
        <v>14.27</v>
      </c>
      <c r="J11" s="31">
        <v>39.18</v>
      </c>
      <c r="K11" s="31">
        <v>8.11</v>
      </c>
      <c r="M11" s="29"/>
      <c r="N11" s="30"/>
      <c r="O11" s="30"/>
      <c r="P11" s="37"/>
    </row>
    <row r="12" spans="7:16" ht="11.25">
      <c r="G12" s="2">
        <v>63</v>
      </c>
      <c r="H12" s="30">
        <v>98.31</v>
      </c>
      <c r="I12" s="30">
        <v>15.97</v>
      </c>
      <c r="J12" s="31">
        <v>40.12</v>
      </c>
      <c r="K12" s="31">
        <v>6.3</v>
      </c>
      <c r="M12" s="29"/>
      <c r="N12" s="30"/>
      <c r="O12" s="30"/>
      <c r="P12" s="37"/>
    </row>
    <row r="13" spans="7:16" ht="11.25">
      <c r="G13" s="2" t="s">
        <v>29</v>
      </c>
      <c r="H13" s="31">
        <v>106.49</v>
      </c>
      <c r="I13" s="31">
        <v>16.6</v>
      </c>
      <c r="J13" s="31">
        <v>44.66</v>
      </c>
      <c r="K13" s="31">
        <v>8.69</v>
      </c>
      <c r="M13" s="29"/>
      <c r="N13" s="31"/>
      <c r="O13" s="31"/>
      <c r="P13" s="37"/>
    </row>
    <row r="14" spans="7:16" ht="11.25">
      <c r="G14" s="2">
        <v>10</v>
      </c>
      <c r="H14" s="31">
        <v>115.17</v>
      </c>
      <c r="I14" s="31">
        <v>19.09</v>
      </c>
      <c r="J14" s="31">
        <v>44.52</v>
      </c>
      <c r="K14" s="31">
        <v>7.33</v>
      </c>
      <c r="M14" s="29"/>
      <c r="N14" s="31"/>
      <c r="O14" s="31"/>
      <c r="P14" s="37"/>
    </row>
    <row r="15" spans="7:11" ht="11.25">
      <c r="G15" s="2">
        <v>15</v>
      </c>
      <c r="H15" s="31">
        <v>130.17</v>
      </c>
      <c r="I15" s="31">
        <v>19.48</v>
      </c>
      <c r="J15" s="31">
        <v>46.73</v>
      </c>
      <c r="K15" s="31">
        <v>6.14</v>
      </c>
    </row>
    <row r="16" ht="11.25">
      <c r="G16" s="2"/>
    </row>
    <row r="17" ht="11.25">
      <c r="G17" s="2"/>
    </row>
    <row r="18" ht="11.25"/>
    <row r="19" ht="11.25"/>
    <row r="20" ht="11.25"/>
    <row r="21" ht="11.25"/>
    <row r="22" spans="7:12" ht="11.25">
      <c r="G22" s="2"/>
      <c r="H22" s="2"/>
      <c r="I22" s="2"/>
      <c r="J22" s="2"/>
      <c r="K22" s="2"/>
      <c r="L22" s="2"/>
    </row>
    <row r="23" spans="8:13" ht="11.25">
      <c r="H23" s="7"/>
      <c r="I23" s="7"/>
      <c r="J23" s="7"/>
      <c r="K23" s="7"/>
      <c r="L23" s="7"/>
      <c r="M23" s="9"/>
    </row>
    <row r="24" spans="8:12" ht="11.25">
      <c r="H24" s="13"/>
      <c r="I24" s="13"/>
      <c r="J24" s="13"/>
      <c r="K24" s="13"/>
      <c r="L24" s="13"/>
    </row>
    <row r="25" spans="7:12" ht="11.25">
      <c r="G25" s="14"/>
      <c r="H25" s="13"/>
      <c r="I25" s="13"/>
      <c r="J25" s="13"/>
      <c r="K25" s="13"/>
      <c r="L25" s="13"/>
    </row>
    <row r="26" spans="8:12" ht="11.25">
      <c r="H26" s="13"/>
      <c r="I26" s="13"/>
      <c r="J26" s="13"/>
      <c r="K26" s="13"/>
      <c r="L26" s="13"/>
    </row>
    <row r="27" spans="8:12" ht="11.25">
      <c r="H27" s="13"/>
      <c r="I27" s="13"/>
      <c r="J27" s="13"/>
      <c r="K27" s="13"/>
      <c r="L27" s="13"/>
    </row>
    <row r="28" spans="8:12" ht="11.25">
      <c r="H28" s="13"/>
      <c r="I28" s="13"/>
      <c r="J28" s="13"/>
      <c r="K28" s="13"/>
      <c r="L28" s="13"/>
    </row>
    <row r="29" spans="8:12" ht="11.25">
      <c r="H29" s="13"/>
      <c r="I29" s="13"/>
      <c r="J29" s="13"/>
      <c r="K29" s="13"/>
      <c r="L29" s="13"/>
    </row>
    <row r="30" spans="10:20" ht="11.25">
      <c r="J30" s="27"/>
      <c r="N30" s="44"/>
      <c r="O30" s="43"/>
      <c r="P30" s="43"/>
      <c r="Q30" s="43"/>
      <c r="R30" s="43"/>
      <c r="S30" s="44"/>
      <c r="T30" s="45"/>
    </row>
    <row r="31" spans="7:20" ht="11.25">
      <c r="G31" s="2"/>
      <c r="H31" s="2"/>
      <c r="I31" s="2"/>
      <c r="J31" s="2"/>
      <c r="K31" s="2"/>
      <c r="L31" s="2"/>
      <c r="M31" s="2"/>
      <c r="N31" s="44"/>
      <c r="O31" s="43"/>
      <c r="P31" s="43"/>
      <c r="Q31" s="43"/>
      <c r="R31" s="43"/>
      <c r="S31" s="44"/>
      <c r="T31" s="4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2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>
      <c r="F2" s="42"/>
    </row>
    <row r="3" ht="11.25"/>
    <row r="4" spans="8:10" ht="11.25">
      <c r="H4" s="7"/>
      <c r="I4" s="8" t="s">
        <v>30</v>
      </c>
      <c r="J4" s="8" t="s">
        <v>31</v>
      </c>
    </row>
    <row r="5" spans="7:10" ht="11.25">
      <c r="G5" s="2"/>
      <c r="H5" s="11" t="s">
        <v>32</v>
      </c>
      <c r="I5" s="8"/>
      <c r="J5" s="12">
        <v>2052000</v>
      </c>
    </row>
    <row r="6" spans="7:10" ht="11.25">
      <c r="G6" s="14"/>
      <c r="H6" s="4" t="s">
        <v>24</v>
      </c>
      <c r="I6" s="13">
        <f aca="true" t="shared" si="0" ref="I6:I11">J6/$J$13*100</f>
        <v>63.43567251461988</v>
      </c>
      <c r="J6" s="6">
        <v>1301700</v>
      </c>
    </row>
    <row r="7" spans="8:10" ht="11.25">
      <c r="H7" s="5" t="s">
        <v>4</v>
      </c>
      <c r="I7" s="13">
        <f t="shared" si="0"/>
        <v>22.7729044834308</v>
      </c>
      <c r="J7" s="6">
        <v>467300</v>
      </c>
    </row>
    <row r="8" spans="8:10" ht="11.25">
      <c r="H8" s="5" t="s">
        <v>5</v>
      </c>
      <c r="I8" s="13">
        <f t="shared" si="0"/>
        <v>6.5399610136452235</v>
      </c>
      <c r="J8" s="6">
        <v>134200</v>
      </c>
    </row>
    <row r="9" spans="8:10" ht="11.25">
      <c r="H9" s="5" t="s">
        <v>6</v>
      </c>
      <c r="I9" s="13">
        <f t="shared" si="0"/>
        <v>2.992202729044834</v>
      </c>
      <c r="J9" s="6">
        <v>61400</v>
      </c>
    </row>
    <row r="10" spans="8:10" ht="11.25">
      <c r="H10" s="5" t="s">
        <v>7</v>
      </c>
      <c r="I10" s="13">
        <f t="shared" si="0"/>
        <v>2.953216374269006</v>
      </c>
      <c r="J10" s="6">
        <v>60600</v>
      </c>
    </row>
    <row r="11" spans="8:10" ht="11.25">
      <c r="H11" s="4" t="s">
        <v>33</v>
      </c>
      <c r="I11" s="13">
        <f t="shared" si="0"/>
        <v>1.3060428849902534</v>
      </c>
      <c r="J11" s="6">
        <v>26800</v>
      </c>
    </row>
    <row r="12" spans="7:14" ht="11.25">
      <c r="G12" s="2"/>
      <c r="H12" s="2"/>
      <c r="J12" s="6"/>
      <c r="K12" s="43"/>
      <c r="L12" s="43"/>
      <c r="M12" s="44"/>
      <c r="N12" s="45"/>
    </row>
    <row r="13" spans="8:14" ht="11.25">
      <c r="H13" s="1" t="s">
        <v>34</v>
      </c>
      <c r="I13" s="13">
        <f>SUM(I6:I11)</f>
        <v>100</v>
      </c>
      <c r="J13" s="15">
        <f>SUM(J6:J12)</f>
        <v>2052000</v>
      </c>
      <c r="K13" s="43"/>
      <c r="L13" s="43"/>
      <c r="M13" s="44"/>
      <c r="N13" s="45"/>
    </row>
    <row r="14" spans="11:14" ht="11.25">
      <c r="K14" s="17"/>
      <c r="L14" s="17"/>
      <c r="M14" s="17"/>
      <c r="N14" s="17"/>
    </row>
    <row r="15" spans="8:14" ht="11.25">
      <c r="H15" s="13"/>
      <c r="I15" s="6"/>
      <c r="J15" s="6"/>
      <c r="K15" s="19"/>
      <c r="L15" s="19"/>
      <c r="M15" s="19"/>
      <c r="N15" s="19"/>
    </row>
    <row r="16" spans="11:14" ht="11.25">
      <c r="K16" s="17"/>
      <c r="L16" s="17"/>
      <c r="M16" s="17"/>
      <c r="N16" s="19"/>
    </row>
    <row r="17" spans="11:14" ht="11.25">
      <c r="K17" s="17"/>
      <c r="L17" s="17"/>
      <c r="M17" s="17"/>
      <c r="N17" s="19"/>
    </row>
    <row r="18" spans="11:14" ht="11.25">
      <c r="K18" s="17"/>
      <c r="L18" s="17"/>
      <c r="M18" s="20"/>
      <c r="N18" s="19"/>
    </row>
    <row r="19" spans="7:14" ht="11.25">
      <c r="G19" s="2"/>
      <c r="H19" s="11"/>
      <c r="I19" s="8"/>
      <c r="J19" s="12"/>
      <c r="K19" s="20"/>
      <c r="L19" s="17"/>
      <c r="M19" s="17"/>
      <c r="N19" s="19"/>
    </row>
    <row r="20" spans="7:14" ht="11.25">
      <c r="G20" s="14"/>
      <c r="H20" s="4"/>
      <c r="I20" s="13"/>
      <c r="J20" s="6"/>
      <c r="K20" s="17"/>
      <c r="L20" s="17"/>
      <c r="M20" s="17"/>
      <c r="N20" s="19"/>
    </row>
    <row r="21" spans="8:14" ht="11.25">
      <c r="H21" s="5"/>
      <c r="I21" s="13"/>
      <c r="J21" s="6"/>
      <c r="K21" s="23"/>
      <c r="L21" s="23"/>
      <c r="M21" s="23"/>
      <c r="N21" s="19"/>
    </row>
    <row r="22" spans="8:14" ht="11.25">
      <c r="H22" s="5"/>
      <c r="I22" s="13"/>
      <c r="J22" s="6"/>
      <c r="K22" s="23"/>
      <c r="L22" s="23"/>
      <c r="M22" s="23"/>
      <c r="N22" s="19"/>
    </row>
    <row r="23" spans="8:14" ht="11.25">
      <c r="H23" s="5"/>
      <c r="I23" s="13"/>
      <c r="J23" s="6"/>
      <c r="K23" s="25"/>
      <c r="L23" s="25"/>
      <c r="M23" s="25"/>
      <c r="N23" s="26"/>
    </row>
    <row r="24" spans="8:10" ht="11.25">
      <c r="H24" s="5"/>
      <c r="I24" s="13"/>
      <c r="J24" s="6"/>
    </row>
    <row r="25" spans="8:10" ht="11.25">
      <c r="H25" s="4"/>
      <c r="I25" s="13"/>
      <c r="J25" s="6"/>
    </row>
    <row r="26" spans="7:10" ht="11.25">
      <c r="G26" s="2"/>
      <c r="H26" s="2"/>
      <c r="J26" s="6"/>
    </row>
    <row r="27" spans="9:10" ht="11.25">
      <c r="I27" s="13"/>
      <c r="J27" s="1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4.875" style="1" customWidth="1"/>
    <col min="7" max="7" width="13.25390625" style="1" customWidth="1"/>
    <col min="8" max="13" width="7.625" style="1" customWidth="1"/>
    <col min="14" max="16384" width="8.875" style="1" customWidth="1"/>
  </cols>
  <sheetData>
    <row r="1" ht="11.25">
      <c r="G1" s="42"/>
    </row>
    <row r="2" ht="11.25"/>
    <row r="3" ht="11.25"/>
    <row r="4" spans="7:12" ht="11.25">
      <c r="G4" s="2" t="s">
        <v>0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</row>
    <row r="5" spans="8:13" ht="33.75">
      <c r="H5" s="7" t="s">
        <v>45</v>
      </c>
      <c r="I5" s="7" t="s">
        <v>44</v>
      </c>
      <c r="J5" s="7" t="s">
        <v>43</v>
      </c>
      <c r="K5" s="7" t="s">
        <v>42</v>
      </c>
      <c r="L5" s="7" t="s">
        <v>41</v>
      </c>
      <c r="M5" s="9"/>
    </row>
    <row r="6" spans="7:12" ht="11.25">
      <c r="G6" s="1" t="s">
        <v>12</v>
      </c>
      <c r="H6" s="13">
        <f>H16/M16*100</f>
        <v>39.61352657004831</v>
      </c>
      <c r="I6" s="13">
        <f aca="true" t="shared" si="0" ref="I6:I12">I16/M16*100</f>
        <v>18.08143547273982</v>
      </c>
      <c r="J6" s="13">
        <f aca="true" t="shared" si="1" ref="J6:J12">J16/M16*100</f>
        <v>8.764665286404417</v>
      </c>
      <c r="K6" s="13">
        <f aca="true" t="shared" si="2" ref="K6:K12">K16/M16*100</f>
        <v>4.968944099378882</v>
      </c>
      <c r="L6" s="13">
        <f aca="true" t="shared" si="3" ref="L6:L12">L16/M16*100</f>
        <v>11.663216011042097</v>
      </c>
    </row>
    <row r="7" spans="7:12" ht="11.25">
      <c r="G7" s="14" t="s">
        <v>11</v>
      </c>
      <c r="H7" s="13">
        <f aca="true" t="shared" si="4" ref="H7:H12">H17/M17*100</f>
        <v>34.997426659804425</v>
      </c>
      <c r="I7" s="13">
        <f t="shared" si="0"/>
        <v>14.822439526505404</v>
      </c>
      <c r="J7" s="13">
        <f t="shared" si="1"/>
        <v>7.720020586721564</v>
      </c>
      <c r="K7" s="13">
        <f t="shared" si="2"/>
        <v>5.66134843026248</v>
      </c>
      <c r="L7" s="13">
        <f t="shared" si="3"/>
        <v>7.565620174987134</v>
      </c>
    </row>
    <row r="8" spans="7:12" ht="11.25">
      <c r="G8" s="1" t="s">
        <v>10</v>
      </c>
      <c r="H8" s="13">
        <f t="shared" si="4"/>
        <v>32.281205164992826</v>
      </c>
      <c r="I8" s="13">
        <f t="shared" si="0"/>
        <v>14.395026303204208</v>
      </c>
      <c r="J8" s="13">
        <f t="shared" si="1"/>
        <v>9.851745576279292</v>
      </c>
      <c r="K8" s="13">
        <f t="shared" si="2"/>
        <v>6.193208990913439</v>
      </c>
      <c r="L8" s="13">
        <f t="shared" si="3"/>
        <v>8.321377331420372</v>
      </c>
    </row>
    <row r="9" spans="7:12" ht="11.25">
      <c r="G9" s="1" t="s">
        <v>9</v>
      </c>
      <c r="H9" s="13">
        <f t="shared" si="4"/>
        <v>56.10192221725525</v>
      </c>
      <c r="I9" s="13">
        <f t="shared" si="0"/>
        <v>27.268663388466695</v>
      </c>
      <c r="J9" s="13">
        <f t="shared" si="1"/>
        <v>21.010281627179257</v>
      </c>
      <c r="K9" s="13">
        <f t="shared" si="2"/>
        <v>10.505140813589628</v>
      </c>
      <c r="L9" s="13">
        <f t="shared" si="3"/>
        <v>15.869468037550291</v>
      </c>
    </row>
    <row r="10" spans="7:12" ht="11.25">
      <c r="G10" s="1" t="s">
        <v>8</v>
      </c>
      <c r="H10" s="13">
        <f t="shared" si="4"/>
        <v>31.889596602972397</v>
      </c>
      <c r="I10" s="13">
        <f t="shared" si="0"/>
        <v>17.876857749469213</v>
      </c>
      <c r="J10" s="13">
        <f t="shared" si="1"/>
        <v>16.94267515923567</v>
      </c>
      <c r="K10" s="13">
        <f t="shared" si="2"/>
        <v>14.309978768577494</v>
      </c>
      <c r="L10" s="13">
        <f t="shared" si="3"/>
        <v>11.932059447983015</v>
      </c>
    </row>
    <row r="11" spans="7:12" ht="11.25">
      <c r="G11" s="1" t="s">
        <v>39</v>
      </c>
      <c r="H11" s="13">
        <f t="shared" si="4"/>
        <v>80.28169014084507</v>
      </c>
      <c r="I11" s="13">
        <f t="shared" si="0"/>
        <v>51.698425849212924</v>
      </c>
      <c r="J11" s="13">
        <f t="shared" si="1"/>
        <v>46.810273405136705</v>
      </c>
      <c r="K11" s="13">
        <f t="shared" si="2"/>
        <v>59.776304888152445</v>
      </c>
      <c r="L11" s="13">
        <f t="shared" si="3"/>
        <v>35.91549295774648</v>
      </c>
    </row>
    <row r="12" spans="7:12" ht="11.25">
      <c r="G12" s="1" t="s">
        <v>46</v>
      </c>
      <c r="H12" s="13">
        <f t="shared" si="4"/>
        <v>65.17241379310344</v>
      </c>
      <c r="I12" s="13">
        <f t="shared" si="0"/>
        <v>48.706896551724135</v>
      </c>
      <c r="J12" s="13">
        <f t="shared" si="1"/>
        <v>38.53448275862069</v>
      </c>
      <c r="K12" s="13">
        <f t="shared" si="2"/>
        <v>60.775862068965516</v>
      </c>
      <c r="L12" s="13">
        <f t="shared" si="3"/>
        <v>26.637931034482758</v>
      </c>
    </row>
    <row r="13" spans="10:20" ht="11.25">
      <c r="J13" s="27"/>
      <c r="M13" s="42"/>
      <c r="N13" s="44"/>
      <c r="O13" s="43"/>
      <c r="P13" s="43"/>
      <c r="Q13" s="43"/>
      <c r="R13" s="43"/>
      <c r="S13" s="44"/>
      <c r="T13" s="45"/>
    </row>
    <row r="14" spans="7:20" ht="11.25">
      <c r="G14" s="2" t="s">
        <v>0</v>
      </c>
      <c r="H14" s="2" t="s">
        <v>31</v>
      </c>
      <c r="I14" s="2" t="s">
        <v>31</v>
      </c>
      <c r="J14" s="2" t="s">
        <v>31</v>
      </c>
      <c r="K14" s="2" t="s">
        <v>31</v>
      </c>
      <c r="L14" s="2" t="s">
        <v>31</v>
      </c>
      <c r="M14" s="46" t="s">
        <v>31</v>
      </c>
      <c r="N14" s="44"/>
      <c r="O14" s="43"/>
      <c r="P14" s="43"/>
      <c r="Q14" s="43"/>
      <c r="R14" s="43"/>
      <c r="S14" s="44"/>
      <c r="T14" s="45"/>
    </row>
    <row r="15" spans="8:20" ht="33.75">
      <c r="H15" s="7" t="s">
        <v>45</v>
      </c>
      <c r="I15" s="7" t="s">
        <v>44</v>
      </c>
      <c r="J15" s="7" t="s">
        <v>43</v>
      </c>
      <c r="K15" s="7" t="s">
        <v>42</v>
      </c>
      <c r="L15" s="7" t="s">
        <v>41</v>
      </c>
      <c r="M15" s="47" t="s">
        <v>40</v>
      </c>
      <c r="N15" s="19"/>
      <c r="O15" s="48"/>
      <c r="P15" s="48"/>
      <c r="Q15" s="19"/>
      <c r="R15" s="19"/>
      <c r="S15" s="19"/>
      <c r="T15" s="19"/>
    </row>
    <row r="16" spans="7:20" ht="11.25">
      <c r="G16" s="1" t="s">
        <v>12</v>
      </c>
      <c r="H16" s="6">
        <v>57400</v>
      </c>
      <c r="I16" s="6">
        <v>26200</v>
      </c>
      <c r="J16" s="6">
        <v>12700</v>
      </c>
      <c r="K16" s="6">
        <v>7200</v>
      </c>
      <c r="L16" s="6">
        <v>16900</v>
      </c>
      <c r="M16" s="49">
        <v>144900</v>
      </c>
      <c r="N16" s="50"/>
      <c r="O16" s="49"/>
      <c r="P16" s="49"/>
      <c r="Q16" s="19"/>
      <c r="R16" s="19"/>
      <c r="S16" s="19"/>
      <c r="T16" s="19"/>
    </row>
    <row r="17" spans="7:20" ht="11.25">
      <c r="G17" s="14" t="s">
        <v>11</v>
      </c>
      <c r="H17" s="6">
        <v>68000</v>
      </c>
      <c r="I17" s="6">
        <v>28800</v>
      </c>
      <c r="J17" s="6">
        <v>15000</v>
      </c>
      <c r="K17" s="6">
        <v>11000</v>
      </c>
      <c r="L17" s="6">
        <v>14700</v>
      </c>
      <c r="M17" s="16">
        <v>194300</v>
      </c>
      <c r="N17" s="18"/>
      <c r="O17" s="16"/>
      <c r="P17" s="16"/>
      <c r="Q17" s="17"/>
      <c r="R17" s="17"/>
      <c r="S17" s="17"/>
      <c r="T17" s="19"/>
    </row>
    <row r="18" spans="7:20" ht="11.25">
      <c r="G18" s="1" t="s">
        <v>10</v>
      </c>
      <c r="H18" s="6">
        <v>135000</v>
      </c>
      <c r="I18" s="6">
        <v>60200</v>
      </c>
      <c r="J18" s="6">
        <v>41200</v>
      </c>
      <c r="K18" s="6">
        <v>25900</v>
      </c>
      <c r="L18" s="6">
        <v>34800</v>
      </c>
      <c r="M18" s="16">
        <v>418200</v>
      </c>
      <c r="N18" s="18"/>
      <c r="O18" s="16"/>
      <c r="P18" s="16"/>
      <c r="Q18" s="17"/>
      <c r="R18" s="17"/>
      <c r="S18" s="17"/>
      <c r="T18" s="19"/>
    </row>
    <row r="19" spans="7:20" ht="11.25">
      <c r="G19" s="1" t="s">
        <v>9</v>
      </c>
      <c r="H19" s="6">
        <v>125500</v>
      </c>
      <c r="I19" s="6">
        <v>61000</v>
      </c>
      <c r="J19" s="6">
        <v>47000</v>
      </c>
      <c r="K19" s="6">
        <v>23500</v>
      </c>
      <c r="L19" s="6">
        <v>35500</v>
      </c>
      <c r="M19" s="16">
        <v>223700</v>
      </c>
      <c r="N19" s="18"/>
      <c r="O19" s="16"/>
      <c r="P19" s="16"/>
      <c r="Q19" s="17"/>
      <c r="R19" s="17"/>
      <c r="S19" s="20"/>
      <c r="T19" s="19"/>
    </row>
    <row r="20" spans="7:20" ht="11.25">
      <c r="G20" s="1" t="s">
        <v>8</v>
      </c>
      <c r="H20" s="6">
        <v>75100</v>
      </c>
      <c r="I20" s="6">
        <v>42100</v>
      </c>
      <c r="J20" s="6">
        <v>39900</v>
      </c>
      <c r="K20" s="6">
        <v>33700</v>
      </c>
      <c r="L20" s="6">
        <v>28100</v>
      </c>
      <c r="M20" s="16">
        <v>235500</v>
      </c>
      <c r="N20" s="18"/>
      <c r="O20" s="16"/>
      <c r="P20" s="16"/>
      <c r="Q20" s="20"/>
      <c r="R20" s="17"/>
      <c r="S20" s="17"/>
      <c r="T20" s="19"/>
    </row>
    <row r="21" spans="7:20" ht="11.25">
      <c r="G21" s="1" t="s">
        <v>39</v>
      </c>
      <c r="H21" s="6">
        <v>193800</v>
      </c>
      <c r="I21" s="6">
        <v>124800</v>
      </c>
      <c r="J21" s="6">
        <v>113000</v>
      </c>
      <c r="K21" s="6">
        <v>144300</v>
      </c>
      <c r="L21" s="6">
        <v>86700</v>
      </c>
      <c r="M21" s="16">
        <v>241400</v>
      </c>
      <c r="N21" s="18"/>
      <c r="O21" s="16"/>
      <c r="P21" s="16"/>
      <c r="Q21" s="17"/>
      <c r="R21" s="17"/>
      <c r="S21" s="17"/>
      <c r="T21" s="19"/>
    </row>
    <row r="22" spans="7:20" ht="11.25">
      <c r="G22" s="1" t="s">
        <v>46</v>
      </c>
      <c r="H22" s="6">
        <v>75600</v>
      </c>
      <c r="I22" s="6">
        <v>56500</v>
      </c>
      <c r="J22" s="6">
        <v>44700</v>
      </c>
      <c r="K22" s="6">
        <v>70500</v>
      </c>
      <c r="L22" s="6">
        <v>30900</v>
      </c>
      <c r="M22" s="6">
        <v>116000</v>
      </c>
      <c r="N22" s="21"/>
      <c r="O22" s="22"/>
      <c r="P22" s="22"/>
      <c r="Q22" s="23"/>
      <c r="R22" s="23"/>
      <c r="S22" s="23"/>
      <c r="T22" s="19"/>
    </row>
    <row r="23" spans="15:20" ht="11.25">
      <c r="O23" s="22"/>
      <c r="P23" s="22"/>
      <c r="Q23" s="23"/>
      <c r="R23" s="23"/>
      <c r="S23" s="23"/>
      <c r="T23" s="19"/>
    </row>
    <row r="24" spans="15:20" ht="11.25">
      <c r="O24" s="24"/>
      <c r="P24" s="24"/>
      <c r="Q24" s="25"/>
      <c r="R24" s="25"/>
      <c r="S24" s="25"/>
      <c r="T24" s="26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C39" sqref="C39:D39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1" width="9.25390625" style="1" customWidth="1"/>
    <col min="12" max="12" width="5.00390625" style="1" customWidth="1"/>
    <col min="13" max="16384" width="8.875" style="1" customWidth="1"/>
  </cols>
  <sheetData>
    <row r="1" ht="11.25">
      <c r="G1" s="42"/>
    </row>
    <row r="2" ht="11.25"/>
    <row r="3" ht="11.25"/>
    <row r="4" spans="7:11" ht="11.25">
      <c r="G4" s="1" t="s">
        <v>0</v>
      </c>
      <c r="H4" s="2" t="s">
        <v>61</v>
      </c>
      <c r="J4" s="2" t="s">
        <v>63</v>
      </c>
      <c r="K4" s="2" t="s">
        <v>63</v>
      </c>
    </row>
    <row r="5" spans="8:11" ht="11.25">
      <c r="H5" s="1" t="s">
        <v>62</v>
      </c>
      <c r="J5" s="1" t="s">
        <v>64</v>
      </c>
      <c r="K5" s="1" t="s">
        <v>65</v>
      </c>
    </row>
    <row r="6" spans="7:11" ht="11.25">
      <c r="G6" s="2" t="s">
        <v>66</v>
      </c>
      <c r="H6" s="29">
        <v>169.4976</v>
      </c>
      <c r="J6" s="29">
        <v>254.1243</v>
      </c>
      <c r="K6" s="29">
        <v>1432.5508</v>
      </c>
    </row>
    <row r="7" spans="7:11" ht="11.25">
      <c r="G7" s="1">
        <v>50</v>
      </c>
      <c r="H7" s="29">
        <v>211.9322</v>
      </c>
      <c r="J7" s="29">
        <v>386.4131</v>
      </c>
      <c r="K7" s="29">
        <v>1583.0952</v>
      </c>
    </row>
    <row r="8" spans="7:11" ht="11.25">
      <c r="G8" s="2">
        <v>55</v>
      </c>
      <c r="H8" s="29">
        <v>243.1843</v>
      </c>
      <c r="J8" s="29">
        <v>475.1769</v>
      </c>
      <c r="K8" s="29">
        <v>1966.2292</v>
      </c>
    </row>
    <row r="9" spans="7:11" ht="11.25">
      <c r="G9" s="1">
        <v>60</v>
      </c>
      <c r="H9" s="29">
        <v>266.1783</v>
      </c>
      <c r="J9" s="29">
        <v>603.9878</v>
      </c>
      <c r="K9" s="29">
        <v>2210.8213</v>
      </c>
    </row>
    <row r="10" spans="7:11" ht="11.25">
      <c r="G10" s="2" t="s">
        <v>67</v>
      </c>
      <c r="H10" s="29">
        <v>288.6151</v>
      </c>
      <c r="J10" s="29">
        <v>800.1069</v>
      </c>
      <c r="K10" s="29">
        <v>2512.0249</v>
      </c>
    </row>
    <row r="11" spans="7:11" ht="11.25">
      <c r="G11" s="1">
        <v>7</v>
      </c>
      <c r="H11" s="29">
        <v>305.2121</v>
      </c>
      <c r="J11" s="29">
        <v>986.5151</v>
      </c>
      <c r="K11" s="29">
        <v>2634.7649</v>
      </c>
    </row>
    <row r="12" spans="7:11" ht="11.25">
      <c r="G12" s="2">
        <v>12</v>
      </c>
      <c r="H12" s="29">
        <v>331.6927</v>
      </c>
      <c r="I12" s="1">
        <v>331.6927</v>
      </c>
      <c r="J12" s="29">
        <v>1137.4812</v>
      </c>
      <c r="K12" s="29">
        <v>2733.7024</v>
      </c>
    </row>
    <row r="13" spans="7:11" ht="11.25">
      <c r="G13" s="1">
        <v>13</v>
      </c>
      <c r="H13" s="29"/>
      <c r="I13" s="1">
        <v>335.1136</v>
      </c>
      <c r="J13" s="29">
        <v>1139.3954</v>
      </c>
      <c r="K13" s="29">
        <v>2661.0922</v>
      </c>
    </row>
    <row r="14" spans="7:11" ht="11.25">
      <c r="G14" s="1">
        <v>14</v>
      </c>
      <c r="H14" s="29"/>
      <c r="I14" s="1">
        <v>337.2353</v>
      </c>
      <c r="J14" s="29">
        <v>1176.6044</v>
      </c>
      <c r="K14" s="29">
        <v>2705.3009</v>
      </c>
    </row>
    <row r="15" spans="7:11" ht="11.25">
      <c r="G15" s="1">
        <v>15</v>
      </c>
      <c r="H15" s="29"/>
      <c r="I15" s="53">
        <v>339.323</v>
      </c>
      <c r="J15" s="29">
        <v>1159.6583</v>
      </c>
      <c r="K15" s="29">
        <v>2691.3462</v>
      </c>
    </row>
    <row r="16" spans="7:11" ht="11.25">
      <c r="G16" s="1">
        <v>16</v>
      </c>
      <c r="I16" s="1">
        <v>341.7794</v>
      </c>
      <c r="J16" s="1">
        <v>1213.0151</v>
      </c>
      <c r="K16" s="1">
        <v>2781.4465</v>
      </c>
    </row>
    <row r="17" spans="7:11" ht="11.25">
      <c r="G17" s="1">
        <v>17</v>
      </c>
      <c r="I17" s="1">
        <v>344.8675</v>
      </c>
      <c r="J17" s="1">
        <v>1267.3829</v>
      </c>
      <c r="K17" s="1">
        <v>2823.0133</v>
      </c>
    </row>
    <row r="18" ht="11.25"/>
    <row r="19" ht="11.25">
      <c r="H19" s="35" t="s">
        <v>68</v>
      </c>
    </row>
    <row r="20" ht="11.25">
      <c r="H20" s="1" t="s">
        <v>69</v>
      </c>
    </row>
    <row r="21" ht="11.25"/>
    <row r="22" spans="8:10" ht="11.25">
      <c r="H22" s="2"/>
      <c r="I22" s="2"/>
      <c r="J22" s="2"/>
    </row>
    <row r="23" ht="11.25">
      <c r="G23" s="2"/>
    </row>
    <row r="24" spans="7:8" ht="11.25">
      <c r="G24" s="2"/>
      <c r="H24" s="54"/>
    </row>
    <row r="25" ht="11.25">
      <c r="H25" s="54"/>
    </row>
    <row r="26" ht="11.25">
      <c r="H26" s="55"/>
    </row>
    <row r="27" ht="11.25">
      <c r="H27" s="54"/>
    </row>
    <row r="28" spans="8:11" ht="11.25">
      <c r="H28" s="55"/>
      <c r="K28" s="56"/>
    </row>
    <row r="29" ht="11.25">
      <c r="H29" s="55"/>
    </row>
    <row r="30" spans="8:10" ht="11.25">
      <c r="H30" s="54"/>
      <c r="J30" s="56"/>
    </row>
    <row r="31" ht="11.25">
      <c r="H31" s="54"/>
    </row>
    <row r="32" spans="8:11" ht="11.25">
      <c r="H32" s="54"/>
      <c r="K32" s="2"/>
    </row>
    <row r="33" ht="11.25">
      <c r="H33" s="55"/>
    </row>
    <row r="34" ht="11.25">
      <c r="H34" s="55"/>
    </row>
    <row r="35" ht="11.25">
      <c r="H35" s="5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H12" sqref="H12"/>
    </sheetView>
  </sheetViews>
  <sheetFormatPr defaultColWidth="9.00390625" defaultRowHeight="12.75"/>
  <cols>
    <col min="1" max="6" width="8.875" style="1" customWidth="1"/>
    <col min="7" max="7" width="6.37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G1" s="42"/>
    </row>
    <row r="2" ht="11.25"/>
    <row r="3" ht="11.25"/>
    <row r="4" spans="7:9" ht="11.25">
      <c r="G4" s="2"/>
      <c r="H4" s="2" t="s">
        <v>86</v>
      </c>
      <c r="I4" s="2" t="s">
        <v>73</v>
      </c>
    </row>
    <row r="5" spans="7:9" ht="11.25">
      <c r="G5" s="2" t="s">
        <v>74</v>
      </c>
      <c r="H5" s="13">
        <f>I5/$I$10*100</f>
        <v>51.93859834231404</v>
      </c>
      <c r="I5" s="6">
        <v>11186460</v>
      </c>
    </row>
    <row r="6" spans="7:9" ht="11.25">
      <c r="G6" s="2" t="s">
        <v>75</v>
      </c>
      <c r="H6" s="13">
        <f>I6/$I$10*100</f>
        <v>29.910225507600458</v>
      </c>
      <c r="I6" s="6">
        <v>6442021</v>
      </c>
    </row>
    <row r="7" spans="7:9" ht="11.25">
      <c r="G7" s="2" t="s">
        <v>76</v>
      </c>
      <c r="H7" s="13">
        <f>I7/$I$10*100</f>
        <v>11.48710027066298</v>
      </c>
      <c r="I7" s="6">
        <v>2474075</v>
      </c>
    </row>
    <row r="8" spans="7:9" ht="11.25">
      <c r="G8" s="2" t="s">
        <v>77</v>
      </c>
      <c r="H8" s="13">
        <f>I8/$I$10*100</f>
        <v>6.664075879422533</v>
      </c>
      <c r="I8" s="6">
        <v>1435299</v>
      </c>
    </row>
    <row r="9" ht="11.25">
      <c r="H9" s="13"/>
    </row>
    <row r="10" spans="7:9" ht="11.25">
      <c r="G10" s="2" t="s">
        <v>78</v>
      </c>
      <c r="H10" s="13">
        <f>SUM(H5:H8)</f>
        <v>100</v>
      </c>
      <c r="I10" s="6">
        <f>SUM(I5:I9)</f>
        <v>21537855</v>
      </c>
    </row>
    <row r="11" ht="11.25"/>
    <row r="12" ht="11.25"/>
    <row r="13" ht="11.25"/>
    <row r="14" ht="11.25">
      <c r="L14" s="2"/>
    </row>
    <row r="15" ht="11.25"/>
    <row r="16" ht="11.25"/>
    <row r="17" ht="11.25"/>
    <row r="18" ht="11.25">
      <c r="I18" s="36" t="s">
        <v>87</v>
      </c>
    </row>
    <row r="19" spans="10:12" ht="11.25">
      <c r="J19" s="6"/>
      <c r="K19" s="6"/>
      <c r="L19" s="6"/>
    </row>
    <row r="20" spans="10:12" ht="11.25">
      <c r="J20" s="5"/>
      <c r="K20" s="5"/>
      <c r="L20" s="6"/>
    </row>
    <row r="21" spans="10:12" ht="11.25">
      <c r="J21" s="6"/>
      <c r="K21" s="6"/>
      <c r="L21" s="6"/>
    </row>
    <row r="22" spans="8:10" ht="11.25">
      <c r="H22" s="4"/>
      <c r="I22" s="5"/>
      <c r="J22" s="5"/>
    </row>
    <row r="23" spans="8:12" ht="11.25">
      <c r="H23" s="4"/>
      <c r="I23" s="54"/>
      <c r="J23" s="10"/>
      <c r="L23" s="37"/>
    </row>
    <row r="24" spans="7:10" ht="11.25">
      <c r="G24" s="2"/>
      <c r="H24" s="57"/>
      <c r="I24" s="54"/>
      <c r="J24" s="10"/>
    </row>
    <row r="25" spans="8:12" ht="11.25">
      <c r="H25" s="53"/>
      <c r="I25" s="54"/>
      <c r="J25" s="10"/>
      <c r="L25" s="37"/>
    </row>
    <row r="26" spans="8:10" ht="11.25">
      <c r="H26" s="57"/>
      <c r="I26" s="54"/>
      <c r="J26" s="10"/>
    </row>
    <row r="27" spans="8:10" ht="11.25">
      <c r="H27" s="57"/>
      <c r="I27" s="54"/>
      <c r="J27" s="10"/>
    </row>
    <row r="28" spans="8:10" ht="11.25">
      <c r="H28" s="10"/>
      <c r="I28" s="58"/>
      <c r="J28" s="10"/>
    </row>
    <row r="29" spans="8:10" ht="11.25">
      <c r="H29" s="10"/>
      <c r="I29" s="58"/>
      <c r="J29" s="10"/>
    </row>
    <row r="30" spans="7:12" ht="11.25">
      <c r="G30" s="2"/>
      <c r="H30" s="10"/>
      <c r="I30" s="10"/>
      <c r="J30" s="29"/>
      <c r="L30" s="29"/>
    </row>
    <row r="31" spans="10:12" ht="11.25">
      <c r="J31" s="29"/>
      <c r="L31" s="29"/>
    </row>
    <row r="32" spans="7:9" ht="11.25">
      <c r="G32" s="2"/>
      <c r="H32" s="29"/>
      <c r="I32" s="29"/>
    </row>
    <row r="33" spans="8:10" ht="11.25">
      <c r="H33" s="29"/>
      <c r="I33" s="29"/>
      <c r="J33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1"/>
  <sheetViews>
    <sheetView zoomScaleSheetLayoutView="100" workbookViewId="0" topLeftCell="A1">
      <selection activeCell="G13" sqref="G13"/>
    </sheetView>
  </sheetViews>
  <sheetFormatPr defaultColWidth="9.00390625" defaultRowHeight="12.75"/>
  <cols>
    <col min="1" max="5" width="8.875" style="1" customWidth="1"/>
    <col min="6" max="6" width="9.3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" t="s">
        <v>0</v>
      </c>
      <c r="H4" s="2" t="s">
        <v>70</v>
      </c>
      <c r="I4" s="2" t="s">
        <v>70</v>
      </c>
    </row>
    <row r="5" spans="7:9" ht="11.25">
      <c r="G5" s="2"/>
      <c r="H5" s="1" t="s">
        <v>71</v>
      </c>
      <c r="I5" s="1" t="s">
        <v>72</v>
      </c>
    </row>
    <row r="6" spans="7:8" ht="11.25">
      <c r="G6" s="2" t="s">
        <v>88</v>
      </c>
      <c r="H6" s="54">
        <v>69.4</v>
      </c>
    </row>
    <row r="7" spans="7:8" ht="11.25">
      <c r="G7" s="1">
        <v>36</v>
      </c>
      <c r="H7" s="54">
        <v>70.5</v>
      </c>
    </row>
    <row r="8" spans="7:8" ht="11.25">
      <c r="G8" s="1">
        <v>37</v>
      </c>
      <c r="H8" s="55">
        <v>75.02</v>
      </c>
    </row>
    <row r="9" spans="7:8" ht="11.25">
      <c r="G9" s="1">
        <v>38</v>
      </c>
      <c r="H9" s="54">
        <v>77.4</v>
      </c>
    </row>
    <row r="10" spans="7:8" ht="11.25">
      <c r="G10" s="1">
        <v>39</v>
      </c>
      <c r="H10" s="55">
        <v>80.28</v>
      </c>
    </row>
    <row r="11" spans="7:8" ht="11.25">
      <c r="G11" s="1">
        <v>40</v>
      </c>
      <c r="H11" s="55">
        <v>82.08</v>
      </c>
    </row>
    <row r="12" spans="7:8" ht="11.25">
      <c r="G12" s="1">
        <v>41</v>
      </c>
      <c r="H12" s="54">
        <v>84.3</v>
      </c>
    </row>
    <row r="13" spans="7:8" ht="11.25">
      <c r="G13" s="1">
        <v>42</v>
      </c>
      <c r="H13" s="54">
        <v>86.7</v>
      </c>
    </row>
    <row r="14" spans="7:8" ht="11.25">
      <c r="G14" s="1">
        <v>43</v>
      </c>
      <c r="H14" s="54">
        <v>88.5</v>
      </c>
    </row>
    <row r="15" spans="7:8" ht="11.25">
      <c r="G15" s="1">
        <v>44</v>
      </c>
      <c r="H15" s="55">
        <v>90.63</v>
      </c>
    </row>
    <row r="16" spans="7:8" ht="11.25">
      <c r="G16" s="1">
        <v>45</v>
      </c>
      <c r="H16" s="55">
        <v>91.41</v>
      </c>
    </row>
    <row r="17" spans="7:9" ht="11.25">
      <c r="G17" s="1">
        <v>46</v>
      </c>
      <c r="H17" s="55">
        <v>93.48</v>
      </c>
      <c r="I17" s="1">
        <v>28.1</v>
      </c>
    </row>
    <row r="18" spans="7:9" ht="11.25">
      <c r="G18" s="1">
        <v>47</v>
      </c>
      <c r="H18" s="55">
        <v>94.13</v>
      </c>
      <c r="I18" s="1">
        <v>33.2</v>
      </c>
    </row>
    <row r="19" spans="7:9" ht="11.25">
      <c r="G19" s="1">
        <v>48</v>
      </c>
      <c r="H19" s="55">
        <v>94.54</v>
      </c>
      <c r="I19" s="1">
        <v>38.5</v>
      </c>
    </row>
    <row r="20" spans="7:9" ht="11.25">
      <c r="G20" s="1">
        <v>49</v>
      </c>
      <c r="H20" s="55">
        <v>95.15</v>
      </c>
      <c r="I20" s="1">
        <v>40.2</v>
      </c>
    </row>
    <row r="21" spans="7:9" ht="11.25">
      <c r="G21" s="1">
        <v>50</v>
      </c>
      <c r="H21" s="55">
        <v>96.15</v>
      </c>
      <c r="I21" s="1">
        <v>45.5</v>
      </c>
    </row>
    <row r="22" spans="7:9" ht="11.25">
      <c r="G22" s="1">
        <v>51</v>
      </c>
      <c r="H22" s="55">
        <v>96.61</v>
      </c>
      <c r="I22" s="1">
        <v>35.7</v>
      </c>
    </row>
    <row r="23" spans="7:9" ht="11.25">
      <c r="G23" s="1">
        <v>52</v>
      </c>
      <c r="H23" s="55">
        <v>97.03</v>
      </c>
      <c r="I23" s="1">
        <v>36.9</v>
      </c>
    </row>
    <row r="24" spans="7:9" ht="11.25">
      <c r="G24" s="1">
        <v>53</v>
      </c>
      <c r="H24" s="55">
        <v>97.49</v>
      </c>
      <c r="I24" s="1">
        <v>37.6</v>
      </c>
    </row>
    <row r="25" spans="7:9" ht="11.25">
      <c r="G25" s="1">
        <v>54</v>
      </c>
      <c r="H25" s="55">
        <v>97.74</v>
      </c>
      <c r="I25" s="1">
        <v>38.3</v>
      </c>
    </row>
    <row r="26" spans="7:9" ht="11.25">
      <c r="G26" s="1">
        <v>55</v>
      </c>
      <c r="H26" s="55">
        <v>98.15</v>
      </c>
      <c r="I26" s="1">
        <v>40.1</v>
      </c>
    </row>
    <row r="27" spans="7:9" ht="11.25">
      <c r="G27" s="1">
        <v>56</v>
      </c>
      <c r="H27" s="55">
        <v>98.33</v>
      </c>
      <c r="I27" s="1">
        <v>41.2</v>
      </c>
    </row>
    <row r="28" spans="7:9" ht="11.25">
      <c r="G28" s="1">
        <v>57</v>
      </c>
      <c r="H28" s="55">
        <v>98.55</v>
      </c>
      <c r="I28" s="1">
        <v>42.6</v>
      </c>
    </row>
    <row r="29" spans="7:9" ht="11.25">
      <c r="G29" s="1">
        <v>58</v>
      </c>
      <c r="H29" s="55">
        <v>98.69</v>
      </c>
      <c r="I29" s="1">
        <v>43.8</v>
      </c>
    </row>
    <row r="30" spans="7:9" ht="11.25">
      <c r="G30" s="1">
        <v>59</v>
      </c>
      <c r="H30" s="55">
        <v>98.81</v>
      </c>
      <c r="I30" s="1">
        <v>45.4</v>
      </c>
    </row>
    <row r="31" spans="7:9" ht="11.25">
      <c r="G31" s="1">
        <v>60</v>
      </c>
      <c r="H31" s="55">
        <v>98.82</v>
      </c>
      <c r="I31" s="1">
        <v>47.4</v>
      </c>
    </row>
    <row r="32" spans="7:9" ht="11.25">
      <c r="G32" s="1">
        <v>61</v>
      </c>
      <c r="H32" s="55">
        <v>98.83</v>
      </c>
      <c r="I32" s="1">
        <v>49.6</v>
      </c>
    </row>
    <row r="33" spans="7:9" ht="11.25">
      <c r="G33" s="1">
        <v>62</v>
      </c>
      <c r="H33" s="55">
        <v>98.91</v>
      </c>
      <c r="I33" s="1">
        <v>51.9</v>
      </c>
    </row>
    <row r="34" spans="7:9" ht="11.25">
      <c r="G34" s="1">
        <v>63</v>
      </c>
      <c r="H34" s="55">
        <v>99.03</v>
      </c>
      <c r="I34" s="56">
        <v>55</v>
      </c>
    </row>
    <row r="35" spans="7:9" ht="11.25">
      <c r="G35" s="2" t="s">
        <v>85</v>
      </c>
      <c r="H35" s="55">
        <v>99.05</v>
      </c>
      <c r="I35" s="1">
        <v>58.2</v>
      </c>
    </row>
    <row r="36" spans="7:9" ht="11.25">
      <c r="G36" s="2" t="s">
        <v>67</v>
      </c>
      <c r="H36" s="55">
        <v>99.19</v>
      </c>
      <c r="I36" s="1">
        <v>60.9</v>
      </c>
    </row>
    <row r="37" spans="7:9" ht="11.25">
      <c r="G37" s="1">
        <v>3</v>
      </c>
      <c r="H37" s="55">
        <v>99.26</v>
      </c>
      <c r="I37" s="1">
        <v>62.2</v>
      </c>
    </row>
    <row r="38" spans="7:9" ht="11.25">
      <c r="G38" s="1">
        <v>4</v>
      </c>
      <c r="H38" s="55">
        <v>99.31</v>
      </c>
      <c r="I38" s="1">
        <v>63.8</v>
      </c>
    </row>
    <row r="39" spans="7:9" ht="11.25">
      <c r="G39" s="1">
        <v>5</v>
      </c>
      <c r="H39" s="55">
        <v>99.31</v>
      </c>
      <c r="I39" s="1">
        <v>65.9</v>
      </c>
    </row>
    <row r="40" spans="7:9" ht="11.25">
      <c r="G40" s="1">
        <v>6</v>
      </c>
      <c r="H40" s="55">
        <v>99.38</v>
      </c>
      <c r="I40" s="1">
        <v>67.4</v>
      </c>
    </row>
    <row r="41" spans="7:9" ht="11.25">
      <c r="G41" s="1">
        <v>7</v>
      </c>
      <c r="H41" s="55">
        <v>99.36</v>
      </c>
      <c r="I41" s="1">
        <v>69.3</v>
      </c>
    </row>
    <row r="42" spans="7:9" ht="11.25">
      <c r="G42" s="1">
        <v>8</v>
      </c>
      <c r="H42" s="55">
        <v>99.42</v>
      </c>
      <c r="I42" s="1">
        <v>71.7</v>
      </c>
    </row>
    <row r="43" spans="7:9" ht="11.25">
      <c r="G43" s="1">
        <v>9</v>
      </c>
      <c r="H43" s="55">
        <v>99.47</v>
      </c>
      <c r="I43" s="1">
        <v>74.3</v>
      </c>
    </row>
    <row r="44" spans="7:9" ht="11.25">
      <c r="G44" s="1">
        <v>10</v>
      </c>
      <c r="H44" s="55">
        <v>99.52</v>
      </c>
      <c r="I44" s="1">
        <v>76.8</v>
      </c>
    </row>
    <row r="45" spans="7:9" ht="11.25">
      <c r="G45" s="1">
        <v>11</v>
      </c>
      <c r="H45" s="55">
        <v>99.59</v>
      </c>
      <c r="I45" s="1">
        <v>79.5</v>
      </c>
    </row>
    <row r="46" spans="7:9" ht="11.25">
      <c r="G46" s="1">
        <v>12</v>
      </c>
      <c r="H46" s="55">
        <v>99.64</v>
      </c>
      <c r="I46" s="1">
        <v>81.7</v>
      </c>
    </row>
    <row r="47" spans="7:9" ht="11.25">
      <c r="G47" s="1">
        <v>13</v>
      </c>
      <c r="H47" s="1">
        <v>99.69</v>
      </c>
      <c r="I47" s="1">
        <v>83.4</v>
      </c>
    </row>
    <row r="48" spans="7:9" ht="11.25">
      <c r="G48" s="1">
        <v>14</v>
      </c>
      <c r="H48" s="1">
        <v>99.72</v>
      </c>
      <c r="I48" s="1">
        <v>84.9</v>
      </c>
    </row>
    <row r="49" spans="7:9" ht="11.25">
      <c r="G49" s="1">
        <v>15</v>
      </c>
      <c r="H49" s="1">
        <v>99.71</v>
      </c>
      <c r="I49" s="1">
        <v>86.4</v>
      </c>
    </row>
    <row r="50" spans="7:9" ht="11.25">
      <c r="G50" s="1">
        <v>16</v>
      </c>
      <c r="H50" s="1">
        <v>99.74</v>
      </c>
      <c r="I50" s="1">
        <v>88.1</v>
      </c>
    </row>
    <row r="51" spans="7:9" ht="11.25">
      <c r="G51" s="1">
        <v>17</v>
      </c>
      <c r="H51" s="1">
        <v>99.74</v>
      </c>
      <c r="I51" s="1">
        <v>89.1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L23"/>
  <sheetViews>
    <sheetView zoomScaleSheetLayoutView="100" workbookViewId="0" topLeftCell="A1">
      <selection activeCell="I18" sqref="I1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I1" s="36" t="s">
        <v>89</v>
      </c>
    </row>
    <row r="2" spans="7:12" ht="11.25">
      <c r="G2" s="42"/>
      <c r="J2" s="6"/>
      <c r="K2" s="6"/>
      <c r="L2" s="6"/>
    </row>
    <row r="3" spans="10:12" ht="11.25">
      <c r="J3" s="5"/>
      <c r="K3" s="5"/>
      <c r="L3" s="6"/>
    </row>
    <row r="4" spans="10:12" ht="11.25">
      <c r="J4" s="6"/>
      <c r="K4" s="6"/>
      <c r="L4" s="6"/>
    </row>
    <row r="5" spans="7:10" ht="11.25">
      <c r="G5" s="1" t="s">
        <v>0</v>
      </c>
      <c r="H5" s="4"/>
      <c r="I5" s="5" t="s">
        <v>86</v>
      </c>
      <c r="J5" s="5" t="s">
        <v>79</v>
      </c>
    </row>
    <row r="6" spans="8:12" ht="11.25">
      <c r="H6" s="4" t="s">
        <v>80</v>
      </c>
      <c r="I6" s="54">
        <f>J6/$J$12*100</f>
        <v>33.33333333333333</v>
      </c>
      <c r="J6" s="10">
        <v>152</v>
      </c>
      <c r="L6" s="37"/>
    </row>
    <row r="7" spans="7:10" ht="11.25">
      <c r="G7" s="2"/>
      <c r="H7" s="53" t="s">
        <v>82</v>
      </c>
      <c r="I7" s="54">
        <f>J7/$J$12*100</f>
        <v>30.701754385964914</v>
      </c>
      <c r="J7" s="10">
        <v>140</v>
      </c>
    </row>
    <row r="8" spans="8:12" ht="11.25">
      <c r="H8" s="2" t="s">
        <v>81</v>
      </c>
      <c r="I8" s="54">
        <f>J8/$J$12*100</f>
        <v>23.24561403508772</v>
      </c>
      <c r="J8" s="10">
        <v>106</v>
      </c>
      <c r="L8" s="37"/>
    </row>
    <row r="9" spans="8:10" ht="11.25">
      <c r="H9" s="57" t="s">
        <v>83</v>
      </c>
      <c r="I9" s="54">
        <f>J9/$J$12*100</f>
        <v>11.62280701754386</v>
      </c>
      <c r="J9" s="10">
        <v>53</v>
      </c>
    </row>
    <row r="10" spans="8:10" ht="11.25">
      <c r="H10" s="57" t="s">
        <v>84</v>
      </c>
      <c r="I10" s="54">
        <f>J10/$J$12*100</f>
        <v>1.0964912280701753</v>
      </c>
      <c r="J10" s="10">
        <v>5</v>
      </c>
    </row>
    <row r="11" spans="8:10" ht="11.25">
      <c r="H11" s="10"/>
      <c r="I11" s="58"/>
      <c r="J11" s="10"/>
    </row>
    <row r="12" spans="8:10" ht="11.25">
      <c r="H12" s="10"/>
      <c r="I12" s="58">
        <f>SUM(I6:I10)</f>
        <v>100.00000000000001</v>
      </c>
      <c r="J12" s="10">
        <f>SUM(J6:J10)</f>
        <v>456</v>
      </c>
    </row>
    <row r="13" spans="7:12" ht="11.25">
      <c r="G13" s="2"/>
      <c r="H13" s="10"/>
      <c r="I13" s="10"/>
      <c r="J13" s="29"/>
      <c r="L13" s="29"/>
    </row>
    <row r="14" spans="10:12" ht="11.25">
      <c r="J14" s="29"/>
      <c r="L14" s="29"/>
    </row>
    <row r="15" spans="7:9" ht="11.25">
      <c r="G15" s="2"/>
      <c r="H15" s="29"/>
      <c r="I15" s="29"/>
    </row>
    <row r="16" spans="8:10" ht="11.25">
      <c r="H16" s="29"/>
      <c r="I16" s="29"/>
      <c r="J16" s="37"/>
    </row>
    <row r="17" spans="10:11" ht="11.25">
      <c r="J17" s="27"/>
      <c r="K17" s="27"/>
    </row>
    <row r="18" spans="7:12" ht="11.25">
      <c r="G18" s="2"/>
      <c r="H18" s="29"/>
      <c r="I18" s="29"/>
      <c r="J18" s="29"/>
      <c r="K18" s="29"/>
      <c r="L18" s="29"/>
    </row>
    <row r="19" spans="8:12" ht="11.25">
      <c r="H19" s="29"/>
      <c r="I19" s="29"/>
      <c r="J19" s="29"/>
      <c r="K19" s="29"/>
      <c r="L19" s="29"/>
    </row>
    <row r="20" spans="8:12" ht="11.25">
      <c r="H20" s="29"/>
      <c r="I20" s="29"/>
      <c r="J20" s="29"/>
      <c r="K20" s="31"/>
      <c r="L20" s="29"/>
    </row>
    <row r="21" spans="8:12" ht="11.25">
      <c r="H21" s="29"/>
      <c r="I21" s="29"/>
      <c r="J21" s="29"/>
      <c r="K21" s="29"/>
      <c r="L21" s="29"/>
    </row>
    <row r="22" spans="8:12" ht="11.25">
      <c r="H22" s="29"/>
      <c r="I22" s="29"/>
      <c r="J22" s="29"/>
      <c r="K22" s="31"/>
      <c r="L22" s="29"/>
    </row>
    <row r="23" spans="8:12" ht="11.25">
      <c r="H23" s="29"/>
      <c r="I23" s="29"/>
      <c r="J23" s="29"/>
      <c r="K23" s="29"/>
      <c r="L23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2007-02-26T05:42:23Z</cp:lastPrinted>
  <dcterms:created xsi:type="dcterms:W3CDTF">2002-11-11T00:36:21Z</dcterms:created>
  <dcterms:modified xsi:type="dcterms:W3CDTF">2007-03-09T09:15:48Z</dcterms:modified>
  <cp:category/>
  <cp:version/>
  <cp:contentType/>
  <cp:contentStatus/>
</cp:coreProperties>
</file>