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710" activeTab="15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</externalReferences>
  <definedNames>
    <definedName name="_xlnm.Print_Area" localSheetId="11">'11'!$A$1:$L$26</definedName>
  </definedNames>
  <calcPr fullCalcOnLoad="1"/>
</workbook>
</file>

<file path=xl/sharedStrings.xml><?xml version="1.0" encoding="utf-8"?>
<sst xmlns="http://schemas.openxmlformats.org/spreadsheetml/2006/main" count="239" uniqueCount="179">
  <si>
    <t>単位</t>
  </si>
  <si>
    <t>銀行・信託銀行</t>
  </si>
  <si>
    <t>第二地銀</t>
  </si>
  <si>
    <t>信用金庫</t>
  </si>
  <si>
    <t>信用組合</t>
  </si>
  <si>
    <t>その他</t>
  </si>
  <si>
    <t>計</t>
  </si>
  <si>
    <t>預貯金</t>
  </si>
  <si>
    <t>貸出金</t>
  </si>
  <si>
    <t>農業協同組合</t>
  </si>
  <si>
    <t>兆円</t>
  </si>
  <si>
    <t>兵庫県勢要覧グラフ集　目次</t>
  </si>
  <si>
    <t>シート番号</t>
  </si>
  <si>
    <t>　　タイトル</t>
  </si>
  <si>
    <t>億円</t>
  </si>
  <si>
    <t>その他</t>
  </si>
  <si>
    <t>計</t>
  </si>
  <si>
    <t>単位</t>
  </si>
  <si>
    <t>兆円</t>
  </si>
  <si>
    <t>定額貯金</t>
  </si>
  <si>
    <t>通常貯金</t>
  </si>
  <si>
    <t>定期貯金</t>
  </si>
  <si>
    <t>積立貯金</t>
  </si>
  <si>
    <t>％</t>
  </si>
  <si>
    <t>百億円</t>
  </si>
  <si>
    <t>件</t>
  </si>
  <si>
    <t>保証承諾</t>
  </si>
  <si>
    <t>代位弁済</t>
  </si>
  <si>
    <t>保証債務残高</t>
  </si>
  <si>
    <t>倒産件数</t>
  </si>
  <si>
    <t>負債額</t>
  </si>
  <si>
    <t>昭60</t>
  </si>
  <si>
    <t>平8</t>
  </si>
  <si>
    <t>平2</t>
  </si>
  <si>
    <t>（注）数値の位置のずれは、ｸﾞﾗﾌ作成上、線種を変えるためのものです。</t>
  </si>
  <si>
    <t>［業種別］</t>
  </si>
  <si>
    <t>［原因別］</t>
  </si>
  <si>
    <t>％</t>
  </si>
  <si>
    <t>％</t>
  </si>
  <si>
    <t>建設</t>
  </si>
  <si>
    <t>販売不振</t>
  </si>
  <si>
    <t>金属</t>
  </si>
  <si>
    <t>赤字累積</t>
  </si>
  <si>
    <t>食品</t>
  </si>
  <si>
    <t>放漫経営</t>
  </si>
  <si>
    <t>連鎖倒産</t>
  </si>
  <si>
    <t>過少資本</t>
  </si>
  <si>
    <t>運輸・通信</t>
  </si>
  <si>
    <t>売掛金回収難</t>
  </si>
  <si>
    <t>信用低下</t>
  </si>
  <si>
    <t>設備投資過大</t>
  </si>
  <si>
    <t>％</t>
  </si>
  <si>
    <t>郵便貯金現在高の推移</t>
  </si>
  <si>
    <t>信用保証状況の推移</t>
  </si>
  <si>
    <t>企業倒産件数・負債額の推移（負債1,000万円以上）</t>
  </si>
  <si>
    <t>平6</t>
  </si>
  <si>
    <t>平7</t>
  </si>
  <si>
    <t>　</t>
  </si>
  <si>
    <t>店</t>
  </si>
  <si>
    <t>兆円</t>
  </si>
  <si>
    <t>店舗数</t>
  </si>
  <si>
    <t>預金</t>
  </si>
  <si>
    <t>貸出金</t>
  </si>
  <si>
    <t>企業倒産状況（平成17年、負債総額1,000万円以上）</t>
  </si>
  <si>
    <t>銀行の店舗数と預金・貸出金の推移</t>
  </si>
  <si>
    <t>郵便貯金現在高指数の推移（平成7年＝100）</t>
  </si>
  <si>
    <t>項目</t>
  </si>
  <si>
    <t>●金融/物価・家計・県民経済</t>
  </si>
  <si>
    <t>金融</t>
  </si>
  <si>
    <t>物価・家計・県民経済</t>
  </si>
  <si>
    <t>主要耐久消費財の普及率（平成16年　全世帯）</t>
  </si>
  <si>
    <t>兵庫県民経済計算の概念と相互関連</t>
  </si>
  <si>
    <t>1人当たり県（国）民所得と経済成長率（実質）の推移</t>
  </si>
  <si>
    <t>県内総生産の推移</t>
  </si>
  <si>
    <t>％</t>
  </si>
  <si>
    <t>指数</t>
  </si>
  <si>
    <t>対前年比</t>
  </si>
  <si>
    <t>昭46</t>
  </si>
  <si>
    <t>平元</t>
  </si>
  <si>
    <t>円</t>
  </si>
  <si>
    <t>消費支出</t>
  </si>
  <si>
    <t>食料</t>
  </si>
  <si>
    <t>交通・通信</t>
  </si>
  <si>
    <t>教養娯楽</t>
  </si>
  <si>
    <t>光熱・水道</t>
  </si>
  <si>
    <t>教育</t>
  </si>
  <si>
    <t>保健医療</t>
  </si>
  <si>
    <t>家具・家事用品</t>
  </si>
  <si>
    <t>その他</t>
  </si>
  <si>
    <t>平5</t>
  </si>
  <si>
    <t>万円</t>
  </si>
  <si>
    <t>県民所得</t>
  </si>
  <si>
    <t>国民所得</t>
  </si>
  <si>
    <t>経済成長率</t>
  </si>
  <si>
    <t>第1次産業</t>
  </si>
  <si>
    <t>第2次産業</t>
  </si>
  <si>
    <t>第3次産業</t>
  </si>
  <si>
    <t xml:space="preserve">
┌
│
│
│
│
│
│
│
│
生
産
面
│
│
│
│
│
│
│
│
└</t>
  </si>
  <si>
    <t>　　
(2)  県内総生産
　 （市場価格表示）</t>
  </si>
  <si>
    <t xml:space="preserve">
(3)  県民総生産
　 （市場価格表示）</t>
  </si>
  <si>
    <t xml:space="preserve">
(4)  県内純生産
　 （市場価格表示）</t>
  </si>
  <si>
    <t>　　
(5) 県内純生産 
　 （要素費用表示）</t>
  </si>
  <si>
    <t>　　
(6) 県民純生産
　 （要素費用表示）</t>
  </si>
  <si>
    <t>分配面</t>
  </si>
  <si>
    <t>　　
(7) 県民所得（分配） 
　 （要素価格表示）</t>
  </si>
  <si>
    <t>┌
│
支
出
面
│
└</t>
  </si>
  <si>
    <t>　
(8)  県内総支出
　 （市場価格表示）</t>
  </si>
  <si>
    <t>温水洗浄便座</t>
  </si>
  <si>
    <t>携帯電話
（ＰＨＳを含む）</t>
  </si>
  <si>
    <t>ファクシミリ
（コピー付きを含む）</t>
  </si>
  <si>
    <t>CD･MD
ラジオカセット</t>
  </si>
  <si>
    <t>パソコン</t>
  </si>
  <si>
    <t>ビデオカメラ
（デジタルを含む）</t>
  </si>
  <si>
    <t>百億ドル</t>
  </si>
  <si>
    <t>製造業</t>
  </si>
  <si>
    <t>百万円</t>
  </si>
  <si>
    <t>サービス業</t>
  </si>
  <si>
    <t>不動産業</t>
  </si>
  <si>
    <t>兵庫県</t>
  </si>
  <si>
    <t>卸売・小売業</t>
  </si>
  <si>
    <t>運輸・通信業</t>
  </si>
  <si>
    <t>※各国の値は暦年値、兵庫県は年度値</t>
  </si>
  <si>
    <t>兵庫県</t>
  </si>
  <si>
    <t>全国</t>
  </si>
  <si>
    <t>住居</t>
  </si>
  <si>
    <t>経済活動県内総生産（名目）</t>
  </si>
  <si>
    <t>洗髪洗面化粧台</t>
  </si>
  <si>
    <t>％</t>
  </si>
  <si>
    <t>システムキッチン</t>
  </si>
  <si>
    <t>●兵庫県民経済計算の概念と相互関連</t>
  </si>
  <si>
    <t xml:space="preserve">
(1)　県内産出総額
　　（市場価格表示）</t>
  </si>
  <si>
    <t>最終生産物</t>
  </si>
  <si>
    <t>中間投入
（原材料等）</t>
  </si>
  <si>
    <t>県内総生産（付加価値）</t>
  </si>
  <si>
    <t>県外からの
所得(純)</t>
  </si>
  <si>
    <t>県内純生産（要素価格表示）</t>
  </si>
  <si>
    <t>生産・輸入品に課される税
（控除）補助金</t>
  </si>
  <si>
    <t>固定資本減耗</t>
  </si>
  <si>
    <t>県内純生産（要素価格表示）</t>
  </si>
  <si>
    <t>雇用者報酬
(県内活動による）</t>
  </si>
  <si>
    <t>営業余剰・
混合所得</t>
  </si>
  <si>
    <t>県内純生産（要素費用表示）</t>
  </si>
  <si>
    <t>雇用者報酬</t>
  </si>
  <si>
    <t xml:space="preserve">           　　　財産所得</t>
  </si>
  <si>
    <t>企業所得</t>
  </si>
  <si>
    <t>　　民間最終　   　　政府最終
　　消費支出  　　 　消費支出</t>
  </si>
  <si>
    <t xml:space="preserve">　　県内総資本形成
　総固定資　　　在庫品
　本形成　　　　　増加   
</t>
  </si>
  <si>
    <t xml:space="preserve"> 純移出入  　　　　　　　　  　　 
</t>
  </si>
  <si>
    <t xml:space="preserve">統計上の不突合
</t>
  </si>
  <si>
    <t xml:space="preserve">
(9)  県民総所得
　 （市場価格表示）</t>
  </si>
  <si>
    <t>県内総支出（市場価格表示）</t>
  </si>
  <si>
    <t>％</t>
  </si>
  <si>
    <t>平7</t>
  </si>
  <si>
    <t>平8</t>
  </si>
  <si>
    <t>金融機関別預貯金・貸出金残高（平成17年末）</t>
  </si>
  <si>
    <t>消費者物価指数と対前年上昇率の推移（17年=100）</t>
  </si>
  <si>
    <t>家計消費支出（平成18年　神戸市勤労者世帯・月平均速報値）</t>
  </si>
  <si>
    <t>県内総生産の経済活動別割合（平成16年度）</t>
  </si>
  <si>
    <t>平成16年度県内総生産とOECD加盟諸国との比較</t>
  </si>
  <si>
    <t>平11</t>
  </si>
  <si>
    <t>平9</t>
  </si>
  <si>
    <t>繊維・染色</t>
  </si>
  <si>
    <t>ｺﾞﾑ・ｹﾐｶﾙ</t>
  </si>
  <si>
    <t>昭47</t>
  </si>
  <si>
    <t>昭48</t>
  </si>
  <si>
    <t>昭49</t>
  </si>
  <si>
    <t>昭50</t>
  </si>
  <si>
    <t>平6</t>
  </si>
  <si>
    <t>平7</t>
  </si>
  <si>
    <t>平8</t>
  </si>
  <si>
    <t>平5</t>
  </si>
  <si>
    <t>政府ｻｰﾋﾞｽ生産者</t>
  </si>
  <si>
    <t>金融・保険業</t>
  </si>
  <si>
    <t>ポーランド</t>
  </si>
  <si>
    <t>ギリシャ</t>
  </si>
  <si>
    <t>フィンランド</t>
  </si>
  <si>
    <t>アイルランド</t>
  </si>
  <si>
    <t>ポルトガル</t>
  </si>
  <si>
    <t>被服及び履物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</si>
</sst>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0"/>
    <numFmt numFmtId="179" formatCode="#,##0_ "/>
    <numFmt numFmtId="180" formatCode="0.0000"/>
    <numFmt numFmtId="181" formatCode="0.000000"/>
    <numFmt numFmtId="182" formatCode="0.0"/>
    <numFmt numFmtId="183" formatCode="0.0_);[Red]\(0.0\)"/>
    <numFmt numFmtId="184" formatCode="0_ "/>
    <numFmt numFmtId="185" formatCode="#,##0.0_ ;[Red]\-#,##0.0\ "/>
    <numFmt numFmtId="186" formatCode="0.00000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#,##0.0"/>
    <numFmt numFmtId="198" formatCode="#,##0.000"/>
    <numFmt numFmtId="199" formatCode="#,##0.0000"/>
    <numFmt numFmtId="200" formatCode="#,##0.00000"/>
    <numFmt numFmtId="201" formatCode="0.0%"/>
    <numFmt numFmtId="202" formatCode="&quot;\&quot;#,##0.0;&quot;\&quot;\-#,##0.0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Dot"/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thin"/>
      <bottom style="thin"/>
    </border>
    <border>
      <left>
        <color indexed="63"/>
      </left>
      <right style="dashDotDot"/>
      <top style="thin"/>
      <bottom style="thin"/>
    </border>
    <border>
      <left style="thin"/>
      <right style="thin"/>
      <top style="thin"/>
      <bottom style="thin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 style="dashDotDot"/>
      <top style="thin"/>
      <bottom style="thin"/>
    </border>
    <border>
      <left>
        <color indexed="63"/>
      </left>
      <right style="dashDotDot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ashDotDot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177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77" fontId="11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Alignment="1">
      <alignment/>
    </xf>
    <xf numFmtId="196" fontId="9" fillId="0" borderId="0" xfId="17" applyNumberFormat="1" applyFont="1" applyAlignment="1">
      <alignment/>
    </xf>
    <xf numFmtId="199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0" fontId="9" fillId="0" borderId="0" xfId="17" applyNumberFormat="1" applyFont="1" applyFill="1" applyAlignment="1">
      <alignment/>
    </xf>
    <xf numFmtId="182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 horizontal="right"/>
    </xf>
    <xf numFmtId="0" fontId="15" fillId="0" borderId="0" xfId="21" applyFont="1">
      <alignment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Border="1">
      <alignment/>
      <protection/>
    </xf>
    <xf numFmtId="0" fontId="11" fillId="0" borderId="1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wrapText="1"/>
      <protection/>
    </xf>
    <xf numFmtId="0" fontId="9" fillId="0" borderId="2" xfId="21" applyFont="1" applyBorder="1">
      <alignment/>
      <protection/>
    </xf>
    <xf numFmtId="0" fontId="9" fillId="0" borderId="3" xfId="21" applyFont="1" applyBorder="1">
      <alignment/>
      <protection/>
    </xf>
    <xf numFmtId="0" fontId="11" fillId="0" borderId="4" xfId="21" applyFont="1" applyBorder="1">
      <alignment/>
      <protection/>
    </xf>
    <xf numFmtId="0" fontId="11" fillId="0" borderId="5" xfId="21" applyFont="1" applyBorder="1">
      <alignment/>
      <protection/>
    </xf>
    <xf numFmtId="0" fontId="11" fillId="0" borderId="6" xfId="21" applyFont="1" applyBorder="1">
      <alignment/>
      <protection/>
    </xf>
    <xf numFmtId="0" fontId="9" fillId="0" borderId="7" xfId="21" applyFont="1" applyBorder="1">
      <alignment/>
      <protection/>
    </xf>
    <xf numFmtId="0" fontId="11" fillId="0" borderId="8" xfId="21" applyFont="1" applyBorder="1">
      <alignment/>
      <protection/>
    </xf>
    <xf numFmtId="0" fontId="11" fillId="0" borderId="9" xfId="21" applyFont="1" applyBorder="1">
      <alignment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9" fillId="0" borderId="11" xfId="21" applyFont="1" applyBorder="1">
      <alignment/>
      <protection/>
    </xf>
    <xf numFmtId="0" fontId="11" fillId="0" borderId="12" xfId="21" applyFont="1" applyBorder="1">
      <alignment/>
      <protection/>
    </xf>
    <xf numFmtId="0" fontId="11" fillId="0" borderId="0" xfId="21" applyFont="1" applyBorder="1">
      <alignment/>
      <protection/>
    </xf>
    <xf numFmtId="0" fontId="11" fillId="0" borderId="13" xfId="21" applyFont="1" applyBorder="1">
      <alignment/>
      <protection/>
    </xf>
    <xf numFmtId="0" fontId="9" fillId="0" borderId="14" xfId="21" applyFont="1" applyBorder="1" applyAlignment="1" quotePrefix="1">
      <alignment horizontal="center" vertical="center" wrapText="1"/>
      <protection/>
    </xf>
    <xf numFmtId="0" fontId="11" fillId="0" borderId="0" xfId="21" applyFont="1" applyBorder="1" applyAlignment="1" quotePrefix="1">
      <alignment horizontal="center" vertical="center" wrapText="1"/>
      <protection/>
    </xf>
    <xf numFmtId="0" fontId="11" fillId="0" borderId="15" xfId="21" applyFont="1" applyBorder="1">
      <alignment/>
      <protection/>
    </xf>
    <xf numFmtId="0" fontId="11" fillId="0" borderId="11" xfId="21" applyFont="1" applyBorder="1">
      <alignment/>
      <protection/>
    </xf>
    <xf numFmtId="0" fontId="11" fillId="0" borderId="16" xfId="21" applyFont="1" applyBorder="1">
      <alignment/>
      <protection/>
    </xf>
    <xf numFmtId="0" fontId="9" fillId="0" borderId="17" xfId="21" applyFont="1" applyBorder="1" applyAlignment="1">
      <alignment vertical="center" wrapText="1"/>
      <protection/>
    </xf>
    <xf numFmtId="0" fontId="9" fillId="0" borderId="8" xfId="21" applyFont="1" applyBorder="1">
      <alignment/>
      <protection/>
    </xf>
    <xf numFmtId="0" fontId="9" fillId="0" borderId="10" xfId="21" applyFont="1" applyBorder="1" applyAlignment="1">
      <alignment horizontal="center" vertical="center" wrapText="1"/>
      <protection/>
    </xf>
    <xf numFmtId="0" fontId="11" fillId="0" borderId="7" xfId="21" applyFont="1" applyBorder="1">
      <alignment/>
      <protection/>
    </xf>
    <xf numFmtId="0" fontId="11" fillId="0" borderId="18" xfId="21" applyFont="1" applyBorder="1">
      <alignment/>
      <protection/>
    </xf>
    <xf numFmtId="0" fontId="9" fillId="0" borderId="10" xfId="21" applyFont="1" applyBorder="1" applyAlignment="1" quotePrefix="1">
      <alignment horizontal="center" wrapText="1"/>
      <protection/>
    </xf>
    <xf numFmtId="0" fontId="11" fillId="0" borderId="0" xfId="21" applyFont="1" applyBorder="1" applyAlignment="1">
      <alignment horizontal="left"/>
      <protection/>
    </xf>
    <xf numFmtId="182" fontId="9" fillId="0" borderId="0" xfId="0" applyNumberFormat="1" applyFont="1" applyFill="1" applyAlignment="1">
      <alignment/>
    </xf>
    <xf numFmtId="197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1" fontId="9" fillId="0" borderId="0" xfId="17" applyNumberFormat="1" applyFont="1" applyAlignment="1">
      <alignment/>
    </xf>
    <xf numFmtId="176" fontId="9" fillId="0" borderId="0" xfId="17" applyNumberFormat="1" applyFont="1" applyAlignment="1">
      <alignment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176" fontId="9" fillId="3" borderId="0" xfId="0" applyNumberFormat="1" applyFont="1" applyFill="1" applyAlignment="1">
      <alignment/>
    </xf>
    <xf numFmtId="18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9" fillId="0" borderId="14" xfId="21" applyFont="1" applyBorder="1" applyAlignment="1">
      <alignment horizontal="center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14" xfId="21" applyFont="1" applyBorder="1" applyAlignment="1" quotePrefix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horizontal="center" vertical="center"/>
      <protection/>
    </xf>
    <xf numFmtId="0" fontId="9" fillId="0" borderId="14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/>
      <protection/>
    </xf>
    <xf numFmtId="0" fontId="9" fillId="0" borderId="14" xfId="21" applyFont="1" applyBorder="1" applyAlignment="1">
      <alignment horizontal="right" vertical="center" wrapText="1"/>
      <protection/>
    </xf>
    <xf numFmtId="0" fontId="9" fillId="0" borderId="5" xfId="21" applyFont="1" applyBorder="1" applyAlignment="1">
      <alignment horizontal="right" vertical="center" wrapText="1"/>
      <protection/>
    </xf>
    <xf numFmtId="0" fontId="9" fillId="0" borderId="14" xfId="21" applyFont="1" applyBorder="1" applyAlignment="1" quotePrefix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県民経済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125"/>
          <c:w val="0.8805"/>
          <c:h val="0.7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1!$G$6:$G$11</c:f>
              <c:strCache/>
            </c:strRef>
          </c:cat>
          <c:val>
            <c:numRef>
              <c:f>1!$H$6:$H$11</c:f>
              <c:numCache/>
            </c:numRef>
          </c:val>
        </c:ser>
        <c:ser>
          <c:idx val="0"/>
          <c:order val="1"/>
          <c:tx>
            <c:strRef>
              <c:f>1!$I$5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1!$G$6:$G$11</c:f>
              <c:strCache/>
            </c:strRef>
          </c:cat>
          <c:val>
            <c:numRef>
              <c:f>1!$I$6:$I$11</c:f>
              <c:numCache/>
            </c:numRef>
          </c:val>
        </c:ser>
        <c:gapWidth val="50"/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8414353"/>
        <c:crosses val="autoZero"/>
        <c:auto val="0"/>
        <c:lblOffset val="100"/>
        <c:noMultiLvlLbl val="0"/>
      </c:catAx>
      <c:valAx>
        <c:axId val="8414353"/>
        <c:scaling>
          <c:orientation val="minMax"/>
          <c:max val="15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4928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75"/>
          <c:w val="0.804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光熱・水道
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家具・
家事用品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保健医療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9!$G$6:$G$15</c:f>
              <c:strCache/>
            </c:strRef>
          </c:cat>
          <c:val>
            <c:numRef>
              <c:f>9!$H$6:$H$15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17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'10'!$H$5:$H$12</c:f>
              <c:strCache/>
            </c:strRef>
          </c:cat>
          <c:val>
            <c:numRef>
              <c:f>'10'!$I$5:$I$12</c:f>
              <c:numCache/>
            </c:numRef>
          </c:val>
        </c:ser>
        <c:gapWidth val="50"/>
        <c:axId val="43598612"/>
        <c:axId val="56843189"/>
      </c:bar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6843189"/>
        <c:crosses val="autoZero"/>
        <c:auto val="0"/>
        <c:lblOffset val="100"/>
        <c:noMultiLvlLbl val="0"/>
      </c:catAx>
      <c:valAx>
        <c:axId val="56843189"/>
        <c:scaling>
          <c:orientation val="minMax"/>
          <c:max val="1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98612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4115"/>
          <c:w val="0.869"/>
          <c:h val="0.4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'12'!$H$20</c:f>
              <c:strCache>
                <c:ptCount val="1"/>
                <c:pt idx="0">
                  <c:v>県民所得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'12'!$G$24:$G$32</c:f>
              <c:strCache/>
            </c:strRef>
          </c:cat>
          <c:val>
            <c:numRef>
              <c:f>'12'!$H$24:$H$32</c:f>
              <c:numCache/>
            </c:numRef>
          </c:val>
        </c:ser>
        <c:ser>
          <c:idx val="1"/>
          <c:order val="1"/>
          <c:tx>
            <c:strRef>
              <c:f>'12'!$I$20</c:f>
              <c:strCache>
                <c:ptCount val="1"/>
                <c:pt idx="0">
                  <c:v>国民所得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'12'!$G$24:$G$32</c:f>
              <c:strCache/>
            </c:strRef>
          </c:cat>
          <c:val>
            <c:numRef>
              <c:f>'12'!$I$24:$I$32</c:f>
              <c:numCache/>
            </c:numRef>
          </c:val>
        </c:ser>
        <c:gapWidth val="60"/>
        <c:axId val="41826654"/>
        <c:axId val="40895567"/>
      </c:bar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895567"/>
        <c:crossesAt val="0"/>
        <c:auto val="1"/>
        <c:lblOffset val="100"/>
        <c:noMultiLvlLbl val="0"/>
      </c:catAx>
      <c:valAx>
        <c:axId val="40895567"/>
        <c:scaling>
          <c:orientation val="minMax"/>
          <c:max val="35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26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5"/>
          <c:y val="0.39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3225"/>
          <c:w val="0.86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'12'!$H$4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'12'!$G$8:$G$16</c:f>
              <c:strCache/>
            </c:strRef>
          </c:cat>
          <c:val>
            <c:numRef>
              <c:f>'12'!$H$8:$H$16</c:f>
              <c:numCache/>
            </c:numRef>
          </c:val>
          <c:smooth val="0"/>
        </c:ser>
        <c:ser>
          <c:idx val="1"/>
          <c:order val="1"/>
          <c:tx>
            <c:strRef>
              <c:f>'12'!$I$4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'12'!$G$8:$G$16</c:f>
              <c:strCache/>
            </c:strRef>
          </c:cat>
          <c:val>
            <c:numRef>
              <c:f>'12'!$I$8:$I$16</c:f>
              <c:numCache/>
            </c:numRef>
          </c:val>
          <c:smooth val="0"/>
        </c:ser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  <c:min val="-10"/>
        </c:scaling>
        <c:axPos val="l"/>
        <c:delete val="0"/>
        <c:numFmt formatCode="General" sourceLinked="0"/>
        <c:majorTickMark val="in"/>
        <c:minorTickMark val="none"/>
        <c:tickLblPos val="nextTo"/>
        <c:crossAx val="32515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2325"/>
          <c:w val="0.82075"/>
          <c:h val="0.788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'13'!$J$6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'13'!$G$8:$G$19</c:f>
              <c:strCache/>
            </c:strRef>
          </c:cat>
          <c:val>
            <c:numRef>
              <c:f>'13'!$J$8:$J$19</c:f>
              <c:numCache/>
            </c:numRef>
          </c:val>
        </c:ser>
        <c:ser>
          <c:idx val="1"/>
          <c:order val="1"/>
          <c:tx>
            <c:strRef>
              <c:f>'13'!$I$6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'13'!$G$8:$G$19</c:f>
              <c:strCache/>
            </c:strRef>
          </c:cat>
          <c:val>
            <c:numRef>
              <c:f>'13'!$I$8:$I$19</c:f>
              <c:numCache/>
            </c:numRef>
          </c:val>
        </c:ser>
        <c:ser>
          <c:idx val="0"/>
          <c:order val="2"/>
          <c:tx>
            <c:strRef>
              <c:f>'13'!$H$6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'13'!$G$8:$G$19</c:f>
              <c:strCache/>
            </c:strRef>
          </c:cat>
          <c:val>
            <c:numRef>
              <c:f>'13'!$H$8:$H$19</c:f>
              <c:numCache/>
            </c:numRef>
          </c:val>
        </c:ser>
        <c:overlap val="100"/>
        <c:gapWidth val="50"/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16532818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194"/>
          <c:w val="0.796"/>
          <c:h val="0.558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25.2%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サービス業
19.8%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不動産業
14.5%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卸売・小売業
10.6%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政府ｻｰﾋﾞｽ生産者
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運輸・
通信業
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金融・保険業
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'14'!$G$5:$G$12</c:f>
              <c:strCache/>
            </c:strRef>
          </c:cat>
          <c:val>
            <c:numRef>
              <c:f>'14'!$H$5:$H$12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2225"/>
          <c:w val="0.83425"/>
          <c:h val="0.7325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'15'!$G$5:$G$10</c:f>
              <c:strCache/>
            </c:strRef>
          </c:cat>
          <c:val>
            <c:numRef>
              <c:f>'15'!$H$5:$H$10</c:f>
              <c:numCache/>
            </c:numRef>
          </c:val>
        </c:ser>
        <c:overlap val="100"/>
        <c:gapWidth val="50"/>
        <c:axId val="64089852"/>
        <c:axId val="39937757"/>
      </c:bar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  <c:max val="2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089852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1375"/>
          <c:w val="0.9202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2!$I$5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2!$G$7:$G$14</c:f>
              <c:strCache/>
            </c:strRef>
          </c:cat>
          <c:val>
            <c:numRef>
              <c:f>2!$I$7:$I$14</c:f>
              <c:numCache/>
            </c:numRef>
          </c:val>
        </c:ser>
        <c:ser>
          <c:idx val="0"/>
          <c:order val="1"/>
          <c:tx>
            <c:strRef>
              <c:f>2!$J$5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2!$G$7:$G$14</c:f>
              <c:strCache/>
            </c:strRef>
          </c:cat>
          <c:val>
            <c:numRef>
              <c:f>2!$J$7:$J$14</c:f>
              <c:numCache/>
            </c:numRef>
          </c:val>
        </c:ser>
        <c:gapWidth val="50"/>
        <c:axId val="8620314"/>
        <c:axId val="10473963"/>
      </c:barChart>
      <c:lineChart>
        <c:grouping val="standard"/>
        <c:varyColors val="0"/>
        <c:ser>
          <c:idx val="2"/>
          <c:order val="2"/>
          <c:tx>
            <c:strRef>
              <c:f>2!$H$5</c:f>
              <c:strCache>
                <c:ptCount val="1"/>
                <c:pt idx="0">
                  <c:v>店舗数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2!$G$7:$G$14</c:f>
              <c:strCache/>
            </c:strRef>
          </c:cat>
          <c:val>
            <c:numRef>
              <c:f>2!$H$7:$H$14</c:f>
              <c:numCache/>
            </c:numRef>
          </c:val>
          <c:smooth val="0"/>
        </c:ser>
        <c:axId val="27156804"/>
        <c:axId val="43084645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73963"/>
        <c:crosses val="autoZero"/>
        <c:auto val="0"/>
        <c:lblOffset val="100"/>
        <c:noMultiLvlLbl val="0"/>
      </c:catAx>
      <c:valAx>
        <c:axId val="10473963"/>
        <c:scaling>
          <c:orientation val="minMax"/>
          <c:max val="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20314"/>
        <c:crossesAt val="1"/>
        <c:crossBetween val="between"/>
        <c:dispUnits/>
        <c:minorUnit val="5"/>
      </c:valAx>
      <c:catAx>
        <c:axId val="27156804"/>
        <c:scaling>
          <c:orientation val="minMax"/>
        </c:scaling>
        <c:axPos val="b"/>
        <c:delete val="1"/>
        <c:majorTickMark val="in"/>
        <c:minorTickMark val="none"/>
        <c:tickLblPos val="nextTo"/>
        <c:crossAx val="43084645"/>
        <c:crosses val="autoZero"/>
        <c:auto val="0"/>
        <c:lblOffset val="100"/>
        <c:noMultiLvlLbl val="0"/>
      </c:catAx>
      <c:valAx>
        <c:axId val="43084645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56804"/>
        <c:crosses val="max"/>
        <c:crossBetween val="between"/>
        <c:dispUnits/>
        <c:minorUnit val="1.022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225"/>
          <c:w val="0.80825"/>
          <c:h val="0.7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3!$H$5</c:f>
              <c:strCache>
                <c:ptCount val="1"/>
                <c:pt idx="0">
                  <c:v>定額貯金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3!$G$7:$G$17</c:f>
              <c:strCache/>
            </c:strRef>
          </c:cat>
          <c:val>
            <c:numRef>
              <c:f>3!$H$7:$H$17</c:f>
              <c:numCache/>
            </c:numRef>
          </c:val>
        </c:ser>
        <c:ser>
          <c:idx val="1"/>
          <c:order val="1"/>
          <c:tx>
            <c:strRef>
              <c:f>3!$I$5</c:f>
              <c:strCache>
                <c:ptCount val="1"/>
                <c:pt idx="0">
                  <c:v>通常貯金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3!$G$7:$G$17</c:f>
              <c:strCache/>
            </c:strRef>
          </c:cat>
          <c:val>
            <c:numRef>
              <c:f>3!$I$7:$I$17</c:f>
              <c:numCache/>
            </c:numRef>
          </c:val>
        </c:ser>
        <c:ser>
          <c:idx val="2"/>
          <c:order val="2"/>
          <c:tx>
            <c:strRef>
              <c:f>3!$J$5</c:f>
              <c:strCache>
                <c:ptCount val="1"/>
                <c:pt idx="0">
                  <c:v>定期貯金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3!$G$7:$G$17</c:f>
              <c:strCache/>
            </c:strRef>
          </c:cat>
          <c:val>
            <c:numRef>
              <c:f>3!$J$7:$J$17</c:f>
              <c:numCache/>
            </c:numRef>
          </c:val>
        </c:ser>
        <c:ser>
          <c:idx val="3"/>
          <c:order val="3"/>
          <c:tx>
            <c:strRef>
              <c:f>3!$K$5</c:f>
              <c:strCache>
                <c:ptCount val="1"/>
                <c:pt idx="0">
                  <c:v>積立貯金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3!$G$7:$G$17</c:f>
              <c:strCache/>
            </c:strRef>
          </c:cat>
          <c:val>
            <c:numRef>
              <c:f>3!$K$7:$K$17</c:f>
              <c:numCache/>
            </c:numRef>
          </c:val>
        </c:ser>
        <c:overlap val="100"/>
        <c:gapWidth val="50"/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  <c:max val="15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1748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115"/>
          <c:w val="0.8067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定額貯金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4!$G$6:$G$16</c:f>
              <c:strCache/>
            </c:strRef>
          </c:cat>
          <c:val>
            <c:numRef>
              <c:f>4!$H$6:$H$16</c:f>
              <c:numCache/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通常貯金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4!$G$6:$G$16</c:f>
              <c:strCache/>
            </c:strRef>
          </c:cat>
          <c:val>
            <c:numRef>
              <c:f>4!$I$6:$I$16</c:f>
              <c:numCache/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定期貯金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4!$G$6:$G$16</c:f>
              <c:strCache/>
            </c:strRef>
          </c:cat>
          <c:val>
            <c:numRef>
              <c:f>4!$J$6:$J$16</c:f>
              <c:numCache/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積立貯金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4!$G$6:$G$16</c:f>
              <c:strCache/>
            </c:strRef>
          </c:cat>
          <c:val>
            <c:numRef>
              <c:f>4!$K$6:$K$16</c:f>
              <c:numCache/>
            </c:numRef>
          </c:val>
          <c:smooth val="0"/>
        </c:ser>
        <c:marker val="1"/>
        <c:axId val="1757944"/>
        <c:axId val="15821497"/>
      </c:lineChart>
      <c:catAx>
        <c:axId val="175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3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794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11225"/>
          <c:w val="0.878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保証承諾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5!$G$6:$G$14</c:f>
              <c:strCache/>
            </c:strRef>
          </c:cat>
          <c:val>
            <c:numRef>
              <c:f>5!$H$6:$H$14</c:f>
              <c:numCache/>
            </c:numRef>
          </c:val>
          <c:smooth val="0"/>
        </c:ser>
        <c:ser>
          <c:idx val="1"/>
          <c:order val="1"/>
          <c:tx>
            <c:strRef>
              <c:f>5!$I$5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5!$G$6:$G$14</c:f>
              <c:strCache/>
            </c:strRef>
          </c:cat>
          <c:val>
            <c:numRef>
              <c:f>5!$I$6:$I$14</c:f>
              <c:numCache/>
            </c:numRef>
          </c:val>
          <c:smooth val="0"/>
        </c:ser>
        <c:ser>
          <c:idx val="2"/>
          <c:order val="2"/>
          <c:tx>
            <c:strRef>
              <c:f>5!$J$5</c:f>
              <c:strCache>
                <c:ptCount val="1"/>
                <c:pt idx="0">
                  <c:v>代位弁済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5!$G$6:$G$14</c:f>
              <c:strCache/>
            </c:strRef>
          </c:cat>
          <c:val>
            <c:numRef>
              <c:f>5!$J$6:$J$13</c:f>
              <c:numCache/>
            </c:numRef>
          </c:val>
          <c:smooth val="0"/>
        </c:ser>
        <c:ser>
          <c:idx val="3"/>
          <c:order val="3"/>
          <c:tx>
            <c:strRef>
              <c:f>5!$K$5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5!$G$6:$G$14</c:f>
              <c:strCache/>
            </c:strRef>
          </c:cat>
          <c:val>
            <c:numRef>
              <c:f>5!$K$6:$K$14</c:f>
              <c:numCache/>
            </c:numRef>
          </c:val>
          <c:smooth val="0"/>
        </c:ser>
        <c:ser>
          <c:idx val="4"/>
          <c:order val="4"/>
          <c:tx>
            <c:strRef>
              <c:f>5!$L$5</c:f>
              <c:strCache>
                <c:ptCount val="1"/>
                <c:pt idx="0">
                  <c:v>保証債務残高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5!$G$6:$G$14</c:f>
              <c:strCache/>
            </c:strRef>
          </c:cat>
          <c:val>
            <c:numRef>
              <c:f>5!$L$6:$L$13</c:f>
              <c:numCache/>
            </c:numRef>
          </c:val>
          <c:smooth val="0"/>
        </c:ser>
        <c:ser>
          <c:idx val="5"/>
          <c:order val="5"/>
          <c:tx>
            <c:strRef>
              <c:f>5!$M$5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5!$G$6:$G$14</c:f>
              <c:strCache/>
            </c:strRef>
          </c:cat>
          <c:val>
            <c:numRef>
              <c:f>5!$M$6:$M$14</c:f>
              <c:numCache/>
            </c:numRef>
          </c:val>
          <c:smooth val="0"/>
        </c:ser>
        <c:marker val="1"/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75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1775"/>
          <c:w val="0.94375"/>
          <c:h val="0.74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6!$I$5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6!$G$7:$G$16</c:f>
              <c:strCache/>
            </c:strRef>
          </c:cat>
          <c:val>
            <c:numRef>
              <c:f>6!$I$7:$I$16</c:f>
              <c:numCache/>
            </c:numRef>
          </c:val>
        </c:ser>
        <c:gapWidth val="50"/>
        <c:axId val="58255660"/>
        <c:axId val="54538893"/>
      </c:barChart>
      <c:lineChart>
        <c:grouping val="standard"/>
        <c:varyColors val="0"/>
        <c:ser>
          <c:idx val="1"/>
          <c:order val="0"/>
          <c:tx>
            <c:strRef>
              <c:f>6!$H$5</c:f>
              <c:strCache>
                <c:ptCount val="1"/>
                <c:pt idx="0">
                  <c:v>倒産件数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6!$G$7:$G$16</c:f>
              <c:strCache/>
            </c:strRef>
          </c:cat>
          <c:val>
            <c:numRef>
              <c:f>6!$H$7:$H$16</c:f>
              <c:numCache/>
            </c:numRef>
          </c:val>
          <c:smooth val="0"/>
        </c:ser>
        <c:marker val="1"/>
        <c:axId val="21087990"/>
        <c:axId val="55574183"/>
      </c:line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74183"/>
        <c:crosses val="autoZero"/>
        <c:auto val="0"/>
        <c:lblOffset val="100"/>
        <c:noMultiLvlLbl val="0"/>
      </c:catAx>
      <c:valAx>
        <c:axId val="555741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87990"/>
        <c:crossesAt val="1"/>
        <c:crossBetween val="between"/>
        <c:dispUnits/>
      </c:valAx>
      <c:catAx>
        <c:axId val="58255660"/>
        <c:scaling>
          <c:orientation val="minMax"/>
        </c:scaling>
        <c:axPos val="b"/>
        <c:delete val="1"/>
        <c:majorTickMark val="in"/>
        <c:minorTickMark val="none"/>
        <c:tickLblPos val="nextTo"/>
        <c:crossAx val="54538893"/>
        <c:crosses val="autoZero"/>
        <c:auto val="0"/>
        <c:lblOffset val="100"/>
        <c:noMultiLvlLbl val="0"/>
      </c:catAx>
      <c:valAx>
        <c:axId val="54538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556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ｺﾞﾑ・ｹﾐｶﾙ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7!$B$38:$B$44</c:f>
              <c:strCache/>
            </c:strRef>
          </c:cat>
          <c:val>
            <c:numRef>
              <c:f>7!$C$38:$C$44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99CC"/>
              </a:solid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信用低下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設備投資
過大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売掛金
回収難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7!$F$38:$F$46</c:f>
              <c:strCache/>
            </c:strRef>
          </c:cat>
          <c:val>
            <c:numRef>
              <c:f>7!$G$38:$G$46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55"/>
          <c:w val="0.95225"/>
          <c:h val="0.730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8!$I$5</c:f>
              <c:strCache>
                <c:ptCount val="1"/>
                <c:pt idx="0">
                  <c:v>対前年比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8!$G$9:$G$41</c:f>
              <c:strCache/>
            </c:strRef>
          </c:cat>
          <c:val>
            <c:numRef>
              <c:f>8!$I$9:$I$41</c:f>
              <c:numCache/>
            </c:numRef>
          </c:val>
        </c:ser>
        <c:axId val="30405600"/>
        <c:axId val="5214945"/>
      </c:barChart>
      <c:lineChart>
        <c:grouping val="standard"/>
        <c:varyColors val="0"/>
        <c:ser>
          <c:idx val="1"/>
          <c:order val="0"/>
          <c:tx>
            <c:strRef>
              <c:f>8!$H$5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8!$G$9:$G$41</c:f>
              <c:strCache/>
            </c:strRef>
          </c:cat>
          <c:val>
            <c:numRef>
              <c:f>8!$H$9:$H$41</c:f>
              <c:numCache/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19757371"/>
        <c:crosses val="autoZero"/>
        <c:auto val="0"/>
        <c:lblOffset val="100"/>
        <c:tickLblSkip val="5"/>
        <c:noMultiLvlLbl val="0"/>
      </c:catAx>
      <c:valAx>
        <c:axId val="19757371"/>
        <c:scaling>
          <c:orientation val="minMax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34506"/>
        <c:crossesAt val="1"/>
        <c:crossBetween val="between"/>
        <c:dispUnits/>
      </c:valAx>
      <c:catAx>
        <c:axId val="30405600"/>
        <c:scaling>
          <c:orientation val="minMax"/>
        </c:scaling>
        <c:axPos val="b"/>
        <c:delete val="1"/>
        <c:majorTickMark val="in"/>
        <c:minorTickMark val="none"/>
        <c:tickLblPos val="nextTo"/>
        <c:crossAx val="5214945"/>
        <c:crosses val="autoZero"/>
        <c:auto val="0"/>
        <c:lblOffset val="100"/>
        <c:noMultiLvlLbl val="0"/>
      </c:catAx>
      <c:valAx>
        <c:axId val="5214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056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●金融機関別預貯金・貸出金残高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（平成17年末）</a:t>
          </a:r>
        </a:p>
      </cdr:txBody>
    </cdr:sp>
  </cdr:relSizeAnchor>
  <cdr:relSizeAnchor xmlns:cdr="http://schemas.openxmlformats.org/drawingml/2006/chartDrawing">
    <cdr:from>
      <cdr:x>0</cdr:x>
      <cdr:y>0.07975</cdr:y>
    </cdr:from>
    <cdr:to>
      <cdr:x>0.13625</cdr:x>
      <cdr:y>0.116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0.4165</cdr:x>
      <cdr:y>0.95325</cdr:y>
    </cdr:from>
    <cdr:to>
      <cdr:x>0.8925</cdr:x>
      <cdr:y>0.9895</cdr:y>
    </cdr:to>
    <cdr:sp>
      <cdr:nvSpPr>
        <cdr:cNvPr id="3" name="TextBox 4"/>
        <cdr:cNvSpPr txBox="1">
          <a:spLocks noChangeArrowheads="1"/>
        </cdr:cNvSpPr>
      </cdr:nvSpPr>
      <cdr:spPr>
        <a:xfrm>
          <a:off x="1476375" y="4514850"/>
          <a:ext cx="1695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日本銀行他 各金融機関　調</a:t>
          </a:r>
        </a:p>
      </cdr:txBody>
    </cdr:sp>
  </cdr:relSizeAnchor>
  <cdr:relSizeAnchor xmlns:cdr="http://schemas.openxmlformats.org/drawingml/2006/chartDrawing">
    <cdr:from>
      <cdr:x>0.1865</cdr:x>
      <cdr:y>0.25125</cdr:y>
    </cdr:from>
    <cdr:to>
      <cdr:x>0.30675</cdr:x>
      <cdr:y>0.2835</cdr:y>
    </cdr:to>
    <cdr:sp>
      <cdr:nvSpPr>
        <cdr:cNvPr id="4" name="TextBox 13"/>
        <cdr:cNvSpPr txBox="1">
          <a:spLocks noChangeArrowheads="1"/>
        </cdr:cNvSpPr>
      </cdr:nvSpPr>
      <cdr:spPr>
        <a:xfrm>
          <a:off x="657225" y="119062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預貯金</a:t>
          </a:r>
        </a:p>
      </cdr:txBody>
    </cdr:sp>
  </cdr:relSizeAnchor>
  <cdr:relSizeAnchor xmlns:cdr="http://schemas.openxmlformats.org/drawingml/2006/chartDrawing">
    <cdr:from>
      <cdr:x>0.24825</cdr:x>
      <cdr:y>0.38325</cdr:y>
    </cdr:from>
    <cdr:to>
      <cdr:x>0.3685</cdr:x>
      <cdr:y>0.4155</cdr:y>
    </cdr:to>
    <cdr:sp>
      <cdr:nvSpPr>
        <cdr:cNvPr id="5" name="TextBox 14"/>
        <cdr:cNvSpPr txBox="1">
          <a:spLocks noChangeArrowheads="1"/>
        </cdr:cNvSpPr>
      </cdr:nvSpPr>
      <cdr:spPr>
        <a:xfrm>
          <a:off x="876300" y="180975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貸出金</a:t>
          </a:r>
        </a:p>
      </cdr:txBody>
    </cdr:sp>
  </cdr:relSizeAnchor>
  <cdr:relSizeAnchor xmlns:cdr="http://schemas.openxmlformats.org/drawingml/2006/chartDrawing">
    <cdr:from>
      <cdr:x>0.4165</cdr:x>
      <cdr:y>0.166</cdr:y>
    </cdr:from>
    <cdr:to>
      <cdr:x>0.895</cdr:x>
      <cdr:y>0.23225</cdr:y>
    </cdr:to>
    <cdr:sp>
      <cdr:nvSpPr>
        <cdr:cNvPr id="6" name="TextBox 16"/>
        <cdr:cNvSpPr txBox="1">
          <a:spLocks noChangeArrowheads="1"/>
        </cdr:cNvSpPr>
      </cdr:nvSpPr>
      <cdr:spPr>
        <a:xfrm>
          <a:off x="1476375" y="781050"/>
          <a:ext cx="1704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総預貯金残高　33兆4,743億円
総貸出金残高　17兆5,617億円</a:t>
          </a:r>
        </a:p>
      </cdr:txBody>
    </cdr:sp>
  </cdr:relSizeAnchor>
  <cdr:relSizeAnchor xmlns:cdr="http://schemas.openxmlformats.org/drawingml/2006/chartDrawing">
    <cdr:from>
      <cdr:x>0.16075</cdr:x>
      <cdr:y>0.2705</cdr:y>
    </cdr:from>
    <cdr:to>
      <cdr:x>0.1865</cdr:x>
      <cdr:y>0.31125</cdr:y>
    </cdr:to>
    <cdr:sp>
      <cdr:nvSpPr>
        <cdr:cNvPr id="7" name="Line 17"/>
        <cdr:cNvSpPr>
          <a:spLocks/>
        </cdr:cNvSpPr>
      </cdr:nvSpPr>
      <cdr:spPr>
        <a:xfrm flipH="1">
          <a:off x="571500" y="1276350"/>
          <a:ext cx="95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0.21375</cdr:x>
      <cdr:y>0.4085</cdr:y>
    </cdr:from>
    <cdr:to>
      <cdr:x>0.2475</cdr:x>
      <cdr:y>0.45575</cdr:y>
    </cdr:to>
    <cdr:sp>
      <cdr:nvSpPr>
        <cdr:cNvPr id="8" name="Line 18"/>
        <cdr:cNvSpPr>
          <a:spLocks/>
        </cdr:cNvSpPr>
      </cdr:nvSpPr>
      <cdr:spPr>
        <a:xfrm flipH="1">
          <a:off x="752475" y="1933575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142875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19050" y="38100"/>
        <a:ext cx="3505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0.60025</cdr:x>
      <cdr:y>0.95425</cdr:y>
    </cdr:from>
    <cdr:to>
      <cdr:x>0.98025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4705350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東京商工リサーチ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0.9975</cdr:x>
      <cdr:y>0.09775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242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●企業倒産件数・負債額の推移
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（負債1,000万円以上）</a:t>
          </a:r>
        </a:p>
      </cdr:txBody>
    </cdr:sp>
  </cdr:relSizeAnchor>
  <cdr:relSizeAnchor xmlns:cdr="http://schemas.openxmlformats.org/drawingml/2006/chartDrawing">
    <cdr:from>
      <cdr:x>0.8635</cdr:x>
      <cdr:y>0.84075</cdr:y>
    </cdr:from>
    <cdr:to>
      <cdr:x>0.96325</cdr:x>
      <cdr:y>0.8775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414337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0.008</cdr:x>
      <cdr:y>0.08325</cdr:y>
    </cdr:from>
    <cdr:to>
      <cdr:x>0.097</cdr:x>
      <cdr:y>0.11425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095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（件）</a:t>
          </a:r>
        </a:p>
      </cdr:txBody>
    </cdr:sp>
  </cdr:relSizeAnchor>
  <cdr:relSizeAnchor xmlns:cdr="http://schemas.openxmlformats.org/drawingml/2006/chartDrawing">
    <cdr:from>
      <cdr:x>0.42875</cdr:x>
      <cdr:y>0.61975</cdr:y>
    </cdr:from>
    <cdr:to>
      <cdr:x>0.542</cdr:x>
      <cdr:y>0.64875</cdr:y>
    </cdr:to>
    <cdr:sp>
      <cdr:nvSpPr>
        <cdr:cNvPr id="5" name="TextBox 5"/>
        <cdr:cNvSpPr txBox="1">
          <a:spLocks noChangeArrowheads="1"/>
        </cdr:cNvSpPr>
      </cdr:nvSpPr>
      <cdr:spPr>
        <a:xfrm>
          <a:off x="1514475" y="3057525"/>
          <a:ext cx="4000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負債額</a:t>
          </a:r>
        </a:p>
      </cdr:txBody>
    </cdr:sp>
  </cdr:relSizeAnchor>
  <cdr:relSizeAnchor xmlns:cdr="http://schemas.openxmlformats.org/drawingml/2006/chartDrawing">
    <cdr:from>
      <cdr:x>0.86325</cdr:x>
      <cdr:y>0.08375</cdr:y>
    </cdr:from>
    <cdr:to>
      <cdr:x>0.99525</cdr:x>
      <cdr:y>0.1205</cdr:y>
    </cdr:to>
    <cdr:sp>
      <cdr:nvSpPr>
        <cdr:cNvPr id="6" name="TextBox 7"/>
        <cdr:cNvSpPr txBox="1">
          <a:spLocks noChangeArrowheads="1"/>
        </cdr:cNvSpPr>
      </cdr:nvSpPr>
      <cdr:spPr>
        <a:xfrm>
          <a:off x="3048000" y="4095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0.10025</cdr:x>
      <cdr:y>0.25875</cdr:y>
    </cdr:from>
    <cdr:to>
      <cdr:x>0.254</cdr:x>
      <cdr:y>0.28975</cdr:y>
    </cdr:to>
    <cdr:sp>
      <cdr:nvSpPr>
        <cdr:cNvPr id="7" name="TextBox 8"/>
        <cdr:cNvSpPr txBox="1">
          <a:spLocks noChangeArrowheads="1"/>
        </cdr:cNvSpPr>
      </cdr:nvSpPr>
      <cdr:spPr>
        <a:xfrm>
          <a:off x="352425" y="12763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倒産件数</a:t>
          </a:r>
        </a:p>
      </cdr:txBody>
    </cdr:sp>
  </cdr:relSizeAnchor>
  <cdr:relSizeAnchor xmlns:cdr="http://schemas.openxmlformats.org/drawingml/2006/chartDrawing">
    <cdr:from>
      <cdr:x>0.86325</cdr:x>
      <cdr:y>0.36025</cdr:y>
    </cdr:from>
    <cdr:to>
      <cdr:x>0.98175</cdr:x>
      <cdr:y>0.38525</cdr:y>
    </cdr:to>
    <cdr:sp>
      <cdr:nvSpPr>
        <cdr:cNvPr id="8" name="TextBox 9"/>
        <cdr:cNvSpPr txBox="1">
          <a:spLocks noChangeArrowheads="1"/>
        </cdr:cNvSpPr>
      </cdr:nvSpPr>
      <cdr:spPr>
        <a:xfrm>
          <a:off x="3048000" y="1771650"/>
          <a:ext cx="4191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604件</a:t>
          </a:r>
        </a:p>
      </cdr:txBody>
    </cdr:sp>
  </cdr:relSizeAnchor>
  <cdr:relSizeAnchor xmlns:cdr="http://schemas.openxmlformats.org/drawingml/2006/chartDrawing">
    <cdr:from>
      <cdr:x>0.667</cdr:x>
      <cdr:y>0.544</cdr:y>
    </cdr:from>
    <cdr:to>
      <cdr:x>0.8395</cdr:x>
      <cdr:y>0.575</cdr:y>
    </cdr:to>
    <cdr:sp>
      <cdr:nvSpPr>
        <cdr:cNvPr id="9" name="AutoShape 10"/>
        <cdr:cNvSpPr>
          <a:spLocks/>
        </cdr:cNvSpPr>
      </cdr:nvSpPr>
      <cdr:spPr>
        <a:xfrm>
          <a:off x="2352675" y="2676525"/>
          <a:ext cx="609600" cy="152400"/>
        </a:xfrm>
        <a:prstGeom prst="wedgeRectCallout">
          <a:avLst>
            <a:gd name="adj1" fmla="val 33152"/>
            <a:gd name="adj2" fmla="val -269013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2,498億円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209550</xdr:colOff>
      <xdr:row>34</xdr:row>
      <xdr:rowOff>47625</xdr:rowOff>
    </xdr:to>
    <xdr:graphicFrame>
      <xdr:nvGraphicFramePr>
        <xdr:cNvPr id="1" name="Chart 4"/>
        <xdr:cNvGraphicFramePr/>
      </xdr:nvGraphicFramePr>
      <xdr:xfrm>
        <a:off x="57150" y="28575"/>
        <a:ext cx="35337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0.9635</cdr:x>
      <cdr:y>0.07325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7187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●企業倒産状況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（平成18年、負債1,000万円以上）</a:t>
          </a:r>
        </a:p>
      </cdr:txBody>
    </cdr:sp>
  </cdr:relSizeAnchor>
  <cdr:relSizeAnchor xmlns:cdr="http://schemas.openxmlformats.org/drawingml/2006/chartDrawing">
    <cdr:from>
      <cdr:x>0.3945</cdr:x>
      <cdr:y>0.8675</cdr:y>
    </cdr:from>
    <cdr:to>
      <cdr:x>0.595</cdr:x>
      <cdr:y>0.91025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40576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75" b="0" i="0" u="none" baseline="0"/>
            <a:t>［業種別］</a:t>
          </a:r>
        </a:p>
      </cdr:txBody>
    </cdr:sp>
  </cdr:relSizeAnchor>
  <cdr:relSizeAnchor xmlns:cdr="http://schemas.openxmlformats.org/drawingml/2006/chartDrawing">
    <cdr:from>
      <cdr:x>0.233</cdr:x>
      <cdr:y>0.72975</cdr:y>
    </cdr:from>
    <cdr:to>
      <cdr:x>0.252</cdr:x>
      <cdr:y>0.797</cdr:y>
    </cdr:to>
    <cdr:sp>
      <cdr:nvSpPr>
        <cdr:cNvPr id="3" name="Line 5"/>
        <cdr:cNvSpPr>
          <a:spLocks/>
        </cdr:cNvSpPr>
      </cdr:nvSpPr>
      <cdr:spPr>
        <a:xfrm flipH="1">
          <a:off x="857250" y="3419475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0.47075</cdr:y>
    </cdr:from>
    <cdr:to>
      <cdr:x>0.555</cdr:x>
      <cdr:y>0.542</cdr:y>
    </cdr:to>
    <cdr:sp>
      <cdr:nvSpPr>
        <cdr:cNvPr id="4" name="TextBox 6"/>
        <cdr:cNvSpPr txBox="1">
          <a:spLocks noChangeArrowheads="1"/>
        </cdr:cNvSpPr>
      </cdr:nvSpPr>
      <cdr:spPr>
        <a:xfrm>
          <a:off x="1619250" y="22002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604件</a:t>
          </a:r>
        </a:p>
      </cdr:txBody>
    </cdr:sp>
  </cdr:relSizeAnchor>
  <cdr:relSizeAnchor xmlns:cdr="http://schemas.openxmlformats.org/drawingml/2006/chartDrawing">
    <cdr:from>
      <cdr:x>0.09375</cdr:x>
      <cdr:y>0.60425</cdr:y>
    </cdr:from>
    <cdr:to>
      <cdr:x>0.139</cdr:x>
      <cdr:y>0.629</cdr:y>
    </cdr:to>
    <cdr:sp>
      <cdr:nvSpPr>
        <cdr:cNvPr id="5" name="Line 7"/>
        <cdr:cNvSpPr>
          <a:spLocks/>
        </cdr:cNvSpPr>
      </cdr:nvSpPr>
      <cdr:spPr>
        <a:xfrm flipH="1" flipV="1">
          <a:off x="342900" y="282892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0.9075</cdr:y>
    </cdr:from>
    <cdr:to>
      <cdr:x>0.92725</cdr:x>
      <cdr:y>0.944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4267200"/>
          <a:ext cx="1314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東京商工リサーチ　調</a:t>
          </a:r>
        </a:p>
      </cdr:txBody>
    </cdr:sp>
  </cdr:relSizeAnchor>
  <cdr:relSizeAnchor xmlns:cdr="http://schemas.openxmlformats.org/drawingml/2006/chartDrawing">
    <cdr:from>
      <cdr:x>0.42975</cdr:x>
      <cdr:y>0.82325</cdr:y>
    </cdr:from>
    <cdr:to>
      <cdr:x>0.62925</cdr:x>
      <cdr:y>0.86575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3867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75" b="0" i="0" u="none" baseline="0"/>
            <a:t>［原因別］</a:t>
          </a:r>
        </a:p>
      </cdr:txBody>
    </cdr:sp>
  </cdr:relSizeAnchor>
  <cdr:relSizeAnchor xmlns:cdr="http://schemas.openxmlformats.org/drawingml/2006/chartDrawing">
    <cdr:from>
      <cdr:x>0.11775</cdr:x>
      <cdr:y>0.27425</cdr:y>
    </cdr:from>
    <cdr:to>
      <cdr:x>0.2885</cdr:x>
      <cdr:y>0.286</cdr:y>
    </cdr:to>
    <cdr:sp>
      <cdr:nvSpPr>
        <cdr:cNvPr id="3" name="Line 3"/>
        <cdr:cNvSpPr>
          <a:spLocks/>
        </cdr:cNvSpPr>
      </cdr:nvSpPr>
      <cdr:spPr>
        <a:xfrm>
          <a:off x="438150" y="1285875"/>
          <a:ext cx="638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0.185</cdr:y>
    </cdr:from>
    <cdr:to>
      <cdr:x>0.3645</cdr:x>
      <cdr:y>0.2425</cdr:y>
    </cdr:to>
    <cdr:sp>
      <cdr:nvSpPr>
        <cdr:cNvPr id="4" name="Line 5"/>
        <cdr:cNvSpPr>
          <a:spLocks/>
        </cdr:cNvSpPr>
      </cdr:nvSpPr>
      <cdr:spPr>
        <a:xfrm>
          <a:off x="733425" y="86677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0.185</cdr:y>
    </cdr:from>
    <cdr:to>
      <cdr:x>0.424</cdr:x>
      <cdr:y>0.2425</cdr:y>
    </cdr:to>
    <cdr:sp>
      <cdr:nvSpPr>
        <cdr:cNvPr id="5" name="Line 6"/>
        <cdr:cNvSpPr>
          <a:spLocks/>
        </cdr:cNvSpPr>
      </cdr:nvSpPr>
      <cdr:spPr>
        <a:xfrm>
          <a:off x="1466850" y="86677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0.4455</cdr:x>
      <cdr:y>0.15975</cdr:y>
    </cdr:from>
    <cdr:to>
      <cdr:x>0.461</cdr:x>
      <cdr:y>0.23225</cdr:y>
    </cdr:to>
    <cdr:sp>
      <cdr:nvSpPr>
        <cdr:cNvPr id="6" name="Line 7"/>
        <cdr:cNvSpPr>
          <a:spLocks/>
        </cdr:cNvSpPr>
      </cdr:nvSpPr>
      <cdr:spPr>
        <a:xfrm flipH="1">
          <a:off x="1657350" y="742950"/>
          <a:ext cx="57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0.1715</cdr:y>
    </cdr:from>
    <cdr:to>
      <cdr:x>0.575</cdr:x>
      <cdr:y>0.2305</cdr:y>
    </cdr:to>
    <cdr:sp>
      <cdr:nvSpPr>
        <cdr:cNvPr id="7" name="Line 8"/>
        <cdr:cNvSpPr>
          <a:spLocks/>
        </cdr:cNvSpPr>
      </cdr:nvSpPr>
      <cdr:spPr>
        <a:xfrm flipH="1">
          <a:off x="1781175" y="800100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0.4455</cdr:x>
      <cdr:y>0.47025</cdr:y>
    </cdr:from>
    <cdr:to>
      <cdr:x>0.5605</cdr:x>
      <cdr:y>0.541</cdr:y>
    </cdr:to>
    <cdr:sp>
      <cdr:nvSpPr>
        <cdr:cNvPr id="8" name="TextBox 9"/>
        <cdr:cNvSpPr txBox="1">
          <a:spLocks noChangeArrowheads="1"/>
        </cdr:cNvSpPr>
      </cdr:nvSpPr>
      <cdr:spPr>
        <a:xfrm>
          <a:off x="1657350" y="22098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604件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342900</xdr:colOff>
      <xdr:row>33</xdr:row>
      <xdr:rowOff>9525</xdr:rowOff>
    </xdr:to>
    <xdr:graphicFrame>
      <xdr:nvGraphicFramePr>
        <xdr:cNvPr id="1" name="Chart 5"/>
        <xdr:cNvGraphicFramePr/>
      </xdr:nvGraphicFramePr>
      <xdr:xfrm>
        <a:off x="19050" y="38100"/>
        <a:ext cx="3705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0</xdr:row>
      <xdr:rowOff>38100</xdr:rowOff>
    </xdr:from>
    <xdr:to>
      <xdr:col>10</xdr:col>
      <xdr:colOff>447675</xdr:colOff>
      <xdr:row>33</xdr:row>
      <xdr:rowOff>28575</xdr:rowOff>
    </xdr:to>
    <xdr:graphicFrame>
      <xdr:nvGraphicFramePr>
        <xdr:cNvPr id="2" name="Chart 8"/>
        <xdr:cNvGraphicFramePr/>
      </xdr:nvGraphicFramePr>
      <xdr:xfrm>
        <a:off x="3486150" y="38100"/>
        <a:ext cx="37242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●消費者物価指数と対前年上昇率の推移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（各年平均）</a:t>
          </a:r>
        </a:p>
      </cdr:txBody>
    </cdr:sp>
  </cdr:relSizeAnchor>
  <cdr:relSizeAnchor xmlns:cdr="http://schemas.openxmlformats.org/drawingml/2006/chartDrawing">
    <cdr:from>
      <cdr:x>0</cdr:x>
      <cdr:y>0.08475</cdr:y>
    </cdr:from>
    <cdr:to>
      <cdr:x>0.12575</cdr:x>
      <cdr:y>0.119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0.27525</cdr:x>
      <cdr:y>0.934</cdr:y>
    </cdr:from>
    <cdr:to>
      <cdr:x>0.94375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4429125"/>
          <a:ext cx="2381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総務省統計局「小売物価統計調査年報」
県統計課「しょうひぶっか年報」</a:t>
          </a:r>
        </a:p>
      </cdr:txBody>
    </cdr:sp>
  </cdr:relSizeAnchor>
  <cdr:relSizeAnchor xmlns:cdr="http://schemas.openxmlformats.org/drawingml/2006/chartDrawing">
    <cdr:from>
      <cdr:x>0.865</cdr:x>
      <cdr:y>0.084</cdr:y>
    </cdr:from>
    <cdr:to>
      <cdr:x>0.97475</cdr:x>
      <cdr:y>0.12225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3905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0.1515</cdr:x>
      <cdr:y>0.23725</cdr:y>
    </cdr:from>
    <cdr:to>
      <cdr:x>0.8775</cdr:x>
      <cdr:y>0.23875</cdr:y>
    </cdr:to>
    <cdr:sp>
      <cdr:nvSpPr>
        <cdr:cNvPr id="5" name="Line 5"/>
        <cdr:cNvSpPr>
          <a:spLocks/>
        </cdr:cNvSpPr>
      </cdr:nvSpPr>
      <cdr:spPr>
        <a:xfrm>
          <a:off x="533400" y="1123950"/>
          <a:ext cx="2590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0.1455</cdr:y>
    </cdr:from>
    <cdr:to>
      <cdr:x>0.866</cdr:x>
      <cdr:y>0.18375</cdr:y>
    </cdr:to>
    <cdr:sp>
      <cdr:nvSpPr>
        <cdr:cNvPr id="6" name="TextBox 6"/>
        <cdr:cNvSpPr txBox="1">
          <a:spLocks noChangeArrowheads="1"/>
        </cdr:cNvSpPr>
      </cdr:nvSpPr>
      <cdr:spPr>
        <a:xfrm>
          <a:off x="2038350" y="685800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（平成17年=100）</a:t>
          </a:r>
        </a:p>
      </cdr:txBody>
    </cdr:sp>
  </cdr:relSizeAnchor>
  <cdr:relSizeAnchor xmlns:cdr="http://schemas.openxmlformats.org/drawingml/2006/chartDrawing">
    <cdr:from>
      <cdr:x>0.21775</cdr:x>
      <cdr:y>0.18375</cdr:y>
    </cdr:from>
    <cdr:to>
      <cdr:x>0.4945</cdr:x>
      <cdr:y>0.222</cdr:y>
    </cdr:to>
    <cdr:grpSp>
      <cdr:nvGrpSpPr>
        <cdr:cNvPr id="7" name="Group 7"/>
        <cdr:cNvGrpSpPr>
          <a:grpSpLocks/>
        </cdr:cNvGrpSpPr>
      </cdr:nvGrpSpPr>
      <cdr:grpSpPr>
        <a:xfrm>
          <a:off x="771525" y="866775"/>
          <a:ext cx="990600" cy="180975"/>
          <a:chOff x="554949" y="792356"/>
          <a:chExt cx="900044" cy="152676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746883" y="792356"/>
            <a:ext cx="708110" cy="1526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第1次石油危機</a:t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H="1">
            <a:off x="554949" y="845831"/>
            <a:ext cx="191934" cy="33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0.29675</cdr:x>
      <cdr:y>0.585</cdr:y>
    </cdr:from>
    <cdr:to>
      <cdr:x>0.55575</cdr:x>
      <cdr:y>0.621</cdr:y>
    </cdr:to>
    <cdr:grpSp>
      <cdr:nvGrpSpPr>
        <cdr:cNvPr id="10" name="Group 10"/>
        <cdr:cNvGrpSpPr>
          <a:grpSpLocks/>
        </cdr:cNvGrpSpPr>
      </cdr:nvGrpSpPr>
      <cdr:grpSpPr>
        <a:xfrm>
          <a:off x="1047750" y="2771775"/>
          <a:ext cx="923925" cy="171450"/>
          <a:chOff x="1049274" y="2491854"/>
          <a:chExt cx="840196" cy="152677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1181395" y="2491854"/>
            <a:ext cx="708075" cy="1526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第2次石油危機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>
            <a:off x="1049274" y="2543115"/>
            <a:ext cx="128340" cy="1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0.527</cdr:x>
      <cdr:y>0.61975</cdr:y>
    </cdr:from>
    <cdr:to>
      <cdr:x>0.757</cdr:x>
      <cdr:y>0.658</cdr:y>
    </cdr:to>
    <cdr:grpSp>
      <cdr:nvGrpSpPr>
        <cdr:cNvPr id="13" name="Group 13"/>
        <cdr:cNvGrpSpPr>
          <a:grpSpLocks/>
        </cdr:cNvGrpSpPr>
      </cdr:nvGrpSpPr>
      <cdr:grpSpPr>
        <a:xfrm>
          <a:off x="1876425" y="2933700"/>
          <a:ext cx="819150" cy="180975"/>
          <a:chOff x="1844391" y="2636842"/>
          <a:chExt cx="747014" cy="152564"/>
        </a:xfrm>
        <a:solidFill>
          <a:srgbClr val="FFFFFF"/>
        </a:solidFill>
      </cdr:grpSpPr>
      <cdr:sp>
        <cdr:nvSpPr>
          <cdr:cNvPr id="14" name="TextBox 14"/>
          <cdr:cNvSpPr txBox="1">
            <a:spLocks noChangeArrowheads="1"/>
          </cdr:cNvSpPr>
        </cdr:nvSpPr>
        <cdr:spPr>
          <a:xfrm>
            <a:off x="1957003" y="2636842"/>
            <a:ext cx="634402" cy="1469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バブル経済</a:t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H="1">
            <a:off x="1844391" y="2690239"/>
            <a:ext cx="747" cy="99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 flipH="1">
            <a:off x="1844391" y="2690239"/>
            <a:ext cx="114293" cy="1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0.773</cdr:x>
      <cdr:y>0.6545</cdr:y>
    </cdr:from>
    <cdr:to>
      <cdr:x>0.86125</cdr:x>
      <cdr:y>0.69275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752725" y="30956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0.0%</a:t>
          </a:r>
        </a:p>
      </cdr:txBody>
    </cdr:sp>
  </cdr:relSizeAnchor>
  <cdr:relSizeAnchor xmlns:cdr="http://schemas.openxmlformats.org/drawingml/2006/chartDrawing">
    <cdr:from>
      <cdr:x>0.83275</cdr:x>
      <cdr:y>0.69325</cdr:y>
    </cdr:from>
    <cdr:to>
      <cdr:x>0.86425</cdr:x>
      <cdr:y>0.72825</cdr:y>
    </cdr:to>
    <cdr:sp>
      <cdr:nvSpPr>
        <cdr:cNvPr id="18" name="Line 18"/>
        <cdr:cNvSpPr>
          <a:spLocks/>
        </cdr:cNvSpPr>
      </cdr:nvSpPr>
      <cdr:spPr>
        <a:xfrm>
          <a:off x="2962275" y="328612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0.27625</cdr:y>
    </cdr:from>
    <cdr:to>
      <cdr:x>0.93975</cdr:x>
      <cdr:y>0.3145</cdr:y>
    </cdr:to>
    <cdr:sp>
      <cdr:nvSpPr>
        <cdr:cNvPr id="19" name="TextBox 19"/>
        <cdr:cNvSpPr txBox="1">
          <a:spLocks noChangeArrowheads="1"/>
        </cdr:cNvSpPr>
      </cdr:nvSpPr>
      <cdr:spPr>
        <a:xfrm>
          <a:off x="2962275" y="130492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100.0</a:t>
          </a:r>
        </a:p>
      </cdr:txBody>
    </cdr:sp>
  </cdr:relSizeAnchor>
  <cdr:relSizeAnchor xmlns:cdr="http://schemas.openxmlformats.org/drawingml/2006/chartDrawing">
    <cdr:from>
      <cdr:x>0.5585</cdr:x>
      <cdr:y>0.34025</cdr:y>
    </cdr:from>
    <cdr:to>
      <cdr:x>0.8445</cdr:x>
      <cdr:y>0.3765</cdr:y>
    </cdr:to>
    <cdr:sp>
      <cdr:nvSpPr>
        <cdr:cNvPr id="20" name="TextBox 20"/>
        <cdr:cNvSpPr txBox="1">
          <a:spLocks noChangeArrowheads="1"/>
        </cdr:cNvSpPr>
      </cdr:nvSpPr>
      <cdr:spPr>
        <a:xfrm>
          <a:off x="1981200" y="160972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消費者物価指数</a:t>
          </a:r>
        </a:p>
      </cdr:txBody>
    </cdr:sp>
  </cdr:relSizeAnchor>
  <cdr:relSizeAnchor xmlns:cdr="http://schemas.openxmlformats.org/drawingml/2006/chartDrawing">
    <cdr:from>
      <cdr:x>0.27525</cdr:x>
      <cdr:y>0.52925</cdr:y>
    </cdr:from>
    <cdr:to>
      <cdr:x>0.524</cdr:x>
      <cdr:y>0.5655</cdr:y>
    </cdr:to>
    <cdr:sp>
      <cdr:nvSpPr>
        <cdr:cNvPr id="21" name="TextBox 21"/>
        <cdr:cNvSpPr txBox="1">
          <a:spLocks noChangeArrowheads="1"/>
        </cdr:cNvSpPr>
      </cdr:nvSpPr>
      <cdr:spPr>
        <a:xfrm>
          <a:off x="971550" y="2505075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対前年上昇率</a:t>
          </a:r>
        </a:p>
      </cdr:txBody>
    </cdr:sp>
  </cdr:relSizeAnchor>
  <cdr:relSizeAnchor xmlns:cdr="http://schemas.openxmlformats.org/drawingml/2006/chartDrawing">
    <cdr:from>
      <cdr:x>0.49525</cdr:x>
      <cdr:y>0.31525</cdr:y>
    </cdr:from>
    <cdr:to>
      <cdr:x>0.54775</cdr:x>
      <cdr:y>0.3535</cdr:y>
    </cdr:to>
    <cdr:sp>
      <cdr:nvSpPr>
        <cdr:cNvPr id="22" name="Line 22"/>
        <cdr:cNvSpPr>
          <a:spLocks/>
        </cdr:cNvSpPr>
      </cdr:nvSpPr>
      <cdr:spPr>
        <a:xfrm flipH="1" flipV="1">
          <a:off x="1762125" y="1485900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0.84725</cdr:y>
    </cdr:from>
    <cdr:to>
      <cdr:x>1</cdr:x>
      <cdr:y>0.8835</cdr:y>
    </cdr:to>
    <cdr:sp>
      <cdr:nvSpPr>
        <cdr:cNvPr id="23" name="TextBox 23"/>
        <cdr:cNvSpPr txBox="1">
          <a:spLocks noChangeArrowheads="1"/>
        </cdr:cNvSpPr>
      </cdr:nvSpPr>
      <cdr:spPr>
        <a:xfrm>
          <a:off x="266700" y="4010025"/>
          <a:ext cx="33813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昭49　　50 　　 55  　 60　　  平2　　 7　　 　12 　  17　18（年）</a:t>
          </a:r>
        </a:p>
      </cdr:txBody>
    </cdr:sp>
  </cdr:relSizeAnchor>
  <cdr:relSizeAnchor xmlns:cdr="http://schemas.openxmlformats.org/drawingml/2006/chartDrawing">
    <cdr:from>
      <cdr:x>0.1545</cdr:x>
      <cdr:y>0.10075</cdr:y>
    </cdr:from>
    <cdr:to>
      <cdr:x>0.53425</cdr:x>
      <cdr:y>0.137</cdr:y>
    </cdr:to>
    <cdr:sp>
      <cdr:nvSpPr>
        <cdr:cNvPr id="24" name="TextBox 25"/>
        <cdr:cNvSpPr txBox="1">
          <a:spLocks noChangeArrowheads="1"/>
        </cdr:cNvSpPr>
      </cdr:nvSpPr>
      <cdr:spPr>
        <a:xfrm>
          <a:off x="542925" y="476250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（注）平成18年は速報値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209550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28575" y="952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8</xdr:row>
      <xdr:rowOff>19050</xdr:rowOff>
    </xdr:from>
    <xdr:to>
      <xdr:col>4</xdr:col>
      <xdr:colOff>361950</xdr:colOff>
      <xdr:row>9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990850" y="116205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●家計消費支出
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　神戸市勤労者世帯・月平均速報値）</a:t>
          </a:r>
        </a:p>
      </cdr:txBody>
    </cdr:sp>
  </cdr:relSizeAnchor>
  <cdr:relSizeAnchor xmlns:cdr="http://schemas.openxmlformats.org/drawingml/2006/chartDrawing">
    <cdr:from>
      <cdr:x>0.45625</cdr:x>
      <cdr:y>0.89525</cdr:y>
    </cdr:from>
    <cdr:to>
      <cdr:x>0.97225</cdr:x>
      <cdr:y>0.9335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4229100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総務省統計局「家計調査年報」</a:t>
          </a:r>
        </a:p>
      </cdr:txBody>
    </cdr:sp>
  </cdr:relSizeAnchor>
  <cdr:relSizeAnchor xmlns:cdr="http://schemas.openxmlformats.org/drawingml/2006/chartDrawing">
    <cdr:from>
      <cdr:x>0.1415</cdr:x>
      <cdr:y>0.3775</cdr:y>
    </cdr:from>
    <cdr:to>
      <cdr:x>0.1665</cdr:x>
      <cdr:y>0.43525</cdr:y>
    </cdr:to>
    <cdr:sp>
      <cdr:nvSpPr>
        <cdr:cNvPr id="3" name="Line 3"/>
        <cdr:cNvSpPr>
          <a:spLocks/>
        </cdr:cNvSpPr>
      </cdr:nvSpPr>
      <cdr:spPr>
        <a:xfrm>
          <a:off x="495300" y="1781175"/>
          <a:ext cx="85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0.45175</cdr:y>
    </cdr:from>
    <cdr:to>
      <cdr:x>0.638</cdr:x>
      <cdr:y>0.52225</cdr:y>
    </cdr:to>
    <cdr:sp>
      <cdr:nvSpPr>
        <cdr:cNvPr id="4" name="TextBox 5"/>
        <cdr:cNvSpPr txBox="1">
          <a:spLocks noChangeArrowheads="1"/>
        </cdr:cNvSpPr>
      </cdr:nvSpPr>
      <cdr:spPr>
        <a:xfrm>
          <a:off x="1619250" y="21336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消費支出
315,970円</a:t>
          </a:r>
        </a:p>
      </cdr:txBody>
    </cdr:sp>
  </cdr:relSizeAnchor>
  <cdr:relSizeAnchor xmlns:cdr="http://schemas.openxmlformats.org/drawingml/2006/chartDrawing">
    <cdr:from>
      <cdr:x>0.12575</cdr:x>
      <cdr:y>0.56475</cdr:y>
    </cdr:from>
    <cdr:to>
      <cdr:x>0.19775</cdr:x>
      <cdr:y>0.5895</cdr:y>
    </cdr:to>
    <cdr:sp>
      <cdr:nvSpPr>
        <cdr:cNvPr id="5" name="Line 6"/>
        <cdr:cNvSpPr>
          <a:spLocks/>
        </cdr:cNvSpPr>
      </cdr:nvSpPr>
      <cdr:spPr>
        <a:xfrm flipH="1">
          <a:off x="447675" y="2667000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0.48275</cdr:y>
    </cdr:from>
    <cdr:to>
      <cdr:x>0.1665</cdr:x>
      <cdr:y>0.48425</cdr:y>
    </cdr:to>
    <cdr:sp>
      <cdr:nvSpPr>
        <cdr:cNvPr id="6" name="Line 7"/>
        <cdr:cNvSpPr>
          <a:spLocks/>
        </cdr:cNvSpPr>
      </cdr:nvSpPr>
      <cdr:spPr>
        <a:xfrm flipV="1">
          <a:off x="381000" y="2276475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238125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200025</xdr:colOff>
      <xdr:row>21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95325" y="29718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95250</xdr:rowOff>
    </xdr:from>
    <xdr:to>
      <xdr:col>1</xdr:col>
      <xdr:colOff>619125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1123950" y="32385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●主要耐久消費財の普及率
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（平成16年速報値　全世帯）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0.08825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0.31475</cdr:x>
      <cdr:y>0.877</cdr:y>
    </cdr:from>
    <cdr:to>
      <cdr:x>0.9805</cdr:x>
      <cdr:y>0.9145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000500"/>
          <a:ext cx="2371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総務省統計局「全国消費実態調査報告」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180975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0" y="38100"/>
        <a:ext cx="35623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15</xdr:row>
      <xdr:rowOff>9525</xdr:rowOff>
    </xdr:from>
    <xdr:to>
      <xdr:col>5</xdr:col>
      <xdr:colOff>1076325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0" y="4781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123825</xdr:rowOff>
    </xdr:from>
    <xdr:to>
      <xdr:col>7</xdr:col>
      <xdr:colOff>657225</xdr:colOff>
      <xdr:row>21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19575" y="7496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7</xdr:col>
      <xdr:colOff>28575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991100" y="74961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0</xdr:rowOff>
    </xdr:from>
    <xdr:to>
      <xdr:col>5</xdr:col>
      <xdr:colOff>600075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429000" y="7372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552450</xdr:colOff>
      <xdr:row>19</xdr:row>
      <xdr:rowOff>9525</xdr:rowOff>
    </xdr:from>
    <xdr:to>
      <xdr:col>5</xdr:col>
      <xdr:colOff>552450</xdr:colOff>
      <xdr:row>20</xdr:row>
      <xdr:rowOff>9525</xdr:rowOff>
    </xdr:to>
    <xdr:sp>
      <xdr:nvSpPr>
        <xdr:cNvPr id="5" name="Line 5"/>
        <xdr:cNvSpPr>
          <a:spLocks/>
        </xdr:cNvSpPr>
      </xdr:nvSpPr>
      <xdr:spPr>
        <a:xfrm>
          <a:off x="3381375" y="6515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0.90425</cdr:y>
    </cdr:from>
    <cdr:to>
      <cdr:x>0.901</cdr:x>
      <cdr:y>0.96875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4667250"/>
          <a:ext cx="2371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内閣府「国民経済計算年報平成18年版」
県統計課「平成16年度県民経済計算」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0.93475</cdr:x>
      <cdr:y>0.09575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2422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●1人当たり県（国）民所得と
　　経済成長率（実質）の推移</a:t>
          </a:r>
        </a:p>
      </cdr:txBody>
    </cdr:sp>
  </cdr:relSizeAnchor>
  <cdr:relSizeAnchor xmlns:cdr="http://schemas.openxmlformats.org/drawingml/2006/chartDrawing">
    <cdr:from>
      <cdr:x>0.8765</cdr:x>
      <cdr:y>0.81525</cdr:y>
    </cdr:from>
    <cdr:to>
      <cdr:x>0.99975</cdr:x>
      <cdr:y>0.84475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42005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</cdr:x>
      <cdr:y>0.37725</cdr:y>
    </cdr:from>
    <cdr:to>
      <cdr:x>0.13125</cdr:x>
      <cdr:y>0.4105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431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（万円）</a:t>
          </a:r>
        </a:p>
      </cdr:txBody>
    </cdr:sp>
  </cdr:relSizeAnchor>
  <cdr:relSizeAnchor xmlns:cdr="http://schemas.openxmlformats.org/drawingml/2006/chartDrawing">
    <cdr:from>
      <cdr:x>0.70025</cdr:x>
      <cdr:y>0.41275</cdr:y>
    </cdr:from>
    <cdr:to>
      <cdr:x>0.87725</cdr:x>
      <cdr:y>0.446</cdr:y>
    </cdr:to>
    <cdr:sp>
      <cdr:nvSpPr>
        <cdr:cNvPr id="5" name="TextBox 5"/>
        <cdr:cNvSpPr txBox="1">
          <a:spLocks noChangeArrowheads="1"/>
        </cdr:cNvSpPr>
      </cdr:nvSpPr>
      <cdr:spPr>
        <a:xfrm>
          <a:off x="2486025" y="2124075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265.1万円</a:t>
          </a:r>
        </a:p>
      </cdr:txBody>
    </cdr:sp>
  </cdr:relSizeAnchor>
  <cdr:relSizeAnchor xmlns:cdr="http://schemas.openxmlformats.org/drawingml/2006/chartDrawing">
    <cdr:from>
      <cdr:x>0.8765</cdr:x>
      <cdr:y>0.41225</cdr:y>
    </cdr:from>
    <cdr:to>
      <cdr:x>0.90575</cdr:x>
      <cdr:y>0.48025</cdr:y>
    </cdr:to>
    <cdr:sp>
      <cdr:nvSpPr>
        <cdr:cNvPr id="6" name="Line 6"/>
        <cdr:cNvSpPr>
          <a:spLocks/>
        </cdr:cNvSpPr>
      </cdr:nvSpPr>
      <cdr:spPr>
        <a:xfrm flipH="1">
          <a:off x="3105150" y="2124075"/>
          <a:ext cx="104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0.447</cdr:y>
    </cdr:from>
    <cdr:to>
      <cdr:x>0.8325</cdr:x>
      <cdr:y>0.50975</cdr:y>
    </cdr:to>
    <cdr:sp>
      <cdr:nvSpPr>
        <cdr:cNvPr id="7" name="Line 7"/>
        <cdr:cNvSpPr>
          <a:spLocks/>
        </cdr:cNvSpPr>
      </cdr:nvSpPr>
      <cdr:spPr>
        <a:xfrm>
          <a:off x="2800350" y="2305050"/>
          <a:ext cx="161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0.8325</cdr:x>
      <cdr:y>0.37675</cdr:y>
    </cdr:from>
    <cdr:to>
      <cdr:x>1</cdr:x>
      <cdr:y>0.41</cdr:y>
    </cdr:to>
    <cdr:sp>
      <cdr:nvSpPr>
        <cdr:cNvPr id="8" name="TextBox 8"/>
        <cdr:cNvSpPr txBox="1">
          <a:spLocks noChangeArrowheads="1"/>
        </cdr:cNvSpPr>
      </cdr:nvSpPr>
      <cdr:spPr>
        <a:xfrm>
          <a:off x="2952750" y="194310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282.6万円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</cdr:y>
    </cdr:from>
    <cdr:to>
      <cdr:x>0.12425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0.89075</cdr:x>
      <cdr:y>0.3195</cdr:y>
    </cdr:from>
    <cdr:to>
      <cdr:x>0.97825</cdr:x>
      <cdr:y>0.44375</cdr:y>
    </cdr:to>
    <cdr:sp>
      <cdr:nvSpPr>
        <cdr:cNvPr id="2" name="TextBox 3"/>
        <cdr:cNvSpPr txBox="1">
          <a:spLocks noChangeArrowheads="1"/>
        </cdr:cNvSpPr>
      </cdr:nvSpPr>
      <cdr:spPr>
        <a:xfrm>
          <a:off x="3190875" y="4572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1.5%</a:t>
          </a:r>
        </a:p>
      </cdr:txBody>
    </cdr:sp>
  </cdr:relSizeAnchor>
  <cdr:relSizeAnchor xmlns:cdr="http://schemas.openxmlformats.org/drawingml/2006/chartDrawing">
    <cdr:from>
      <cdr:x>0.15925</cdr:x>
      <cdr:y>0.007</cdr:y>
    </cdr:from>
    <cdr:to>
      <cdr:x>0.89125</cdr:x>
      <cdr:y>0.12475</cdr:y>
    </cdr:to>
    <cdr:sp>
      <cdr:nvSpPr>
        <cdr:cNvPr id="3" name="TextBox 4"/>
        <cdr:cNvSpPr txBox="1">
          <a:spLocks noChangeArrowheads="1"/>
        </cdr:cNvSpPr>
      </cdr:nvSpPr>
      <cdr:spPr>
        <a:xfrm>
          <a:off x="571500" y="9525"/>
          <a:ext cx="2628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経済成長率（実質）：平成12暦年固定基準年方式</a:t>
          </a:r>
        </a:p>
      </cdr:txBody>
    </cdr:sp>
  </cdr:relSizeAnchor>
  <cdr:relSizeAnchor xmlns:cdr="http://schemas.openxmlformats.org/drawingml/2006/chartDrawing">
    <cdr:from>
      <cdr:x>0.89075</cdr:x>
      <cdr:y>0.243</cdr:y>
    </cdr:from>
    <cdr:to>
      <cdr:x>0.97825</cdr:x>
      <cdr:y>0.36725</cdr:y>
    </cdr:to>
    <cdr:sp>
      <cdr:nvSpPr>
        <cdr:cNvPr id="4" name="TextBox 5"/>
        <cdr:cNvSpPr txBox="1">
          <a:spLocks noChangeArrowheads="1"/>
        </cdr:cNvSpPr>
      </cdr:nvSpPr>
      <cdr:spPr>
        <a:xfrm>
          <a:off x="3190875" y="3524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2.2%</a:t>
          </a:r>
        </a:p>
      </cdr:txBody>
    </cdr:sp>
  </cdr:relSizeAnchor>
  <cdr:relSizeAnchor xmlns:cdr="http://schemas.openxmlformats.org/drawingml/2006/chartDrawing">
    <cdr:from>
      <cdr:x>0.52825</cdr:x>
      <cdr:y>0.74825</cdr:y>
    </cdr:from>
    <cdr:to>
      <cdr:x>0.6555</cdr:x>
      <cdr:y>0.8725</cdr:y>
    </cdr:to>
    <cdr:sp>
      <cdr:nvSpPr>
        <cdr:cNvPr id="5" name="TextBox 6"/>
        <cdr:cNvSpPr txBox="1">
          <a:spLocks noChangeArrowheads="1"/>
        </cdr:cNvSpPr>
      </cdr:nvSpPr>
      <cdr:spPr>
        <a:xfrm>
          <a:off x="1895475" y="10858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兵庫県</a:t>
          </a:r>
        </a:p>
      </cdr:txBody>
    </cdr:sp>
  </cdr:relSizeAnchor>
  <cdr:relSizeAnchor xmlns:cdr="http://schemas.openxmlformats.org/drawingml/2006/chartDrawing">
    <cdr:from>
      <cdr:x>0.294</cdr:x>
      <cdr:y>0.243</cdr:y>
    </cdr:from>
    <cdr:to>
      <cdr:x>0.38675</cdr:x>
      <cdr:y>0.36725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0" y="35242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5</xdr:col>
      <xdr:colOff>247650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76200" y="38100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76200</xdr:rowOff>
    </xdr:from>
    <xdr:to>
      <xdr:col>5</xdr:col>
      <xdr:colOff>228600</xdr:colOff>
      <xdr:row>13</xdr:row>
      <xdr:rowOff>104775</xdr:rowOff>
    </xdr:to>
    <xdr:graphicFrame>
      <xdr:nvGraphicFramePr>
        <xdr:cNvPr id="2" name="Chart 2"/>
        <xdr:cNvGraphicFramePr/>
      </xdr:nvGraphicFramePr>
      <xdr:xfrm>
        <a:off x="19050" y="504825"/>
        <a:ext cx="359092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0.62325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193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●県内総生産の推移</a:t>
          </a:r>
        </a:p>
      </cdr:txBody>
    </cdr:sp>
  </cdr:relSizeAnchor>
  <cdr:relSizeAnchor xmlns:cdr="http://schemas.openxmlformats.org/drawingml/2006/chartDrawing">
    <cdr:from>
      <cdr:x>0.167</cdr:x>
      <cdr:y>0.88525</cdr:y>
    </cdr:from>
    <cdr:to>
      <cdr:x>0.191</cdr:x>
      <cdr:y>0.9215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171950"/>
          <a:ext cx="85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0.343</cdr:x>
      <cdr:y>0.9505</cdr:y>
    </cdr:from>
    <cdr:to>
      <cdr:x>0.9285</cdr:x>
      <cdr:y>0.98675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4476750"/>
          <a:ext cx="2085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県統計課「平成16年度県民経済計算」</a:t>
          </a:r>
        </a:p>
      </cdr:txBody>
    </cdr:sp>
  </cdr:relSizeAnchor>
  <cdr:relSizeAnchor xmlns:cdr="http://schemas.openxmlformats.org/drawingml/2006/chartDrawing">
    <cdr:from>
      <cdr:x>0.8615</cdr:x>
      <cdr:y>0.89125</cdr:y>
    </cdr:from>
    <cdr:to>
      <cdr:x>0.9925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42005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0.00625</cdr:x>
      <cdr:y>0.0885</cdr:y>
    </cdr:from>
    <cdr:to>
      <cdr:x>0.13725</cdr:x>
      <cdr:y>0.12475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4095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0.827</cdr:x>
      <cdr:y>0.21575</cdr:y>
    </cdr:from>
    <cdr:to>
      <cdr:x>0.97675</cdr:x>
      <cdr:y>0.252</cdr:y>
    </cdr:to>
    <cdr:sp>
      <cdr:nvSpPr>
        <cdr:cNvPr id="6" name="TextBox 6"/>
        <cdr:cNvSpPr txBox="1">
          <a:spLocks noChangeArrowheads="1"/>
        </cdr:cNvSpPr>
      </cdr:nvSpPr>
      <cdr:spPr>
        <a:xfrm>
          <a:off x="2943225" y="1009650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969億円</a:t>
          </a:r>
        </a:p>
      </cdr:txBody>
    </cdr:sp>
  </cdr:relSizeAnchor>
  <cdr:relSizeAnchor xmlns:cdr="http://schemas.openxmlformats.org/drawingml/2006/chartDrawing">
    <cdr:from>
      <cdr:x>0.48725</cdr:x>
      <cdr:y>0.68</cdr:y>
    </cdr:from>
    <cdr:to>
      <cdr:x>0.66375</cdr:x>
      <cdr:y>0.71225</cdr:y>
    </cdr:to>
    <cdr:sp>
      <cdr:nvSpPr>
        <cdr:cNvPr id="7" name="TextBox 7"/>
        <cdr:cNvSpPr txBox="1">
          <a:spLocks noChangeArrowheads="1"/>
        </cdr:cNvSpPr>
      </cdr:nvSpPr>
      <cdr:spPr>
        <a:xfrm>
          <a:off x="1733550" y="3200400"/>
          <a:ext cx="6286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0.48725</cdr:x>
      <cdr:y>0.363</cdr:y>
    </cdr:from>
    <cdr:to>
      <cdr:x>0.66375</cdr:x>
      <cdr:y>0.39525</cdr:y>
    </cdr:to>
    <cdr:sp>
      <cdr:nvSpPr>
        <cdr:cNvPr id="8" name="TextBox 8"/>
        <cdr:cNvSpPr txBox="1">
          <a:spLocks noChangeArrowheads="1"/>
        </cdr:cNvSpPr>
      </cdr:nvSpPr>
      <cdr:spPr>
        <a:xfrm>
          <a:off x="1733550" y="1704975"/>
          <a:ext cx="6286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0.21675</cdr:x>
      <cdr:y>0.1955</cdr:y>
    </cdr:from>
    <cdr:to>
      <cdr:x>0.26025</cdr:x>
      <cdr:y>0.263</cdr:y>
    </cdr:to>
    <cdr:sp>
      <cdr:nvSpPr>
        <cdr:cNvPr id="9" name="Line 9"/>
        <cdr:cNvSpPr>
          <a:spLocks/>
        </cdr:cNvSpPr>
      </cdr:nvSpPr>
      <cdr:spPr>
        <a:xfrm flipV="1">
          <a:off x="771525" y="91440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0.163</cdr:y>
    </cdr:from>
    <cdr:to>
      <cdr:x>0.4375</cdr:x>
      <cdr:y>0.19525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923925" y="762000"/>
          <a:ext cx="6286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0.7675</cdr:x>
      <cdr:y>0.57</cdr:y>
    </cdr:from>
    <cdr:to>
      <cdr:x>1</cdr:x>
      <cdr:y>0.60225</cdr:y>
    </cdr:to>
    <cdr:sp>
      <cdr:nvSpPr>
        <cdr:cNvPr id="11" name="AutoShape 11"/>
        <cdr:cNvSpPr>
          <a:spLocks/>
        </cdr:cNvSpPr>
      </cdr:nvSpPr>
      <cdr:spPr>
        <a:xfrm>
          <a:off x="2733675" y="2686050"/>
          <a:ext cx="866775" cy="152400"/>
        </a:xfrm>
        <a:prstGeom prst="wedgeRectCallout">
          <a:avLst>
            <a:gd name="adj1" fmla="val -18833"/>
            <a:gd name="adj2" fmla="val -206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13兆6,139億円</a:t>
          </a:r>
        </a:p>
      </cdr:txBody>
    </cdr:sp>
  </cdr:relSizeAnchor>
  <cdr:relSizeAnchor xmlns:cdr="http://schemas.openxmlformats.org/drawingml/2006/chartDrawing">
    <cdr:from>
      <cdr:x>0.7795</cdr:x>
      <cdr:y>0.39475</cdr:y>
    </cdr:from>
    <cdr:to>
      <cdr:x>1</cdr:x>
      <cdr:y>0.427</cdr:y>
    </cdr:to>
    <cdr:sp>
      <cdr:nvSpPr>
        <cdr:cNvPr id="12" name="AutoShape 12"/>
        <cdr:cNvSpPr>
          <a:spLocks/>
        </cdr:cNvSpPr>
      </cdr:nvSpPr>
      <cdr:spPr>
        <a:xfrm>
          <a:off x="2771775" y="1857375"/>
          <a:ext cx="790575" cy="152400"/>
        </a:xfrm>
        <a:prstGeom prst="wedgeRectCallout">
          <a:avLst>
            <a:gd name="adj1" fmla="val -19013"/>
            <a:gd name="adj2" fmla="val -1750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5兆7,506億円</a:t>
          </a:r>
        </a:p>
      </cdr:txBody>
    </cdr:sp>
  </cdr:relSizeAnchor>
  <cdr:relSizeAnchor xmlns:cdr="http://schemas.openxmlformats.org/drawingml/2006/chartDrawing">
    <cdr:from>
      <cdr:x>0.84275</cdr:x>
      <cdr:y>0.25075</cdr:y>
    </cdr:from>
    <cdr:to>
      <cdr:x>0.8615</cdr:x>
      <cdr:y>0.3165</cdr:y>
    </cdr:to>
    <cdr:sp>
      <cdr:nvSpPr>
        <cdr:cNvPr id="13" name="Line 13"/>
        <cdr:cNvSpPr>
          <a:spLocks/>
        </cdr:cNvSpPr>
      </cdr:nvSpPr>
      <cdr:spPr>
        <a:xfrm flipH="1">
          <a:off x="3000375" y="1181100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0.0925</cdr:y>
    </cdr:from>
    <cdr:to>
      <cdr:x>0.90275</cdr:x>
      <cdr:y>0.12875</cdr:y>
    </cdr:to>
    <cdr:sp>
      <cdr:nvSpPr>
        <cdr:cNvPr id="14" name="TextBox 14"/>
        <cdr:cNvSpPr txBox="1">
          <a:spLocks noChangeArrowheads="1"/>
        </cdr:cNvSpPr>
      </cdr:nvSpPr>
      <cdr:spPr>
        <a:xfrm>
          <a:off x="923925" y="428625"/>
          <a:ext cx="2286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（注）各産業総生産には帰属利子等を含む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●県内総生産の経済活動別割合
                                     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0.2355</cdr:x>
      <cdr:y>0.867</cdr:y>
    </cdr:from>
    <cdr:to>
      <cdr:x>0.93875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4295775"/>
          <a:ext cx="2505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県統計課「平成16年度兵庫県民経済計算」</a:t>
          </a:r>
        </a:p>
      </cdr:txBody>
    </cdr:sp>
  </cdr:relSizeAnchor>
  <cdr:relSizeAnchor xmlns:cdr="http://schemas.openxmlformats.org/drawingml/2006/chartDrawing">
    <cdr:from>
      <cdr:x>0.384</cdr:x>
      <cdr:y>0.44375</cdr:y>
    </cdr:from>
    <cdr:to>
      <cdr:x>0.64075</cdr:x>
      <cdr:y>0.51275</cdr:y>
    </cdr:to>
    <cdr:sp>
      <cdr:nvSpPr>
        <cdr:cNvPr id="3" name="TextBox 3"/>
        <cdr:cNvSpPr txBox="1">
          <a:spLocks noChangeArrowheads="1"/>
        </cdr:cNvSpPr>
      </cdr:nvSpPr>
      <cdr:spPr>
        <a:xfrm>
          <a:off x="1362075" y="2200275"/>
          <a:ext cx="914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県内総生産
18兆7,088億円</a:t>
          </a:r>
        </a:p>
      </cdr:txBody>
    </cdr:sp>
  </cdr:relSizeAnchor>
  <cdr:relSizeAnchor xmlns:cdr="http://schemas.openxmlformats.org/drawingml/2006/chartDrawing">
    <cdr:from>
      <cdr:x>0.2355</cdr:x>
      <cdr:y>0.2555</cdr:y>
    </cdr:from>
    <cdr:to>
      <cdr:x>0.29875</cdr:x>
      <cdr:y>0.282</cdr:y>
    </cdr:to>
    <cdr:sp>
      <cdr:nvSpPr>
        <cdr:cNvPr id="4" name="Line 4"/>
        <cdr:cNvSpPr>
          <a:spLocks/>
        </cdr:cNvSpPr>
      </cdr:nvSpPr>
      <cdr:spPr>
        <a:xfrm>
          <a:off x="838200" y="126682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47625"/>
        <a:ext cx="35623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766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●銀行の店舗数と預金・貸出金の推移</a:t>
          </a:r>
        </a:p>
      </cdr:txBody>
    </cdr:sp>
  </cdr:relSizeAnchor>
  <cdr:relSizeAnchor xmlns:cdr="http://schemas.openxmlformats.org/drawingml/2006/chartDrawing">
    <cdr:from>
      <cdr:x>0.828</cdr:x>
      <cdr:y>0.065</cdr:y>
    </cdr:from>
    <cdr:to>
      <cdr:x>0.999</cdr:x>
      <cdr:y>0.1035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3048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（店舗数）</a:t>
          </a:r>
        </a:p>
      </cdr:txBody>
    </cdr:sp>
  </cdr:relSizeAnchor>
  <cdr:relSizeAnchor xmlns:cdr="http://schemas.openxmlformats.org/drawingml/2006/chartDrawing">
    <cdr:from>
      <cdr:x>0.84475</cdr:x>
      <cdr:y>0.81925</cdr:y>
    </cdr:from>
    <cdr:to>
      <cdr:x>0.94325</cdr:x>
      <cdr:y>0.85775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38576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0.4735</cdr:x>
      <cdr:y>0.882</cdr:y>
    </cdr:from>
    <cdr:to>
      <cdr:x>0.8285</cdr:x>
      <cdr:y>0.95275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4152900"/>
          <a:ext cx="1304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神戸銀行協会
「神戸銀行協会月報」</a:t>
          </a:r>
        </a:p>
      </cdr:txBody>
    </cdr:sp>
  </cdr:relSizeAnchor>
  <cdr:relSizeAnchor xmlns:cdr="http://schemas.openxmlformats.org/drawingml/2006/chartDrawing">
    <cdr:from>
      <cdr:x>0.0185</cdr:x>
      <cdr:y>0.065</cdr:y>
    </cdr:from>
    <cdr:to>
      <cdr:x>0.15325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3048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0.24675</cdr:x>
      <cdr:y>0.32275</cdr:y>
    </cdr:from>
    <cdr:to>
      <cdr:x>0.314</cdr:x>
      <cdr:y>0.41775</cdr:y>
    </cdr:to>
    <cdr:sp>
      <cdr:nvSpPr>
        <cdr:cNvPr id="6" name="TextBox 6"/>
        <cdr:cNvSpPr txBox="1">
          <a:spLocks noChangeArrowheads="1"/>
        </cdr:cNvSpPr>
      </cdr:nvSpPr>
      <cdr:spPr>
        <a:xfrm>
          <a:off x="904875" y="1514475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貸出金</a:t>
          </a:r>
        </a:p>
      </cdr:txBody>
    </cdr:sp>
  </cdr:relSizeAnchor>
  <cdr:relSizeAnchor xmlns:cdr="http://schemas.openxmlformats.org/drawingml/2006/chartDrawing">
    <cdr:from>
      <cdr:x>0.10975</cdr:x>
      <cdr:y>0.26575</cdr:y>
    </cdr:from>
    <cdr:to>
      <cdr:x>0.177</cdr:x>
      <cdr:y>0.3345</cdr:y>
    </cdr:to>
    <cdr:sp>
      <cdr:nvSpPr>
        <cdr:cNvPr id="7" name="TextBox 7"/>
        <cdr:cNvSpPr txBox="1">
          <a:spLocks noChangeArrowheads="1"/>
        </cdr:cNvSpPr>
      </cdr:nvSpPr>
      <cdr:spPr>
        <a:xfrm>
          <a:off x="400050" y="1247775"/>
          <a:ext cx="247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預金</a:t>
          </a:r>
        </a:p>
      </cdr:txBody>
    </cdr:sp>
  </cdr:relSizeAnchor>
  <cdr:relSizeAnchor xmlns:cdr="http://schemas.openxmlformats.org/drawingml/2006/chartDrawing">
    <cdr:from>
      <cdr:x>0.5</cdr:x>
      <cdr:y>0.1955</cdr:y>
    </cdr:from>
    <cdr:to>
      <cdr:x>0.62425</cdr:x>
      <cdr:y>0.23175</cdr:y>
    </cdr:to>
    <cdr:sp>
      <cdr:nvSpPr>
        <cdr:cNvPr id="8" name="TextBox 8"/>
        <cdr:cNvSpPr txBox="1">
          <a:spLocks noChangeArrowheads="1"/>
        </cdr:cNvSpPr>
      </cdr:nvSpPr>
      <cdr:spPr>
        <a:xfrm>
          <a:off x="1838325" y="9144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店舗数</a:t>
          </a:r>
        </a:p>
      </cdr:txBody>
    </cdr:sp>
  </cdr:relSizeAnchor>
  <cdr:relSizeAnchor xmlns:cdr="http://schemas.openxmlformats.org/drawingml/2006/chartDrawing">
    <cdr:from>
      <cdr:x>0.8295</cdr:x>
      <cdr:y>0.63</cdr:y>
    </cdr:from>
    <cdr:to>
      <cdr:x>0.98225</cdr:x>
      <cdr:y>0.66025</cdr:y>
    </cdr:to>
    <cdr:sp>
      <cdr:nvSpPr>
        <cdr:cNvPr id="9" name="TextBox 9"/>
        <cdr:cNvSpPr txBox="1">
          <a:spLocks noChangeArrowheads="1"/>
        </cdr:cNvSpPr>
      </cdr:nvSpPr>
      <cdr:spPr>
        <a:xfrm>
          <a:off x="3048000" y="2962275"/>
          <a:ext cx="56197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10.2兆円</a:t>
          </a:r>
        </a:p>
      </cdr:txBody>
    </cdr:sp>
  </cdr:relSizeAnchor>
  <cdr:relSizeAnchor xmlns:cdr="http://schemas.openxmlformats.org/drawingml/2006/chartDrawing">
    <cdr:from>
      <cdr:x>0.7955</cdr:x>
      <cdr:y>0.35375</cdr:y>
    </cdr:from>
    <cdr:to>
      <cdr:x>0.956</cdr:x>
      <cdr:y>0.388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1666875"/>
          <a:ext cx="5905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17.7兆円</a:t>
          </a:r>
        </a:p>
      </cdr:txBody>
    </cdr:sp>
  </cdr:relSizeAnchor>
  <cdr:relSizeAnchor xmlns:cdr="http://schemas.openxmlformats.org/drawingml/2006/chartDrawing">
    <cdr:from>
      <cdr:x>0.65575</cdr:x>
      <cdr:y>0.2325</cdr:y>
    </cdr:from>
    <cdr:to>
      <cdr:x>0.79575</cdr:x>
      <cdr:y>0.26475</cdr:y>
    </cdr:to>
    <cdr:sp>
      <cdr:nvSpPr>
        <cdr:cNvPr id="11" name="AutoShape 11"/>
        <cdr:cNvSpPr>
          <a:spLocks/>
        </cdr:cNvSpPr>
      </cdr:nvSpPr>
      <cdr:spPr>
        <a:xfrm>
          <a:off x="2409825" y="1095375"/>
          <a:ext cx="514350" cy="152400"/>
        </a:xfrm>
        <a:prstGeom prst="wedgeRectCallout">
          <a:avLst>
            <a:gd name="adj1" fmla="val 58333"/>
            <a:gd name="adj2" fmla="val 193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359店舗</a:t>
          </a:r>
        </a:p>
      </cdr:txBody>
    </cdr:sp>
  </cdr:relSizeAnchor>
  <cdr:relSizeAnchor xmlns:cdr="http://schemas.openxmlformats.org/drawingml/2006/chartDrawing">
    <cdr:from>
      <cdr:x>0.07325</cdr:x>
      <cdr:y>0.82925</cdr:y>
    </cdr:from>
    <cdr:to>
      <cdr:x>0.1355</cdr:x>
      <cdr:y>0.86775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6700" y="3905250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</a:t>
          </a:r>
        </a:p>
      </cdr:txBody>
    </cdr:sp>
  </cdr:relSizeAnchor>
  <cdr:relSizeAnchor xmlns:cdr="http://schemas.openxmlformats.org/drawingml/2006/chartDrawing">
    <cdr:from>
      <cdr:x>0.134</cdr:x>
      <cdr:y>0.3335</cdr:y>
    </cdr:from>
    <cdr:to>
      <cdr:x>0.134</cdr:x>
      <cdr:y>0.362</cdr:y>
    </cdr:to>
    <cdr:sp>
      <cdr:nvSpPr>
        <cdr:cNvPr id="13" name="Line 15"/>
        <cdr:cNvSpPr>
          <a:spLocks/>
        </cdr:cNvSpPr>
      </cdr:nvSpPr>
      <cdr:spPr>
        <a:xfrm flipH="1">
          <a:off x="485775" y="1571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0.2715</cdr:x>
      <cdr:y>0.4175</cdr:y>
    </cdr:from>
    <cdr:to>
      <cdr:x>0.2715</cdr:x>
      <cdr:y>0.48175</cdr:y>
    </cdr:to>
    <cdr:sp>
      <cdr:nvSpPr>
        <cdr:cNvPr id="14" name="Line 16"/>
        <cdr:cNvSpPr>
          <a:spLocks/>
        </cdr:cNvSpPr>
      </cdr:nvSpPr>
      <cdr:spPr>
        <a:xfrm>
          <a:off x="990600" y="1962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0.08025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●平成16年度県内総生産とOECD加盟諸国
　　との比較</a:t>
          </a:r>
        </a:p>
      </cdr:txBody>
    </cdr:sp>
  </cdr:relSizeAnchor>
  <cdr:relSizeAnchor xmlns:cdr="http://schemas.openxmlformats.org/drawingml/2006/chartDrawing">
    <cdr:from>
      <cdr:x>0.13075</cdr:x>
      <cdr:y>0.707</cdr:y>
    </cdr:from>
    <cdr:to>
      <cdr:x>0.1495</cdr:x>
      <cdr:y>0.744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362902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0.3075</cdr:x>
      <cdr:y>0.90375</cdr:y>
    </cdr:from>
    <cdr:to>
      <cdr:x>0.9715</cdr:x>
      <cdr:y>0.97425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4638675"/>
          <a:ext cx="2371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内閣府「国民経済計算年報平成18年版」
県統計課「平成16年度県民経済計算」</a:t>
          </a:r>
        </a:p>
      </cdr:txBody>
    </cdr:sp>
  </cdr:relSizeAnchor>
  <cdr:relSizeAnchor xmlns:cdr="http://schemas.openxmlformats.org/drawingml/2006/chartDrawing">
    <cdr:from>
      <cdr:x>0.00625</cdr:x>
      <cdr:y>0.09025</cdr:y>
    </cdr:from>
    <cdr:to>
      <cdr:x>0.20625</cdr:x>
      <cdr:y>0.12925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5720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（百億ドル）</a:t>
          </a:r>
        </a:p>
      </cdr:txBody>
    </cdr:sp>
  </cdr:relSizeAnchor>
  <cdr:relSizeAnchor xmlns:cdr="http://schemas.openxmlformats.org/drawingml/2006/chartDrawing">
    <cdr:from>
      <cdr:x>0.59875</cdr:x>
      <cdr:y>0.27725</cdr:y>
    </cdr:from>
    <cdr:to>
      <cdr:x>0.80675</cdr:x>
      <cdr:y>0.31625</cdr:y>
    </cdr:to>
    <cdr:sp>
      <cdr:nvSpPr>
        <cdr:cNvPr id="5" name="TextBox 5"/>
        <cdr:cNvSpPr txBox="1">
          <a:spLocks noChangeArrowheads="1"/>
        </cdr:cNvSpPr>
      </cdr:nvSpPr>
      <cdr:spPr>
        <a:xfrm>
          <a:off x="2133600" y="1419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1,741億ドル</a:t>
          </a:r>
        </a:p>
      </cdr:txBody>
    </cdr:sp>
  </cdr:relSizeAnchor>
  <cdr:relSizeAnchor xmlns:cdr="http://schemas.openxmlformats.org/drawingml/2006/chartDrawing">
    <cdr:from>
      <cdr:x>0.69275</cdr:x>
      <cdr:y>0.33025</cdr:y>
    </cdr:from>
    <cdr:to>
      <cdr:x>0.69275</cdr:x>
      <cdr:y>0.38375</cdr:y>
    </cdr:to>
    <cdr:sp>
      <cdr:nvSpPr>
        <cdr:cNvPr id="6" name="Line 6"/>
        <cdr:cNvSpPr>
          <a:spLocks/>
        </cdr:cNvSpPr>
      </cdr:nvSpPr>
      <cdr:spPr>
        <a:xfrm>
          <a:off x="2466975" y="1695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0.08975</cdr:y>
    </cdr:from>
    <cdr:to>
      <cdr:x>0.8385</cdr:x>
      <cdr:y>0.12325</cdr:y>
    </cdr:to>
    <cdr:sp>
      <cdr:nvSpPr>
        <cdr:cNvPr id="7" name="TextBox 7"/>
        <cdr:cNvSpPr txBox="1">
          <a:spLocks noChangeArrowheads="1"/>
        </cdr:cNvSpPr>
      </cdr:nvSpPr>
      <cdr:spPr>
        <a:xfrm>
          <a:off x="1438275" y="457200"/>
          <a:ext cx="1552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（注）各国の値は暦年値による</a:t>
          </a:r>
        </a:p>
      </cdr:txBody>
    </cdr:sp>
  </cdr:relSizeAnchor>
  <cdr:relSizeAnchor xmlns:cdr="http://schemas.openxmlformats.org/drawingml/2006/chartDrawing">
    <cdr:from>
      <cdr:x>0.022</cdr:x>
      <cdr:y>0.85425</cdr:y>
    </cdr:from>
    <cdr:to>
      <cdr:x>0.89125</cdr:x>
      <cdr:y>0.90425</cdr:y>
    </cdr:to>
    <cdr:sp>
      <cdr:nvSpPr>
        <cdr:cNvPr id="8" name="TextBox 8"/>
        <cdr:cNvSpPr txBox="1">
          <a:spLocks noChangeArrowheads="1"/>
        </cdr:cNvSpPr>
      </cdr:nvSpPr>
      <cdr:spPr>
        <a:xfrm>
          <a:off x="76200" y="4381500"/>
          <a:ext cx="3105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（順位）　(20)　　　(21）　　　(22)　　　(23)　　　　　　　　　（24)　　　　　　　　　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247650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5718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295275</xdr:colOff>
      <xdr:row>33</xdr:row>
      <xdr:rowOff>0</xdr:rowOff>
    </xdr:to>
    <xdr:graphicFrame>
      <xdr:nvGraphicFramePr>
        <xdr:cNvPr id="1" name="Chart 9"/>
        <xdr:cNvGraphicFramePr/>
      </xdr:nvGraphicFramePr>
      <xdr:xfrm>
        <a:off x="0" y="0"/>
        <a:ext cx="3676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04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●郵便貯金現在高の推移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0.15875</cdr:x>
      <cdr:y>0.1125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0.835</cdr:x>
      <cdr:y>0.82225</cdr:y>
    </cdr:from>
    <cdr:to>
      <cdr:x>0.999</cdr:x>
      <cdr:y>0.85875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407670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0.44325</cdr:x>
      <cdr:y>0.94725</cdr:y>
    </cdr:from>
    <cdr:to>
      <cdr:x>0.938</cdr:x>
      <cdr:y>0.98375</cdr:y>
    </cdr:to>
    <cdr:sp>
      <cdr:nvSpPr>
        <cdr:cNvPr id="4" name="TextBox 4"/>
        <cdr:cNvSpPr txBox="1">
          <a:spLocks noChangeArrowheads="1"/>
        </cdr:cNvSpPr>
      </cdr:nvSpPr>
      <cdr:spPr>
        <a:xfrm>
          <a:off x="1590675" y="4695825"/>
          <a:ext cx="1781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0.838</cdr:x>
      <cdr:y>0.33725</cdr:y>
    </cdr:from>
    <cdr:to>
      <cdr:x>0.9995</cdr:x>
      <cdr:y>0.4005</cdr:y>
    </cdr:to>
    <cdr:sp>
      <cdr:nvSpPr>
        <cdr:cNvPr id="5" name="TextBox 5"/>
        <cdr:cNvSpPr txBox="1">
          <a:spLocks noChangeArrowheads="1"/>
        </cdr:cNvSpPr>
      </cdr:nvSpPr>
      <cdr:spPr>
        <a:xfrm>
          <a:off x="3009900" y="1666875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定期貯金
3.8%</a:t>
          </a:r>
        </a:p>
      </cdr:txBody>
    </cdr:sp>
  </cdr:relSizeAnchor>
  <cdr:relSizeAnchor xmlns:cdr="http://schemas.openxmlformats.org/drawingml/2006/chartDrawing">
    <cdr:from>
      <cdr:x>0.838</cdr:x>
      <cdr:y>0.4135</cdr:y>
    </cdr:from>
    <cdr:to>
      <cdr:x>0.9995</cdr:x>
      <cdr:y>0.47675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2047875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通常貯金
26.4%</a:t>
          </a:r>
        </a:p>
      </cdr:txBody>
    </cdr:sp>
  </cdr:relSizeAnchor>
  <cdr:relSizeAnchor xmlns:cdr="http://schemas.openxmlformats.org/drawingml/2006/chartDrawing">
    <cdr:from>
      <cdr:x>0.838</cdr:x>
      <cdr:y>0.61875</cdr:y>
    </cdr:from>
    <cdr:to>
      <cdr:x>0.9995</cdr:x>
      <cdr:y>0.682</cdr:y>
    </cdr:to>
    <cdr:sp>
      <cdr:nvSpPr>
        <cdr:cNvPr id="7" name="TextBox 7"/>
        <cdr:cNvSpPr txBox="1">
          <a:spLocks noChangeArrowheads="1"/>
        </cdr:cNvSpPr>
      </cdr:nvSpPr>
      <cdr:spPr>
        <a:xfrm>
          <a:off x="3009900" y="3067050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定額貯金
69..6%</a:t>
          </a:r>
        </a:p>
      </cdr:txBody>
    </cdr:sp>
  </cdr:relSizeAnchor>
  <cdr:relSizeAnchor xmlns:cdr="http://schemas.openxmlformats.org/drawingml/2006/chartDrawing">
    <cdr:from>
      <cdr:x>0.838</cdr:x>
      <cdr:y>0.23975</cdr:y>
    </cdr:from>
    <cdr:to>
      <cdr:x>0.9995</cdr:x>
      <cdr:y>0.303</cdr:y>
    </cdr:to>
    <cdr:sp>
      <cdr:nvSpPr>
        <cdr:cNvPr id="8" name="TextBox 8"/>
        <cdr:cNvSpPr txBox="1">
          <a:spLocks noChangeArrowheads="1"/>
        </cdr:cNvSpPr>
      </cdr:nvSpPr>
      <cdr:spPr>
        <a:xfrm>
          <a:off x="3009900" y="118110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積立貯金
0.2%</a:t>
          </a:r>
        </a:p>
      </cdr:txBody>
    </cdr:sp>
  </cdr:relSizeAnchor>
  <cdr:relSizeAnchor xmlns:cdr="http://schemas.openxmlformats.org/drawingml/2006/chartDrawing">
    <cdr:from>
      <cdr:x>0.8195</cdr:x>
      <cdr:y>0.65475</cdr:y>
    </cdr:from>
    <cdr:to>
      <cdr:x>0.8785</cdr:x>
      <cdr:y>0.65525</cdr:y>
    </cdr:to>
    <cdr:sp>
      <cdr:nvSpPr>
        <cdr:cNvPr id="9" name="Line 9"/>
        <cdr:cNvSpPr>
          <a:spLocks/>
        </cdr:cNvSpPr>
      </cdr:nvSpPr>
      <cdr:spPr>
        <a:xfrm flipH="1">
          <a:off x="2943225" y="3248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0.45525</cdr:y>
    </cdr:from>
    <cdr:to>
      <cdr:x>0.8705</cdr:x>
      <cdr:y>0.45725</cdr:y>
    </cdr:to>
    <cdr:sp>
      <cdr:nvSpPr>
        <cdr:cNvPr id="10" name="Line 10"/>
        <cdr:cNvSpPr>
          <a:spLocks/>
        </cdr:cNvSpPr>
      </cdr:nvSpPr>
      <cdr:spPr>
        <a:xfrm flipH="1">
          <a:off x="2914650" y="2257425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0.367</cdr:y>
    </cdr:from>
    <cdr:to>
      <cdr:x>0.86025</cdr:x>
      <cdr:y>0.367</cdr:y>
    </cdr:to>
    <cdr:sp>
      <cdr:nvSpPr>
        <cdr:cNvPr id="11" name="Line 11"/>
        <cdr:cNvSpPr>
          <a:spLocks/>
        </cdr:cNvSpPr>
      </cdr:nvSpPr>
      <cdr:spPr>
        <a:xfrm flipH="1" flipV="1">
          <a:off x="2876550" y="1819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0.2855</cdr:y>
    </cdr:from>
    <cdr:to>
      <cdr:x>0.86825</cdr:x>
      <cdr:y>0.357</cdr:y>
    </cdr:to>
    <cdr:sp>
      <cdr:nvSpPr>
        <cdr:cNvPr id="12" name="Line 12"/>
        <cdr:cNvSpPr>
          <a:spLocks/>
        </cdr:cNvSpPr>
      </cdr:nvSpPr>
      <cdr:spPr>
        <a:xfrm flipH="1">
          <a:off x="2876550" y="1409700"/>
          <a:ext cx="247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0.57625</cdr:x>
      <cdr:y>0.14775</cdr:y>
    </cdr:from>
    <cdr:to>
      <cdr:x>0.809</cdr:x>
      <cdr:y>0.211</cdr:y>
    </cdr:to>
    <cdr:sp>
      <cdr:nvSpPr>
        <cdr:cNvPr id="13" name="TextBox 13"/>
        <cdr:cNvSpPr txBox="1">
          <a:spLocks noChangeArrowheads="1"/>
        </cdr:cNvSpPr>
      </cdr:nvSpPr>
      <cdr:spPr>
        <a:xfrm>
          <a:off x="2066925" y="723900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17年度末残高
9兆8,407億円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228600</xdr:colOff>
      <xdr:row>34</xdr:row>
      <xdr:rowOff>57150</xdr:rowOff>
    </xdr:to>
    <xdr:graphicFrame>
      <xdr:nvGraphicFramePr>
        <xdr:cNvPr id="1" name="Chart 6"/>
        <xdr:cNvGraphicFramePr/>
      </xdr:nvGraphicFramePr>
      <xdr:xfrm>
        <a:off x="9525" y="47625"/>
        <a:ext cx="3600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●郵便貯金現在高指数の推移</a:t>
          </a:r>
        </a:p>
      </cdr:txBody>
    </cdr:sp>
  </cdr:relSizeAnchor>
  <cdr:relSizeAnchor xmlns:cdr="http://schemas.openxmlformats.org/drawingml/2006/chartDrawing">
    <cdr:from>
      <cdr:x>0.0265</cdr:x>
      <cdr:y>0.07375</cdr:y>
    </cdr:from>
    <cdr:to>
      <cdr:x>0.17525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7147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0.831</cdr:x>
      <cdr:y>0.86875</cdr:y>
    </cdr:from>
    <cdr:to>
      <cdr:x>0.9985</cdr:x>
      <cdr:y>0.9045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440055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0.0255</cdr:x>
      <cdr:y>0.962</cdr:y>
    </cdr:from>
    <cdr:to>
      <cdr:x>0.97675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4867275"/>
          <a:ext cx="3352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日本郵政公社近畿支社資料に基づき県統計課作成</a:t>
          </a:r>
        </a:p>
      </cdr:txBody>
    </cdr:sp>
  </cdr:relSizeAnchor>
  <cdr:relSizeAnchor xmlns:cdr="http://schemas.openxmlformats.org/drawingml/2006/chartDrawing">
    <cdr:from>
      <cdr:x>0.5255</cdr:x>
      <cdr:y>0.4145</cdr:y>
    </cdr:from>
    <cdr:to>
      <cdr:x>0.69025</cdr:x>
      <cdr:y>0.45025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20955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定期貯金</a:t>
          </a:r>
        </a:p>
      </cdr:txBody>
    </cdr:sp>
  </cdr:relSizeAnchor>
  <cdr:relSizeAnchor xmlns:cdr="http://schemas.openxmlformats.org/drawingml/2006/chartDrawing">
    <cdr:from>
      <cdr:x>0.56025</cdr:x>
      <cdr:y>0.5585</cdr:y>
    </cdr:from>
    <cdr:to>
      <cdr:x>0.725</cdr:x>
      <cdr:y>0.59425</cdr:y>
    </cdr:to>
    <cdr:sp>
      <cdr:nvSpPr>
        <cdr:cNvPr id="6" name="TextBox 6"/>
        <cdr:cNvSpPr txBox="1">
          <a:spLocks noChangeArrowheads="1"/>
        </cdr:cNvSpPr>
      </cdr:nvSpPr>
      <cdr:spPr>
        <a:xfrm>
          <a:off x="1971675" y="28289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定額貯金</a:t>
          </a:r>
        </a:p>
      </cdr:txBody>
    </cdr:sp>
  </cdr:relSizeAnchor>
  <cdr:relSizeAnchor xmlns:cdr="http://schemas.openxmlformats.org/drawingml/2006/chartDrawing">
    <cdr:from>
      <cdr:x>0.54175</cdr:x>
      <cdr:y>0.75375</cdr:y>
    </cdr:from>
    <cdr:to>
      <cdr:x>0.7065</cdr:x>
      <cdr:y>0.7895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00" y="38100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積立貯金</a:t>
          </a:r>
        </a:p>
      </cdr:txBody>
    </cdr:sp>
  </cdr:relSizeAnchor>
  <cdr:relSizeAnchor xmlns:cdr="http://schemas.openxmlformats.org/drawingml/2006/chartDrawing">
    <cdr:from>
      <cdr:x>0.5255</cdr:x>
      <cdr:y>0.1685</cdr:y>
    </cdr:from>
    <cdr:to>
      <cdr:x>0.69025</cdr:x>
      <cdr:y>0.20425</cdr:y>
    </cdr:to>
    <cdr:sp>
      <cdr:nvSpPr>
        <cdr:cNvPr id="8" name="TextBox 8"/>
        <cdr:cNvSpPr txBox="1">
          <a:spLocks noChangeArrowheads="1"/>
        </cdr:cNvSpPr>
      </cdr:nvSpPr>
      <cdr:spPr>
        <a:xfrm>
          <a:off x="1847850" y="8477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通常貯金</a:t>
          </a:r>
        </a:p>
      </cdr:txBody>
    </cdr:sp>
  </cdr:relSizeAnchor>
  <cdr:relSizeAnchor xmlns:cdr="http://schemas.openxmlformats.org/drawingml/2006/chartDrawing">
    <cdr:from>
      <cdr:x>0.58275</cdr:x>
      <cdr:y>0.08375</cdr:y>
    </cdr:from>
    <cdr:to>
      <cdr:x>0.87475</cdr:x>
      <cdr:y>0.12125</cdr:y>
    </cdr:to>
    <cdr:sp>
      <cdr:nvSpPr>
        <cdr:cNvPr id="9" name="TextBox 9"/>
        <cdr:cNvSpPr txBox="1">
          <a:spLocks noChangeArrowheads="1"/>
        </cdr:cNvSpPr>
      </cdr:nvSpPr>
      <cdr:spPr>
        <a:xfrm>
          <a:off x="2047875" y="419100"/>
          <a:ext cx="1028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（平成7年＝100）</a:t>
          </a:r>
        </a:p>
      </cdr:txBody>
    </cdr:sp>
  </cdr:relSizeAnchor>
  <cdr:relSizeAnchor xmlns:cdr="http://schemas.openxmlformats.org/drawingml/2006/chartDrawing">
    <cdr:from>
      <cdr:x>0.84075</cdr:x>
      <cdr:y>0.1685</cdr:y>
    </cdr:from>
    <cdr:to>
      <cdr:x>0.94875</cdr:x>
      <cdr:y>0.20425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62275" y="84772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275.5</a:t>
          </a:r>
        </a:p>
      </cdr:txBody>
    </cdr:sp>
  </cdr:relSizeAnchor>
  <cdr:relSizeAnchor xmlns:cdr="http://schemas.openxmlformats.org/drawingml/2006/chartDrawing">
    <cdr:from>
      <cdr:x>0.85975</cdr:x>
      <cdr:y>0.55775</cdr:y>
    </cdr:from>
    <cdr:to>
      <cdr:x>0.96775</cdr:x>
      <cdr:y>0.5935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28950" y="28194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102.6</a:t>
          </a:r>
        </a:p>
      </cdr:txBody>
    </cdr:sp>
  </cdr:relSizeAnchor>
  <cdr:relSizeAnchor xmlns:cdr="http://schemas.openxmlformats.org/drawingml/2006/chartDrawing">
    <cdr:from>
      <cdr:x>0.85975</cdr:x>
      <cdr:y>0.63925</cdr:y>
    </cdr:from>
    <cdr:to>
      <cdr:x>0.949</cdr:x>
      <cdr:y>0.675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28950" y="323850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73.6</a:t>
          </a:r>
        </a:p>
      </cdr:txBody>
    </cdr:sp>
  </cdr:relSizeAnchor>
  <cdr:relSizeAnchor xmlns:cdr="http://schemas.openxmlformats.org/drawingml/2006/chartDrawing">
    <cdr:from>
      <cdr:x>0.85975</cdr:x>
      <cdr:y>0.7305</cdr:y>
    </cdr:from>
    <cdr:to>
      <cdr:x>0.949</cdr:x>
      <cdr:y>0.76625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28950" y="369570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32.0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190500</xdr:colOff>
      <xdr:row>35</xdr:row>
      <xdr:rowOff>47625</xdr:rowOff>
    </xdr:to>
    <xdr:graphicFrame>
      <xdr:nvGraphicFramePr>
        <xdr:cNvPr id="1" name="Chart 7"/>
        <xdr:cNvGraphicFramePr/>
      </xdr:nvGraphicFramePr>
      <xdr:xfrm>
        <a:off x="47625" y="38100"/>
        <a:ext cx="35242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●信用保証状況の推移</a:t>
          </a:r>
        </a:p>
      </cdr:txBody>
    </cdr:sp>
  </cdr:relSizeAnchor>
  <cdr:relSizeAnchor xmlns:cdr="http://schemas.openxmlformats.org/drawingml/2006/chartDrawing">
    <cdr:from>
      <cdr:x>0</cdr:x>
      <cdr:y>0.07625</cdr:y>
    </cdr:from>
    <cdr:to>
      <cdr:x>0.20925</cdr:x>
      <cdr:y>0.12275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0.84925</cdr:x>
      <cdr:y>0.85575</cdr:y>
    </cdr:from>
    <cdr:to>
      <cdr:x>0.9825</cdr:x>
      <cdr:y>0.8925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42005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0.0865</cdr:x>
      <cdr:y>0.944</cdr:y>
    </cdr:from>
    <cdr:to>
      <cdr:x>0.9235</cdr:x>
      <cdr:y>0.98075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" y="4638675"/>
          <a:ext cx="2933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兵庫県信用保証協会「信用保証月報」</a:t>
          </a:r>
        </a:p>
      </cdr:txBody>
    </cdr:sp>
  </cdr:relSizeAnchor>
  <cdr:relSizeAnchor xmlns:cdr="http://schemas.openxmlformats.org/drawingml/2006/chartDrawing">
    <cdr:from>
      <cdr:x>0.474</cdr:x>
      <cdr:y>0.1585</cdr:y>
    </cdr:from>
    <cdr:to>
      <cdr:x>0.7105</cdr:x>
      <cdr:y>0.19525</cdr:y>
    </cdr:to>
    <cdr:sp>
      <cdr:nvSpPr>
        <cdr:cNvPr id="5" name="TextBox 6"/>
        <cdr:cNvSpPr txBox="1">
          <a:spLocks noChangeArrowheads="1"/>
        </cdr:cNvSpPr>
      </cdr:nvSpPr>
      <cdr:spPr>
        <a:xfrm>
          <a:off x="1657350" y="771525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保証債務残高</a:t>
          </a:r>
        </a:p>
      </cdr:txBody>
    </cdr:sp>
  </cdr:relSizeAnchor>
  <cdr:relSizeAnchor xmlns:cdr="http://schemas.openxmlformats.org/drawingml/2006/chartDrawing">
    <cdr:from>
      <cdr:x>0.654</cdr:x>
      <cdr:y>0.41075</cdr:y>
    </cdr:from>
    <cdr:to>
      <cdr:x>0.88775</cdr:x>
      <cdr:y>0.4475</cdr:y>
    </cdr:to>
    <cdr:sp>
      <cdr:nvSpPr>
        <cdr:cNvPr id="6" name="TextBox 7"/>
        <cdr:cNvSpPr txBox="1">
          <a:spLocks noChangeArrowheads="1"/>
        </cdr:cNvSpPr>
      </cdr:nvSpPr>
      <cdr:spPr>
        <a:xfrm>
          <a:off x="2286000" y="20097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1兆2,416億円</a:t>
          </a:r>
        </a:p>
      </cdr:txBody>
    </cdr:sp>
  </cdr:relSizeAnchor>
  <cdr:relSizeAnchor xmlns:cdr="http://schemas.openxmlformats.org/drawingml/2006/chartDrawing">
    <cdr:from>
      <cdr:x>0.407</cdr:x>
      <cdr:y>0.49675</cdr:y>
    </cdr:from>
    <cdr:to>
      <cdr:x>0.57275</cdr:x>
      <cdr:y>0.5335</cdr:y>
    </cdr:to>
    <cdr:sp>
      <cdr:nvSpPr>
        <cdr:cNvPr id="7" name="TextBox 8"/>
        <cdr:cNvSpPr txBox="1">
          <a:spLocks noChangeArrowheads="1"/>
        </cdr:cNvSpPr>
      </cdr:nvSpPr>
      <cdr:spPr>
        <a:xfrm>
          <a:off x="1419225" y="24384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保証承諾</a:t>
          </a:r>
        </a:p>
      </cdr:txBody>
    </cdr:sp>
  </cdr:relSizeAnchor>
  <cdr:relSizeAnchor xmlns:cdr="http://schemas.openxmlformats.org/drawingml/2006/chartDrawing">
    <cdr:from>
      <cdr:x>0.7085</cdr:x>
      <cdr:y>0.56325</cdr:y>
    </cdr:from>
    <cdr:to>
      <cdr:x>0.88775</cdr:x>
      <cdr:y>0.6</cdr:y>
    </cdr:to>
    <cdr:sp>
      <cdr:nvSpPr>
        <cdr:cNvPr id="8" name="TextBox 9"/>
        <cdr:cNvSpPr txBox="1">
          <a:spLocks noChangeArrowheads="1"/>
        </cdr:cNvSpPr>
      </cdr:nvSpPr>
      <cdr:spPr>
        <a:xfrm>
          <a:off x="24765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5,614億円</a:t>
          </a:r>
        </a:p>
      </cdr:txBody>
    </cdr:sp>
  </cdr:relSizeAnchor>
  <cdr:relSizeAnchor xmlns:cdr="http://schemas.openxmlformats.org/drawingml/2006/chartDrawing">
    <cdr:from>
      <cdr:x>0.7535</cdr:x>
      <cdr:y>0.73575</cdr:y>
    </cdr:from>
    <cdr:to>
      <cdr:x>0.9085</cdr:x>
      <cdr:y>0.7725</cdr:y>
    </cdr:to>
    <cdr:sp>
      <cdr:nvSpPr>
        <cdr:cNvPr id="9" name="TextBox 10"/>
        <cdr:cNvSpPr txBox="1">
          <a:spLocks noChangeArrowheads="1"/>
        </cdr:cNvSpPr>
      </cdr:nvSpPr>
      <cdr:spPr>
        <a:xfrm>
          <a:off x="2638425" y="36099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381億円</a:t>
          </a:r>
        </a:p>
      </cdr:txBody>
    </cdr:sp>
  </cdr:relSizeAnchor>
  <cdr:relSizeAnchor xmlns:cdr="http://schemas.openxmlformats.org/drawingml/2006/chartDrawing">
    <cdr:from>
      <cdr:x>0.2085</cdr:x>
      <cdr:y>0.74575</cdr:y>
    </cdr:from>
    <cdr:to>
      <cdr:x>0.37425</cdr:x>
      <cdr:y>0.7825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23900" y="36576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代位弁済</a:t>
          </a:r>
        </a:p>
      </cdr:txBody>
    </cdr:sp>
  </cdr:relSizeAnchor>
  <cdr:relSizeAnchor xmlns:cdr="http://schemas.openxmlformats.org/drawingml/2006/chartDrawing">
    <cdr:from>
      <cdr:x>0.05925</cdr:x>
      <cdr:y>0.07625</cdr:y>
    </cdr:from>
    <cdr:to>
      <cdr:x>0.69775</cdr:x>
      <cdr:y>0.10925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00025" y="371475"/>
          <a:ext cx="2238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（注）昭和60～平成12年度は5年ごとの推移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9">
      <selection activeCell="C19" sqref="C19"/>
    </sheetView>
  </sheetViews>
  <sheetFormatPr defaultColWidth="9.125" defaultRowHeight="15" customHeight="1"/>
  <cols>
    <col min="1" max="1" width="17.75390625" style="1" customWidth="1"/>
    <col min="2" max="16384" width="9.125" style="1" customWidth="1"/>
  </cols>
  <sheetData>
    <row r="1" ht="15" customHeight="1">
      <c r="A1" s="21" t="s">
        <v>11</v>
      </c>
    </row>
    <row r="2" ht="15" customHeight="1">
      <c r="C2" s="21"/>
    </row>
    <row r="3" spans="1:2" ht="15" customHeight="1">
      <c r="A3" s="21" t="s">
        <v>67</v>
      </c>
      <c r="B3" s="22"/>
    </row>
    <row r="4" spans="1:11" s="25" customFormat="1" ht="15" customHeight="1">
      <c r="A4" s="24" t="s">
        <v>66</v>
      </c>
      <c r="B4" s="23" t="s">
        <v>12</v>
      </c>
      <c r="C4" s="24" t="s">
        <v>13</v>
      </c>
      <c r="D4" s="24"/>
      <c r="E4" s="24"/>
      <c r="F4" s="24"/>
      <c r="G4" s="24"/>
      <c r="H4" s="24"/>
      <c r="I4" s="24"/>
      <c r="J4" s="24"/>
      <c r="K4" s="24"/>
    </row>
    <row r="5" spans="1:3" ht="15" customHeight="1">
      <c r="A5" s="1" t="s">
        <v>68</v>
      </c>
      <c r="B5" s="1">
        <v>1</v>
      </c>
      <c r="C5" s="1" t="s">
        <v>154</v>
      </c>
    </row>
    <row r="6" spans="2:3" ht="15" customHeight="1">
      <c r="B6" s="1">
        <v>2</v>
      </c>
      <c r="C6" s="1" t="s">
        <v>64</v>
      </c>
    </row>
    <row r="7" spans="2:3" ht="15" customHeight="1">
      <c r="B7" s="1">
        <v>3</v>
      </c>
      <c r="C7" s="1" t="s">
        <v>52</v>
      </c>
    </row>
    <row r="8" spans="2:3" ht="15" customHeight="1">
      <c r="B8" s="1">
        <v>4</v>
      </c>
      <c r="C8" s="1" t="s">
        <v>65</v>
      </c>
    </row>
    <row r="9" spans="2:3" ht="15" customHeight="1">
      <c r="B9" s="1">
        <v>5</v>
      </c>
      <c r="C9" s="1" t="s">
        <v>53</v>
      </c>
    </row>
    <row r="10" spans="2:3" ht="15" customHeight="1">
      <c r="B10" s="1">
        <v>6</v>
      </c>
      <c r="C10" s="1" t="s">
        <v>54</v>
      </c>
    </row>
    <row r="11" spans="2:3" ht="15" customHeight="1">
      <c r="B11" s="1">
        <v>7</v>
      </c>
      <c r="C11" s="1" t="s">
        <v>63</v>
      </c>
    </row>
    <row r="12" spans="1:3" ht="15" customHeight="1">
      <c r="A12" s="1" t="s">
        <v>69</v>
      </c>
      <c r="B12" s="1">
        <v>8</v>
      </c>
      <c r="C12" s="1" t="s">
        <v>155</v>
      </c>
    </row>
    <row r="13" spans="2:3" ht="15" customHeight="1">
      <c r="B13" s="1">
        <v>9</v>
      </c>
      <c r="C13" s="1" t="s">
        <v>156</v>
      </c>
    </row>
    <row r="14" spans="2:3" ht="15" customHeight="1">
      <c r="B14" s="1">
        <v>10</v>
      </c>
      <c r="C14" s="1" t="s">
        <v>70</v>
      </c>
    </row>
    <row r="15" spans="2:3" ht="15" customHeight="1">
      <c r="B15" s="1">
        <v>11</v>
      </c>
      <c r="C15" s="1" t="s">
        <v>71</v>
      </c>
    </row>
    <row r="16" spans="2:3" ht="15" customHeight="1">
      <c r="B16" s="1">
        <v>12</v>
      </c>
      <c r="C16" s="1" t="s">
        <v>72</v>
      </c>
    </row>
    <row r="17" spans="2:3" ht="15" customHeight="1">
      <c r="B17" s="1">
        <v>13</v>
      </c>
      <c r="C17" s="1" t="s">
        <v>73</v>
      </c>
    </row>
    <row r="18" spans="2:3" ht="15" customHeight="1">
      <c r="B18" s="1">
        <v>14</v>
      </c>
      <c r="C18" s="1" t="s">
        <v>157</v>
      </c>
    </row>
    <row r="19" spans="2:3" ht="15" customHeight="1">
      <c r="B19" s="1">
        <v>15</v>
      </c>
      <c r="C19" s="1" t="s">
        <v>158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K33"/>
  <sheetViews>
    <sheetView zoomScaleSheetLayoutView="100" workbookViewId="0" topLeftCell="A1">
      <selection activeCell="H33" sqref="H33"/>
    </sheetView>
  </sheetViews>
  <sheetFormatPr defaultColWidth="9.00390625" defaultRowHeight="12.75"/>
  <cols>
    <col min="1" max="6" width="8.875" style="1" customWidth="1"/>
    <col min="7" max="7" width="11.625" style="1" customWidth="1"/>
    <col min="8" max="10" width="8.875" style="1" customWidth="1"/>
    <col min="11" max="11" width="10.875" style="1" bestFit="1" customWidth="1"/>
    <col min="12" max="16384" width="8.875" style="1" customWidth="1"/>
  </cols>
  <sheetData>
    <row r="1" ht="11.25">
      <c r="G1" s="25"/>
    </row>
    <row r="2" ht="11.25"/>
    <row r="3" ht="11.25"/>
    <row r="4" spans="8:10" ht="11.25">
      <c r="H4" s="2" t="s">
        <v>74</v>
      </c>
      <c r="I4" s="2" t="s">
        <v>79</v>
      </c>
      <c r="J4" s="2"/>
    </row>
    <row r="5" spans="7:10" ht="11.25">
      <c r="G5" s="7" t="s">
        <v>80</v>
      </c>
      <c r="H5" s="6"/>
      <c r="I5" s="11">
        <v>315970</v>
      </c>
      <c r="J5" s="11"/>
    </row>
    <row r="6" spans="7:11" ht="11.25">
      <c r="G6" s="7" t="s">
        <v>81</v>
      </c>
      <c r="H6" s="6">
        <f aca="true" t="shared" si="0" ref="H6:H15">I6/$I$5*100</f>
        <v>22.885084026964584</v>
      </c>
      <c r="I6" s="11">
        <v>72310</v>
      </c>
      <c r="J6" s="11"/>
      <c r="K6" s="7"/>
    </row>
    <row r="7" spans="7:11" ht="11.25">
      <c r="G7" s="7" t="s">
        <v>82</v>
      </c>
      <c r="H7" s="6">
        <f t="shared" si="0"/>
        <v>16.11956831344748</v>
      </c>
      <c r="I7" s="11">
        <v>50933</v>
      </c>
      <c r="J7" s="11"/>
      <c r="K7" s="7"/>
    </row>
    <row r="8" spans="7:11" ht="11.25">
      <c r="G8" s="7" t="s">
        <v>83</v>
      </c>
      <c r="H8" s="6">
        <f t="shared" si="0"/>
        <v>11.219103079406272</v>
      </c>
      <c r="I8" s="11">
        <v>35449</v>
      </c>
      <c r="J8" s="4"/>
      <c r="K8" s="7"/>
    </row>
    <row r="9" spans="7:11" ht="11.25">
      <c r="G9" s="7" t="s">
        <v>85</v>
      </c>
      <c r="H9" s="6">
        <f t="shared" si="0"/>
        <v>6.475298287812134</v>
      </c>
      <c r="I9" s="11">
        <v>20460</v>
      </c>
      <c r="J9" s="4"/>
      <c r="K9" s="7"/>
    </row>
    <row r="10" spans="7:11" ht="11.25">
      <c r="G10" s="7" t="s">
        <v>84</v>
      </c>
      <c r="H10" s="6">
        <f t="shared" si="0"/>
        <v>6.129695857201633</v>
      </c>
      <c r="I10" s="4">
        <v>19368</v>
      </c>
      <c r="J10" s="4"/>
      <c r="K10" s="7"/>
    </row>
    <row r="11" spans="7:11" ht="11.25">
      <c r="G11" s="7" t="s">
        <v>124</v>
      </c>
      <c r="H11" s="6">
        <f t="shared" si="0"/>
        <v>5.368547646928506</v>
      </c>
      <c r="I11" s="11">
        <v>16963</v>
      </c>
      <c r="K11" s="7"/>
    </row>
    <row r="12" spans="7:11" ht="11.25">
      <c r="G12" s="7" t="s">
        <v>178</v>
      </c>
      <c r="H12" s="6">
        <f t="shared" si="0"/>
        <v>4.6456942114757735</v>
      </c>
      <c r="I12" s="4">
        <v>14679</v>
      </c>
      <c r="J12" s="4"/>
      <c r="K12" s="7"/>
    </row>
    <row r="13" spans="7:9" ht="11.25">
      <c r="G13" s="1" t="s">
        <v>86</v>
      </c>
      <c r="H13" s="6">
        <f t="shared" si="0"/>
        <v>3.2541064025065674</v>
      </c>
      <c r="I13" s="4">
        <v>10282</v>
      </c>
    </row>
    <row r="14" spans="7:9" ht="11.25">
      <c r="G14" s="1" t="s">
        <v>87</v>
      </c>
      <c r="H14" s="6">
        <f t="shared" si="0"/>
        <v>2.5068835648954013</v>
      </c>
      <c r="I14" s="4">
        <v>7921</v>
      </c>
    </row>
    <row r="15" spans="7:9" ht="11.25">
      <c r="G15" s="1" t="s">
        <v>88</v>
      </c>
      <c r="H15" s="6">
        <f t="shared" si="0"/>
        <v>21.396018609361647</v>
      </c>
      <c r="I15" s="4">
        <v>67605</v>
      </c>
    </row>
    <row r="16" ht="11.25"/>
    <row r="17" spans="8:9" ht="11.25">
      <c r="H17" s="6">
        <f>SUM(H6:H15)</f>
        <v>100</v>
      </c>
      <c r="I17" s="11">
        <f>SUM(I6:I15)</f>
        <v>315970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>
      <c r="K33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1:O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5.75390625" style="1" customWidth="1"/>
    <col min="8" max="9" width="8.875" style="1" customWidth="1"/>
    <col min="10" max="10" width="9.00390625" style="1" bestFit="1" customWidth="1"/>
    <col min="11" max="11" width="10.375" style="1" customWidth="1"/>
    <col min="12" max="12" width="11.625" style="1" customWidth="1"/>
    <col min="13" max="14" width="8.875" style="1" customWidth="1"/>
    <col min="15" max="15" width="10.875" style="1" bestFit="1" customWidth="1"/>
    <col min="16" max="16" width="10.875" style="1" customWidth="1"/>
    <col min="17" max="17" width="11.875" style="1" bestFit="1" customWidth="1"/>
    <col min="18" max="18" width="8.875" style="1" customWidth="1"/>
    <col min="19" max="19" width="10.875" style="1" bestFit="1" customWidth="1"/>
    <col min="20" max="16384" width="8.875" style="1" customWidth="1"/>
  </cols>
  <sheetData>
    <row r="1" ht="11.25">
      <c r="N1" s="4"/>
    </row>
    <row r="2" ht="11.25">
      <c r="F2" s="25"/>
    </row>
    <row r="3" ht="11.25"/>
    <row r="4" ht="11.25">
      <c r="I4" s="2" t="s">
        <v>127</v>
      </c>
    </row>
    <row r="5" spans="8:9" ht="11.25">
      <c r="H5" s="2" t="s">
        <v>128</v>
      </c>
      <c r="I5" s="1">
        <v>59.6</v>
      </c>
    </row>
    <row r="6" spans="8:9" ht="11.25">
      <c r="H6" s="2" t="s">
        <v>126</v>
      </c>
      <c r="I6" s="1">
        <v>65.8</v>
      </c>
    </row>
    <row r="7" spans="8:15" ht="11.25">
      <c r="H7" s="2" t="s">
        <v>107</v>
      </c>
      <c r="I7" s="1">
        <v>62.5</v>
      </c>
      <c r="M7" s="2"/>
      <c r="N7" s="2"/>
      <c r="O7" s="2"/>
    </row>
    <row r="8" spans="8:15" ht="11.25">
      <c r="H8" s="2" t="s">
        <v>108</v>
      </c>
      <c r="I8" s="1">
        <v>83.8</v>
      </c>
      <c r="L8" s="2"/>
      <c r="M8" s="3"/>
      <c r="N8" s="2"/>
      <c r="O8" s="35"/>
    </row>
    <row r="9" spans="8:15" ht="11.25">
      <c r="H9" s="2" t="s">
        <v>109</v>
      </c>
      <c r="I9" s="1">
        <v>60.1</v>
      </c>
      <c r="L9" s="2"/>
      <c r="M9" s="3"/>
      <c r="N9" s="3"/>
      <c r="O9" s="3"/>
    </row>
    <row r="10" spans="8:15" ht="11.25">
      <c r="H10" s="2" t="s">
        <v>110</v>
      </c>
      <c r="I10" s="1">
        <v>81.2</v>
      </c>
      <c r="L10" s="2"/>
      <c r="M10" s="36"/>
      <c r="N10" s="36"/>
      <c r="O10" s="37"/>
    </row>
    <row r="11" spans="8:15" ht="11.25">
      <c r="H11" s="2" t="s">
        <v>111</v>
      </c>
      <c r="I11" s="1">
        <v>70</v>
      </c>
      <c r="L11" s="2"/>
      <c r="M11" s="37"/>
      <c r="N11" s="36"/>
      <c r="O11" s="36"/>
    </row>
    <row r="12" spans="8:15" ht="11.25">
      <c r="H12" s="2" t="s">
        <v>112</v>
      </c>
      <c r="I12" s="1">
        <v>41.1</v>
      </c>
      <c r="L12" s="2"/>
      <c r="M12" s="36"/>
      <c r="N12" s="36"/>
      <c r="O12" s="36"/>
    </row>
    <row r="13" spans="8:15" ht="11.25">
      <c r="H13" s="5"/>
      <c r="I13" s="34"/>
      <c r="L13" s="2"/>
      <c r="M13" s="36"/>
      <c r="N13" s="36"/>
      <c r="O13" s="37"/>
    </row>
    <row r="14" spans="8:15" ht="11.25">
      <c r="H14" s="34"/>
      <c r="L14" s="2"/>
      <c r="M14" s="36"/>
      <c r="N14" s="37"/>
      <c r="O14" s="36"/>
    </row>
    <row r="15" spans="12:15" ht="11.25">
      <c r="L15" s="2"/>
      <c r="M15" s="36"/>
      <c r="N15" s="7"/>
      <c r="O15" s="5"/>
    </row>
    <row r="16" spans="12:15" ht="11.25">
      <c r="L16" s="7"/>
      <c r="M16" s="36"/>
      <c r="N16" s="7"/>
      <c r="O16" s="5"/>
    </row>
    <row r="17" spans="12:15" ht="11.25">
      <c r="L17" s="7"/>
      <c r="M17" s="5"/>
      <c r="O17" s="12"/>
    </row>
    <row r="18" spans="8:15" ht="11.25">
      <c r="H18" s="2"/>
      <c r="I18" s="2"/>
      <c r="L18" s="7"/>
      <c r="M18" s="5"/>
      <c r="O18" s="5"/>
    </row>
    <row r="19" spans="12:15" ht="11.25">
      <c r="L19" s="7"/>
      <c r="M19" s="5"/>
      <c r="O19" s="5"/>
    </row>
    <row r="20" spans="7:15" ht="11.25">
      <c r="G20" s="2"/>
      <c r="H20" s="34"/>
      <c r="L20" s="2"/>
      <c r="M20" s="3"/>
      <c r="N20" s="7"/>
      <c r="O20" s="4"/>
    </row>
    <row r="21" spans="8:15" ht="11.25">
      <c r="H21" s="34"/>
      <c r="L21" s="2"/>
      <c r="M21" s="3"/>
      <c r="N21" s="3"/>
      <c r="O21" s="3"/>
    </row>
    <row r="22" ht="11.25">
      <c r="H22" s="34"/>
    </row>
    <row r="23" ht="11.25">
      <c r="I23" s="34"/>
    </row>
    <row r="24" ht="11.25">
      <c r="H24" s="34"/>
    </row>
    <row r="25" ht="11.25"/>
    <row r="26" ht="11.25">
      <c r="I26" s="34"/>
    </row>
    <row r="27" ht="11.25"/>
    <row r="28" ht="11.25"/>
    <row r="29" ht="11.25"/>
    <row r="30" ht="11.25"/>
    <row r="31" ht="11.25"/>
    <row r="32" ht="11.25">
      <c r="M32" s="2"/>
    </row>
    <row r="33" spans="8:12" ht="11.25">
      <c r="H33" s="2"/>
      <c r="I33" s="2"/>
      <c r="J33" s="2"/>
      <c r="L33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Normal="130" zoomScaleSheetLayoutView="100" workbookViewId="0" topLeftCell="A6">
      <selection activeCell="B1" sqref="B1"/>
    </sheetView>
  </sheetViews>
  <sheetFormatPr defaultColWidth="9.00390625" defaultRowHeight="12.75"/>
  <cols>
    <col min="1" max="1" width="3.375" style="39" customWidth="1"/>
    <col min="2" max="2" width="18.75390625" style="39" customWidth="1"/>
    <col min="3" max="3" width="1.875" style="39" customWidth="1"/>
    <col min="4" max="4" width="7.75390625" style="39" customWidth="1"/>
    <col min="5" max="5" width="5.375" style="40" customWidth="1"/>
    <col min="6" max="6" width="18.125" style="40" customWidth="1"/>
    <col min="7" max="7" width="9.875" style="40" customWidth="1"/>
    <col min="8" max="8" width="8.875" style="40" customWidth="1"/>
    <col min="9" max="9" width="9.375" style="40" customWidth="1"/>
    <col min="10" max="10" width="8.875" style="40" customWidth="1"/>
    <col min="11" max="11" width="4.875" style="39" customWidth="1"/>
    <col min="12" max="16384" width="8.00390625" style="39" customWidth="1"/>
  </cols>
  <sheetData>
    <row r="1" ht="17.25">
      <c r="A1" s="38" t="s">
        <v>129</v>
      </c>
    </row>
    <row r="2" spans="1:12" ht="13.5" customHeight="1">
      <c r="A2" s="41"/>
      <c r="L2" s="42"/>
    </row>
    <row r="7" spans="4:12" ht="21" customHeight="1">
      <c r="D7" s="43"/>
      <c r="E7" s="44"/>
      <c r="F7" s="44"/>
      <c r="G7" s="44"/>
      <c r="H7" s="44"/>
      <c r="I7" s="44"/>
      <c r="J7" s="44"/>
      <c r="K7" s="45"/>
      <c r="L7" s="45"/>
    </row>
    <row r="8" spans="1:12" ht="41.25" customHeight="1">
      <c r="A8" s="46"/>
      <c r="B8" s="47" t="s">
        <v>130</v>
      </c>
      <c r="D8" s="48"/>
      <c r="E8" s="84" t="s">
        <v>131</v>
      </c>
      <c r="F8" s="86"/>
      <c r="G8" s="86"/>
      <c r="H8" s="86"/>
      <c r="I8" s="86"/>
      <c r="J8" s="85"/>
      <c r="K8" s="84" t="s">
        <v>132</v>
      </c>
      <c r="L8" s="85"/>
    </row>
    <row r="9" spans="1:10" ht="27" customHeight="1">
      <c r="A9" s="89" t="s">
        <v>97</v>
      </c>
      <c r="B9" s="47"/>
      <c r="D9" s="49"/>
      <c r="E9" s="50"/>
      <c r="F9" s="51"/>
      <c r="G9" s="51"/>
      <c r="H9" s="51"/>
      <c r="I9" s="51"/>
      <c r="J9" s="52"/>
    </row>
    <row r="10" spans="1:10" ht="41.25" customHeight="1">
      <c r="A10" s="90"/>
      <c r="B10" s="47" t="s">
        <v>98</v>
      </c>
      <c r="D10" s="48"/>
      <c r="E10" s="84" t="s">
        <v>133</v>
      </c>
      <c r="F10" s="86"/>
      <c r="G10" s="86"/>
      <c r="H10" s="86"/>
      <c r="I10" s="86"/>
      <c r="J10" s="85"/>
    </row>
    <row r="11" spans="1:10" ht="27" customHeight="1">
      <c r="A11" s="90"/>
      <c r="B11" s="47"/>
      <c r="D11" s="53"/>
      <c r="E11" s="54"/>
      <c r="F11" s="51"/>
      <c r="G11" s="51"/>
      <c r="H11" s="51"/>
      <c r="I11" s="51"/>
      <c r="J11" s="55"/>
    </row>
    <row r="12" spans="1:10" ht="41.25" customHeight="1">
      <c r="A12" s="90"/>
      <c r="B12" s="47" t="s">
        <v>99</v>
      </c>
      <c r="D12" s="56" t="s">
        <v>134</v>
      </c>
      <c r="E12" s="84" t="s">
        <v>135</v>
      </c>
      <c r="F12" s="86"/>
      <c r="G12" s="85"/>
      <c r="H12" s="56" t="s">
        <v>136</v>
      </c>
      <c r="I12" s="84" t="s">
        <v>137</v>
      </c>
      <c r="J12" s="85"/>
    </row>
    <row r="13" spans="1:10" ht="27" customHeight="1">
      <c r="A13" s="90"/>
      <c r="B13" s="47"/>
      <c r="D13" s="57"/>
      <c r="E13" s="54"/>
      <c r="F13" s="51"/>
      <c r="G13" s="51"/>
      <c r="H13" s="58"/>
      <c r="I13" s="59"/>
      <c r="J13" s="60"/>
    </row>
    <row r="14" spans="1:10" ht="41.25" customHeight="1">
      <c r="A14" s="90"/>
      <c r="B14" s="47" t="s">
        <v>100</v>
      </c>
      <c r="D14" s="48"/>
      <c r="E14" s="95" t="s">
        <v>138</v>
      </c>
      <c r="F14" s="86"/>
      <c r="G14" s="85"/>
      <c r="H14" s="56" t="s">
        <v>136</v>
      </c>
      <c r="I14" s="62"/>
      <c r="J14" s="63"/>
    </row>
    <row r="15" spans="1:10" ht="27" customHeight="1">
      <c r="A15" s="90"/>
      <c r="B15" s="47"/>
      <c r="D15" s="48"/>
      <c r="E15" s="64"/>
      <c r="F15" s="65"/>
      <c r="G15" s="65"/>
      <c r="H15" s="64"/>
      <c r="I15" s="59"/>
      <c r="J15" s="63"/>
    </row>
    <row r="16" spans="1:10" ht="41.25" customHeight="1">
      <c r="A16" s="90"/>
      <c r="B16" s="47" t="s">
        <v>101</v>
      </c>
      <c r="D16" s="48"/>
      <c r="E16" s="84" t="s">
        <v>139</v>
      </c>
      <c r="F16" s="86"/>
      <c r="G16" s="66" t="s">
        <v>140</v>
      </c>
      <c r="J16" s="63"/>
    </row>
    <row r="17" spans="1:10" ht="27" customHeight="1">
      <c r="A17" s="90"/>
      <c r="B17" s="47"/>
      <c r="D17" s="53"/>
      <c r="E17" s="54"/>
      <c r="F17" s="51"/>
      <c r="G17" s="55"/>
      <c r="J17" s="63"/>
    </row>
    <row r="18" spans="1:10" ht="41.25" customHeight="1">
      <c r="A18" s="90"/>
      <c r="B18" s="47" t="s">
        <v>102</v>
      </c>
      <c r="D18" s="56" t="s">
        <v>134</v>
      </c>
      <c r="E18" s="84" t="s">
        <v>141</v>
      </c>
      <c r="F18" s="86"/>
      <c r="G18" s="85"/>
      <c r="J18" s="63"/>
    </row>
    <row r="19" spans="2:10" ht="27" customHeight="1">
      <c r="B19" s="47"/>
      <c r="D19" s="67"/>
      <c r="E19" s="51"/>
      <c r="F19" s="51"/>
      <c r="G19" s="55"/>
      <c r="J19" s="63"/>
    </row>
    <row r="20" spans="1:10" ht="41.25" customHeight="1">
      <c r="A20" s="46" t="s">
        <v>103</v>
      </c>
      <c r="B20" s="47" t="s">
        <v>104</v>
      </c>
      <c r="D20" s="93" t="s">
        <v>142</v>
      </c>
      <c r="E20" s="94"/>
      <c r="F20" s="66" t="s">
        <v>143</v>
      </c>
      <c r="G20" s="68" t="s">
        <v>144</v>
      </c>
      <c r="J20" s="63"/>
    </row>
    <row r="21" spans="2:10" ht="27" customHeight="1">
      <c r="B21" s="47"/>
      <c r="D21" s="57"/>
      <c r="E21" s="69"/>
      <c r="F21" s="44"/>
      <c r="G21" s="44"/>
      <c r="H21" s="44"/>
      <c r="I21" s="44"/>
      <c r="J21" s="70"/>
    </row>
    <row r="22" spans="1:11" ht="41.25" customHeight="1">
      <c r="A22" s="89" t="s">
        <v>105</v>
      </c>
      <c r="B22" s="47" t="s">
        <v>106</v>
      </c>
      <c r="D22" s="48"/>
      <c r="E22" s="87" t="s">
        <v>145</v>
      </c>
      <c r="F22" s="88"/>
      <c r="G22" s="91" t="s">
        <v>146</v>
      </c>
      <c r="H22" s="92"/>
      <c r="I22" s="61" t="s">
        <v>147</v>
      </c>
      <c r="J22" s="71" t="s">
        <v>148</v>
      </c>
      <c r="K22" s="72"/>
    </row>
    <row r="23" spans="1:10" ht="27" customHeight="1">
      <c r="A23" s="89"/>
      <c r="B23" s="47"/>
      <c r="D23" s="53"/>
      <c r="E23" s="54"/>
      <c r="F23" s="51"/>
      <c r="G23" s="51"/>
      <c r="H23" s="51"/>
      <c r="I23" s="51"/>
      <c r="J23" s="55"/>
    </row>
    <row r="24" spans="1:10" ht="41.25" customHeight="1">
      <c r="A24" s="89"/>
      <c r="B24" s="47" t="s">
        <v>149</v>
      </c>
      <c r="D24" s="56" t="s">
        <v>134</v>
      </c>
      <c r="E24" s="95" t="s">
        <v>150</v>
      </c>
      <c r="F24" s="86"/>
      <c r="G24" s="86"/>
      <c r="H24" s="86"/>
      <c r="I24" s="86"/>
      <c r="J24" s="85"/>
    </row>
    <row r="25" ht="27" customHeight="1"/>
  </sheetData>
  <mergeCells count="14">
    <mergeCell ref="E22:F22"/>
    <mergeCell ref="A22:A24"/>
    <mergeCell ref="E18:G18"/>
    <mergeCell ref="A9:A18"/>
    <mergeCell ref="G22:H22"/>
    <mergeCell ref="D20:E20"/>
    <mergeCell ref="E14:G14"/>
    <mergeCell ref="E16:F16"/>
    <mergeCell ref="E24:J24"/>
    <mergeCell ref="K8:L8"/>
    <mergeCell ref="E12:G12"/>
    <mergeCell ref="I12:J12"/>
    <mergeCell ref="E8:J8"/>
    <mergeCell ref="E10:J10"/>
  </mergeCells>
  <printOptions/>
  <pageMargins left="0" right="0.3937007874015748" top="0.88" bottom="0.3937007874015748" header="0.5118110236220472" footer="0.5118110236220472"/>
  <pageSetup horizontalDpi="300" verticalDpi="300" orientation="portrait" paperSize="9" scale="95" r:id="rId2"/>
  <headerFooter alignWithMargins="0">
    <oddHeader>&amp;L&amp;"ＭＳ Ｐゴシック,太字"&amp;14物価・家計・県民経済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2:I38"/>
  <sheetViews>
    <sheetView zoomScaleSheetLayoutView="100" workbookViewId="0" topLeftCell="A23">
      <selection activeCell="G35" sqref="G35"/>
    </sheetView>
  </sheetViews>
  <sheetFormatPr defaultColWidth="9.00390625" defaultRowHeight="12.75"/>
  <cols>
    <col min="1" max="6" width="8.875" style="1" customWidth="1"/>
    <col min="7" max="7" width="6.125" style="1" customWidth="1"/>
    <col min="8" max="10" width="8.875" style="1" customWidth="1"/>
    <col min="11" max="11" width="10.875" style="1" bestFit="1" customWidth="1"/>
    <col min="12" max="16384" width="8.875" style="1" customWidth="1"/>
  </cols>
  <sheetData>
    <row r="1" ht="11.25"/>
    <row r="2" ht="11.25">
      <c r="G2" s="1" t="s">
        <v>93</v>
      </c>
    </row>
    <row r="3" spans="7:9" ht="11.25">
      <c r="G3" s="1" t="s">
        <v>0</v>
      </c>
      <c r="H3" s="2" t="s">
        <v>74</v>
      </c>
      <c r="I3" s="2" t="s">
        <v>74</v>
      </c>
    </row>
    <row r="4" spans="8:9" ht="11.25">
      <c r="H4" s="1" t="s">
        <v>122</v>
      </c>
      <c r="I4" s="1" t="s">
        <v>123</v>
      </c>
    </row>
    <row r="5" spans="7:9" ht="11.25">
      <c r="G5" s="2" t="s">
        <v>89</v>
      </c>
      <c r="H5" s="34">
        <v>1.9</v>
      </c>
      <c r="I5" s="81">
        <v>-1</v>
      </c>
    </row>
    <row r="6" spans="7:9" ht="11.25">
      <c r="G6" s="2" t="s">
        <v>167</v>
      </c>
      <c r="H6" s="34">
        <v>-2.6</v>
      </c>
      <c r="I6" s="82">
        <v>2.3</v>
      </c>
    </row>
    <row r="7" spans="7:9" ht="11.25">
      <c r="G7" s="2" t="s">
        <v>168</v>
      </c>
      <c r="H7" s="34">
        <v>6.2</v>
      </c>
      <c r="I7" s="1">
        <v>1.9</v>
      </c>
    </row>
    <row r="8" spans="7:9" ht="11.25">
      <c r="G8" s="2" t="s">
        <v>169</v>
      </c>
      <c r="H8" s="34">
        <v>1.4</v>
      </c>
      <c r="I8" s="34">
        <v>2.3</v>
      </c>
    </row>
    <row r="9" spans="7:9" ht="11.25">
      <c r="G9" s="1">
        <v>9</v>
      </c>
      <c r="H9" s="34">
        <v>-2.2</v>
      </c>
      <c r="I9" s="1">
        <v>-0.3</v>
      </c>
    </row>
    <row r="10" spans="7:9" ht="11.25">
      <c r="G10" s="1">
        <v>10</v>
      </c>
      <c r="H10" s="1">
        <v>-2.8</v>
      </c>
      <c r="I10" s="34">
        <v>-1.3</v>
      </c>
    </row>
    <row r="11" spans="7:9" ht="11.25">
      <c r="G11" s="1">
        <v>11</v>
      </c>
      <c r="H11" s="1">
        <v>-1.4</v>
      </c>
      <c r="I11" s="34">
        <v>0.4</v>
      </c>
    </row>
    <row r="12" spans="7:9" ht="11.25">
      <c r="G12" s="1">
        <v>12</v>
      </c>
      <c r="H12" s="1">
        <v>1.1</v>
      </c>
      <c r="I12" s="34">
        <v>2.8</v>
      </c>
    </row>
    <row r="13" spans="7:9" ht="11.25">
      <c r="G13" s="1">
        <v>13</v>
      </c>
      <c r="H13" s="1">
        <v>-4</v>
      </c>
      <c r="I13" s="34">
        <v>-0.8</v>
      </c>
    </row>
    <row r="14" spans="7:9" ht="11.25">
      <c r="G14" s="1">
        <v>14</v>
      </c>
      <c r="H14" s="1">
        <v>0.8</v>
      </c>
      <c r="I14" s="34">
        <v>1.2</v>
      </c>
    </row>
    <row r="15" spans="7:9" ht="11.25">
      <c r="G15" s="1">
        <v>15</v>
      </c>
      <c r="H15" s="1">
        <v>0.5</v>
      </c>
      <c r="I15" s="1">
        <v>2.6</v>
      </c>
    </row>
    <row r="16" spans="7:9" ht="11.25">
      <c r="G16" s="1">
        <v>16</v>
      </c>
      <c r="H16" s="1">
        <v>1.5</v>
      </c>
      <c r="I16" s="1">
        <v>2.2</v>
      </c>
    </row>
    <row r="17" ht="11.25"/>
    <row r="18" ht="11.25"/>
    <row r="19" spans="7:9" ht="11.25">
      <c r="G19" s="1" t="s">
        <v>0</v>
      </c>
      <c r="H19" s="3" t="s">
        <v>90</v>
      </c>
      <c r="I19" s="2" t="s">
        <v>90</v>
      </c>
    </row>
    <row r="20" spans="8:9" ht="11.25">
      <c r="H20" s="1" t="s">
        <v>91</v>
      </c>
      <c r="I20" s="25" t="s">
        <v>92</v>
      </c>
    </row>
    <row r="21" spans="7:9" ht="11.25">
      <c r="G21" s="2" t="s">
        <v>89</v>
      </c>
      <c r="H21" s="34">
        <v>299</v>
      </c>
      <c r="I21" s="83">
        <v>295.5</v>
      </c>
    </row>
    <row r="22" spans="7:9" ht="11.25">
      <c r="G22" s="2" t="s">
        <v>167</v>
      </c>
      <c r="H22" s="5">
        <v>297.8</v>
      </c>
      <c r="I22" s="83">
        <v>298.8</v>
      </c>
    </row>
    <row r="23" spans="7:9" ht="11.25">
      <c r="G23" s="2" t="s">
        <v>168</v>
      </c>
      <c r="H23" s="5">
        <v>317.6</v>
      </c>
      <c r="I23" s="83">
        <v>298.3</v>
      </c>
    </row>
    <row r="24" spans="7:9" ht="11.25">
      <c r="G24" s="2" t="s">
        <v>169</v>
      </c>
      <c r="H24" s="5">
        <v>330.1</v>
      </c>
      <c r="I24" s="73">
        <v>301.4</v>
      </c>
    </row>
    <row r="25" spans="7:9" ht="11.25">
      <c r="G25" s="1">
        <v>9</v>
      </c>
      <c r="H25" s="5">
        <v>324.7</v>
      </c>
      <c r="I25" s="25">
        <v>303.5</v>
      </c>
    </row>
    <row r="26" spans="7:9" ht="11.25">
      <c r="G26" s="1">
        <v>10</v>
      </c>
      <c r="H26" s="5">
        <v>312</v>
      </c>
      <c r="I26" s="73">
        <v>294.7</v>
      </c>
    </row>
    <row r="27" spans="7:9" ht="11.25">
      <c r="G27" s="1">
        <v>11</v>
      </c>
      <c r="H27" s="34">
        <v>297.4</v>
      </c>
      <c r="I27" s="25">
        <v>289.5</v>
      </c>
    </row>
    <row r="28" spans="7:9" ht="11.25">
      <c r="G28" s="1">
        <v>12</v>
      </c>
      <c r="H28" s="74">
        <v>298.6</v>
      </c>
      <c r="I28" s="25">
        <v>292.9</v>
      </c>
    </row>
    <row r="29" spans="7:9" ht="11.25">
      <c r="G29" s="1">
        <v>13</v>
      </c>
      <c r="H29" s="1">
        <v>275.1</v>
      </c>
      <c r="I29" s="25">
        <v>283.7</v>
      </c>
    </row>
    <row r="30" spans="7:9" ht="11.25">
      <c r="G30" s="1">
        <v>14</v>
      </c>
      <c r="H30" s="1">
        <v>270.9</v>
      </c>
      <c r="I30" s="25">
        <v>279</v>
      </c>
    </row>
    <row r="31" spans="7:9" ht="11.25">
      <c r="G31" s="1">
        <v>15</v>
      </c>
      <c r="H31" s="1">
        <v>266.7</v>
      </c>
      <c r="I31" s="25">
        <v>280.7</v>
      </c>
    </row>
    <row r="32" spans="7:9" ht="11.25">
      <c r="G32" s="1">
        <v>16</v>
      </c>
      <c r="H32" s="1">
        <v>265.1</v>
      </c>
      <c r="I32" s="1">
        <v>282.6</v>
      </c>
    </row>
    <row r="33" ht="11.25"/>
    <row r="34" ht="11.25"/>
    <row r="35" ht="11.25"/>
    <row r="36" ht="11.25"/>
    <row r="37" spans="8:9" ht="11.25">
      <c r="H37" s="2"/>
      <c r="I37" s="2"/>
    </row>
    <row r="38" spans="8:9" ht="11.25">
      <c r="H38" s="2"/>
      <c r="I38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1:J34"/>
  <sheetViews>
    <sheetView zoomScaleSheetLayoutView="100" workbookViewId="0" topLeftCell="A11">
      <selection activeCell="H24" sqref="H24"/>
    </sheetView>
  </sheetViews>
  <sheetFormatPr defaultColWidth="9.00390625" defaultRowHeight="12.75"/>
  <cols>
    <col min="1" max="6" width="8.875" style="1" customWidth="1"/>
    <col min="7" max="7" width="5.25390625" style="1" customWidth="1"/>
    <col min="8" max="9" width="8.875" style="1" customWidth="1"/>
    <col min="10" max="10" width="10.875" style="1" bestFit="1" customWidth="1"/>
    <col min="11" max="11" width="10.875" style="1" customWidth="1"/>
    <col min="12" max="12" width="11.875" style="1" bestFit="1" customWidth="1"/>
    <col min="13" max="13" width="8.875" style="1" customWidth="1"/>
    <col min="14" max="14" width="10.875" style="1" bestFit="1" customWidth="1"/>
    <col min="15" max="16384" width="8.875" style="1" customWidth="1"/>
  </cols>
  <sheetData>
    <row r="1" spans="7:9" ht="11.25">
      <c r="G1" s="25"/>
      <c r="I1" s="4"/>
    </row>
    <row r="2" ht="11.25"/>
    <row r="3" ht="11.25"/>
    <row r="4" spans="7:10" ht="11.25">
      <c r="G4" s="1" t="s">
        <v>125</v>
      </c>
      <c r="H4" s="2"/>
      <c r="I4" s="2"/>
      <c r="J4" s="2"/>
    </row>
    <row r="5" spans="7:10" ht="11.25">
      <c r="G5" s="2" t="s">
        <v>0</v>
      </c>
      <c r="H5" s="3" t="s">
        <v>59</v>
      </c>
      <c r="I5" s="2" t="s">
        <v>59</v>
      </c>
      <c r="J5" s="35" t="s">
        <v>59</v>
      </c>
    </row>
    <row r="6" spans="7:10" ht="11.25">
      <c r="G6" s="2"/>
      <c r="H6" s="3" t="s">
        <v>94</v>
      </c>
      <c r="I6" s="3" t="s">
        <v>95</v>
      </c>
      <c r="J6" s="3" t="s">
        <v>96</v>
      </c>
    </row>
    <row r="7" spans="7:10" ht="11.25">
      <c r="G7" s="2">
        <v>4</v>
      </c>
      <c r="H7" s="36">
        <v>0.173804</v>
      </c>
      <c r="I7" s="36">
        <v>7.698952</v>
      </c>
      <c r="J7" s="36">
        <v>12.59747</v>
      </c>
    </row>
    <row r="8" spans="7:10" ht="11.25">
      <c r="G8" s="2" t="s">
        <v>170</v>
      </c>
      <c r="H8" s="37">
        <v>0.181714</v>
      </c>
      <c r="I8" s="36">
        <v>7.512307</v>
      </c>
      <c r="J8" s="36">
        <v>13.355924</v>
      </c>
    </row>
    <row r="9" spans="7:10" ht="11.25">
      <c r="G9" s="2">
        <v>6</v>
      </c>
      <c r="H9" s="36">
        <v>0.186658</v>
      </c>
      <c r="I9" s="36">
        <v>7.081398</v>
      </c>
      <c r="J9" s="36">
        <v>13.41893</v>
      </c>
    </row>
    <row r="10" spans="7:10" ht="11.25">
      <c r="G10" s="2">
        <v>7</v>
      </c>
      <c r="H10" s="36">
        <v>0.173397</v>
      </c>
      <c r="I10" s="36">
        <v>8.515605</v>
      </c>
      <c r="J10" s="37">
        <v>13.324822</v>
      </c>
    </row>
    <row r="11" spans="7:10" ht="11.25">
      <c r="G11" s="2">
        <v>8</v>
      </c>
      <c r="H11" s="36">
        <v>0.170652</v>
      </c>
      <c r="I11" s="37">
        <v>8.614788</v>
      </c>
      <c r="J11" s="36">
        <v>13.822386</v>
      </c>
    </row>
    <row r="12" spans="7:10" ht="11.25">
      <c r="G12" s="2">
        <v>9</v>
      </c>
      <c r="H12" s="36">
        <v>0.152168</v>
      </c>
      <c r="I12" s="7">
        <v>8.163001</v>
      </c>
      <c r="J12" s="5">
        <v>13.970609</v>
      </c>
    </row>
    <row r="13" spans="7:10" ht="11.25">
      <c r="G13" s="7">
        <v>10</v>
      </c>
      <c r="H13" s="36">
        <v>0.148587</v>
      </c>
      <c r="I13" s="7">
        <v>7.35008</v>
      </c>
      <c r="J13" s="5">
        <v>14.109019</v>
      </c>
    </row>
    <row r="14" spans="7:10" ht="11.25">
      <c r="G14" s="7">
        <v>11</v>
      </c>
      <c r="H14" s="5">
        <v>0.138929</v>
      </c>
      <c r="I14" s="1">
        <v>6.847208</v>
      </c>
      <c r="J14" s="12">
        <v>14.002487</v>
      </c>
    </row>
    <row r="15" spans="7:10" ht="11.25">
      <c r="G15" s="7">
        <v>12</v>
      </c>
      <c r="H15" s="5">
        <v>0.132582</v>
      </c>
      <c r="I15" s="1">
        <v>6.886653</v>
      </c>
      <c r="J15" s="5">
        <v>13.856862</v>
      </c>
    </row>
    <row r="16" spans="7:10" ht="11.25">
      <c r="G16" s="7">
        <v>13</v>
      </c>
      <c r="H16" s="5">
        <v>0.127366</v>
      </c>
      <c r="I16" s="1">
        <v>6.003202</v>
      </c>
      <c r="J16" s="5">
        <v>13.765158</v>
      </c>
    </row>
    <row r="17" spans="7:10" ht="11.25">
      <c r="G17" s="7">
        <v>14</v>
      </c>
      <c r="H17" s="5">
        <v>0.103603</v>
      </c>
      <c r="I17" s="1">
        <v>5.795883</v>
      </c>
      <c r="J17" s="5">
        <v>13.80572</v>
      </c>
    </row>
    <row r="18" spans="7:10" ht="11.25">
      <c r="G18" s="7">
        <v>15</v>
      </c>
      <c r="H18" s="1">
        <v>0.118334</v>
      </c>
      <c r="I18" s="1">
        <v>5.549182</v>
      </c>
      <c r="J18" s="1">
        <v>13.783844</v>
      </c>
    </row>
    <row r="19" spans="7:10" ht="11.25">
      <c r="G19" s="1">
        <v>16</v>
      </c>
      <c r="H19" s="1">
        <v>0.096864</v>
      </c>
      <c r="I19" s="1">
        <v>5.750613</v>
      </c>
      <c r="J19" s="1">
        <v>13.613945</v>
      </c>
    </row>
    <row r="20" spans="7:10" ht="11.25">
      <c r="G20" s="2"/>
      <c r="H20" s="3"/>
      <c r="I20" s="7"/>
      <c r="J20" s="4"/>
    </row>
    <row r="21" spans="7:10" ht="11.25">
      <c r="G21" s="2"/>
      <c r="H21" s="3"/>
      <c r="I21" s="3"/>
      <c r="J21" s="3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>
      <c r="H32" s="2"/>
    </row>
    <row r="33" ht="11.25">
      <c r="G33" s="2"/>
    </row>
    <row r="34" ht="11.25">
      <c r="G34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J22"/>
  <sheetViews>
    <sheetView zoomScaleSheetLayoutView="100" workbookViewId="0" topLeftCell="A1">
      <selection activeCell="G11" sqref="G11"/>
    </sheetView>
  </sheetViews>
  <sheetFormatPr defaultColWidth="9.00390625" defaultRowHeight="12.75"/>
  <cols>
    <col min="1" max="6" width="8.875" style="1" customWidth="1"/>
    <col min="7" max="7" width="10.75390625" style="1" customWidth="1"/>
    <col min="8" max="8" width="8.875" style="1" customWidth="1"/>
    <col min="9" max="9" width="9.125" style="1" bestFit="1" customWidth="1"/>
    <col min="10" max="10" width="10.875" style="1" customWidth="1"/>
    <col min="11" max="11" width="11.875" style="1" bestFit="1" customWidth="1"/>
    <col min="12" max="12" width="8.875" style="1" customWidth="1"/>
    <col min="13" max="13" width="10.875" style="1" bestFit="1" customWidth="1"/>
    <col min="14" max="16384" width="8.875" style="1" customWidth="1"/>
  </cols>
  <sheetData>
    <row r="1" ht="11.25">
      <c r="G1" s="25"/>
    </row>
    <row r="2" ht="11.25"/>
    <row r="3" ht="11.25"/>
    <row r="4" spans="8:9" ht="11.25">
      <c r="H4" s="2" t="s">
        <v>151</v>
      </c>
      <c r="I4" s="2" t="s">
        <v>115</v>
      </c>
    </row>
    <row r="5" spans="7:10" ht="11.25">
      <c r="G5" s="2" t="s">
        <v>114</v>
      </c>
      <c r="H5" s="6">
        <f aca="true" t="shared" si="0" ref="H5:H12">I5/$I$14*100</f>
        <v>25.17965980878228</v>
      </c>
      <c r="I5" s="4">
        <v>4710820</v>
      </c>
      <c r="J5" s="25"/>
    </row>
    <row r="6" spans="7:10" ht="11.25">
      <c r="G6" s="2" t="s">
        <v>116</v>
      </c>
      <c r="H6" s="6">
        <f t="shared" si="0"/>
        <v>19.81677529718452</v>
      </c>
      <c r="I6" s="4">
        <v>3707487</v>
      </c>
      <c r="J6" s="25"/>
    </row>
    <row r="7" spans="7:10" ht="11.25">
      <c r="G7" s="2" t="s">
        <v>117</v>
      </c>
      <c r="H7" s="6">
        <f t="shared" si="0"/>
        <v>14.460700403996379</v>
      </c>
      <c r="I7" s="4">
        <v>2705428</v>
      </c>
      <c r="J7" s="25"/>
    </row>
    <row r="8" spans="7:10" ht="11.25">
      <c r="G8" s="2" t="s">
        <v>119</v>
      </c>
      <c r="H8" s="6">
        <f t="shared" si="0"/>
        <v>10.592516443170608</v>
      </c>
      <c r="I8" s="4">
        <v>1981736</v>
      </c>
      <c r="J8" s="25"/>
    </row>
    <row r="9" spans="7:10" ht="11.25">
      <c r="G9" s="2" t="s">
        <v>171</v>
      </c>
      <c r="H9" s="6">
        <f t="shared" si="0"/>
        <v>9.539211723062762</v>
      </c>
      <c r="I9" s="4">
        <v>1784675</v>
      </c>
      <c r="J9" s="25"/>
    </row>
    <row r="10" spans="7:10" ht="11.25">
      <c r="G10" s="2" t="s">
        <v>120</v>
      </c>
      <c r="H10" s="6">
        <f t="shared" si="0"/>
        <v>7.60319017259817</v>
      </c>
      <c r="I10" s="4">
        <v>1422468</v>
      </c>
      <c r="J10" s="25"/>
    </row>
    <row r="11" spans="7:10" ht="11.25">
      <c r="G11" s="2" t="s">
        <v>172</v>
      </c>
      <c r="H11" s="6">
        <f t="shared" si="0"/>
        <v>5.460784802642132</v>
      </c>
      <c r="I11" s="4">
        <v>1021649</v>
      </c>
      <c r="J11" s="25"/>
    </row>
    <row r="12" spans="7:9" ht="11.25">
      <c r="G12" s="2" t="s">
        <v>15</v>
      </c>
      <c r="H12" s="6">
        <f t="shared" si="0"/>
        <v>7.347161348563147</v>
      </c>
      <c r="I12" s="4">
        <v>1374568</v>
      </c>
    </row>
    <row r="13" spans="8:9" ht="11.25">
      <c r="H13" s="6"/>
      <c r="I13" s="4"/>
    </row>
    <row r="14" spans="7:9" ht="11.25">
      <c r="G14" s="2" t="s">
        <v>16</v>
      </c>
      <c r="H14" s="6">
        <f>SUM(H5:H12)</f>
        <v>100</v>
      </c>
      <c r="I14" s="4">
        <v>18708831</v>
      </c>
    </row>
    <row r="15" ht="11.25"/>
    <row r="16" spans="7:9" ht="11.25">
      <c r="G16" s="2"/>
      <c r="H16" s="6"/>
      <c r="I16" s="4"/>
    </row>
    <row r="17" spans="7:9" ht="11.25">
      <c r="G17" s="2"/>
      <c r="H17" s="6"/>
      <c r="I17" s="4"/>
    </row>
    <row r="18" spans="7:9" ht="11.25">
      <c r="G18" s="2"/>
      <c r="H18" s="6"/>
      <c r="I18" s="4"/>
    </row>
    <row r="19" spans="7:9" ht="11.25">
      <c r="G19" s="2"/>
      <c r="H19" s="6"/>
      <c r="I19" s="4"/>
    </row>
    <row r="20" spans="7:9" ht="11.25">
      <c r="G20" s="2"/>
      <c r="H20" s="6"/>
      <c r="I20" s="4"/>
    </row>
    <row r="21" spans="7:8" ht="11.25">
      <c r="G21" s="2"/>
      <c r="H21" s="6"/>
    </row>
    <row r="22" ht="11.25">
      <c r="H22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H12"/>
  <sheetViews>
    <sheetView tabSelected="1" zoomScaleSheetLayoutView="100" workbookViewId="0" topLeftCell="A1">
      <selection activeCell="H32" sqref="H32"/>
    </sheetView>
  </sheetViews>
  <sheetFormatPr defaultColWidth="9.00390625" defaultRowHeight="12.75"/>
  <cols>
    <col min="1" max="6" width="8.875" style="1" customWidth="1"/>
    <col min="7" max="7" width="11.625" style="1" customWidth="1"/>
    <col min="8" max="9" width="8.875" style="1" customWidth="1"/>
    <col min="10" max="10" width="10.875" style="1" bestFit="1" customWidth="1"/>
    <col min="11" max="11" width="10.875" style="1" customWidth="1"/>
    <col min="12" max="12" width="11.875" style="1" bestFit="1" customWidth="1"/>
    <col min="13" max="13" width="8.875" style="1" customWidth="1"/>
    <col min="14" max="14" width="10.875" style="1" bestFit="1" customWidth="1"/>
    <col min="15" max="16384" width="8.875" style="1" customWidth="1"/>
  </cols>
  <sheetData>
    <row r="1" ht="11.25">
      <c r="G1" s="25"/>
    </row>
    <row r="2" ht="11.25"/>
    <row r="3" ht="11.25"/>
    <row r="4" spans="7:8" ht="11.25">
      <c r="G4" s="1" t="s">
        <v>17</v>
      </c>
      <c r="H4" s="2" t="s">
        <v>113</v>
      </c>
    </row>
    <row r="5" spans="7:8" ht="11.25">
      <c r="G5" s="2" t="s">
        <v>173</v>
      </c>
      <c r="H5" s="75">
        <v>24.16</v>
      </c>
    </row>
    <row r="6" spans="7:8" ht="11.25">
      <c r="G6" s="2" t="s">
        <v>174</v>
      </c>
      <c r="H6" s="1">
        <v>20.76</v>
      </c>
    </row>
    <row r="7" spans="7:8" ht="11.25">
      <c r="G7" s="2" t="s">
        <v>175</v>
      </c>
      <c r="H7" s="75">
        <v>18.59</v>
      </c>
    </row>
    <row r="8" spans="7:8" ht="11.25">
      <c r="G8" s="2" t="s">
        <v>176</v>
      </c>
      <c r="H8" s="1">
        <v>18.45</v>
      </c>
    </row>
    <row r="9" spans="7:8" ht="11.25">
      <c r="G9" s="2" t="s">
        <v>118</v>
      </c>
      <c r="H9" s="25">
        <v>17.41</v>
      </c>
    </row>
    <row r="10" spans="7:8" ht="11.25">
      <c r="G10" s="2" t="s">
        <v>177</v>
      </c>
      <c r="H10" s="1">
        <v>16.77</v>
      </c>
    </row>
    <row r="11" ht="11.25"/>
    <row r="12" ht="11.25">
      <c r="G12" s="1" t="s">
        <v>121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O34"/>
  <sheetViews>
    <sheetView zoomScaleSheetLayoutView="100" workbookViewId="0" topLeftCell="A15">
      <selection activeCell="I15" sqref="I15"/>
    </sheetView>
  </sheetViews>
  <sheetFormatPr defaultColWidth="9.00390625" defaultRowHeight="12.75"/>
  <cols>
    <col min="1" max="5" width="8.875" style="1" customWidth="1"/>
    <col min="6" max="6" width="11.375" style="1" customWidth="1"/>
    <col min="7" max="7" width="6.125" style="1" customWidth="1"/>
    <col min="8" max="16384" width="8.875" style="1" customWidth="1"/>
  </cols>
  <sheetData>
    <row r="1" ht="11.25">
      <c r="G1" s="25"/>
    </row>
    <row r="2" ht="11.25"/>
    <row r="3" ht="11.25"/>
    <row r="4" spans="7:9" ht="11.25">
      <c r="G4" s="1" t="s">
        <v>0</v>
      </c>
      <c r="H4" s="2" t="s">
        <v>10</v>
      </c>
      <c r="I4" s="2" t="s">
        <v>10</v>
      </c>
    </row>
    <row r="5" spans="8:9" ht="11.25">
      <c r="H5" s="1" t="s">
        <v>7</v>
      </c>
      <c r="I5" s="1" t="s">
        <v>8</v>
      </c>
    </row>
    <row r="6" spans="7:9" ht="11.25">
      <c r="G6" s="2" t="s">
        <v>1</v>
      </c>
      <c r="H6" s="26">
        <v>14.669163</v>
      </c>
      <c r="I6" s="12">
        <v>8.42284</v>
      </c>
    </row>
    <row r="7" spans="7:9" ht="11.25">
      <c r="G7" s="2" t="s">
        <v>2</v>
      </c>
      <c r="H7" s="26">
        <v>2.743888</v>
      </c>
      <c r="I7" s="26">
        <v>1.855194</v>
      </c>
    </row>
    <row r="8" spans="7:9" ht="11.25">
      <c r="G8" s="2" t="s">
        <v>3</v>
      </c>
      <c r="H8" s="5">
        <v>6.697137</v>
      </c>
      <c r="I8" s="5">
        <v>3.683408</v>
      </c>
    </row>
    <row r="9" spans="7:9" ht="11.25">
      <c r="G9" s="2" t="s">
        <v>4</v>
      </c>
      <c r="H9" s="5">
        <v>0.946992</v>
      </c>
      <c r="I9" s="5">
        <v>0.476167</v>
      </c>
    </row>
    <row r="10" spans="7:9" ht="11.25">
      <c r="G10" s="2" t="s">
        <v>9</v>
      </c>
      <c r="H10" s="5">
        <v>3.96738</v>
      </c>
      <c r="I10" s="5">
        <v>0.828772</v>
      </c>
    </row>
    <row r="11" spans="7:9" ht="11.25">
      <c r="G11" s="2" t="s">
        <v>5</v>
      </c>
      <c r="H11" s="26">
        <v>3.859191</v>
      </c>
      <c r="I11" s="5">
        <v>2.104577</v>
      </c>
    </row>
    <row r="12" spans="8:9" ht="11.25">
      <c r="H12" s="5"/>
      <c r="I12" s="5"/>
    </row>
    <row r="13" spans="7:9" ht="11.25">
      <c r="G13" s="2" t="s">
        <v>6</v>
      </c>
      <c r="H13" s="5">
        <f>SUM(H6:H11)</f>
        <v>32.883751000000004</v>
      </c>
      <c r="I13" s="12">
        <f>SUM(I6:I11)</f>
        <v>17.370958</v>
      </c>
    </row>
    <row r="14" ht="11.25"/>
    <row r="15" ht="11.25"/>
    <row r="16" ht="11.25"/>
    <row r="17" ht="11.25"/>
    <row r="18" spans="7:14" ht="11.25">
      <c r="G18" s="29"/>
      <c r="H18" s="29"/>
      <c r="I18" s="29"/>
      <c r="J18" s="30"/>
      <c r="K18" s="30"/>
      <c r="L18" s="30"/>
      <c r="M18" s="30"/>
      <c r="N18" s="30"/>
    </row>
    <row r="19" spans="8:9" ht="11.25">
      <c r="H19" s="2"/>
      <c r="I19" s="2"/>
    </row>
    <row r="20" spans="8:9" ht="11.25">
      <c r="H20" s="7"/>
      <c r="I20" s="7"/>
    </row>
    <row r="21" spans="7:9" ht="11.25">
      <c r="G21" s="2"/>
      <c r="H21" s="10"/>
      <c r="I21" s="10"/>
    </row>
    <row r="22" spans="8:9" ht="11.25">
      <c r="H22" s="10"/>
      <c r="I22" s="10"/>
    </row>
    <row r="23" spans="8:15" ht="11.25">
      <c r="H23" s="31"/>
      <c r="I23" s="32"/>
      <c r="J23" s="32"/>
      <c r="K23" s="32"/>
      <c r="L23" s="32"/>
      <c r="M23" s="32"/>
      <c r="N23" s="32"/>
      <c r="O23" s="32"/>
    </row>
    <row r="24" spans="8:9" ht="11.25">
      <c r="H24" s="10"/>
      <c r="I24" s="10"/>
    </row>
    <row r="25" spans="8:9" ht="11.25">
      <c r="H25" s="10"/>
      <c r="I25" s="10"/>
    </row>
    <row r="26" spans="8:9" ht="11.25">
      <c r="H26" s="10"/>
      <c r="I26" s="10"/>
    </row>
    <row r="27" spans="8:9" ht="11.25">
      <c r="H27" s="10"/>
      <c r="I27" s="10"/>
    </row>
    <row r="28" spans="8:9" ht="11.25">
      <c r="H28" s="10"/>
      <c r="I28" s="10"/>
    </row>
    <row r="29" spans="8:9" ht="11.25">
      <c r="H29" s="10"/>
      <c r="I29" s="10"/>
    </row>
    <row r="30" ht="11.25"/>
    <row r="31" spans="8:9" ht="11.25">
      <c r="H31" s="2"/>
      <c r="I31" s="2"/>
    </row>
    <row r="32" spans="8:9" ht="11.25">
      <c r="H32" s="3"/>
      <c r="I32" s="3"/>
    </row>
    <row r="33" spans="8:9" ht="11.25">
      <c r="H33" s="7"/>
      <c r="I33" s="7"/>
    </row>
    <row r="34" spans="8:9" ht="11.25">
      <c r="H34" s="10"/>
      <c r="I34" s="10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O33"/>
  <sheetViews>
    <sheetView zoomScaleSheetLayoutView="100" workbookViewId="0" topLeftCell="A1">
      <selection activeCell="G22" sqref="G22"/>
    </sheetView>
  </sheetViews>
  <sheetFormatPr defaultColWidth="9.00390625" defaultRowHeight="12.75"/>
  <cols>
    <col min="1" max="6" width="8.875" style="1" customWidth="1"/>
    <col min="7" max="7" width="10.875" style="1" bestFit="1" customWidth="1"/>
    <col min="8" max="8" width="9.25390625" style="1" bestFit="1" customWidth="1"/>
    <col min="9" max="9" width="9.75390625" style="1" bestFit="1" customWidth="1"/>
    <col min="10" max="13" width="8.875" style="1" customWidth="1"/>
    <col min="14" max="14" width="9.625" style="1" bestFit="1" customWidth="1"/>
    <col min="15" max="15" width="7.25390625" style="1" customWidth="1"/>
    <col min="16" max="16384" width="8.875" style="1" customWidth="1"/>
  </cols>
  <sheetData>
    <row r="1" ht="11.25">
      <c r="G1" s="25"/>
    </row>
    <row r="2" ht="11.25"/>
    <row r="3" ht="11.25"/>
    <row r="4" spans="7:14" ht="11.25">
      <c r="G4" s="1" t="s">
        <v>0</v>
      </c>
      <c r="H4" s="2" t="s">
        <v>58</v>
      </c>
      <c r="I4" s="2" t="s">
        <v>59</v>
      </c>
      <c r="J4" s="2" t="s">
        <v>59</v>
      </c>
      <c r="L4" s="2"/>
      <c r="M4" s="2"/>
      <c r="N4" s="2"/>
    </row>
    <row r="5" spans="8:14" ht="11.25">
      <c r="H5" s="1" t="s">
        <v>60</v>
      </c>
      <c r="I5" s="1" t="s">
        <v>61</v>
      </c>
      <c r="J5" s="1" t="s">
        <v>62</v>
      </c>
      <c r="L5" s="2"/>
      <c r="M5" s="6"/>
      <c r="N5" s="11"/>
    </row>
    <row r="6" spans="7:14" ht="11.25">
      <c r="G6" s="2">
        <v>10</v>
      </c>
      <c r="H6" s="1">
        <v>487</v>
      </c>
      <c r="I6" s="1">
        <v>16.157771</v>
      </c>
      <c r="J6" s="1">
        <v>12.746263</v>
      </c>
      <c r="L6" s="2"/>
      <c r="M6" s="6"/>
      <c r="N6" s="11"/>
    </row>
    <row r="7" spans="7:14" ht="11.25">
      <c r="G7" s="2" t="s">
        <v>159</v>
      </c>
      <c r="H7" s="1">
        <v>463</v>
      </c>
      <c r="I7" s="1">
        <v>15.921532</v>
      </c>
      <c r="J7" s="1">
        <v>12.075</v>
      </c>
      <c r="L7" s="2"/>
      <c r="M7" s="6"/>
      <c r="N7" s="11"/>
    </row>
    <row r="8" spans="7:14" ht="11.25">
      <c r="G8" s="2">
        <v>12</v>
      </c>
      <c r="H8" s="1">
        <v>458</v>
      </c>
      <c r="I8" s="1">
        <v>15.905606</v>
      </c>
      <c r="J8" s="1">
        <v>11.578136</v>
      </c>
      <c r="L8" s="2"/>
      <c r="M8" s="6"/>
      <c r="N8" s="4"/>
    </row>
    <row r="9" spans="7:14" ht="11.25">
      <c r="G9" s="2">
        <v>13</v>
      </c>
      <c r="H9" s="1">
        <v>436</v>
      </c>
      <c r="I9" s="1">
        <v>16.288949</v>
      </c>
      <c r="J9" s="1">
        <v>11.144627</v>
      </c>
      <c r="L9" s="2"/>
      <c r="M9" s="6"/>
      <c r="N9" s="4"/>
    </row>
    <row r="10" spans="7:14" ht="11.25">
      <c r="G10" s="2">
        <v>14</v>
      </c>
      <c r="H10" s="1">
        <v>400</v>
      </c>
      <c r="I10" s="1">
        <v>16.942552</v>
      </c>
      <c r="J10" s="12">
        <v>10.7513</v>
      </c>
      <c r="L10" s="2"/>
      <c r="M10" s="6"/>
      <c r="N10" s="4"/>
    </row>
    <row r="11" spans="7:14" ht="11.25">
      <c r="G11" s="2">
        <v>15</v>
      </c>
      <c r="H11" s="1">
        <v>367</v>
      </c>
      <c r="I11" s="1">
        <v>17.166703</v>
      </c>
      <c r="J11" s="1">
        <v>10.471136</v>
      </c>
      <c r="M11" s="6"/>
      <c r="N11" s="4"/>
    </row>
    <row r="12" spans="7:14" ht="11.25">
      <c r="G12" s="2">
        <v>16</v>
      </c>
      <c r="H12" s="1">
        <v>361</v>
      </c>
      <c r="I12" s="1">
        <v>17.449062</v>
      </c>
      <c r="J12" s="1">
        <v>10.378209</v>
      </c>
      <c r="M12" s="6"/>
      <c r="N12" s="4"/>
    </row>
    <row r="13" spans="7:10" ht="11.25">
      <c r="G13" s="2">
        <v>17</v>
      </c>
      <c r="H13" s="1">
        <v>361</v>
      </c>
      <c r="I13" s="1">
        <v>17.6399</v>
      </c>
      <c r="J13" s="1">
        <v>10.401506</v>
      </c>
    </row>
    <row r="14" spans="7:10" ht="11.25">
      <c r="G14" s="1">
        <v>18</v>
      </c>
      <c r="H14" s="2">
        <v>359</v>
      </c>
      <c r="I14" s="1">
        <v>17.677141</v>
      </c>
      <c r="J14" s="1">
        <v>10.24035</v>
      </c>
    </row>
    <row r="15" ht="11.25"/>
    <row r="16" ht="11.25"/>
    <row r="17" ht="11.25"/>
    <row r="18" ht="11.25"/>
    <row r="19" spans="8:14" ht="11.25">
      <c r="H19" s="2"/>
      <c r="I19" s="2"/>
      <c r="J19" s="2"/>
      <c r="K19" s="2"/>
      <c r="L19" s="2"/>
      <c r="M19" s="2"/>
      <c r="N19" s="2"/>
    </row>
    <row r="20" spans="8:14" ht="11.25">
      <c r="H20" s="7"/>
      <c r="I20" s="7"/>
      <c r="J20" s="16"/>
      <c r="K20" s="15"/>
      <c r="N20" s="4"/>
    </row>
    <row r="21" spans="7:14" ht="11.25">
      <c r="G21" s="2"/>
      <c r="H21" s="17"/>
      <c r="I21" s="17"/>
      <c r="J21" s="17"/>
      <c r="K21" s="17"/>
      <c r="L21" s="5"/>
      <c r="M21" s="5"/>
      <c r="N21" s="10"/>
    </row>
    <row r="22" spans="8:14" ht="11.25">
      <c r="H22" s="17"/>
      <c r="I22" s="17"/>
      <c r="J22" s="17"/>
      <c r="K22" s="17"/>
      <c r="L22" s="5"/>
      <c r="M22" s="5"/>
      <c r="N22" s="10"/>
    </row>
    <row r="23" spans="8:14" ht="11.25">
      <c r="H23" s="17"/>
      <c r="I23" s="17"/>
      <c r="J23" s="17"/>
      <c r="K23" s="17"/>
      <c r="L23" s="5"/>
      <c r="M23" s="5"/>
      <c r="N23" s="10"/>
    </row>
    <row r="24" spans="8:14" ht="11.25">
      <c r="H24" s="17"/>
      <c r="I24" s="17"/>
      <c r="J24" s="17"/>
      <c r="K24" s="17"/>
      <c r="L24" s="5"/>
      <c r="M24" s="5"/>
      <c r="N24" s="10"/>
    </row>
    <row r="25" spans="8:14" ht="11.25">
      <c r="H25" s="17"/>
      <c r="I25" s="17"/>
      <c r="J25" s="17"/>
      <c r="K25" s="17"/>
      <c r="L25" s="5"/>
      <c r="M25" s="5"/>
      <c r="N25" s="10"/>
    </row>
    <row r="26" spans="8:14" ht="11.25">
      <c r="H26" s="17"/>
      <c r="I26" s="17"/>
      <c r="J26" s="17"/>
      <c r="K26" s="17"/>
      <c r="L26" s="5"/>
      <c r="M26" s="5"/>
      <c r="N26" s="10"/>
    </row>
    <row r="27" spans="8:14" ht="11.25">
      <c r="H27" s="17"/>
      <c r="I27" s="17"/>
      <c r="J27" s="17"/>
      <c r="K27" s="17"/>
      <c r="N27" s="4"/>
    </row>
    <row r="28" spans="8:12" ht="11.25">
      <c r="H28" s="17"/>
      <c r="I28" s="17"/>
      <c r="J28" s="17"/>
      <c r="K28" s="17"/>
      <c r="L28" s="8"/>
    </row>
    <row r="29" spans="8:11" ht="11.25">
      <c r="H29" s="17"/>
      <c r="I29" s="17"/>
      <c r="J29" s="17"/>
      <c r="K29" s="17"/>
    </row>
    <row r="30" ht="11.25">
      <c r="J30" s="18"/>
    </row>
    <row r="31" ht="11.25"/>
    <row r="32" ht="11.25"/>
    <row r="33" ht="11.25">
      <c r="O33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N29"/>
  <sheetViews>
    <sheetView zoomScaleSheetLayoutView="100" workbookViewId="0" topLeftCell="A2">
      <selection activeCell="P12" sqref="P12"/>
    </sheetView>
  </sheetViews>
  <sheetFormatPr defaultColWidth="9.00390625" defaultRowHeight="12.75"/>
  <cols>
    <col min="1" max="5" width="8.875" style="1" customWidth="1"/>
    <col min="6" max="6" width="7.125" style="1" customWidth="1"/>
    <col min="7" max="7" width="6.125" style="1" customWidth="1"/>
    <col min="8" max="12" width="8.875" style="1" customWidth="1"/>
    <col min="13" max="13" width="9.625" style="1" bestFit="1" customWidth="1"/>
    <col min="14" max="14" width="7.25390625" style="1" customWidth="1"/>
    <col min="15" max="16384" width="8.875" style="1" customWidth="1"/>
  </cols>
  <sheetData>
    <row r="1" ht="11.25">
      <c r="G1" s="25"/>
    </row>
    <row r="2" ht="11.25"/>
    <row r="3" ht="11.25"/>
    <row r="4" spans="7:13" ht="11.25">
      <c r="G4" s="1" t="s">
        <v>17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18</v>
      </c>
      <c r="M4" s="2"/>
    </row>
    <row r="5" spans="8:13" ht="11.25">
      <c r="H5" s="7" t="s">
        <v>19</v>
      </c>
      <c r="I5" s="7" t="s">
        <v>20</v>
      </c>
      <c r="J5" s="16" t="s">
        <v>21</v>
      </c>
      <c r="K5" s="15" t="s">
        <v>22</v>
      </c>
      <c r="L5" s="15" t="s">
        <v>16</v>
      </c>
      <c r="M5" s="4"/>
    </row>
    <row r="6" spans="7:13" ht="11.25">
      <c r="G6" s="2" t="s">
        <v>55</v>
      </c>
      <c r="H6" s="10">
        <v>8.461473</v>
      </c>
      <c r="I6" s="10">
        <v>0.771736</v>
      </c>
      <c r="J6" s="10">
        <v>0.344281</v>
      </c>
      <c r="K6" s="10">
        <v>0.054751999999999995</v>
      </c>
      <c r="L6" s="10">
        <f aca="true" t="shared" si="0" ref="L6:L13">SUM(H6:K6)</f>
        <v>9.632242000000002</v>
      </c>
      <c r="M6" s="10"/>
    </row>
    <row r="7" spans="7:13" ht="11.25">
      <c r="G7" s="2" t="s">
        <v>152</v>
      </c>
      <c r="H7" s="10">
        <v>9.307342</v>
      </c>
      <c r="I7" s="10">
        <v>0.943802</v>
      </c>
      <c r="J7" s="10">
        <v>0.361722</v>
      </c>
      <c r="K7" s="20">
        <v>0.05536</v>
      </c>
      <c r="L7" s="10">
        <f t="shared" si="0"/>
        <v>10.668226</v>
      </c>
      <c r="M7" s="10"/>
    </row>
    <row r="8" spans="7:13" ht="11.25">
      <c r="G8" s="2" t="s">
        <v>153</v>
      </c>
      <c r="H8" s="10">
        <v>9.834796</v>
      </c>
      <c r="I8" s="10">
        <v>1.0354510000000001</v>
      </c>
      <c r="J8" s="10">
        <v>0.351161</v>
      </c>
      <c r="K8" s="10">
        <v>0.053426</v>
      </c>
      <c r="L8" s="10">
        <f t="shared" si="0"/>
        <v>11.274834</v>
      </c>
      <c r="M8" s="10"/>
    </row>
    <row r="9" spans="7:13" ht="11.25">
      <c r="G9" s="1">
        <v>9</v>
      </c>
      <c r="H9" s="10">
        <v>10.295036999999999</v>
      </c>
      <c r="I9" s="10">
        <v>1.190962</v>
      </c>
      <c r="J9" s="10">
        <v>0.541283</v>
      </c>
      <c r="K9" s="10">
        <v>0.050018</v>
      </c>
      <c r="L9" s="20">
        <f t="shared" si="0"/>
        <v>12.0773</v>
      </c>
      <c r="M9" s="10"/>
    </row>
    <row r="10" spans="7:13" ht="11.25">
      <c r="G10" s="1">
        <v>10</v>
      </c>
      <c r="H10" s="10">
        <v>10.561729</v>
      </c>
      <c r="I10" s="10">
        <v>1.297311</v>
      </c>
      <c r="J10" s="10">
        <v>0.826031</v>
      </c>
      <c r="K10" s="10">
        <v>0.045404</v>
      </c>
      <c r="L10" s="10">
        <f t="shared" si="0"/>
        <v>12.730475</v>
      </c>
      <c r="M10" s="10"/>
    </row>
    <row r="11" spans="7:13" ht="11.25">
      <c r="G11" s="1">
        <v>11</v>
      </c>
      <c r="H11" s="27">
        <v>10.87619</v>
      </c>
      <c r="I11" s="10">
        <v>1.4127450000000001</v>
      </c>
      <c r="J11" s="10">
        <v>0.758015</v>
      </c>
      <c r="K11" s="10">
        <v>0.040511</v>
      </c>
      <c r="L11" s="10">
        <f t="shared" si="0"/>
        <v>13.087461</v>
      </c>
      <c r="M11" s="10"/>
    </row>
    <row r="12" spans="7:13" ht="11.25">
      <c r="G12" s="1">
        <v>12</v>
      </c>
      <c r="H12" s="10">
        <v>9.767153</v>
      </c>
      <c r="I12" s="10">
        <v>1.946484</v>
      </c>
      <c r="J12" s="10">
        <v>0.740632</v>
      </c>
      <c r="K12" s="20">
        <v>0.03688</v>
      </c>
      <c r="L12" s="10">
        <f t="shared" si="0"/>
        <v>12.491149</v>
      </c>
      <c r="M12" s="4"/>
    </row>
    <row r="13" spans="7:12" ht="11.25">
      <c r="G13" s="1">
        <v>13</v>
      </c>
      <c r="H13" s="10">
        <v>8.820196000000001</v>
      </c>
      <c r="I13" s="10">
        <v>2.295157</v>
      </c>
      <c r="J13" s="10">
        <v>0.732625</v>
      </c>
      <c r="K13" s="10">
        <v>0.033625999999999996</v>
      </c>
      <c r="L13" s="10">
        <f t="shared" si="0"/>
        <v>11.881604000000001</v>
      </c>
    </row>
    <row r="14" spans="7:12" ht="11.25">
      <c r="G14" s="1">
        <v>14</v>
      </c>
      <c r="H14" s="10">
        <v>8.405289</v>
      </c>
      <c r="I14" s="10">
        <v>2.367632</v>
      </c>
      <c r="J14" s="27">
        <v>0.69766</v>
      </c>
      <c r="K14" s="10">
        <v>0.030084</v>
      </c>
      <c r="L14" s="10">
        <f>SUM(H14:K14)</f>
        <v>11.500665</v>
      </c>
    </row>
    <row r="15" spans="7:12" ht="11.25">
      <c r="G15" s="1">
        <v>15</v>
      </c>
      <c r="H15" s="10">
        <v>8.041044</v>
      </c>
      <c r="I15" s="10">
        <v>2.481833</v>
      </c>
      <c r="J15" s="27">
        <v>0.672934</v>
      </c>
      <c r="K15" s="10">
        <v>0.025494</v>
      </c>
      <c r="L15" s="10">
        <f>SUM(H15:K15)</f>
        <v>11.221305</v>
      </c>
    </row>
    <row r="16" spans="7:12" ht="11.25">
      <c r="G16" s="1">
        <v>16</v>
      </c>
      <c r="H16" s="1">
        <v>7.402617</v>
      </c>
      <c r="I16" s="1">
        <v>2.566102</v>
      </c>
      <c r="J16" s="1">
        <v>0.591117</v>
      </c>
      <c r="K16" s="1">
        <v>0.0209</v>
      </c>
      <c r="L16" s="1">
        <f>SUM(H16:K16)</f>
        <v>10.580736</v>
      </c>
    </row>
    <row r="17" spans="7:12" ht="11.25">
      <c r="G17" s="1">
        <v>17</v>
      </c>
      <c r="H17" s="1">
        <v>6.851407</v>
      </c>
      <c r="I17" s="1">
        <v>2.600389</v>
      </c>
      <c r="J17" s="26">
        <v>0.37114</v>
      </c>
      <c r="K17" s="1">
        <v>0.017733</v>
      </c>
      <c r="L17" s="1">
        <f>SUM(H17:K17)</f>
        <v>9.840669</v>
      </c>
    </row>
    <row r="18" ht="11.25"/>
    <row r="19" spans="8:14" ht="11.25">
      <c r="H19" s="2" t="s">
        <v>23</v>
      </c>
      <c r="I19" s="2" t="s">
        <v>23</v>
      </c>
      <c r="J19" s="2" t="s">
        <v>23</v>
      </c>
      <c r="K19" s="2" t="s">
        <v>23</v>
      </c>
      <c r="L19" s="2" t="s">
        <v>23</v>
      </c>
      <c r="N19" s="2"/>
    </row>
    <row r="20" spans="7:12" ht="11.25">
      <c r="G20" s="1">
        <v>17</v>
      </c>
      <c r="H20" s="3">
        <f>H17/$L$17*100</f>
        <v>69.6233863774912</v>
      </c>
      <c r="I20" s="3">
        <f>I17/$L$17*100</f>
        <v>26.42492090730823</v>
      </c>
      <c r="J20" s="3">
        <f>J17/$L$17*100</f>
        <v>3.771491552047935</v>
      </c>
      <c r="K20" s="3">
        <f>K17/$L$17*100</f>
        <v>0.1802011631526271</v>
      </c>
      <c r="L20" s="3">
        <f>SUM(H20:K20)</f>
        <v>100</v>
      </c>
    </row>
    <row r="21" spans="8:12" ht="11.25">
      <c r="H21" s="10"/>
      <c r="I21" s="10"/>
      <c r="J21" s="10"/>
      <c r="K21" s="10"/>
      <c r="L21" s="4"/>
    </row>
    <row r="22" spans="8:12" ht="11.25">
      <c r="H22" s="10"/>
      <c r="I22" s="10"/>
      <c r="J22" s="10"/>
      <c r="K22" s="10"/>
      <c r="L22" s="4"/>
    </row>
    <row r="23" spans="8:12" ht="11.25">
      <c r="H23" s="10"/>
      <c r="I23" s="10"/>
      <c r="J23" s="10"/>
      <c r="K23" s="10"/>
      <c r="L23" s="4"/>
    </row>
    <row r="24" spans="8:12" ht="11.25">
      <c r="H24" s="10"/>
      <c r="I24" s="10"/>
      <c r="J24" s="10"/>
      <c r="K24" s="10"/>
      <c r="L24" s="4"/>
    </row>
    <row r="25" spans="8:12" ht="11.25">
      <c r="H25" s="10"/>
      <c r="I25" s="10"/>
      <c r="J25" s="10"/>
      <c r="K25" s="10"/>
      <c r="L25" s="4"/>
    </row>
    <row r="26" spans="8:12" ht="11.25">
      <c r="H26" s="10"/>
      <c r="I26" s="10"/>
      <c r="J26" s="10"/>
      <c r="K26" s="10"/>
      <c r="L26" s="4"/>
    </row>
    <row r="27" spans="8:12" ht="11.25">
      <c r="H27" s="10"/>
      <c r="I27" s="10"/>
      <c r="J27" s="10"/>
      <c r="K27" s="10"/>
      <c r="L27" s="4"/>
    </row>
    <row r="28" spans="8:12" ht="11.25">
      <c r="H28" s="10"/>
      <c r="I28" s="10"/>
      <c r="J28" s="10"/>
      <c r="K28" s="10"/>
      <c r="L28" s="4"/>
    </row>
    <row r="29" ht="11.25">
      <c r="H29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V32"/>
  <sheetViews>
    <sheetView zoomScaleSheetLayoutView="100" workbookViewId="0" topLeftCell="A16">
      <selection activeCell="I32" sqref="I32"/>
    </sheetView>
  </sheetViews>
  <sheetFormatPr defaultColWidth="9.00390625" defaultRowHeight="12.75"/>
  <cols>
    <col min="1" max="5" width="8.875" style="1" customWidth="1"/>
    <col min="6" max="6" width="6.625" style="1" customWidth="1"/>
    <col min="7" max="7" width="6.125" style="1" customWidth="1"/>
    <col min="8" max="12" width="8.875" style="1" customWidth="1"/>
    <col min="13" max="13" width="8.125" style="1" bestFit="1" customWidth="1"/>
    <col min="14" max="14" width="10.875" style="1" bestFit="1" customWidth="1"/>
    <col min="15" max="15" width="9.25390625" style="1" bestFit="1" customWidth="1"/>
    <col min="16" max="16" width="9.75390625" style="1" bestFit="1" customWidth="1"/>
    <col min="17" max="20" width="8.875" style="1" customWidth="1"/>
    <col min="21" max="21" width="9.625" style="1" bestFit="1" customWidth="1"/>
    <col min="22" max="22" width="7.25390625" style="1" customWidth="1"/>
    <col min="23" max="16384" width="8.875" style="1" customWidth="1"/>
  </cols>
  <sheetData>
    <row r="1" ht="11.25">
      <c r="G1" s="25"/>
    </row>
    <row r="2" ht="11.25"/>
    <row r="3" ht="11.25"/>
    <row r="4" spans="7:21" ht="11.25">
      <c r="G4" s="1" t="s">
        <v>17</v>
      </c>
      <c r="H4" s="2" t="s">
        <v>51</v>
      </c>
      <c r="I4" s="2" t="s">
        <v>51</v>
      </c>
      <c r="J4" s="2" t="s">
        <v>51</v>
      </c>
      <c r="K4" s="2" t="s">
        <v>51</v>
      </c>
      <c r="M4" s="2"/>
      <c r="S4" s="2"/>
      <c r="T4" s="2"/>
      <c r="U4" s="2"/>
    </row>
    <row r="5" spans="8:21" ht="11.25">
      <c r="H5" s="7" t="s">
        <v>19</v>
      </c>
      <c r="I5" s="7" t="s">
        <v>20</v>
      </c>
      <c r="J5" s="16" t="s">
        <v>21</v>
      </c>
      <c r="K5" s="15" t="s">
        <v>22</v>
      </c>
      <c r="U5" s="4"/>
    </row>
    <row r="6" spans="7:21" ht="11.25">
      <c r="G6" s="2" t="s">
        <v>56</v>
      </c>
      <c r="H6" s="17">
        <f aca="true" t="shared" si="0" ref="H6:H16">(H20-$H$20)/$H$20*100+100</f>
        <v>100</v>
      </c>
      <c r="I6" s="17">
        <f aca="true" t="shared" si="1" ref="I6:I16">(I20-$I$20)/$I$20*100+100</f>
        <v>100</v>
      </c>
      <c r="J6" s="17">
        <f aca="true" t="shared" si="2" ref="J6:J16">(J20-$J$20)/$J$20*100+100</f>
        <v>100</v>
      </c>
      <c r="K6" s="17">
        <f aca="true" t="shared" si="3" ref="K6:K16">(K20-$K$20)/$K$20*100+100</f>
        <v>100</v>
      </c>
      <c r="M6" s="13"/>
      <c r="S6" s="5"/>
      <c r="T6" s="5"/>
      <c r="U6" s="10"/>
    </row>
    <row r="7" spans="7:21" ht="11.25">
      <c r="G7" s="1">
        <v>8</v>
      </c>
      <c r="H7" s="17">
        <f t="shared" si="0"/>
        <v>105.66707444509937</v>
      </c>
      <c r="I7" s="17">
        <f t="shared" si="1"/>
        <v>109.71061726930014</v>
      </c>
      <c r="J7" s="17">
        <f t="shared" si="2"/>
        <v>97.08035452640426</v>
      </c>
      <c r="K7" s="17">
        <f t="shared" si="3"/>
        <v>96.50650289017341</v>
      </c>
      <c r="M7" s="13"/>
      <c r="S7" s="5"/>
      <c r="T7" s="5"/>
      <c r="U7" s="10"/>
    </row>
    <row r="8" spans="7:21" ht="11.25">
      <c r="G8" s="1">
        <v>9</v>
      </c>
      <c r="H8" s="17">
        <f t="shared" si="0"/>
        <v>110.61199857059081</v>
      </c>
      <c r="I8" s="17">
        <f t="shared" si="1"/>
        <v>126.18769614813277</v>
      </c>
      <c r="J8" s="17">
        <f t="shared" si="2"/>
        <v>149.64060798071446</v>
      </c>
      <c r="K8" s="17">
        <f t="shared" si="3"/>
        <v>90.35043352601156</v>
      </c>
      <c r="M8" s="13"/>
      <c r="S8" s="5"/>
      <c r="T8" s="5"/>
      <c r="U8" s="10"/>
    </row>
    <row r="9" spans="7:21" ht="11.25">
      <c r="G9" s="1">
        <v>10</v>
      </c>
      <c r="H9" s="17">
        <f t="shared" si="0"/>
        <v>113.47739236400682</v>
      </c>
      <c r="I9" s="17">
        <f t="shared" si="1"/>
        <v>137.45584349259696</v>
      </c>
      <c r="J9" s="17">
        <f t="shared" si="2"/>
        <v>228.36073006341886</v>
      </c>
      <c r="K9" s="17">
        <f t="shared" si="3"/>
        <v>82.01589595375722</v>
      </c>
      <c r="S9" s="5"/>
      <c r="T9" s="5"/>
      <c r="U9" s="10"/>
    </row>
    <row r="10" spans="7:21" ht="11.25">
      <c r="G10" s="1">
        <v>11</v>
      </c>
      <c r="H10" s="17">
        <f t="shared" si="0"/>
        <v>116.85602613506626</v>
      </c>
      <c r="I10" s="17">
        <f t="shared" si="1"/>
        <v>149.68658680528333</v>
      </c>
      <c r="J10" s="17">
        <f t="shared" si="2"/>
        <v>209.5573396144</v>
      </c>
      <c r="K10" s="17">
        <f t="shared" si="3"/>
        <v>73.17738439306359</v>
      </c>
      <c r="M10" s="13"/>
      <c r="S10" s="5"/>
      <c r="T10" s="5"/>
      <c r="U10" s="10"/>
    </row>
    <row r="11" spans="7:21" ht="11.25">
      <c r="G11" s="1">
        <v>12</v>
      </c>
      <c r="H11" s="17">
        <f t="shared" si="0"/>
        <v>104.9403041169004</v>
      </c>
      <c r="I11" s="17">
        <f t="shared" si="1"/>
        <v>206.23859665480683</v>
      </c>
      <c r="J11" s="17">
        <f t="shared" si="2"/>
        <v>204.7517154057536</v>
      </c>
      <c r="K11" s="17">
        <f t="shared" si="3"/>
        <v>66.61849710982659</v>
      </c>
      <c r="S11" s="5"/>
      <c r="T11" s="5"/>
      <c r="U11" s="10"/>
    </row>
    <row r="12" spans="7:21" ht="11.25">
      <c r="G12" s="1">
        <v>13</v>
      </c>
      <c r="H12" s="17">
        <f t="shared" si="0"/>
        <v>94.76600301138608</v>
      </c>
      <c r="I12" s="17">
        <f t="shared" si="1"/>
        <v>243.1820445390029</v>
      </c>
      <c r="J12" s="17">
        <f t="shared" si="2"/>
        <v>202.5381370223542</v>
      </c>
      <c r="K12" s="17">
        <f t="shared" si="3"/>
        <v>60.74060693641618</v>
      </c>
      <c r="M12" s="4"/>
      <c r="U12" s="4"/>
    </row>
    <row r="13" spans="7:21" ht="11.25">
      <c r="G13" s="1">
        <v>14</v>
      </c>
      <c r="H13" s="17">
        <f t="shared" si="0"/>
        <v>90.30815672186537</v>
      </c>
      <c r="I13" s="17">
        <f t="shared" si="1"/>
        <v>250.86109162726927</v>
      </c>
      <c r="J13" s="17">
        <f t="shared" si="2"/>
        <v>192.8718739805707</v>
      </c>
      <c r="K13" s="17">
        <f t="shared" si="3"/>
        <v>54.342485549132945</v>
      </c>
      <c r="M13" s="4"/>
      <c r="U13" s="4"/>
    </row>
    <row r="14" spans="7:19" ht="11.25">
      <c r="G14" s="1">
        <v>15</v>
      </c>
      <c r="H14" s="17">
        <f t="shared" si="0"/>
        <v>86.3946333980206</v>
      </c>
      <c r="I14" s="17">
        <f t="shared" si="1"/>
        <v>262.96119313161023</v>
      </c>
      <c r="J14" s="17">
        <f t="shared" si="2"/>
        <v>186.03623777375998</v>
      </c>
      <c r="K14" s="17">
        <f t="shared" si="3"/>
        <v>46.051300578034684</v>
      </c>
      <c r="M14" s="4"/>
      <c r="S14" s="8"/>
    </row>
    <row r="15" spans="7:13" ht="11.25">
      <c r="G15" s="1">
        <v>16</v>
      </c>
      <c r="H15" s="17">
        <f t="shared" si="0"/>
        <v>79.53524217762708</v>
      </c>
      <c r="I15" s="17">
        <f t="shared" si="1"/>
        <v>271.8898667305218</v>
      </c>
      <c r="J15" s="17">
        <f t="shared" si="2"/>
        <v>163.41748635692605</v>
      </c>
      <c r="K15" s="17">
        <f t="shared" si="3"/>
        <v>37.75289017341039</v>
      </c>
      <c r="M15" s="4"/>
    </row>
    <row r="16" spans="7:17" ht="11.25">
      <c r="G16" s="1">
        <v>17</v>
      </c>
      <c r="H16" s="17">
        <f t="shared" si="0"/>
        <v>73.6129283741803</v>
      </c>
      <c r="I16" s="17">
        <f t="shared" si="1"/>
        <v>275.5227261650219</v>
      </c>
      <c r="J16" s="17">
        <f t="shared" si="2"/>
        <v>102.60365695202394</v>
      </c>
      <c r="K16" s="17">
        <f t="shared" si="3"/>
        <v>32.03215317919074</v>
      </c>
      <c r="M16" s="4"/>
      <c r="Q16" s="18"/>
    </row>
    <row r="17" ht="11.25">
      <c r="M17" s="4"/>
    </row>
    <row r="18" spans="7:13" ht="11.25">
      <c r="G18" s="1" t="s">
        <v>17</v>
      </c>
      <c r="H18" s="2" t="s">
        <v>18</v>
      </c>
      <c r="I18" s="2" t="s">
        <v>18</v>
      </c>
      <c r="J18" s="2" t="s">
        <v>18</v>
      </c>
      <c r="K18" s="2" t="s">
        <v>18</v>
      </c>
      <c r="L18" s="2" t="s">
        <v>18</v>
      </c>
      <c r="M18" s="4"/>
    </row>
    <row r="19" spans="8:22" ht="11.25">
      <c r="H19" s="7" t="s">
        <v>19</v>
      </c>
      <c r="I19" s="7" t="s">
        <v>20</v>
      </c>
      <c r="J19" s="16" t="s">
        <v>21</v>
      </c>
      <c r="K19" s="15" t="s">
        <v>22</v>
      </c>
      <c r="L19" s="15" t="s">
        <v>16</v>
      </c>
      <c r="M19" s="4"/>
      <c r="V19" s="2"/>
    </row>
    <row r="20" spans="7:13" ht="11.25">
      <c r="G20" s="2" t="s">
        <v>56</v>
      </c>
      <c r="H20" s="10">
        <v>9.307342</v>
      </c>
      <c r="I20" s="10">
        <v>0.943802</v>
      </c>
      <c r="J20" s="10">
        <v>0.361722</v>
      </c>
      <c r="K20" s="20">
        <v>0.05536</v>
      </c>
      <c r="L20" s="10">
        <f aca="true" t="shared" si="4" ref="L20:L26">SUM(H20:K20)</f>
        <v>10.668226</v>
      </c>
      <c r="M20" s="4"/>
    </row>
    <row r="21" spans="7:13" ht="11.25">
      <c r="G21" s="1">
        <v>8</v>
      </c>
      <c r="H21" s="10">
        <v>9.834796</v>
      </c>
      <c r="I21" s="10">
        <v>1.0354510000000001</v>
      </c>
      <c r="J21" s="10">
        <v>0.351161</v>
      </c>
      <c r="K21" s="10">
        <v>0.053426</v>
      </c>
      <c r="L21" s="10">
        <f t="shared" si="4"/>
        <v>11.274834</v>
      </c>
      <c r="M21" s="4"/>
    </row>
    <row r="22" spans="7:13" ht="11.25">
      <c r="G22" s="1">
        <v>9</v>
      </c>
      <c r="H22" s="10">
        <v>10.295036999999999</v>
      </c>
      <c r="I22" s="10">
        <v>1.190962</v>
      </c>
      <c r="J22" s="10">
        <v>0.541283</v>
      </c>
      <c r="K22" s="10">
        <v>0.050018</v>
      </c>
      <c r="L22" s="20">
        <f t="shared" si="4"/>
        <v>12.0773</v>
      </c>
      <c r="M22" s="4"/>
    </row>
    <row r="23" spans="7:13" ht="11.25">
      <c r="G23" s="1">
        <v>10</v>
      </c>
      <c r="H23" s="10">
        <v>10.561729</v>
      </c>
      <c r="I23" s="10">
        <v>1.297311</v>
      </c>
      <c r="J23" s="10">
        <v>0.826031</v>
      </c>
      <c r="K23" s="10">
        <v>0.045404</v>
      </c>
      <c r="L23" s="10">
        <f t="shared" si="4"/>
        <v>12.730475</v>
      </c>
      <c r="M23" s="4"/>
    </row>
    <row r="24" spans="7:13" ht="11.25">
      <c r="G24" s="1">
        <v>11</v>
      </c>
      <c r="H24" s="27">
        <v>10.87619</v>
      </c>
      <c r="I24" s="10">
        <v>1.4127450000000001</v>
      </c>
      <c r="J24" s="10">
        <v>0.758015</v>
      </c>
      <c r="K24" s="10">
        <v>0.040511</v>
      </c>
      <c r="L24" s="10">
        <f t="shared" si="4"/>
        <v>13.087461</v>
      </c>
      <c r="M24" s="4"/>
    </row>
    <row r="25" spans="7:13" ht="11.25">
      <c r="G25" s="1">
        <v>12</v>
      </c>
      <c r="H25" s="10">
        <v>9.767153</v>
      </c>
      <c r="I25" s="10">
        <v>1.946484</v>
      </c>
      <c r="J25" s="10">
        <v>0.740632</v>
      </c>
      <c r="K25" s="20">
        <v>0.03688</v>
      </c>
      <c r="L25" s="10">
        <f t="shared" si="4"/>
        <v>12.491149</v>
      </c>
      <c r="M25" s="4"/>
    </row>
    <row r="26" spans="7:13" ht="11.25">
      <c r="G26" s="1">
        <v>13</v>
      </c>
      <c r="H26" s="10">
        <v>8.820196000000001</v>
      </c>
      <c r="I26" s="10">
        <v>2.295157</v>
      </c>
      <c r="J26" s="10">
        <v>0.732625</v>
      </c>
      <c r="K26" s="10">
        <v>0.033625999999999996</v>
      </c>
      <c r="L26" s="33">
        <f t="shared" si="4"/>
        <v>11.881604000000001</v>
      </c>
      <c r="M26" s="4"/>
    </row>
    <row r="27" spans="7:13" ht="11.25">
      <c r="G27" s="1">
        <v>14</v>
      </c>
      <c r="H27" s="10">
        <v>8.405289</v>
      </c>
      <c r="I27" s="10">
        <v>2.367632</v>
      </c>
      <c r="J27" s="27">
        <v>0.69766</v>
      </c>
      <c r="K27" s="20">
        <v>0.030084</v>
      </c>
      <c r="L27" s="10">
        <f>SUM(H27:K27)</f>
        <v>11.500665</v>
      </c>
      <c r="M27" s="4"/>
    </row>
    <row r="28" spans="7:12" ht="11.25">
      <c r="G28" s="1">
        <v>15</v>
      </c>
      <c r="H28" s="10">
        <v>8.041044</v>
      </c>
      <c r="I28" s="10">
        <v>2.481833</v>
      </c>
      <c r="J28" s="27">
        <v>0.672934</v>
      </c>
      <c r="K28" s="10">
        <v>0.025494</v>
      </c>
      <c r="L28" s="33">
        <f>SUM(H28:K28)</f>
        <v>11.221305</v>
      </c>
    </row>
    <row r="29" spans="7:13" ht="11.25">
      <c r="G29" s="1">
        <v>16</v>
      </c>
      <c r="H29" s="10">
        <v>7.402617</v>
      </c>
      <c r="I29" s="10">
        <v>2.566102</v>
      </c>
      <c r="J29" s="10">
        <v>0.591117</v>
      </c>
      <c r="K29" s="10">
        <v>0.0209</v>
      </c>
      <c r="L29" s="10">
        <f>SUM(H29:K29)</f>
        <v>10.580736</v>
      </c>
      <c r="M29" s="13"/>
    </row>
    <row r="30" spans="7:12" ht="11.25">
      <c r="G30" s="1">
        <v>17</v>
      </c>
      <c r="H30" s="76">
        <v>6.851407</v>
      </c>
      <c r="I30" s="1">
        <v>2.600389</v>
      </c>
      <c r="J30" s="26">
        <v>0.37114</v>
      </c>
      <c r="K30" s="1">
        <v>0.017733</v>
      </c>
      <c r="L30" s="1">
        <f>SUM(H30:K30)</f>
        <v>9.840669</v>
      </c>
    </row>
    <row r="31" ht="11.25"/>
    <row r="32" ht="11.25">
      <c r="T32" s="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M30"/>
  <sheetViews>
    <sheetView zoomScaleSheetLayoutView="100" workbookViewId="0" topLeftCell="A19">
      <selection activeCell="H28" sqref="H28"/>
    </sheetView>
  </sheetViews>
  <sheetFormatPr defaultColWidth="9.00390625" defaultRowHeight="12.75"/>
  <cols>
    <col min="1" max="5" width="8.875" style="1" customWidth="1"/>
    <col min="6" max="6" width="4.625" style="1" customWidth="1"/>
    <col min="7" max="7" width="5.375" style="1" customWidth="1"/>
    <col min="8" max="8" width="8.25390625" style="1" customWidth="1"/>
    <col min="9" max="9" width="8.00390625" style="1" customWidth="1"/>
    <col min="10" max="10" width="8.125" style="1" customWidth="1"/>
    <col min="11" max="12" width="7.875" style="1" customWidth="1"/>
    <col min="13" max="13" width="8.125" style="1" bestFit="1" customWidth="1"/>
    <col min="14" max="14" width="8.875" style="1" customWidth="1"/>
    <col min="15" max="15" width="9.625" style="1" bestFit="1" customWidth="1"/>
    <col min="16" max="16" width="7.25390625" style="1" customWidth="1"/>
    <col min="17" max="16384" width="8.875" style="1" customWidth="1"/>
  </cols>
  <sheetData>
    <row r="1" ht="11.25">
      <c r="G1" s="25"/>
    </row>
    <row r="2" ht="11.25"/>
    <row r="3" ht="11.25"/>
    <row r="4" spans="7:12" ht="11.25">
      <c r="G4" s="1" t="s">
        <v>17</v>
      </c>
      <c r="H4" s="2" t="s">
        <v>24</v>
      </c>
      <c r="J4" s="2" t="s">
        <v>24</v>
      </c>
      <c r="L4" s="2" t="s">
        <v>24</v>
      </c>
    </row>
    <row r="5" spans="8:12" ht="11.25">
      <c r="H5" s="1" t="s">
        <v>26</v>
      </c>
      <c r="J5" s="1" t="s">
        <v>27</v>
      </c>
      <c r="L5" s="1" t="s">
        <v>28</v>
      </c>
    </row>
    <row r="6" spans="7:12" ht="11.25">
      <c r="G6" s="2" t="s">
        <v>31</v>
      </c>
      <c r="H6" s="1">
        <v>29.9907</v>
      </c>
      <c r="J6" s="1">
        <v>0.9498000000000001</v>
      </c>
      <c r="L6" s="1">
        <v>41.985699999999994</v>
      </c>
    </row>
    <row r="7" spans="7:12" ht="11.25">
      <c r="G7" s="2" t="s">
        <v>33</v>
      </c>
      <c r="H7" s="1">
        <v>47.9387</v>
      </c>
      <c r="J7" s="1">
        <v>0.2872</v>
      </c>
      <c r="L7" s="1">
        <v>71.9186</v>
      </c>
    </row>
    <row r="8" spans="7:12" ht="11.25">
      <c r="G8" s="1">
        <v>7</v>
      </c>
      <c r="H8" s="1">
        <v>97.0828</v>
      </c>
      <c r="J8" s="1">
        <v>1.5349000000000002</v>
      </c>
      <c r="L8" s="9">
        <v>157.207</v>
      </c>
    </row>
    <row r="9" spans="7:13" ht="11.25">
      <c r="G9" s="1">
        <v>12</v>
      </c>
      <c r="H9" s="1">
        <v>63.578500000000005</v>
      </c>
      <c r="I9" s="1">
        <v>63.578500000000005</v>
      </c>
      <c r="J9" s="1">
        <v>5.7811</v>
      </c>
      <c r="K9" s="1">
        <v>5.7811</v>
      </c>
      <c r="L9" s="1">
        <v>178.46759999999998</v>
      </c>
      <c r="M9" s="1">
        <v>178.46759999999998</v>
      </c>
    </row>
    <row r="10" spans="7:13" ht="11.25">
      <c r="G10" s="1">
        <v>13</v>
      </c>
      <c r="I10" s="1">
        <v>54.5606</v>
      </c>
      <c r="K10" s="28">
        <v>6.501</v>
      </c>
      <c r="M10" s="1">
        <v>162.8124</v>
      </c>
    </row>
    <row r="11" spans="7:13" ht="11.25">
      <c r="G11" s="1">
        <v>14</v>
      </c>
      <c r="I11" s="1">
        <v>56.8584</v>
      </c>
      <c r="J11" s="14"/>
      <c r="K11" s="9">
        <v>6.4959</v>
      </c>
      <c r="M11" s="1">
        <v>148.9316</v>
      </c>
    </row>
    <row r="12" spans="7:13" ht="11.25">
      <c r="G12" s="1">
        <v>15</v>
      </c>
      <c r="I12" s="1">
        <v>55.1742</v>
      </c>
      <c r="J12" s="14"/>
      <c r="K12" s="9">
        <v>5.7371</v>
      </c>
      <c r="M12" s="1">
        <v>136.2309</v>
      </c>
    </row>
    <row r="13" spans="7:13" ht="11.25">
      <c r="G13" s="1">
        <v>16</v>
      </c>
      <c r="I13" s="1">
        <v>47.1043</v>
      </c>
      <c r="J13" s="14"/>
      <c r="K13" s="9">
        <v>4.5211</v>
      </c>
      <c r="M13" s="1">
        <v>124.783</v>
      </c>
    </row>
    <row r="14" spans="7:13" ht="11.25">
      <c r="G14" s="1">
        <v>17</v>
      </c>
      <c r="I14" s="1">
        <v>56.1368</v>
      </c>
      <c r="K14" s="1">
        <v>3.8057</v>
      </c>
      <c r="M14" s="1">
        <v>124.1594</v>
      </c>
    </row>
    <row r="15" ht="11.25"/>
    <row r="16" ht="11.25">
      <c r="H16" s="19" t="s">
        <v>34</v>
      </c>
    </row>
    <row r="17" ht="11.25"/>
    <row r="18" ht="11.25"/>
    <row r="19" ht="11.25"/>
    <row r="20" ht="11.25"/>
    <row r="21" spans="8:9" ht="11.25">
      <c r="H21" s="2"/>
      <c r="I21" s="2"/>
    </row>
    <row r="22" spans="7:8" ht="11.25">
      <c r="G22" s="2"/>
      <c r="H22" s="6"/>
    </row>
    <row r="23" spans="7:8" ht="11.25">
      <c r="G23" s="2"/>
      <c r="H23" s="6"/>
    </row>
    <row r="24" spans="7:8" ht="11.25">
      <c r="G24" s="2"/>
      <c r="H24" s="6"/>
    </row>
    <row r="25" spans="7:8" ht="11.25">
      <c r="G25" s="2"/>
      <c r="H25" s="6"/>
    </row>
    <row r="26" spans="7:8" ht="11.25">
      <c r="G26" s="2"/>
      <c r="H26" s="6"/>
    </row>
    <row r="27" spans="7:8" ht="11.25">
      <c r="G27" s="2"/>
      <c r="H27" s="6"/>
    </row>
    <row r="28" spans="7:8" ht="11.25">
      <c r="G28" s="2"/>
      <c r="H28" s="6"/>
    </row>
    <row r="29" ht="11.25">
      <c r="H29" s="6"/>
    </row>
    <row r="30" spans="7:8" ht="11.25">
      <c r="G30" s="2"/>
      <c r="H30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I31"/>
  <sheetViews>
    <sheetView zoomScaleSheetLayoutView="100" workbookViewId="0" topLeftCell="A19">
      <selection activeCell="D37" sqref="D37"/>
    </sheetView>
  </sheetViews>
  <sheetFormatPr defaultColWidth="9.00390625" defaultRowHeight="12.75"/>
  <cols>
    <col min="1" max="6" width="8.875" style="1" customWidth="1"/>
    <col min="7" max="7" width="4.625" style="1" customWidth="1"/>
    <col min="8" max="8" width="9.25390625" style="1" bestFit="1" customWidth="1"/>
    <col min="9" max="9" width="9.75390625" style="1" bestFit="1" customWidth="1"/>
    <col min="10" max="13" width="8.875" style="1" customWidth="1"/>
    <col min="14" max="14" width="9.625" style="1" bestFit="1" customWidth="1"/>
    <col min="15" max="15" width="7.25390625" style="1" customWidth="1"/>
    <col min="16" max="16384" width="8.875" style="1" customWidth="1"/>
  </cols>
  <sheetData>
    <row r="1" ht="11.25">
      <c r="G1" s="25"/>
    </row>
    <row r="2" ht="11.25"/>
    <row r="3" ht="11.25"/>
    <row r="4" spans="8:9" ht="11.25">
      <c r="H4" s="2" t="s">
        <v>25</v>
      </c>
      <c r="I4" s="2" t="s">
        <v>14</v>
      </c>
    </row>
    <row r="5" spans="8:9" ht="11.25">
      <c r="H5" s="1" t="s">
        <v>29</v>
      </c>
      <c r="I5" s="1" t="s">
        <v>30</v>
      </c>
    </row>
    <row r="6" spans="7:9" ht="11.25">
      <c r="G6" s="2" t="s">
        <v>32</v>
      </c>
      <c r="H6" s="1">
        <v>482</v>
      </c>
      <c r="I6" s="1">
        <v>1599.55</v>
      </c>
    </row>
    <row r="7" spans="7:9" ht="11.25">
      <c r="G7" s="2" t="s">
        <v>160</v>
      </c>
      <c r="H7" s="1">
        <v>619</v>
      </c>
      <c r="I7" s="1">
        <v>2192.69</v>
      </c>
    </row>
    <row r="8" spans="7:9" ht="11.25">
      <c r="G8" s="1">
        <v>10</v>
      </c>
      <c r="H8" s="1">
        <v>785</v>
      </c>
      <c r="I8" s="1">
        <v>3485.63</v>
      </c>
    </row>
    <row r="9" spans="7:9" ht="11.25">
      <c r="G9" s="1">
        <v>11</v>
      </c>
      <c r="H9" s="1">
        <v>632</v>
      </c>
      <c r="I9" s="1">
        <v>2919.28</v>
      </c>
    </row>
    <row r="10" spans="7:9" ht="11.25">
      <c r="G10" s="1">
        <v>12</v>
      </c>
      <c r="H10" s="1">
        <v>755</v>
      </c>
      <c r="I10" s="1">
        <v>2512.43</v>
      </c>
    </row>
    <row r="11" spans="7:9" ht="11.25">
      <c r="G11" s="1">
        <v>13</v>
      </c>
      <c r="H11" s="1">
        <v>815</v>
      </c>
      <c r="I11" s="1">
        <v>2696.33</v>
      </c>
    </row>
    <row r="12" spans="7:9" ht="11.25">
      <c r="G12" s="1">
        <v>14</v>
      </c>
      <c r="H12" s="1">
        <v>747</v>
      </c>
      <c r="I12" s="1">
        <v>4462.45</v>
      </c>
    </row>
    <row r="13" spans="7:9" ht="11.25">
      <c r="G13" s="1">
        <v>15</v>
      </c>
      <c r="H13" s="1">
        <v>678</v>
      </c>
      <c r="I13" s="1">
        <v>2923.95</v>
      </c>
    </row>
    <row r="14" spans="7:9" ht="11.25">
      <c r="G14" s="1">
        <v>16</v>
      </c>
      <c r="H14" s="1">
        <v>664</v>
      </c>
      <c r="I14" s="1">
        <v>2897.37</v>
      </c>
    </row>
    <row r="15" spans="7:9" ht="11.25">
      <c r="G15" s="1">
        <v>17</v>
      </c>
      <c r="H15" s="1">
        <v>649</v>
      </c>
      <c r="I15" s="1">
        <v>2318.17</v>
      </c>
    </row>
    <row r="16" spans="7:9" ht="11.25">
      <c r="G16" s="1">
        <v>18</v>
      </c>
      <c r="H16" s="1">
        <v>604</v>
      </c>
      <c r="I16" s="1">
        <v>2497.52</v>
      </c>
    </row>
    <row r="17" ht="11.25"/>
    <row r="18" ht="11.25"/>
    <row r="19" ht="11.25">
      <c r="G19" s="2"/>
    </row>
    <row r="20" spans="8:9" ht="11.25">
      <c r="H20" s="2"/>
      <c r="I20" s="2"/>
    </row>
    <row r="21" spans="7:8" ht="11.25">
      <c r="G21" s="2"/>
      <c r="H21" s="6"/>
    </row>
    <row r="22" spans="7:8" ht="11.25">
      <c r="G22" s="2"/>
      <c r="H22" s="6"/>
    </row>
    <row r="23" spans="7:8" ht="11.25">
      <c r="G23" s="2"/>
      <c r="H23" s="6"/>
    </row>
    <row r="24" spans="7:8" ht="11.25">
      <c r="G24" s="2"/>
      <c r="H24" s="6"/>
    </row>
    <row r="25" spans="7:8" ht="11.25">
      <c r="G25" s="2"/>
      <c r="H25" s="6"/>
    </row>
    <row r="26" spans="7:8" ht="11.25">
      <c r="G26" s="2"/>
      <c r="H26" s="6"/>
    </row>
    <row r="27" spans="7:8" ht="11.25">
      <c r="G27" s="2"/>
      <c r="H27" s="6"/>
    </row>
    <row r="28" spans="7:8" ht="11.25">
      <c r="G28" s="2"/>
      <c r="H28" s="6"/>
    </row>
    <row r="29" spans="7:8" ht="11.25">
      <c r="G29" s="2"/>
      <c r="H29" s="6"/>
    </row>
    <row r="30" spans="7:8" ht="11.25">
      <c r="G30" s="2"/>
      <c r="H30" s="6"/>
    </row>
    <row r="31" spans="7:8" ht="11.25">
      <c r="G31" s="2"/>
      <c r="H31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8"/>
  <sheetViews>
    <sheetView zoomScaleSheetLayoutView="100" workbookViewId="0" topLeftCell="A1">
      <selection activeCell="O29" sqref="O29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3" width="8.875" style="1" customWidth="1"/>
    <col min="14" max="14" width="10.875" style="1" bestFit="1" customWidth="1"/>
    <col min="15" max="15" width="9.25390625" style="1" bestFit="1" customWidth="1"/>
    <col min="16" max="16" width="9.75390625" style="1" bestFit="1" customWidth="1"/>
    <col min="17" max="20" width="8.875" style="1" customWidth="1"/>
    <col min="21" max="21" width="9.625" style="1" bestFit="1" customWidth="1"/>
    <col min="22" max="22" width="7.25390625" style="1" customWidth="1"/>
    <col min="23" max="16384" width="8.875" style="1" customWidth="1"/>
  </cols>
  <sheetData>
    <row r="1" ht="11.25">
      <c r="L1" s="25"/>
    </row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>
      <c r="K35" s="1" t="s">
        <v>57</v>
      </c>
    </row>
    <row r="36" spans="2:6" ht="11.25">
      <c r="B36" s="1" t="s">
        <v>35</v>
      </c>
      <c r="F36" s="2" t="s">
        <v>36</v>
      </c>
    </row>
    <row r="37" spans="3:8" ht="11.25">
      <c r="C37" s="2" t="s">
        <v>37</v>
      </c>
      <c r="D37" s="2" t="s">
        <v>25</v>
      </c>
      <c r="G37" s="2" t="s">
        <v>38</v>
      </c>
      <c r="H37" s="2" t="s">
        <v>25</v>
      </c>
    </row>
    <row r="38" spans="2:8" ht="11.25">
      <c r="B38" s="2" t="s">
        <v>39</v>
      </c>
      <c r="C38" s="6">
        <f aca="true" t="shared" si="0" ref="C38:C44">D38/$D$46*100</f>
        <v>30.4635761589404</v>
      </c>
      <c r="D38" s="1">
        <v>184</v>
      </c>
      <c r="F38" s="2" t="s">
        <v>40</v>
      </c>
      <c r="G38" s="6">
        <f aca="true" t="shared" si="1" ref="G38:G46">H38/$H$48*100</f>
        <v>50.82781456953642</v>
      </c>
      <c r="H38" s="1">
        <v>307</v>
      </c>
    </row>
    <row r="39" spans="2:8" ht="11.25">
      <c r="B39" s="2" t="s">
        <v>43</v>
      </c>
      <c r="C39" s="6">
        <f>D39/$D$46*100</f>
        <v>15.728476821192054</v>
      </c>
      <c r="D39" s="1">
        <v>95</v>
      </c>
      <c r="F39" s="2" t="s">
        <v>42</v>
      </c>
      <c r="G39" s="6">
        <f t="shared" si="1"/>
        <v>18.874172185430464</v>
      </c>
      <c r="H39" s="1">
        <v>114</v>
      </c>
    </row>
    <row r="40" spans="2:8" ht="11.25">
      <c r="B40" s="2" t="s">
        <v>41</v>
      </c>
      <c r="C40" s="6">
        <f>D40/$D$46*100</f>
        <v>13.57615894039735</v>
      </c>
      <c r="D40" s="1">
        <v>82</v>
      </c>
      <c r="F40" s="2" t="s">
        <v>44</v>
      </c>
      <c r="G40" s="6">
        <f t="shared" si="1"/>
        <v>10.099337748344372</v>
      </c>
      <c r="H40" s="1">
        <v>61</v>
      </c>
    </row>
    <row r="41" spans="2:8" ht="11.25">
      <c r="B41" s="2" t="s">
        <v>47</v>
      </c>
      <c r="C41" s="6">
        <f t="shared" si="0"/>
        <v>3.642384105960265</v>
      </c>
      <c r="D41" s="1">
        <v>22</v>
      </c>
      <c r="F41" s="2" t="s">
        <v>45</v>
      </c>
      <c r="G41" s="6">
        <f t="shared" si="1"/>
        <v>7.6158940397351</v>
      </c>
      <c r="H41" s="1">
        <v>46</v>
      </c>
    </row>
    <row r="42" spans="2:8" ht="11.25">
      <c r="B42" s="2" t="s">
        <v>161</v>
      </c>
      <c r="C42" s="6">
        <f t="shared" si="0"/>
        <v>3.47682119205298</v>
      </c>
      <c r="D42" s="1">
        <v>21</v>
      </c>
      <c r="F42" s="2" t="s">
        <v>46</v>
      </c>
      <c r="G42" s="6">
        <f t="shared" si="1"/>
        <v>6.788079470198675</v>
      </c>
      <c r="H42" s="1">
        <v>41</v>
      </c>
    </row>
    <row r="43" spans="2:8" ht="11.25">
      <c r="B43" s="2" t="s">
        <v>162</v>
      </c>
      <c r="C43" s="6">
        <f t="shared" si="0"/>
        <v>1.9867549668874174</v>
      </c>
      <c r="D43" s="1">
        <v>12</v>
      </c>
      <c r="F43" s="2" t="s">
        <v>50</v>
      </c>
      <c r="G43" s="6">
        <f t="shared" si="1"/>
        <v>1.8211920529801324</v>
      </c>
      <c r="H43" s="1">
        <v>11</v>
      </c>
    </row>
    <row r="44" spans="2:8" ht="11.25">
      <c r="B44" s="2" t="s">
        <v>15</v>
      </c>
      <c r="C44" s="6">
        <f t="shared" si="0"/>
        <v>31.125827814569533</v>
      </c>
      <c r="D44" s="1">
        <v>188</v>
      </c>
      <c r="F44" s="2" t="s">
        <v>48</v>
      </c>
      <c r="G44" s="6">
        <f t="shared" si="1"/>
        <v>1.6556291390728477</v>
      </c>
      <c r="H44" s="1">
        <v>10</v>
      </c>
    </row>
    <row r="45" spans="3:8" ht="11.25">
      <c r="C45" s="6"/>
      <c r="F45" s="2" t="s">
        <v>49</v>
      </c>
      <c r="G45" s="6">
        <f t="shared" si="1"/>
        <v>0.49668874172185434</v>
      </c>
      <c r="H45" s="1">
        <v>3</v>
      </c>
    </row>
    <row r="46" spans="2:8" ht="11.25">
      <c r="B46" s="2" t="s">
        <v>16</v>
      </c>
      <c r="C46" s="6">
        <f>SUM(C38:C44)</f>
        <v>100</v>
      </c>
      <c r="D46" s="1">
        <f>SUM(D38:D44)</f>
        <v>604</v>
      </c>
      <c r="F46" s="2" t="s">
        <v>15</v>
      </c>
      <c r="G46" s="6">
        <f t="shared" si="1"/>
        <v>1.8211920529801324</v>
      </c>
      <c r="H46" s="1">
        <v>11</v>
      </c>
    </row>
    <row r="48" spans="6:8" ht="11.25">
      <c r="F48" s="2" t="s">
        <v>16</v>
      </c>
      <c r="G48" s="6">
        <f>SUM(G38:G46)</f>
        <v>100</v>
      </c>
      <c r="H48" s="1">
        <f>SUM(H38:H46)</f>
        <v>604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J41"/>
  <sheetViews>
    <sheetView zoomScaleSheetLayoutView="100" workbookViewId="0" topLeftCell="A10">
      <selection activeCell="K7" sqref="K7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10.875" style="1" bestFit="1" customWidth="1"/>
    <col min="11" max="16384" width="8.875" style="1" customWidth="1"/>
  </cols>
  <sheetData>
    <row r="1" ht="11.25">
      <c r="G1" s="25"/>
    </row>
    <row r="2" ht="11.25"/>
    <row r="3" ht="11.25"/>
    <row r="4" spans="7:9" ht="11.25">
      <c r="G4" s="1" t="s">
        <v>0</v>
      </c>
      <c r="H4" s="2"/>
      <c r="I4" s="2" t="s">
        <v>74</v>
      </c>
    </row>
    <row r="5" spans="8:9" ht="11.25">
      <c r="H5" s="1" t="s">
        <v>75</v>
      </c>
      <c r="I5" s="1" t="s">
        <v>76</v>
      </c>
    </row>
    <row r="6" spans="7:9" ht="11.25">
      <c r="G6" s="78" t="s">
        <v>77</v>
      </c>
      <c r="H6" s="79">
        <v>33.6</v>
      </c>
      <c r="I6" s="80">
        <v>5.3</v>
      </c>
    </row>
    <row r="7" spans="7:9" ht="11.25">
      <c r="G7" s="78" t="s">
        <v>163</v>
      </c>
      <c r="H7" s="79">
        <v>33.5</v>
      </c>
      <c r="I7" s="80">
        <v>-0.3</v>
      </c>
    </row>
    <row r="8" spans="7:9" ht="11.25">
      <c r="G8" s="2" t="s">
        <v>164</v>
      </c>
      <c r="H8" s="34">
        <v>40</v>
      </c>
      <c r="I8" s="80">
        <v>12.8</v>
      </c>
    </row>
    <row r="9" spans="7:9" ht="11.25">
      <c r="G9" s="2" t="s">
        <v>165</v>
      </c>
      <c r="H9" s="34">
        <v>50.5</v>
      </c>
      <c r="I9" s="6">
        <v>26.25</v>
      </c>
    </row>
    <row r="10" spans="7:9" ht="11.25">
      <c r="G10" s="2" t="s">
        <v>166</v>
      </c>
      <c r="H10" s="1">
        <v>56.5</v>
      </c>
      <c r="I10" s="6">
        <v>11.881188118811892</v>
      </c>
    </row>
    <row r="11" spans="7:9" ht="11.25">
      <c r="G11" s="2">
        <v>51</v>
      </c>
      <c r="H11" s="1">
        <v>61.9</v>
      </c>
      <c r="I11" s="6">
        <v>9.557522123893802</v>
      </c>
    </row>
    <row r="12" spans="7:9" ht="11.25">
      <c r="G12" s="2">
        <v>52</v>
      </c>
      <c r="H12" s="1">
        <v>66.2</v>
      </c>
      <c r="I12" s="6">
        <v>6.946688206785145</v>
      </c>
    </row>
    <row r="13" spans="7:9" ht="11.25">
      <c r="G13" s="2">
        <v>53</v>
      </c>
      <c r="H13" s="1">
        <v>69</v>
      </c>
      <c r="I13" s="6">
        <v>4.229607250755274</v>
      </c>
    </row>
    <row r="14" spans="7:9" ht="11.25">
      <c r="G14" s="2">
        <v>54</v>
      </c>
      <c r="H14" s="1">
        <v>71.5</v>
      </c>
      <c r="I14" s="6">
        <v>3.6231884057970953</v>
      </c>
    </row>
    <row r="15" spans="7:9" ht="11.25">
      <c r="G15" s="2">
        <v>55</v>
      </c>
      <c r="H15" s="1">
        <v>76.8</v>
      </c>
      <c r="I15" s="6">
        <v>7.4125874125874125</v>
      </c>
    </row>
    <row r="16" spans="7:9" ht="11.25">
      <c r="G16" s="2">
        <v>56</v>
      </c>
      <c r="H16" s="1">
        <v>80.4</v>
      </c>
      <c r="I16" s="6">
        <v>4.687500000000022</v>
      </c>
    </row>
    <row r="17" spans="7:9" ht="11.25">
      <c r="G17" s="2">
        <v>57</v>
      </c>
      <c r="H17" s="1">
        <v>82.2</v>
      </c>
      <c r="I17" s="6">
        <v>2.238805970149249</v>
      </c>
    </row>
    <row r="18" spans="7:9" ht="11.25">
      <c r="G18" s="2">
        <v>58</v>
      </c>
      <c r="H18" s="1">
        <v>83.9</v>
      </c>
      <c r="I18" s="6">
        <v>2.0681265206812682</v>
      </c>
    </row>
    <row r="19" spans="7:9" ht="11.25">
      <c r="G19" s="2">
        <v>59</v>
      </c>
      <c r="H19" s="1">
        <v>86</v>
      </c>
      <c r="I19" s="6">
        <v>2.502979737783062</v>
      </c>
    </row>
    <row r="20" spans="7:9" ht="11.25">
      <c r="G20" s="2">
        <v>60</v>
      </c>
      <c r="H20" s="1">
        <v>87.5</v>
      </c>
      <c r="I20" s="6">
        <v>1.744186046511631</v>
      </c>
    </row>
    <row r="21" spans="7:9" ht="11.25">
      <c r="G21" s="2">
        <v>61</v>
      </c>
      <c r="H21" s="1">
        <v>88.1</v>
      </c>
      <c r="I21" s="6">
        <v>0.6857142857142895</v>
      </c>
    </row>
    <row r="22" spans="7:9" ht="11.25">
      <c r="G22" s="2">
        <v>62</v>
      </c>
      <c r="H22" s="1">
        <v>88.1</v>
      </c>
      <c r="I22" s="6">
        <v>0</v>
      </c>
    </row>
    <row r="23" spans="7:9" ht="11.25">
      <c r="G23" s="2">
        <v>63</v>
      </c>
      <c r="H23" s="1">
        <v>88.8</v>
      </c>
      <c r="I23" s="6">
        <v>0.7945516458569779</v>
      </c>
    </row>
    <row r="24" spans="7:9" ht="11.25">
      <c r="G24" s="2" t="s">
        <v>78</v>
      </c>
      <c r="H24" s="1">
        <v>90.7</v>
      </c>
      <c r="I24" s="6">
        <v>2.1396396396396566</v>
      </c>
    </row>
    <row r="25" spans="7:9" ht="11.25">
      <c r="G25" s="1">
        <v>2</v>
      </c>
      <c r="H25" s="1">
        <v>93.8</v>
      </c>
      <c r="I25" s="6">
        <v>3.4178610804851184</v>
      </c>
    </row>
    <row r="26" spans="7:9" ht="11.25">
      <c r="G26" s="1">
        <v>3</v>
      </c>
      <c r="H26" s="5">
        <v>96.8</v>
      </c>
      <c r="I26" s="77">
        <v>3.1982942430703654</v>
      </c>
    </row>
    <row r="27" spans="7:9" ht="11.25">
      <c r="G27" s="2">
        <v>4</v>
      </c>
      <c r="H27" s="1">
        <v>98.5</v>
      </c>
      <c r="I27" s="77">
        <v>1.7561983471074516</v>
      </c>
    </row>
    <row r="28" spans="7:9" ht="11.25">
      <c r="G28" s="2">
        <v>5</v>
      </c>
      <c r="H28" s="5">
        <v>99.8</v>
      </c>
      <c r="I28" s="77">
        <v>1.3197969543147225</v>
      </c>
    </row>
    <row r="29" spans="7:9" ht="11.25">
      <c r="G29" s="1">
        <v>6</v>
      </c>
      <c r="H29" s="1">
        <v>100.6</v>
      </c>
      <c r="I29" s="6">
        <v>0.8016032064128265</v>
      </c>
    </row>
    <row r="30" spans="7:9" ht="11.25">
      <c r="G30" s="1">
        <v>7</v>
      </c>
      <c r="H30" s="1">
        <v>100.4</v>
      </c>
      <c r="I30" s="6">
        <v>-0.1988071570576455</v>
      </c>
    </row>
    <row r="31" spans="7:9" ht="11.25">
      <c r="G31" s="1">
        <v>8</v>
      </c>
      <c r="H31" s="1">
        <v>101.9</v>
      </c>
      <c r="I31" s="6">
        <v>1.4940239043824688</v>
      </c>
    </row>
    <row r="32" spans="7:9" ht="11.25">
      <c r="G32" s="1">
        <v>9</v>
      </c>
      <c r="H32" s="1">
        <v>103.8</v>
      </c>
      <c r="I32" s="6">
        <v>1.8645731108930308</v>
      </c>
    </row>
    <row r="33" spans="7:10" ht="11.25">
      <c r="G33" s="1">
        <v>10</v>
      </c>
      <c r="H33" s="1">
        <v>104.7</v>
      </c>
      <c r="I33" s="6">
        <v>0.8670520231213841</v>
      </c>
      <c r="J33" s="2"/>
    </row>
    <row r="34" spans="7:9" ht="11.25">
      <c r="G34" s="1">
        <v>11</v>
      </c>
      <c r="H34" s="34">
        <v>104.3</v>
      </c>
      <c r="I34" s="6">
        <v>-0.382043935052534</v>
      </c>
    </row>
    <row r="35" spans="7:9" ht="11.25">
      <c r="G35" s="1">
        <v>12</v>
      </c>
      <c r="H35" s="34">
        <v>103.5</v>
      </c>
      <c r="I35" s="6">
        <v>-0.7670182166826467</v>
      </c>
    </row>
    <row r="36" spans="7:9" ht="11.25">
      <c r="G36" s="1">
        <v>13</v>
      </c>
      <c r="H36" s="1">
        <v>102.6</v>
      </c>
      <c r="I36" s="6">
        <v>-0.8695652173913104</v>
      </c>
    </row>
    <row r="37" spans="7:9" ht="11.25">
      <c r="G37" s="1">
        <v>14</v>
      </c>
      <c r="H37" s="1">
        <v>101.1</v>
      </c>
      <c r="I37" s="6">
        <v>-1.4619883040935644</v>
      </c>
    </row>
    <row r="38" spans="7:9" ht="11.25">
      <c r="G38" s="1">
        <v>15</v>
      </c>
      <c r="H38" s="1">
        <v>100.9</v>
      </c>
      <c r="I38" s="6">
        <v>-0.19782393669632858</v>
      </c>
    </row>
    <row r="39" spans="7:9" ht="11.25">
      <c r="G39" s="1">
        <v>16</v>
      </c>
      <c r="H39" s="1">
        <v>100.8</v>
      </c>
      <c r="I39" s="6">
        <v>-0.09910802775026095</v>
      </c>
    </row>
    <row r="40" spans="7:9" ht="11.25">
      <c r="G40" s="1">
        <v>17</v>
      </c>
      <c r="H40" s="1">
        <v>100</v>
      </c>
      <c r="I40" s="6">
        <v>-0.7936507936507908</v>
      </c>
    </row>
    <row r="41" spans="7:9" ht="11.25">
      <c r="G41" s="1">
        <v>18</v>
      </c>
      <c r="H41" s="1">
        <v>100</v>
      </c>
      <c r="I41" s="6">
        <v>0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2007-02-26T07:51:50Z</cp:lastPrinted>
  <dcterms:created xsi:type="dcterms:W3CDTF">2002-10-30T04:03:02Z</dcterms:created>
  <dcterms:modified xsi:type="dcterms:W3CDTF">2007-03-09T09:32:19Z</dcterms:modified>
  <cp:category/>
  <cp:version/>
  <cp:contentType/>
  <cp:contentStatus/>
</cp:coreProperties>
</file>