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5330" windowHeight="4740" activeTab="15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<sst xmlns="http://schemas.openxmlformats.org/spreadsheetml/2006/main" count="232" uniqueCount="163">
  <si>
    <t>単位：人口10万人当たり・人）</t>
  </si>
  <si>
    <t>単位</t>
  </si>
  <si>
    <t>悪性新生物</t>
  </si>
  <si>
    <t>心疾患</t>
  </si>
  <si>
    <t>脳血管疾患</t>
  </si>
  <si>
    <t>肺炎</t>
  </si>
  <si>
    <t>自殺</t>
  </si>
  <si>
    <t>不慮の事故</t>
  </si>
  <si>
    <t>人</t>
  </si>
  <si>
    <t>医師</t>
  </si>
  <si>
    <t>看護職員</t>
  </si>
  <si>
    <t>平2</t>
  </si>
  <si>
    <t>兵庫県勢要覧グラフ集　目次</t>
  </si>
  <si>
    <t>シート番号</t>
  </si>
  <si>
    <t>　　タイトル</t>
  </si>
  <si>
    <t>日</t>
  </si>
  <si>
    <t>平均</t>
  </si>
  <si>
    <t>１日平均</t>
  </si>
  <si>
    <t>在院日数</t>
  </si>
  <si>
    <t>在院患者数</t>
  </si>
  <si>
    <t>外来患者数</t>
  </si>
  <si>
    <t>（一般病床）</t>
  </si>
  <si>
    <t>（人口10万対）</t>
  </si>
  <si>
    <t>（注）数値の位置のずれは、ｸﾞﾗﾌ作成上、線種を変えるためのものです。</t>
  </si>
  <si>
    <t>　　　</t>
  </si>
  <si>
    <t>昭50</t>
  </si>
  <si>
    <t>％</t>
  </si>
  <si>
    <t>老衰</t>
  </si>
  <si>
    <t>腎不全</t>
  </si>
  <si>
    <t>肝疾患</t>
  </si>
  <si>
    <t>糖尿病</t>
  </si>
  <si>
    <t>結核</t>
  </si>
  <si>
    <t>その他</t>
  </si>
  <si>
    <t>件</t>
  </si>
  <si>
    <t>16～19歳</t>
  </si>
  <si>
    <t>急病</t>
  </si>
  <si>
    <t>20歳代</t>
  </si>
  <si>
    <t>交通</t>
  </si>
  <si>
    <t>30歳代</t>
  </si>
  <si>
    <t>一般負傷</t>
  </si>
  <si>
    <t>40歳代</t>
  </si>
  <si>
    <t>転院搬送</t>
  </si>
  <si>
    <t>50歳代</t>
  </si>
  <si>
    <t>自損行為</t>
  </si>
  <si>
    <t>60歳代</t>
  </si>
  <si>
    <t>加害</t>
  </si>
  <si>
    <t>労働災害</t>
  </si>
  <si>
    <t>計</t>
  </si>
  <si>
    <t>運動競技</t>
  </si>
  <si>
    <t>火災</t>
  </si>
  <si>
    <t>kg</t>
  </si>
  <si>
    <t>ｔ</t>
  </si>
  <si>
    <t>（うち）</t>
  </si>
  <si>
    <t>大気汚染</t>
  </si>
  <si>
    <t>騒音</t>
  </si>
  <si>
    <t>振動</t>
  </si>
  <si>
    <t>就業医師・看護職員数の推移</t>
  </si>
  <si>
    <t>主要死因別死亡率の推移</t>
  </si>
  <si>
    <t>千人</t>
  </si>
  <si>
    <t>水質汚濁</t>
  </si>
  <si>
    <t>悪臭</t>
  </si>
  <si>
    <t>高血圧性疾患</t>
  </si>
  <si>
    <t>一日平均在院・外来患者数と一般病床等の平均在院日数の推移</t>
  </si>
  <si>
    <t>昭56</t>
  </si>
  <si>
    <t>単位</t>
  </si>
  <si>
    <t>人</t>
  </si>
  <si>
    <t>一人当たり</t>
  </si>
  <si>
    <t>資源化割合</t>
  </si>
  <si>
    <t>計画収集量</t>
  </si>
  <si>
    <t>計画収集</t>
  </si>
  <si>
    <t>計画収集・直接搬入量</t>
  </si>
  <si>
    <t>排出量</t>
  </si>
  <si>
    <t>人口</t>
  </si>
  <si>
    <t>（焼却＋埋立＋資源化＋その他）</t>
  </si>
  <si>
    <t>資源化</t>
  </si>
  <si>
    <t>昭60</t>
  </si>
  <si>
    <t>平元</t>
  </si>
  <si>
    <t>平2</t>
  </si>
  <si>
    <t>一人当たり排出量(kg)＝計画収集処理量(t)/計画収集人口×1000</t>
  </si>
  <si>
    <t>資源化割合＝資源化/計画収集・直接搬入量×100</t>
  </si>
  <si>
    <t>中間処理施設において処理されたものは含まない。</t>
  </si>
  <si>
    <t>一人当たりごみ排出量（計画収集処理）と資源化割合の推移</t>
  </si>
  <si>
    <t>13年度以降の資源化量は、ごみから直接処理されたもののみで、</t>
  </si>
  <si>
    <t>項目</t>
  </si>
  <si>
    <t>●健康・医療・環境/教育・文化・居住環境/警察・消防</t>
  </si>
  <si>
    <t>健康・医療・環境</t>
  </si>
  <si>
    <t>教育・文化・居住環境</t>
  </si>
  <si>
    <t>小・中学校の不登校比率の推移</t>
  </si>
  <si>
    <t>中学校（高等学校）の卒業者数、進学率、就職率の推移</t>
  </si>
  <si>
    <t>警察・消防</t>
  </si>
  <si>
    <t>交通事故（人身事故）発生件数と死者数の推移</t>
  </si>
  <si>
    <t>刑法犯認知・検挙件数と検挙率の推移</t>
  </si>
  <si>
    <t>小学校</t>
  </si>
  <si>
    <t>中学校</t>
  </si>
  <si>
    <t>平5</t>
  </si>
  <si>
    <t>男</t>
  </si>
  <si>
    <t>　女</t>
  </si>
  <si>
    <t>大学等進学者</t>
  </si>
  <si>
    <t>就職者</t>
  </si>
  <si>
    <t>専修学校（専門課程）進学者</t>
  </si>
  <si>
    <t>専修学校（一般課程）等入学者</t>
  </si>
  <si>
    <t>合計</t>
  </si>
  <si>
    <t>○中学校</t>
  </si>
  <si>
    <t>○高等学校</t>
  </si>
  <si>
    <t>千人</t>
  </si>
  <si>
    <t>高等学校等</t>
  </si>
  <si>
    <t>大学等</t>
  </si>
  <si>
    <t>専修学校</t>
  </si>
  <si>
    <t>卒業者数</t>
  </si>
  <si>
    <t>進学率</t>
  </si>
  <si>
    <t>就職率</t>
  </si>
  <si>
    <t>（専門課程）進学率</t>
  </si>
  <si>
    <t>昭45</t>
  </si>
  <si>
    <t>平元</t>
  </si>
  <si>
    <t>単位</t>
  </si>
  <si>
    <t>千件</t>
  </si>
  <si>
    <t>人</t>
  </si>
  <si>
    <t>発生件数</t>
  </si>
  <si>
    <t>死者数</t>
  </si>
  <si>
    <t>昭40</t>
  </si>
  <si>
    <t>平元</t>
  </si>
  <si>
    <t>平2</t>
  </si>
  <si>
    <t>認知件数</t>
  </si>
  <si>
    <t>検挙件数</t>
  </si>
  <si>
    <t>割合</t>
  </si>
  <si>
    <t>死者数</t>
  </si>
  <si>
    <t>検挙率</t>
  </si>
  <si>
    <t>6歳未満</t>
  </si>
  <si>
    <t>昭35</t>
  </si>
  <si>
    <t>6～12歳</t>
  </si>
  <si>
    <t>13～15歳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</si>
  <si>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</si>
  <si>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</si>
  <si>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</si>
  <si>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</si>
  <si>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</si>
  <si>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</si>
  <si>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</si>
  <si>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70～79歳</t>
  </si>
  <si>
    <t>80歳以上</t>
  </si>
  <si>
    <t>放火</t>
  </si>
  <si>
    <t>火入れ</t>
  </si>
  <si>
    <t>火あそび</t>
  </si>
  <si>
    <t>ストーブ</t>
  </si>
  <si>
    <t>万件</t>
  </si>
  <si>
    <t>電灯・電話等の配線</t>
  </si>
  <si>
    <t>不明・調査中</t>
  </si>
  <si>
    <t>放火の疑い</t>
  </si>
  <si>
    <t>排気管</t>
  </si>
  <si>
    <t>電気機器</t>
  </si>
  <si>
    <t>配線器具</t>
  </si>
  <si>
    <t>主要死因別死亡者数割合（平成17年）</t>
  </si>
  <si>
    <t>献血者数の年齢別割合（平成17年度）</t>
  </si>
  <si>
    <t>救急出場件数の事故種別割合（平成17年）</t>
  </si>
  <si>
    <t>公害苦情件数の種類別割合（平成17年度）</t>
  </si>
  <si>
    <t>高等学校卒業者の進路別割合（平成18年3月卒業者）</t>
  </si>
  <si>
    <t>交通事故死者数の年齢別割合（平成18年）</t>
  </si>
  <si>
    <t>火災発生件数の出火原因別割合（平成17年）</t>
  </si>
  <si>
    <t>平6</t>
  </si>
  <si>
    <t>たばこ</t>
  </si>
  <si>
    <t>こんろ</t>
  </si>
  <si>
    <t>たき火</t>
  </si>
  <si>
    <t>マッチ・ライター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</si>
</sst>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0_ "/>
    <numFmt numFmtId="180" formatCode="#,##0.0;[Red]\-#,##0.0"/>
    <numFmt numFmtId="181" formatCode="0.000"/>
    <numFmt numFmtId="182" formatCode="0.0000"/>
    <numFmt numFmtId="183" formatCode="0.00000"/>
    <numFmt numFmtId="184" formatCode="#,##0_ "/>
    <numFmt numFmtId="185" formatCode="0.000000"/>
    <numFmt numFmtId="186" formatCode="#,##0.0_ ;[Red]\-#,##0.0\ "/>
    <numFmt numFmtId="187" formatCode="0.00_ 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0.000_ "/>
    <numFmt numFmtId="193" formatCode="0.0000_ "/>
    <numFmt numFmtId="194" formatCode="0.00000_ "/>
    <numFmt numFmtId="195" formatCode="0.000000_ "/>
    <numFmt numFmtId="196" formatCode="#,##0.000000"/>
    <numFmt numFmtId="197" formatCode="#\ ###\ ##0;\-#\ ###\ ##0;&quot;－&quot;"/>
    <numFmt numFmtId="198" formatCode="#,###,##0;\-#,###,##0;&quot;－&quot;"/>
    <numFmt numFmtId="199" formatCode="0_);[Red]\(0\)"/>
    <numFmt numFmtId="200" formatCode="0.0%"/>
    <numFmt numFmtId="201" formatCode="#,##0.0000"/>
    <numFmt numFmtId="202" formatCode="#,##0.0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8.25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4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81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176" fontId="9" fillId="0" borderId="0" xfId="0" applyNumberFormat="1" applyFont="1" applyAlignment="1">
      <alignment/>
    </xf>
    <xf numFmtId="176" fontId="9" fillId="0" borderId="0" xfId="17" applyNumberFormat="1" applyFont="1" applyAlignment="1">
      <alignment/>
    </xf>
    <xf numFmtId="0" fontId="13" fillId="0" borderId="0" xfId="0" applyFont="1" applyAlignment="1">
      <alignment/>
    </xf>
    <xf numFmtId="0" fontId="9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Alignment="1">
      <alignment/>
    </xf>
    <xf numFmtId="0" fontId="13" fillId="0" borderId="0" xfId="21" applyFont="1" applyBorder="1" applyAlignment="1" quotePrefix="1">
      <alignment horizontal="left"/>
      <protection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Alignment="1">
      <alignment/>
    </xf>
    <xf numFmtId="178" fontId="9" fillId="0" borderId="0" xfId="17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0" fillId="0" borderId="0" xfId="0" applyAlignment="1">
      <alignment/>
    </xf>
    <xf numFmtId="176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/>
    </xf>
    <xf numFmtId="181" fontId="9" fillId="0" borderId="0" xfId="17" applyNumberFormat="1" applyFont="1" applyAlignment="1">
      <alignment/>
    </xf>
    <xf numFmtId="0" fontId="9" fillId="0" borderId="0" xfId="17" applyNumberFormat="1" applyFont="1" applyAlignment="1">
      <alignment/>
    </xf>
    <xf numFmtId="182" fontId="9" fillId="0" borderId="0" xfId="0" applyNumberFormat="1" applyFont="1" applyAlignment="1">
      <alignment/>
    </xf>
    <xf numFmtId="201" fontId="9" fillId="0" borderId="0" xfId="0" applyNumberFormat="1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121408a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0875"/>
          <c:w val="0.836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1!$H$5</c:f>
              <c:strCache>
                <c:ptCount val="1"/>
                <c:pt idx="0">
                  <c:v>医師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1!$G$6:$G$13</c:f>
              <c:strCache/>
            </c:strRef>
          </c:cat>
          <c:val>
            <c:numRef>
              <c:f>1!$H$6:$H$13</c:f>
              <c:numCache/>
            </c:numRef>
          </c:val>
        </c:ser>
        <c:ser>
          <c:idx val="1"/>
          <c:order val="1"/>
          <c:tx>
            <c:strRef>
              <c:f>1!$I$5</c:f>
              <c:strCache>
                <c:ptCount val="1"/>
                <c:pt idx="0">
                  <c:v>看護職員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1!$G$6:$G$13</c:f>
              <c:strCache/>
            </c:strRef>
          </c:cat>
          <c:val>
            <c:numRef>
              <c:f>1!$I$6:$I$13</c:f>
              <c:numCache/>
            </c:numRef>
          </c:val>
        </c:ser>
        <c:gapWidth val="60"/>
        <c:axId val="4426171"/>
        <c:axId val="22975532"/>
      </c:barChart>
      <c:catAx>
        <c:axId val="4426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75532"/>
        <c:crosses val="autoZero"/>
        <c:auto val="1"/>
        <c:lblOffset val="100"/>
        <c:noMultiLvlLbl val="0"/>
      </c:catAx>
      <c:valAx>
        <c:axId val="229755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61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09"/>
          <c:w val="0.944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'10'!$H$8</c:f>
              <c:strCache>
                <c:ptCount val="1"/>
                <c:pt idx="0">
                  <c:v>卒業者数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'10'!$G$9:$G$45</c:f>
              <c:strCache/>
            </c:strRef>
          </c:cat>
          <c:val>
            <c:numRef>
              <c:f>'10'!$H$9:$H$45</c:f>
              <c:numCache/>
            </c:numRef>
          </c:val>
        </c:ser>
        <c:gapWidth val="50"/>
        <c:axId val="15803737"/>
        <c:axId val="5034282"/>
      </c:barChart>
      <c:lineChart>
        <c:grouping val="standard"/>
        <c:varyColors val="0"/>
        <c:ser>
          <c:idx val="2"/>
          <c:order val="2"/>
          <c:tx>
            <c:strRef>
              <c:f>'10'!$J$8</c:f>
              <c:strCache>
                <c:ptCount val="1"/>
                <c:pt idx="0">
                  <c:v>就職率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'10'!$G$9:$G$45</c:f>
              <c:strCache/>
            </c:strRef>
          </c:cat>
          <c:val>
            <c:numRef>
              <c:f>'10'!$J$9:$J$45</c:f>
              <c:numCache/>
            </c:numRef>
          </c:val>
          <c:smooth val="0"/>
        </c:ser>
        <c:axId val="5123659"/>
        <c:axId val="12363196"/>
      </c:lineChart>
      <c:lineChart>
        <c:grouping val="standard"/>
        <c:varyColors val="0"/>
        <c:ser>
          <c:idx val="0"/>
          <c:order val="1"/>
          <c:tx>
            <c:strRef>
              <c:f>'10'!$I$8</c:f>
              <c:strCache>
                <c:ptCount val="1"/>
                <c:pt idx="0">
                  <c:v>進学率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'10'!$G$9:$G$45</c:f>
              <c:strCache/>
            </c:strRef>
          </c:cat>
          <c:val>
            <c:numRef>
              <c:f>'10'!$I$9:$I$45</c:f>
              <c:numCache/>
            </c:numRef>
          </c:val>
          <c:smooth val="0"/>
        </c:ser>
        <c:axId val="15803737"/>
        <c:axId val="5034282"/>
      </c:lineChart>
      <c:catAx>
        <c:axId val="15803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4282"/>
        <c:crosses val="autoZero"/>
        <c:auto val="0"/>
        <c:lblOffset val="100"/>
        <c:tickLblSkip val="5"/>
        <c:tickMarkSkip val="5"/>
        <c:noMultiLvlLbl val="0"/>
      </c:catAx>
      <c:valAx>
        <c:axId val="5034282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803737"/>
        <c:crossesAt val="1"/>
        <c:crossBetween val="between"/>
        <c:dispUnits/>
        <c:minorUnit val="5"/>
      </c:valAx>
      <c:catAx>
        <c:axId val="5123659"/>
        <c:scaling>
          <c:orientation val="minMax"/>
        </c:scaling>
        <c:axPos val="b"/>
        <c:delete val="1"/>
        <c:majorTickMark val="in"/>
        <c:minorTickMark val="none"/>
        <c:tickLblPos val="nextTo"/>
        <c:crossAx val="12363196"/>
        <c:crosses val="autoZero"/>
        <c:auto val="0"/>
        <c:lblOffset val="100"/>
        <c:noMultiLvlLbl val="0"/>
      </c:catAx>
      <c:valAx>
        <c:axId val="12363196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3659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08"/>
          <c:w val="0.94325"/>
          <c:h val="0.74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'10'!$M$8</c:f>
              <c:strCache>
                <c:ptCount val="1"/>
                <c:pt idx="0">
                  <c:v>卒業者数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'10'!$L$9:$L$45</c:f>
              <c:strCache/>
            </c:strRef>
          </c:cat>
          <c:val>
            <c:numRef>
              <c:f>'10'!$M$9:$M$45</c:f>
              <c:numCache/>
            </c:numRef>
          </c:val>
        </c:ser>
        <c:gapWidth val="50"/>
        <c:axId val="61894781"/>
        <c:axId val="47421326"/>
      </c:barChart>
      <c:lineChart>
        <c:grouping val="standard"/>
        <c:varyColors val="0"/>
        <c:ser>
          <c:idx val="2"/>
          <c:order val="2"/>
          <c:tx>
            <c:strRef>
              <c:f>'10'!$O$8</c:f>
              <c:strCache>
                <c:ptCount val="1"/>
                <c:pt idx="0">
                  <c:v>就職率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'10'!$L$9:$L$45</c:f>
              <c:strCache/>
            </c:strRef>
          </c:cat>
          <c:val>
            <c:numRef>
              <c:f>'10'!$O$9:$O$45</c:f>
              <c:numCache/>
            </c:numRef>
          </c:val>
          <c:smooth val="0"/>
        </c:ser>
        <c:axId val="15922159"/>
        <c:axId val="14626464"/>
      </c:lineChart>
      <c:lineChart>
        <c:grouping val="standard"/>
        <c:varyColors val="0"/>
        <c:ser>
          <c:idx val="0"/>
          <c:order val="1"/>
          <c:tx>
            <c:strRef>
              <c:f>'10'!$N$8</c:f>
              <c:strCache>
                <c:ptCount val="1"/>
                <c:pt idx="0">
                  <c:v>進学率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'10'!$L$9:$L$45</c:f>
              <c:strCache/>
            </c:strRef>
          </c:cat>
          <c:val>
            <c:numRef>
              <c:f>'10'!$N$9:$N$45</c:f>
              <c:numCache/>
            </c:numRef>
          </c:val>
          <c:smooth val="0"/>
        </c:ser>
        <c:ser>
          <c:idx val="3"/>
          <c:order val="3"/>
          <c:tx>
            <c:strRef>
              <c:f>'10'!$P$8</c:f>
              <c:strCache>
                <c:ptCount val="1"/>
                <c:pt idx="0">
                  <c:v>（専門課程）進学率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'10'!$L$9:$L$45</c:f>
              <c:strCache/>
            </c:strRef>
          </c:cat>
          <c:val>
            <c:numRef>
              <c:f>'10'!$P$9:$P$45</c:f>
              <c:numCache/>
            </c:numRef>
          </c:val>
          <c:smooth val="0"/>
        </c:ser>
        <c:axId val="61894781"/>
        <c:axId val="47421326"/>
      </c:lineChart>
      <c:catAx>
        <c:axId val="61894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421326"/>
        <c:crosses val="autoZero"/>
        <c:auto val="0"/>
        <c:lblOffset val="100"/>
        <c:tickLblSkip val="5"/>
        <c:tickMarkSkip val="5"/>
        <c:noMultiLvlLbl val="0"/>
      </c:catAx>
      <c:valAx>
        <c:axId val="4742132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94781"/>
        <c:crossesAt val="1"/>
        <c:crossBetween val="between"/>
        <c:dispUnits/>
        <c:minorUnit val="5"/>
      </c:valAx>
      <c:catAx>
        <c:axId val="15922159"/>
        <c:scaling>
          <c:orientation val="minMax"/>
        </c:scaling>
        <c:axPos val="b"/>
        <c:delete val="1"/>
        <c:majorTickMark val="in"/>
        <c:minorTickMark val="none"/>
        <c:tickLblPos val="nextTo"/>
        <c:crossAx val="14626464"/>
        <c:crosses val="autoZero"/>
        <c:auto val="0"/>
        <c:lblOffset val="100"/>
        <c:noMultiLvlLbl val="0"/>
      </c:catAx>
      <c:valAx>
        <c:axId val="14626464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22159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6"/>
          <c:y val="0.1405"/>
          <c:w val="0.5327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大学等
進学者
53.4%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就職者
17.5%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
（一般課程）
等入学者
10.8%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
（専門課程）
進学者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  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'11'!$I$5:$I$9</c:f>
              <c:strCache/>
            </c:strRef>
          </c:cat>
          <c:val>
            <c:numRef>
              <c:f>'11'!$J$5:$J$9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1785"/>
          <c:w val="0.78825"/>
          <c:h val="0.7915"/>
        </c:manualLayout>
      </c:layout>
      <c:doughnutChart>
        <c:varyColors val="1"/>
        <c:ser>
          <c:idx val="1"/>
          <c:order val="0"/>
          <c:tx>
            <c:v>％</c:v>
          </c:tx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大学等進学者
58.5%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専修学校（専門課程）進学者
18.4%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就職者
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専修学校（一般課程）等入学者
114%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  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'11'!$I$14:$I$18</c:f>
              <c:strCache/>
            </c:strRef>
          </c:cat>
          <c:val>
            <c:numRef>
              <c:f>'11'!$J$14:$J$18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1525"/>
          <c:w val="0.8955"/>
          <c:h val="0.72025"/>
        </c:manualLayout>
      </c:layout>
      <c:areaChart>
        <c:grouping val="standard"/>
        <c:varyColors val="0"/>
        <c:ser>
          <c:idx val="1"/>
          <c:order val="0"/>
          <c:tx>
            <c:strRef>
              <c:f>'12'!$H$5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'12'!$G$6:$G$47</c:f>
              <c:strCache/>
            </c:strRef>
          </c:cat>
          <c:val>
            <c:numRef>
              <c:f>'12'!$H$6:$H$47</c:f>
              <c:numCache/>
            </c:numRef>
          </c:val>
        </c:ser>
        <c:axId val="43892897"/>
        <c:axId val="65663730"/>
      </c:areaChart>
      <c:lineChart>
        <c:grouping val="standard"/>
        <c:varyColors val="0"/>
        <c:ser>
          <c:idx val="0"/>
          <c:order val="1"/>
          <c:tx>
            <c:strRef>
              <c:f>'12'!$I$5</c:f>
              <c:strCache>
                <c:ptCount val="1"/>
                <c:pt idx="0">
                  <c:v>死者数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'12'!$G$6:$G$47</c:f>
              <c:strCache/>
            </c:strRef>
          </c:cat>
          <c:val>
            <c:numRef>
              <c:f>'12'!$I$6:$I$47</c:f>
              <c:numCache/>
            </c:numRef>
          </c:val>
          <c:smooth val="0"/>
        </c:ser>
        <c:axId val="17161875"/>
        <c:axId val="47934596"/>
      </c:lineChart>
      <c:catAx>
        <c:axId val="43892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63730"/>
        <c:crosses val="autoZero"/>
        <c:auto val="0"/>
        <c:lblOffset val="100"/>
        <c:tickLblSkip val="5"/>
        <c:noMultiLvlLbl val="0"/>
      </c:catAx>
      <c:valAx>
        <c:axId val="65663730"/>
        <c:scaling>
          <c:orientation val="minMax"/>
          <c:max val="5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92897"/>
        <c:crossesAt val="1"/>
        <c:crossBetween val="midCat"/>
        <c:dispUnits/>
        <c:majorUnit val="10"/>
        <c:minorUnit val="5"/>
      </c:valAx>
      <c:catAx>
        <c:axId val="17161875"/>
        <c:scaling>
          <c:orientation val="minMax"/>
        </c:scaling>
        <c:axPos val="b"/>
        <c:delete val="1"/>
        <c:majorTickMark val="in"/>
        <c:minorTickMark val="none"/>
        <c:tickLblPos val="nextTo"/>
        <c:crossAx val="47934596"/>
        <c:crosses val="autoZero"/>
        <c:auto val="0"/>
        <c:lblOffset val="100"/>
        <c:noMultiLvlLbl val="0"/>
      </c:catAx>
      <c:valAx>
        <c:axId val="47934596"/>
        <c:scaling>
          <c:orientation val="minMax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61875"/>
        <c:crosses val="max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85"/>
          <c:w val="0.8045"/>
          <c:h val="0.554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'13'!$G$6:$G$18</c:f>
              <c:strCache/>
            </c:strRef>
          </c:cat>
          <c:val>
            <c:numRef>
              <c:f>'13'!$H$6:$H$18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1175"/>
          <c:w val="0.90275"/>
          <c:h val="0.74225"/>
        </c:manualLayout>
      </c:layout>
      <c:areaChart>
        <c:grouping val="standard"/>
        <c:varyColors val="0"/>
        <c:ser>
          <c:idx val="1"/>
          <c:order val="0"/>
          <c:tx>
            <c:strRef>
              <c:f>'14'!$H$5</c:f>
              <c:strCache>
                <c:ptCount val="1"/>
                <c:pt idx="0">
                  <c:v>認知件数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'14'!$G$6:$G$51</c:f>
              <c:strCache/>
            </c:strRef>
          </c:cat>
          <c:val>
            <c:numRef>
              <c:f>'14'!$H$6:$H$51</c:f>
              <c:numCache/>
            </c:numRef>
          </c:val>
        </c:ser>
        <c:ser>
          <c:idx val="0"/>
          <c:order val="1"/>
          <c:tx>
            <c:strRef>
              <c:f>'14'!$I$5</c:f>
              <c:strCache>
                <c:ptCount val="1"/>
                <c:pt idx="0">
                  <c:v>検挙件数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'14'!$G$6:$G$51</c:f>
              <c:strCache/>
            </c:strRef>
          </c:cat>
          <c:val>
            <c:numRef>
              <c:f>'14'!$I$6:$I$51</c:f>
              <c:numCache/>
            </c:numRef>
          </c:val>
        </c:ser>
        <c:axId val="57497029"/>
        <c:axId val="26747734"/>
      </c:areaChart>
      <c:lineChart>
        <c:grouping val="standard"/>
        <c:varyColors val="0"/>
        <c:ser>
          <c:idx val="2"/>
          <c:order val="2"/>
          <c:tx>
            <c:strRef>
              <c:f>'14'!$J$5</c:f>
              <c:strCache>
                <c:ptCount val="1"/>
                <c:pt idx="0">
                  <c:v>検挙率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'14'!$G$6:$G$51</c:f>
              <c:strCache/>
            </c:strRef>
          </c:cat>
          <c:val>
            <c:numRef>
              <c:f>'14'!$J$6:$J$51</c:f>
              <c:numCache/>
            </c:numRef>
          </c:val>
          <c:smooth val="0"/>
        </c:ser>
        <c:axId val="19082807"/>
        <c:axId val="2203496"/>
      </c:lineChart>
      <c:catAx>
        <c:axId val="57497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47734"/>
        <c:crosses val="autoZero"/>
        <c:auto val="0"/>
        <c:lblOffset val="100"/>
        <c:tickLblSkip val="5"/>
        <c:noMultiLvlLbl val="0"/>
      </c:catAx>
      <c:valAx>
        <c:axId val="267477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97029"/>
        <c:crossesAt val="1"/>
        <c:crossBetween val="midCat"/>
        <c:dispUnits/>
      </c:valAx>
      <c:catAx>
        <c:axId val="19082807"/>
        <c:scaling>
          <c:orientation val="minMax"/>
        </c:scaling>
        <c:axPos val="b"/>
        <c:delete val="1"/>
        <c:majorTickMark val="in"/>
        <c:minorTickMark val="none"/>
        <c:tickLblPos val="nextTo"/>
        <c:crossAx val="2203496"/>
        <c:crosses val="autoZero"/>
        <c:auto val="0"/>
        <c:lblOffset val="100"/>
        <c:noMultiLvlLbl val="0"/>
      </c:catAx>
      <c:valAx>
        <c:axId val="2203496"/>
        <c:scaling>
          <c:orientation val="minMax"/>
          <c:max val="10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8280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85"/>
          <c:w val="0.8045"/>
          <c:h val="0.554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マッチ・　　　ライター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電灯・電話等の配線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電気器具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配線器具
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排気管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'15'!$H$5:$H$19</c:f>
              <c:strCache/>
            </c:strRef>
          </c:cat>
          <c:val>
            <c:numRef>
              <c:f>'15'!$I$5:$I$19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05"/>
          <c:w val="0.94675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2!$H$6:$H$7</c:f>
              <c:strCache>
                <c:ptCount val="1"/>
                <c:pt idx="0">
                  <c:v>在院日数 （一般病床）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2!$G$8:$G$16</c:f>
              <c:strCache/>
            </c:strRef>
          </c:cat>
          <c:val>
            <c:numRef>
              <c:f>2!$H$8:$H$16</c:f>
              <c:numCache/>
            </c:numRef>
          </c:val>
        </c:ser>
        <c:gapWidth val="100"/>
        <c:axId val="49078765"/>
        <c:axId val="15956990"/>
      </c:barChart>
      <c:lineChart>
        <c:grouping val="standard"/>
        <c:varyColors val="0"/>
        <c:ser>
          <c:idx val="0"/>
          <c:order val="1"/>
          <c:tx>
            <c:strRef>
              <c:f>2!$I$6:$I$7</c:f>
              <c:strCache>
                <c:ptCount val="1"/>
                <c:pt idx="0">
                  <c:v>在院患者数 （人口10万対）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2!$G$8:$G$16</c:f>
              <c:strCache/>
            </c:strRef>
          </c:cat>
          <c:val>
            <c:numRef>
              <c:f>2!$I$8:$I$16</c:f>
              <c:numCache/>
            </c:numRef>
          </c:val>
          <c:smooth val="0"/>
        </c:ser>
        <c:ser>
          <c:idx val="2"/>
          <c:order val="2"/>
          <c:tx>
            <c:strRef>
              <c:f>2!$J$6:$J$7</c:f>
              <c:strCache>
                <c:ptCount val="1"/>
                <c:pt idx="0">
                  <c:v>外来患者数 （人口10万対）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2!$G$8:$G$16</c:f>
              <c:strCache/>
            </c:strRef>
          </c:cat>
          <c:val>
            <c:numRef>
              <c:f>2!$J$8:$J$16</c:f>
              <c:numCache/>
            </c:numRef>
          </c:val>
          <c:smooth val="0"/>
        </c:ser>
        <c:marker val="1"/>
        <c:axId val="17447775"/>
        <c:axId val="3983632"/>
      </c:lineChart>
      <c:catAx>
        <c:axId val="17447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3632"/>
        <c:crosses val="autoZero"/>
        <c:auto val="0"/>
        <c:lblOffset val="100"/>
        <c:noMultiLvlLbl val="0"/>
      </c:catAx>
      <c:valAx>
        <c:axId val="3983632"/>
        <c:scaling>
          <c:orientation val="minMax"/>
          <c:max val="18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47775"/>
        <c:crossesAt val="1"/>
        <c:crossBetween val="between"/>
        <c:dispUnits/>
      </c:valAx>
      <c:catAx>
        <c:axId val="49078765"/>
        <c:scaling>
          <c:orientation val="minMax"/>
        </c:scaling>
        <c:axPos val="b"/>
        <c:delete val="1"/>
        <c:majorTickMark val="in"/>
        <c:minorTickMark val="none"/>
        <c:tickLblPos val="nextTo"/>
        <c:crossAx val="15956990"/>
        <c:crosses val="autoZero"/>
        <c:auto val="0"/>
        <c:lblOffset val="100"/>
        <c:noMultiLvlLbl val="0"/>
      </c:catAx>
      <c:valAx>
        <c:axId val="15956990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78765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"/>
          <c:w val="0.874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3!$I$5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3!$I$6:$I$16</c:f>
              <c:numCache/>
            </c:numRef>
          </c:val>
          <c:smooth val="0"/>
        </c:ser>
        <c:ser>
          <c:idx val="1"/>
          <c:order val="1"/>
          <c:tx>
            <c:strRef>
              <c:f>3!$J$5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3!$J$6:$J$16</c:f>
              <c:numCache/>
            </c:numRef>
          </c:val>
          <c:smooth val="0"/>
        </c:ser>
        <c:ser>
          <c:idx val="2"/>
          <c:order val="2"/>
          <c:tx>
            <c:strRef>
              <c:f>3!$K$5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3!$H$6:$H$16</c:f>
              <c:strCache/>
            </c:strRef>
          </c:cat>
          <c:val>
            <c:numRef>
              <c:f>3!$K$6:$K$16</c:f>
              <c:numCache/>
            </c:numRef>
          </c:val>
          <c:smooth val="0"/>
        </c:ser>
        <c:ser>
          <c:idx val="3"/>
          <c:order val="3"/>
          <c:tx>
            <c:strRef>
              <c:f>3!$L$5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3!$L$6:$L$16</c:f>
              <c:numCache/>
            </c:numRef>
          </c:val>
          <c:smooth val="0"/>
        </c:ser>
        <c:ser>
          <c:idx val="4"/>
          <c:order val="4"/>
          <c:tx>
            <c:strRef>
              <c:f>3!$M$5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3!$M$6:$M$16</c:f>
              <c:numCache/>
            </c:numRef>
          </c:val>
          <c:smooth val="0"/>
        </c:ser>
        <c:ser>
          <c:idx val="5"/>
          <c:order val="5"/>
          <c:tx>
            <c:strRef>
              <c:f>3!$N$5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3!$N$6:$N$16</c:f>
              <c:numCache/>
            </c:numRef>
          </c:val>
          <c:smooth val="0"/>
        </c:ser>
        <c:ser>
          <c:idx val="6"/>
          <c:order val="6"/>
          <c:tx>
            <c:strRef>
              <c:f>3!$O$5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3!$H$6:$H$16</c:f>
              <c:strCache/>
            </c:strRef>
          </c:cat>
          <c:val>
            <c:numRef>
              <c:f>3!$O$6:$O$16</c:f>
              <c:numCache/>
            </c:numRef>
          </c:val>
          <c:smooth val="0"/>
        </c:ser>
        <c:ser>
          <c:idx val="7"/>
          <c:order val="7"/>
          <c:tx>
            <c:strRef>
              <c:f>3!$P$5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3!$P$6:$P$16</c:f>
              <c:numCache/>
            </c:numRef>
          </c:val>
          <c:smooth val="0"/>
        </c:ser>
        <c:ser>
          <c:idx val="8"/>
          <c:order val="8"/>
          <c:tx>
            <c:strRef>
              <c:f>3!$Q$5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3!$Q$6:$Q$16</c:f>
              <c:numCache/>
            </c:numRef>
          </c:val>
          <c:smooth val="0"/>
        </c:ser>
        <c:ser>
          <c:idx val="9"/>
          <c:order val="9"/>
          <c:tx>
            <c:strRef>
              <c:f>3!$R$5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3!$R$6:$R$16</c:f>
              <c:numCache/>
            </c:numRef>
          </c:val>
          <c:smooth val="0"/>
        </c:ser>
        <c:ser>
          <c:idx val="10"/>
          <c:order val="10"/>
          <c:tx>
            <c:strRef>
              <c:f>3!$S$5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3!$H$6:$H$16</c:f>
              <c:strCache/>
            </c:strRef>
          </c:cat>
          <c:val>
            <c:numRef>
              <c:f>3!$S$6:$S$16</c:f>
              <c:numCache/>
            </c:numRef>
          </c:val>
          <c:smooth val="0"/>
        </c:ser>
        <c:ser>
          <c:idx val="11"/>
          <c:order val="11"/>
          <c:tx>
            <c:strRef>
              <c:f>3!$T$5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3!$T$6:$T$16</c:f>
              <c:numCache/>
            </c:numRef>
          </c:val>
          <c:smooth val="0"/>
        </c:ser>
        <c:axId val="54238737"/>
        <c:axId val="31261538"/>
      </c:lineChart>
      <c:catAx>
        <c:axId val="54238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261538"/>
        <c:crosses val="autoZero"/>
        <c:auto val="1"/>
        <c:lblOffset val="100"/>
        <c:tickLblSkip val="1"/>
        <c:noMultiLvlLbl val="0"/>
      </c:catAx>
      <c:valAx>
        <c:axId val="312615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387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65"/>
          <c:w val="0.8045"/>
          <c:h val="0.557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悪性新生物
31.6%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心疾患
15.2%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脳血管疾患
10.7%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肺炎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不慮の事故
4.1%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自殺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老衰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腎不全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肝疾患
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糖尿病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高血圧性
疾患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結核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4!$H$5:$H$17</c:f>
              <c:strCache/>
            </c:strRef>
          </c:cat>
          <c:val>
            <c:numRef>
              <c:f>4!$I$5:$I$17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199"/>
          <c:w val="0.7965"/>
          <c:h val="0.559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16～19歳
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20歳代
22.1%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30歳代
27.4%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40歳代
21.5%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50歳代
17.2%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60歳代
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5!$G$5:$G$10</c:f>
              <c:strCache/>
            </c:strRef>
          </c:cat>
          <c:val>
            <c:numRef>
              <c:f>5!$H$5:$H$10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19575"/>
          <c:w val="0.805"/>
          <c:h val="0.559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急病
59.4%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交通
12.1%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一般負傷
13.9%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転院搬送
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自損行為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加害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労働災害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運動競技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火災
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6!$G$5:$G$14</c:f>
              <c:strCache/>
            </c:strRef>
          </c:cat>
          <c:val>
            <c:numRef>
              <c:f>6!$H$5:$H$14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6775"/>
          <c:w val="0.9225"/>
          <c:h val="0.65775"/>
        </c:manualLayout>
      </c:layout>
      <c:lineChart>
        <c:grouping val="standard"/>
        <c:varyColors val="0"/>
        <c:ser>
          <c:idx val="1"/>
          <c:order val="0"/>
          <c:tx>
            <c:strRef>
              <c:f>7!$H$6</c:f>
              <c:strCache>
                <c:ptCount val="1"/>
                <c:pt idx="0">
                  <c:v>排出量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7!$G$7:$G$25</c:f>
              <c:strCache/>
            </c:strRef>
          </c:cat>
          <c:val>
            <c:numRef>
              <c:f>7!$H$7:$H$25</c:f>
              <c:numCache/>
            </c:numRef>
          </c:val>
          <c:smooth val="0"/>
        </c:ser>
        <c:marker val="1"/>
        <c:axId val="49156611"/>
        <c:axId val="22262516"/>
      </c:lineChart>
      <c:lineChart>
        <c:grouping val="standard"/>
        <c:varyColors val="0"/>
        <c:ser>
          <c:idx val="0"/>
          <c:order val="1"/>
          <c:tx>
            <c:strRef>
              <c:f>7!$I$6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7!$G$7:$G$25</c:f>
              <c:strCache/>
            </c:strRef>
          </c:cat>
          <c:val>
            <c:numRef>
              <c:f>7!$I$7:$I$25</c:f>
              <c:numCache/>
            </c:numRef>
          </c:val>
          <c:smooth val="0"/>
        </c:ser>
        <c:marker val="1"/>
        <c:axId val="58433333"/>
        <c:axId val="35479494"/>
      </c:lineChart>
      <c:catAx>
        <c:axId val="49156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262516"/>
        <c:crosses val="autoZero"/>
        <c:auto val="0"/>
        <c:lblOffset val="100"/>
        <c:tickLblSkip val="5"/>
        <c:noMultiLvlLbl val="0"/>
      </c:catAx>
      <c:valAx>
        <c:axId val="222625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156611"/>
        <c:crossesAt val="1"/>
        <c:crossBetween val="between"/>
        <c:dispUnits/>
      </c:valAx>
      <c:catAx>
        <c:axId val="58433333"/>
        <c:scaling>
          <c:orientation val="minMax"/>
        </c:scaling>
        <c:axPos val="b"/>
        <c:delete val="1"/>
        <c:majorTickMark val="in"/>
        <c:minorTickMark val="none"/>
        <c:tickLblPos val="nextTo"/>
        <c:crossAx val="35479494"/>
        <c:crosses val="autoZero"/>
        <c:auto val="0"/>
        <c:lblOffset val="100"/>
        <c:noMultiLvlLbl val="0"/>
      </c:catAx>
      <c:valAx>
        <c:axId val="35479494"/>
        <c:scaling>
          <c:orientation val="minMax"/>
          <c:max val="1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43333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"/>
          <c:y val="0.196"/>
          <c:w val="0.80425"/>
          <c:h val="0.5587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大気汚染
30.1%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騒音
16.5%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悪臭
13.6%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水質汚濁
12.0%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振動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8!$G$5:$G$11</c:f>
              <c:strCache/>
            </c:strRef>
          </c:cat>
          <c:val>
            <c:numRef>
              <c:f>8!$H$5:$H$11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0875"/>
          <c:w val="0.87575"/>
          <c:h val="0.73725"/>
        </c:manualLayout>
      </c:layout>
      <c:lineChart>
        <c:grouping val="standard"/>
        <c:varyColors val="0"/>
        <c:ser>
          <c:idx val="1"/>
          <c:order val="0"/>
          <c:tx>
            <c:strRef>
              <c:f>9!$H$5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9!$G$7:$G$18</c:f>
              <c:strCache/>
            </c:strRef>
          </c:cat>
          <c:val>
            <c:numRef>
              <c:f>9!$H$7:$H$18</c:f>
              <c:numCache/>
            </c:numRef>
          </c:val>
          <c:smooth val="0"/>
        </c:ser>
        <c:ser>
          <c:idx val="0"/>
          <c:order val="1"/>
          <c:tx>
            <c:strRef>
              <c:f>9!$I$5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9!$G$7:$G$18</c:f>
              <c:strCache/>
            </c:strRef>
          </c:cat>
          <c:val>
            <c:numRef>
              <c:f>9!$I$7:$I$18</c:f>
              <c:numCache/>
            </c:numRef>
          </c:val>
          <c:smooth val="0"/>
        </c:ser>
        <c:marker val="1"/>
        <c:axId val="55266727"/>
        <c:axId val="47419864"/>
      </c:lineChart>
      <c:catAx>
        <c:axId val="55266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419864"/>
        <c:crosses val="autoZero"/>
        <c:auto val="0"/>
        <c:lblOffset val="100"/>
        <c:noMultiLvlLbl val="0"/>
      </c:catAx>
      <c:valAx>
        <c:axId val="47419864"/>
        <c:scaling>
          <c:orientation val="minMax"/>
          <c:max val="3.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66727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0.92325</cdr:x>
      <cdr:y>0.05175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2956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●就業医師・看護職員数の推移</a:t>
          </a:r>
        </a:p>
      </cdr:txBody>
    </cdr:sp>
  </cdr:relSizeAnchor>
  <cdr:relSizeAnchor xmlns:cdr="http://schemas.openxmlformats.org/drawingml/2006/chartDrawing">
    <cdr:from>
      <cdr:x>0</cdr:x>
      <cdr:y>0.074</cdr:y>
    </cdr:from>
    <cdr:to>
      <cdr:x>0.136</cdr:x>
      <cdr:y>0.11025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29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0.86175</cdr:x>
      <cdr:y>0.8055</cdr:y>
    </cdr:from>
    <cdr:to>
      <cdr:x>0.995</cdr:x>
      <cdr:y>0.84175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381952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（年末）</a:t>
          </a:r>
        </a:p>
      </cdr:txBody>
    </cdr:sp>
  </cdr:relSizeAnchor>
  <cdr:relSizeAnchor xmlns:cdr="http://schemas.openxmlformats.org/drawingml/2006/chartDrawing">
    <cdr:from>
      <cdr:x>0</cdr:x>
      <cdr:y>0.911</cdr:y>
    </cdr:from>
    <cdr:to>
      <cdr:x>0.97075</cdr:x>
      <cdr:y>0.99125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314825"/>
          <a:ext cx="3467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厚生労働省「医師・歯科医師・薬剤師調査の概況」
県医務課「保健師、助産師、看護師、准看護師業務従事者届出」</a:t>
          </a:r>
        </a:p>
      </cdr:txBody>
    </cdr:sp>
  </cdr:relSizeAnchor>
  <cdr:relSizeAnchor xmlns:cdr="http://schemas.openxmlformats.org/drawingml/2006/chartDrawing">
    <cdr:from>
      <cdr:x>0.10975</cdr:x>
      <cdr:y>0.61175</cdr:y>
    </cdr:from>
    <cdr:to>
      <cdr:x>0.179</cdr:x>
      <cdr:y>0.678</cdr:y>
    </cdr:to>
    <cdr:sp>
      <cdr:nvSpPr>
        <cdr:cNvPr id="5" name="TextBox 5"/>
        <cdr:cNvSpPr txBox="1">
          <a:spLocks noChangeArrowheads="1"/>
        </cdr:cNvSpPr>
      </cdr:nvSpPr>
      <cdr:spPr>
        <a:xfrm>
          <a:off x="390525" y="2895600"/>
          <a:ext cx="247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医師</a:t>
          </a:r>
        </a:p>
      </cdr:txBody>
    </cdr:sp>
  </cdr:relSizeAnchor>
  <cdr:relSizeAnchor xmlns:cdr="http://schemas.openxmlformats.org/drawingml/2006/chartDrawing">
    <cdr:from>
      <cdr:x>0.24525</cdr:x>
      <cdr:y>0.27775</cdr:y>
    </cdr:from>
    <cdr:to>
      <cdr:x>0.3145</cdr:x>
      <cdr:y>0.40025</cdr:y>
    </cdr:to>
    <cdr:sp>
      <cdr:nvSpPr>
        <cdr:cNvPr id="6" name="TextBox 6"/>
        <cdr:cNvSpPr txBox="1">
          <a:spLocks noChangeArrowheads="1"/>
        </cdr:cNvSpPr>
      </cdr:nvSpPr>
      <cdr:spPr>
        <a:xfrm>
          <a:off x="866775" y="1314450"/>
          <a:ext cx="247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看護職員</a:t>
          </a:r>
        </a:p>
      </cdr:txBody>
    </cdr:sp>
  </cdr:relSizeAnchor>
  <cdr:relSizeAnchor xmlns:cdr="http://schemas.openxmlformats.org/drawingml/2006/chartDrawing">
    <cdr:from>
      <cdr:x>0.7355</cdr:x>
      <cdr:y>0.6915</cdr:y>
    </cdr:from>
    <cdr:to>
      <cdr:x>0.89025</cdr:x>
      <cdr:y>0.72375</cdr:y>
    </cdr:to>
    <cdr:sp>
      <cdr:nvSpPr>
        <cdr:cNvPr id="7" name="TextBox 8"/>
        <cdr:cNvSpPr txBox="1">
          <a:spLocks noChangeArrowheads="1"/>
        </cdr:cNvSpPr>
      </cdr:nvSpPr>
      <cdr:spPr>
        <a:xfrm>
          <a:off x="2619375" y="3276600"/>
          <a:ext cx="552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11,021人</a:t>
          </a:r>
        </a:p>
      </cdr:txBody>
    </cdr:sp>
  </cdr:relSizeAnchor>
  <cdr:relSizeAnchor xmlns:cdr="http://schemas.openxmlformats.org/drawingml/2006/chartDrawing">
    <cdr:from>
      <cdr:x>0.66075</cdr:x>
      <cdr:y>0.1675</cdr:y>
    </cdr:from>
    <cdr:to>
      <cdr:x>0.82075</cdr:x>
      <cdr:y>0.20375</cdr:y>
    </cdr:to>
    <cdr:sp>
      <cdr:nvSpPr>
        <cdr:cNvPr id="8" name="TextBox 10"/>
        <cdr:cNvSpPr txBox="1">
          <a:spLocks noChangeArrowheads="1"/>
        </cdr:cNvSpPr>
      </cdr:nvSpPr>
      <cdr:spPr>
        <a:xfrm>
          <a:off x="2352675" y="79057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49,516人</a:t>
          </a:r>
        </a:p>
      </cdr:txBody>
    </cdr:sp>
  </cdr:relSizeAnchor>
  <cdr:relSizeAnchor xmlns:cdr="http://schemas.openxmlformats.org/drawingml/2006/chartDrawing">
    <cdr:from>
      <cdr:x>0.7985</cdr:x>
      <cdr:y>0.19425</cdr:y>
    </cdr:from>
    <cdr:to>
      <cdr:x>0.8365</cdr:x>
      <cdr:y>0.231</cdr:y>
    </cdr:to>
    <cdr:sp>
      <cdr:nvSpPr>
        <cdr:cNvPr id="9" name="Line 13"/>
        <cdr:cNvSpPr>
          <a:spLocks/>
        </cdr:cNvSpPr>
      </cdr:nvSpPr>
      <cdr:spPr>
        <a:xfrm>
          <a:off x="2847975" y="91440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200025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0" y="28575"/>
        <a:ext cx="35814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0.054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●救急出場件数の事故種別割合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</a:p>
      </cdr:txBody>
    </cdr:sp>
  </cdr:relSizeAnchor>
  <cdr:relSizeAnchor xmlns:cdr="http://schemas.openxmlformats.org/drawingml/2006/chartDrawing">
    <cdr:from>
      <cdr:x>0.5165</cdr:x>
      <cdr:y>0.8545</cdr:y>
    </cdr:from>
    <cdr:to>
      <cdr:x>0.9565</cdr:x>
      <cdr:y>0.89225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4095750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県消防課「消防防災年報」</a:t>
          </a:r>
        </a:p>
      </cdr:txBody>
    </cdr:sp>
  </cdr:relSizeAnchor>
  <cdr:relSizeAnchor xmlns:cdr="http://schemas.openxmlformats.org/drawingml/2006/chartDrawing">
    <cdr:from>
      <cdr:x>0.4455</cdr:x>
      <cdr:y>0.43475</cdr:y>
    </cdr:from>
    <cdr:to>
      <cdr:x>0.62675</cdr:x>
      <cdr:y>0.50425</cdr:y>
    </cdr:to>
    <cdr:sp>
      <cdr:nvSpPr>
        <cdr:cNvPr id="3" name="TextBox 3"/>
        <cdr:cNvSpPr txBox="1">
          <a:spLocks noChangeArrowheads="1"/>
        </cdr:cNvSpPr>
      </cdr:nvSpPr>
      <cdr:spPr>
        <a:xfrm>
          <a:off x="1590675" y="20859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224,873件</a:t>
          </a:r>
        </a:p>
      </cdr:txBody>
    </cdr:sp>
  </cdr:relSizeAnchor>
  <cdr:relSizeAnchor xmlns:cdr="http://schemas.openxmlformats.org/drawingml/2006/chartDrawing">
    <cdr:from>
      <cdr:x>0.37375</cdr:x>
      <cdr:y>0.2165</cdr:y>
    </cdr:from>
    <cdr:to>
      <cdr:x>0.411</cdr:x>
      <cdr:y>0.237</cdr:y>
    </cdr:to>
    <cdr:sp>
      <cdr:nvSpPr>
        <cdr:cNvPr id="4" name="Line 4"/>
        <cdr:cNvSpPr>
          <a:spLocks/>
        </cdr:cNvSpPr>
      </cdr:nvSpPr>
      <cdr:spPr>
        <a:xfrm flipH="1" flipV="1">
          <a:off x="1333500" y="1038225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0.2165</cdr:y>
    </cdr:from>
    <cdr:to>
      <cdr:x>0.37375</cdr:x>
      <cdr:y>0.2165</cdr:y>
    </cdr:to>
    <cdr:sp>
      <cdr:nvSpPr>
        <cdr:cNvPr id="5" name="Line 5"/>
        <cdr:cNvSpPr>
          <a:spLocks/>
        </cdr:cNvSpPr>
      </cdr:nvSpPr>
      <cdr:spPr>
        <a:xfrm flipH="1">
          <a:off x="628650" y="10382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0.37375</cdr:x>
      <cdr:y>0.161</cdr:y>
    </cdr:from>
    <cdr:to>
      <cdr:x>0.42875</cdr:x>
      <cdr:y>0.226</cdr:y>
    </cdr:to>
    <cdr:sp>
      <cdr:nvSpPr>
        <cdr:cNvPr id="6" name="Line 6"/>
        <cdr:cNvSpPr>
          <a:spLocks/>
        </cdr:cNvSpPr>
      </cdr:nvSpPr>
      <cdr:spPr>
        <a:xfrm flipH="1" flipV="1">
          <a:off x="1333500" y="771525"/>
          <a:ext cx="200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0.162</cdr:x>
      <cdr:y>0.161</cdr:y>
    </cdr:from>
    <cdr:to>
      <cdr:x>0.37375</cdr:x>
      <cdr:y>0.161</cdr:y>
    </cdr:to>
    <cdr:sp>
      <cdr:nvSpPr>
        <cdr:cNvPr id="7" name="Line 7"/>
        <cdr:cNvSpPr>
          <a:spLocks/>
        </cdr:cNvSpPr>
      </cdr:nvSpPr>
      <cdr:spPr>
        <a:xfrm flipH="1" flipV="1">
          <a:off x="571500" y="7715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0.30775</cdr:x>
      <cdr:y>0.12025</cdr:y>
    </cdr:from>
    <cdr:to>
      <cdr:x>0.3955</cdr:x>
      <cdr:y>0.12025</cdr:y>
    </cdr:to>
    <cdr:sp>
      <cdr:nvSpPr>
        <cdr:cNvPr id="8" name="Line 8"/>
        <cdr:cNvSpPr>
          <a:spLocks/>
        </cdr:cNvSpPr>
      </cdr:nvSpPr>
      <cdr:spPr>
        <a:xfrm>
          <a:off x="1095375" y="571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0.3955</cdr:x>
      <cdr:y>0.12025</cdr:y>
    </cdr:from>
    <cdr:to>
      <cdr:x>0.4455</cdr:x>
      <cdr:y>0.2265</cdr:y>
    </cdr:to>
    <cdr:sp>
      <cdr:nvSpPr>
        <cdr:cNvPr id="9" name="Line 9"/>
        <cdr:cNvSpPr>
          <a:spLocks/>
        </cdr:cNvSpPr>
      </cdr:nvSpPr>
      <cdr:spPr>
        <a:xfrm>
          <a:off x="1409700" y="571500"/>
          <a:ext cx="1809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0.46725</cdr:x>
      <cdr:y>0.13475</cdr:y>
    </cdr:from>
    <cdr:to>
      <cdr:x>0.46725</cdr:x>
      <cdr:y>0.2165</cdr:y>
    </cdr:to>
    <cdr:sp>
      <cdr:nvSpPr>
        <cdr:cNvPr id="10" name="Line 10"/>
        <cdr:cNvSpPr>
          <a:spLocks/>
        </cdr:cNvSpPr>
      </cdr:nvSpPr>
      <cdr:spPr>
        <a:xfrm flipH="1">
          <a:off x="1666875" y="6381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0.48275</cdr:x>
      <cdr:y>0.149</cdr:y>
    </cdr:from>
    <cdr:to>
      <cdr:x>0.552</cdr:x>
      <cdr:y>0.2165</cdr:y>
    </cdr:to>
    <cdr:sp>
      <cdr:nvSpPr>
        <cdr:cNvPr id="11" name="Line 11"/>
        <cdr:cNvSpPr>
          <a:spLocks/>
        </cdr:cNvSpPr>
      </cdr:nvSpPr>
      <cdr:spPr>
        <a:xfrm flipH="1">
          <a:off x="1724025" y="7143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0.48275</cdr:x>
      <cdr:y>0.14975</cdr:y>
    </cdr:from>
    <cdr:to>
      <cdr:x>0.6445</cdr:x>
      <cdr:y>0.2165</cdr:y>
    </cdr:to>
    <cdr:sp>
      <cdr:nvSpPr>
        <cdr:cNvPr id="12" name="Line 12"/>
        <cdr:cNvSpPr>
          <a:spLocks/>
        </cdr:cNvSpPr>
      </cdr:nvSpPr>
      <cdr:spPr>
        <a:xfrm flipH="1">
          <a:off x="1724025" y="71437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238125</xdr:colOff>
      <xdr:row>33</xdr:row>
      <xdr:rowOff>76200</xdr:rowOff>
    </xdr:to>
    <xdr:graphicFrame>
      <xdr:nvGraphicFramePr>
        <xdr:cNvPr id="1" name="Chart 3"/>
        <xdr:cNvGraphicFramePr/>
      </xdr:nvGraphicFramePr>
      <xdr:xfrm>
        <a:off x="47625" y="28575"/>
        <a:ext cx="35718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0.1015</cdr:y>
    </cdr:from>
    <cdr:to>
      <cdr:x>0.91475</cdr:x>
      <cdr:y>0.24775</cdr:y>
    </cdr:to>
    <cdr:sp>
      <cdr:nvSpPr>
        <cdr:cNvPr id="1" name="TextBox 11"/>
        <cdr:cNvSpPr txBox="1">
          <a:spLocks noChangeArrowheads="1"/>
        </cdr:cNvSpPr>
      </cdr:nvSpPr>
      <cdr:spPr>
        <a:xfrm>
          <a:off x="0" y="495300"/>
          <a:ext cx="32670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（注）一人当たりごみ排出量＝計画収集量/計画収集人口
　　　資源化割合＝資源化/計画収集・直接搬入量
　　　平成13年度以降の資源化割合を算出した資源化量は、
　　　ごみから直接処理されたもののみで、中間処理施設
　　　において処理されたものは含んでいない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0.99675</cdr:x>
      <cdr:y>0.1015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0"/>
          <a:ext cx="35623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●一人当たりごみ排出量（計画収集処理）と
　資源化割合の推移</a:t>
          </a:r>
        </a:p>
      </cdr:txBody>
    </cdr:sp>
  </cdr:relSizeAnchor>
  <cdr:relSizeAnchor xmlns:cdr="http://schemas.openxmlformats.org/drawingml/2006/chartDrawing">
    <cdr:from>
      <cdr:x>0.827</cdr:x>
      <cdr:y>0.91475</cdr:y>
    </cdr:from>
    <cdr:to>
      <cdr:x>0.99775</cdr:x>
      <cdr:y>0.94975</cdr:y>
    </cdr:to>
    <cdr:sp>
      <cdr:nvSpPr>
        <cdr:cNvPr id="3" name="TextBox 2"/>
        <cdr:cNvSpPr txBox="1">
          <a:spLocks noChangeArrowheads="1"/>
        </cdr:cNvSpPr>
      </cdr:nvSpPr>
      <cdr:spPr>
        <a:xfrm>
          <a:off x="2952750" y="4467225"/>
          <a:ext cx="609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15（年度）</a:t>
          </a:r>
        </a:p>
      </cdr:txBody>
    </cdr:sp>
  </cdr:relSizeAnchor>
  <cdr:relSizeAnchor xmlns:cdr="http://schemas.openxmlformats.org/drawingml/2006/chartDrawing">
    <cdr:from>
      <cdr:x>0.218</cdr:x>
      <cdr:y>0.97225</cdr:y>
    </cdr:from>
    <cdr:to>
      <cdr:x>0.90875</cdr:x>
      <cdr:y>1</cdr:y>
    </cdr:to>
    <cdr:sp>
      <cdr:nvSpPr>
        <cdr:cNvPr id="4" name="TextBox 3"/>
        <cdr:cNvSpPr txBox="1">
          <a:spLocks noChangeArrowheads="1"/>
        </cdr:cNvSpPr>
      </cdr:nvSpPr>
      <cdr:spPr>
        <a:xfrm>
          <a:off x="771525" y="4743450"/>
          <a:ext cx="2466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県環境整備課資料に基づき県統計課作成</a:t>
          </a:r>
        </a:p>
      </cdr:txBody>
    </cdr:sp>
  </cdr:relSizeAnchor>
  <cdr:relSizeAnchor xmlns:cdr="http://schemas.openxmlformats.org/drawingml/2006/chartDrawing">
    <cdr:from>
      <cdr:x>0</cdr:x>
      <cdr:y>0.2335</cdr:y>
    </cdr:from>
    <cdr:to>
      <cdr:x>0.09325</cdr:x>
      <cdr:y>0.2705</cdr:y>
    </cdr:to>
    <cdr:sp>
      <cdr:nvSpPr>
        <cdr:cNvPr id="5" name="TextBox 4"/>
        <cdr:cNvSpPr txBox="1">
          <a:spLocks noChangeArrowheads="1"/>
        </cdr:cNvSpPr>
      </cdr:nvSpPr>
      <cdr:spPr>
        <a:xfrm>
          <a:off x="0" y="11334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(kg）</a:t>
          </a:r>
        </a:p>
      </cdr:txBody>
    </cdr:sp>
  </cdr:relSizeAnchor>
  <cdr:relSizeAnchor xmlns:cdr="http://schemas.openxmlformats.org/drawingml/2006/chartDrawing">
    <cdr:from>
      <cdr:x>0.84825</cdr:x>
      <cdr:y>0.2335</cdr:y>
    </cdr:from>
    <cdr:to>
      <cdr:x>0.9495</cdr:x>
      <cdr:y>0.2705</cdr:y>
    </cdr:to>
    <cdr:sp>
      <cdr:nvSpPr>
        <cdr:cNvPr id="6" name="TextBox 5"/>
        <cdr:cNvSpPr txBox="1">
          <a:spLocks noChangeArrowheads="1"/>
        </cdr:cNvSpPr>
      </cdr:nvSpPr>
      <cdr:spPr>
        <a:xfrm>
          <a:off x="3028950" y="11334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0.1885</cdr:x>
      <cdr:y>0.69075</cdr:y>
    </cdr:from>
    <cdr:to>
      <cdr:x>0.38575</cdr:x>
      <cdr:y>0.72575</cdr:y>
    </cdr:to>
    <cdr:sp>
      <cdr:nvSpPr>
        <cdr:cNvPr id="7" name="TextBox 7"/>
        <cdr:cNvSpPr txBox="1">
          <a:spLocks noChangeArrowheads="1"/>
        </cdr:cNvSpPr>
      </cdr:nvSpPr>
      <cdr:spPr>
        <a:xfrm>
          <a:off x="666750" y="3371850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資源化割合</a:t>
          </a:r>
        </a:p>
      </cdr:txBody>
    </cdr:sp>
  </cdr:relSizeAnchor>
  <cdr:relSizeAnchor xmlns:cdr="http://schemas.openxmlformats.org/drawingml/2006/chartDrawing">
    <cdr:from>
      <cdr:x>0.11975</cdr:x>
      <cdr:y>0.37675</cdr:y>
    </cdr:from>
    <cdr:to>
      <cdr:x>0.4745</cdr:x>
      <cdr:y>0.41175</cdr:y>
    </cdr:to>
    <cdr:sp>
      <cdr:nvSpPr>
        <cdr:cNvPr id="8" name="TextBox 8"/>
        <cdr:cNvSpPr txBox="1">
          <a:spLocks noChangeArrowheads="1"/>
        </cdr:cNvSpPr>
      </cdr:nvSpPr>
      <cdr:spPr>
        <a:xfrm>
          <a:off x="419100" y="1838325"/>
          <a:ext cx="1266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一人当たりごみ排出量</a:t>
          </a:r>
        </a:p>
      </cdr:txBody>
    </cdr:sp>
  </cdr:relSizeAnchor>
  <cdr:relSizeAnchor xmlns:cdr="http://schemas.openxmlformats.org/drawingml/2006/chartDrawing">
    <cdr:from>
      <cdr:x>0.71075</cdr:x>
      <cdr:y>0.41275</cdr:y>
    </cdr:from>
    <cdr:to>
      <cdr:x>0.8495</cdr:x>
      <cdr:y>0.44775</cdr:y>
    </cdr:to>
    <cdr:sp>
      <cdr:nvSpPr>
        <cdr:cNvPr id="9" name="TextBox 9"/>
        <cdr:cNvSpPr txBox="1">
          <a:spLocks noChangeArrowheads="1"/>
        </cdr:cNvSpPr>
      </cdr:nvSpPr>
      <cdr:spPr>
        <a:xfrm>
          <a:off x="2533650" y="2009775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398.5kg</a:t>
          </a:r>
        </a:p>
      </cdr:txBody>
    </cdr:sp>
  </cdr:relSizeAnchor>
  <cdr:relSizeAnchor xmlns:cdr="http://schemas.openxmlformats.org/drawingml/2006/chartDrawing">
    <cdr:from>
      <cdr:x>0.76125</cdr:x>
      <cdr:y>0.744</cdr:y>
    </cdr:from>
    <cdr:to>
      <cdr:x>0.84925</cdr:x>
      <cdr:y>0.779</cdr:y>
    </cdr:to>
    <cdr:sp>
      <cdr:nvSpPr>
        <cdr:cNvPr id="10" name="TextBox 10"/>
        <cdr:cNvSpPr txBox="1">
          <a:spLocks noChangeArrowheads="1"/>
        </cdr:cNvSpPr>
      </cdr:nvSpPr>
      <cdr:spPr>
        <a:xfrm>
          <a:off x="2714625" y="3629025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2.8%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209550</xdr:colOff>
      <xdr:row>34</xdr:row>
      <xdr:rowOff>28575</xdr:rowOff>
    </xdr:to>
    <xdr:graphicFrame>
      <xdr:nvGraphicFramePr>
        <xdr:cNvPr id="1" name="Chart 4"/>
        <xdr:cNvGraphicFramePr/>
      </xdr:nvGraphicFramePr>
      <xdr:xfrm>
        <a:off x="19050" y="0"/>
        <a:ext cx="35718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0.99575</cdr:x>
      <cdr:y>0.05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480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●公害苦情件数の種類別割合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</a:p>
      </cdr:txBody>
    </cdr:sp>
  </cdr:relSizeAnchor>
  <cdr:relSizeAnchor xmlns:cdr="http://schemas.openxmlformats.org/drawingml/2006/chartDrawing">
    <cdr:from>
      <cdr:x>0.62075</cdr:x>
      <cdr:y>0.88375</cdr:y>
    </cdr:from>
    <cdr:to>
      <cdr:x>0.92475</cdr:x>
      <cdr:y>0.922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4410075"/>
          <a:ext cx="1114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県環境整備課　調</a:t>
          </a:r>
        </a:p>
      </cdr:txBody>
    </cdr:sp>
  </cdr:relSizeAnchor>
  <cdr:relSizeAnchor xmlns:cdr="http://schemas.openxmlformats.org/drawingml/2006/chartDrawing">
    <cdr:from>
      <cdr:x>0.48</cdr:x>
      <cdr:y>0.44725</cdr:y>
    </cdr:from>
    <cdr:to>
      <cdr:x>0.62025</cdr:x>
      <cdr:y>0.51775</cdr:y>
    </cdr:to>
    <cdr:sp>
      <cdr:nvSpPr>
        <cdr:cNvPr id="3" name="TextBox 3"/>
        <cdr:cNvSpPr txBox="1">
          <a:spLocks noChangeArrowheads="1"/>
        </cdr:cNvSpPr>
      </cdr:nvSpPr>
      <cdr:spPr>
        <a:xfrm>
          <a:off x="1752600" y="2228850"/>
          <a:ext cx="514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3,753件</a:t>
          </a:r>
        </a:p>
      </cdr:txBody>
    </cdr:sp>
  </cdr:relSizeAnchor>
  <cdr:relSizeAnchor xmlns:cdr="http://schemas.openxmlformats.org/drawingml/2006/chartDrawing">
    <cdr:from>
      <cdr:x>0.09775</cdr:x>
      <cdr:y>0.498</cdr:y>
    </cdr:from>
    <cdr:to>
      <cdr:x>0.168</cdr:x>
      <cdr:y>0.5185</cdr:y>
    </cdr:to>
    <cdr:sp>
      <cdr:nvSpPr>
        <cdr:cNvPr id="4" name="Line 4"/>
        <cdr:cNvSpPr>
          <a:spLocks/>
        </cdr:cNvSpPr>
      </cdr:nvSpPr>
      <cdr:spPr>
        <a:xfrm flipV="1">
          <a:off x="352425" y="2476500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314325</xdr:colOff>
      <xdr:row>32</xdr:row>
      <xdr:rowOff>85725</xdr:rowOff>
    </xdr:to>
    <xdr:graphicFrame>
      <xdr:nvGraphicFramePr>
        <xdr:cNvPr id="1" name="Chart 5"/>
        <xdr:cNvGraphicFramePr/>
      </xdr:nvGraphicFramePr>
      <xdr:xfrm>
        <a:off x="28575" y="28575"/>
        <a:ext cx="36671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0.96725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004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●小・中学校の不登校比率の推移</a:t>
          </a:r>
        </a:p>
      </cdr:txBody>
    </cdr:sp>
  </cdr:relSizeAnchor>
  <cdr:relSizeAnchor xmlns:cdr="http://schemas.openxmlformats.org/drawingml/2006/chartDrawing">
    <cdr:from>
      <cdr:x>0.0205</cdr:x>
      <cdr:y>0.07375</cdr:y>
    </cdr:from>
    <cdr:to>
      <cdr:x>0.1125</cdr:x>
      <cdr:y>0.108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3619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0.87325</cdr:x>
      <cdr:y>0.8455</cdr:y>
    </cdr:from>
    <cdr:to>
      <cdr:x>1</cdr:x>
      <cdr:y>0.87975</cdr:y>
    </cdr:to>
    <cdr:sp>
      <cdr:nvSpPr>
        <cdr:cNvPr id="3" name="TextBox 3"/>
        <cdr:cNvSpPr txBox="1">
          <a:spLocks noChangeArrowheads="1"/>
        </cdr:cNvSpPr>
      </cdr:nvSpPr>
      <cdr:spPr>
        <a:xfrm>
          <a:off x="3248025" y="4229100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 （年度）</a:t>
          </a:r>
        </a:p>
      </cdr:txBody>
    </cdr:sp>
  </cdr:relSizeAnchor>
  <cdr:relSizeAnchor xmlns:cdr="http://schemas.openxmlformats.org/drawingml/2006/chartDrawing">
    <cdr:from>
      <cdr:x>0.388</cdr:x>
      <cdr:y>0.91675</cdr:y>
    </cdr:from>
    <cdr:to>
      <cdr:x>0.95325</cdr:x>
      <cdr:y>0.9795</cdr:y>
    </cdr:to>
    <cdr:sp>
      <cdr:nvSpPr>
        <cdr:cNvPr id="4" name="TextBox 4"/>
        <cdr:cNvSpPr txBox="1">
          <a:spLocks noChangeArrowheads="1"/>
        </cdr:cNvSpPr>
      </cdr:nvSpPr>
      <cdr:spPr>
        <a:xfrm>
          <a:off x="1438275" y="4591050"/>
          <a:ext cx="2105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0.1475</cdr:x>
      <cdr:y>0.2905</cdr:y>
    </cdr:from>
    <cdr:to>
      <cdr:x>0.2805</cdr:x>
      <cdr:y>0.3265</cdr:y>
    </cdr:to>
    <cdr:sp>
      <cdr:nvSpPr>
        <cdr:cNvPr id="5" name="TextBox 5"/>
        <cdr:cNvSpPr txBox="1">
          <a:spLocks noChangeArrowheads="1"/>
        </cdr:cNvSpPr>
      </cdr:nvSpPr>
      <cdr:spPr>
        <a:xfrm>
          <a:off x="542925" y="144780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中学校</a:t>
          </a:r>
        </a:p>
      </cdr:txBody>
    </cdr:sp>
  </cdr:relSizeAnchor>
  <cdr:relSizeAnchor xmlns:cdr="http://schemas.openxmlformats.org/drawingml/2006/chartDrawing">
    <cdr:from>
      <cdr:x>0.21075</cdr:x>
      <cdr:y>0.69025</cdr:y>
    </cdr:from>
    <cdr:to>
      <cdr:x>0.34375</cdr:x>
      <cdr:y>0.72625</cdr:y>
    </cdr:to>
    <cdr:sp>
      <cdr:nvSpPr>
        <cdr:cNvPr id="6" name="TextBox 6"/>
        <cdr:cNvSpPr txBox="1">
          <a:spLocks noChangeArrowheads="1"/>
        </cdr:cNvSpPr>
      </cdr:nvSpPr>
      <cdr:spPr>
        <a:xfrm>
          <a:off x="781050" y="345757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小学校</a:t>
          </a:r>
        </a:p>
      </cdr:txBody>
    </cdr:sp>
  </cdr:relSizeAnchor>
  <cdr:relSizeAnchor xmlns:cdr="http://schemas.openxmlformats.org/drawingml/2006/chartDrawing">
    <cdr:from>
      <cdr:x>0.8015</cdr:x>
      <cdr:y>0.2905</cdr:y>
    </cdr:from>
    <cdr:to>
      <cdr:x>0.90375</cdr:x>
      <cdr:y>0.3265</cdr:y>
    </cdr:to>
    <cdr:sp>
      <cdr:nvSpPr>
        <cdr:cNvPr id="7" name="TextBox 7"/>
        <cdr:cNvSpPr txBox="1">
          <a:spLocks noChangeArrowheads="1"/>
        </cdr:cNvSpPr>
      </cdr:nvSpPr>
      <cdr:spPr>
        <a:xfrm>
          <a:off x="2981325" y="144780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2.69%</a:t>
          </a:r>
        </a:p>
      </cdr:txBody>
    </cdr:sp>
  </cdr:relSizeAnchor>
  <cdr:relSizeAnchor xmlns:cdr="http://schemas.openxmlformats.org/drawingml/2006/chartDrawing">
    <cdr:from>
      <cdr:x>0.8015</cdr:x>
      <cdr:y>0.69025</cdr:y>
    </cdr:from>
    <cdr:to>
      <cdr:x>0.90375</cdr:x>
      <cdr:y>0.72625</cdr:y>
    </cdr:to>
    <cdr:sp>
      <cdr:nvSpPr>
        <cdr:cNvPr id="8" name="TextBox 8"/>
        <cdr:cNvSpPr txBox="1">
          <a:spLocks noChangeArrowheads="1"/>
        </cdr:cNvSpPr>
      </cdr:nvSpPr>
      <cdr:spPr>
        <a:xfrm>
          <a:off x="2981325" y="34575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0.25%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361950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9050" y="47625"/>
        <a:ext cx="37242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0.9435</cdr:x>
      <cdr:y>0.098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5280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●中学校の卒業者数、進学率、就職率
　の推移</a:t>
          </a:r>
        </a:p>
      </cdr:txBody>
    </cdr:sp>
  </cdr:relSizeAnchor>
  <cdr:relSizeAnchor xmlns:cdr="http://schemas.openxmlformats.org/drawingml/2006/chartDrawing">
    <cdr:from>
      <cdr:x>0</cdr:x>
      <cdr:y>0.08875</cdr:y>
    </cdr:from>
    <cdr:to>
      <cdr:x>0.13675</cdr:x>
      <cdr:y>0.125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95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0.85525</cdr:x>
      <cdr:y>0.81675</cdr:y>
    </cdr:from>
    <cdr:to>
      <cdr:x>0.992</cdr:x>
      <cdr:y>0.853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38481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18（年）</a:t>
          </a:r>
        </a:p>
      </cdr:txBody>
    </cdr:sp>
  </cdr:relSizeAnchor>
  <cdr:relSizeAnchor xmlns:cdr="http://schemas.openxmlformats.org/drawingml/2006/chartDrawing">
    <cdr:from>
      <cdr:x>0.37875</cdr:x>
      <cdr:y>0.90875</cdr:y>
    </cdr:from>
    <cdr:to>
      <cdr:x>0.97125</cdr:x>
      <cdr:y>0.9795</cdr:y>
    </cdr:to>
    <cdr:sp>
      <cdr:nvSpPr>
        <cdr:cNvPr id="4" name="TextBox 4"/>
        <cdr:cNvSpPr txBox="1">
          <a:spLocks noChangeArrowheads="1"/>
        </cdr:cNvSpPr>
      </cdr:nvSpPr>
      <cdr:spPr>
        <a:xfrm>
          <a:off x="1343025" y="4276725"/>
          <a:ext cx="2105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0.88075</cdr:x>
      <cdr:y>0.0745</cdr:y>
    </cdr:from>
    <cdr:to>
      <cdr:x>0.97725</cdr:x>
      <cdr:y>0.11075</cdr:y>
    </cdr:to>
    <cdr:sp>
      <cdr:nvSpPr>
        <cdr:cNvPr id="5" name="TextBox 5"/>
        <cdr:cNvSpPr txBox="1">
          <a:spLocks noChangeArrowheads="1"/>
        </cdr:cNvSpPr>
      </cdr:nvSpPr>
      <cdr:spPr>
        <a:xfrm>
          <a:off x="3124200" y="34290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0.15775</cdr:x>
      <cdr:y>0.20025</cdr:y>
    </cdr:from>
    <cdr:to>
      <cdr:x>0.46075</cdr:x>
      <cdr:y>0.2365</cdr:y>
    </cdr:to>
    <cdr:sp>
      <cdr:nvSpPr>
        <cdr:cNvPr id="6" name="TextBox 6"/>
        <cdr:cNvSpPr txBox="1">
          <a:spLocks noChangeArrowheads="1"/>
        </cdr:cNvSpPr>
      </cdr:nvSpPr>
      <cdr:spPr>
        <a:xfrm>
          <a:off x="552450" y="942975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高等学校等進学率</a:t>
          </a:r>
        </a:p>
      </cdr:txBody>
    </cdr:sp>
  </cdr:relSizeAnchor>
  <cdr:relSizeAnchor xmlns:cdr="http://schemas.openxmlformats.org/drawingml/2006/chartDrawing">
    <cdr:from>
      <cdr:x>0.229</cdr:x>
      <cdr:y>0.17425</cdr:y>
    </cdr:from>
    <cdr:to>
      <cdr:x>0.238</cdr:x>
      <cdr:y>0.1995</cdr:y>
    </cdr:to>
    <cdr:sp>
      <cdr:nvSpPr>
        <cdr:cNvPr id="7" name="Line 7"/>
        <cdr:cNvSpPr>
          <a:spLocks/>
        </cdr:cNvSpPr>
      </cdr:nvSpPr>
      <cdr:spPr>
        <a:xfrm>
          <a:off x="809625" y="819150"/>
          <a:ext cx="28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0.46175</cdr:x>
      <cdr:y>0.52775</cdr:y>
    </cdr:from>
    <cdr:to>
      <cdr:x>0.60925</cdr:x>
      <cdr:y>0.558</cdr:y>
    </cdr:to>
    <cdr:sp>
      <cdr:nvSpPr>
        <cdr:cNvPr id="8" name="TextBox 8"/>
        <cdr:cNvSpPr txBox="1">
          <a:spLocks noChangeArrowheads="1"/>
        </cdr:cNvSpPr>
      </cdr:nvSpPr>
      <cdr:spPr>
        <a:xfrm>
          <a:off x="1638300" y="2486025"/>
          <a:ext cx="523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卒業者数</a:t>
          </a:r>
        </a:p>
      </cdr:txBody>
    </cdr:sp>
  </cdr:relSizeAnchor>
  <cdr:relSizeAnchor xmlns:cdr="http://schemas.openxmlformats.org/drawingml/2006/chartDrawing">
    <cdr:from>
      <cdr:x>0.7605</cdr:x>
      <cdr:y>0.169</cdr:y>
    </cdr:from>
    <cdr:to>
      <cdr:x>0.86775</cdr:x>
      <cdr:y>0.20525</cdr:y>
    </cdr:to>
    <cdr:sp>
      <cdr:nvSpPr>
        <cdr:cNvPr id="9" name="TextBox 9"/>
        <cdr:cNvSpPr txBox="1">
          <a:spLocks noChangeArrowheads="1"/>
        </cdr:cNvSpPr>
      </cdr:nvSpPr>
      <cdr:spPr>
        <a:xfrm>
          <a:off x="2695575" y="7905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97.5%</a:t>
          </a:r>
        </a:p>
      </cdr:txBody>
    </cdr:sp>
  </cdr:relSizeAnchor>
  <cdr:relSizeAnchor xmlns:cdr="http://schemas.openxmlformats.org/drawingml/2006/chartDrawing">
    <cdr:from>
      <cdr:x>0.71</cdr:x>
      <cdr:y>0.27125</cdr:y>
    </cdr:from>
    <cdr:to>
      <cdr:x>0.87075</cdr:x>
      <cdr:y>0.338</cdr:y>
    </cdr:to>
    <cdr:sp>
      <cdr:nvSpPr>
        <cdr:cNvPr id="10" name="TextBox 10"/>
        <cdr:cNvSpPr txBox="1">
          <a:spLocks noChangeArrowheads="1"/>
        </cdr:cNvSpPr>
      </cdr:nvSpPr>
      <cdr:spPr>
        <a:xfrm>
          <a:off x="2514600" y="127635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18年3月
53,975人</a:t>
          </a:r>
        </a:p>
      </cdr:txBody>
    </cdr:sp>
  </cdr:relSizeAnchor>
  <cdr:relSizeAnchor xmlns:cdr="http://schemas.openxmlformats.org/drawingml/2006/chartDrawing">
    <cdr:from>
      <cdr:x>0.4915</cdr:x>
      <cdr:y>0.04625</cdr:y>
    </cdr:from>
    <cdr:to>
      <cdr:x>0.8455</cdr:x>
      <cdr:y>0.08475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743075" y="2095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（各年3月卒業者）</a:t>
          </a:r>
        </a:p>
      </cdr:txBody>
    </cdr:sp>
  </cdr:relSizeAnchor>
  <cdr:relSizeAnchor xmlns:cdr="http://schemas.openxmlformats.org/drawingml/2006/chartDrawing">
    <cdr:from>
      <cdr:x>0.77</cdr:x>
      <cdr:y>0.7345</cdr:y>
    </cdr:from>
    <cdr:to>
      <cdr:x>0.85575</cdr:x>
      <cdr:y>0.76875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733675" y="3457575"/>
          <a:ext cx="304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1.0%</a:t>
          </a:r>
        </a:p>
      </cdr:txBody>
    </cdr:sp>
  </cdr:relSizeAnchor>
  <cdr:relSizeAnchor xmlns:cdr="http://schemas.openxmlformats.org/drawingml/2006/chartDrawing">
    <cdr:from>
      <cdr:x>0.79825</cdr:x>
      <cdr:y>0.3405</cdr:y>
    </cdr:from>
    <cdr:to>
      <cdr:x>0.85375</cdr:x>
      <cdr:y>0.43075</cdr:y>
    </cdr:to>
    <cdr:sp>
      <cdr:nvSpPr>
        <cdr:cNvPr id="13" name="Line 13"/>
        <cdr:cNvSpPr>
          <a:spLocks/>
        </cdr:cNvSpPr>
      </cdr:nvSpPr>
      <cdr:spPr>
        <a:xfrm>
          <a:off x="2828925" y="1600200"/>
          <a:ext cx="2000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0.2905</cdr:x>
      <cdr:y>0.68125</cdr:y>
    </cdr:from>
    <cdr:to>
      <cdr:x>0.4165</cdr:x>
      <cdr:y>0.7155</cdr:y>
    </cdr:to>
    <cdr:sp>
      <cdr:nvSpPr>
        <cdr:cNvPr id="14" name="AutoShape 14"/>
        <cdr:cNvSpPr>
          <a:spLocks/>
        </cdr:cNvSpPr>
      </cdr:nvSpPr>
      <cdr:spPr>
        <a:xfrm>
          <a:off x="1028700" y="3209925"/>
          <a:ext cx="447675" cy="161925"/>
        </a:xfrm>
        <a:prstGeom prst="wedgeRectCallout">
          <a:avLst>
            <a:gd name="adj1" fmla="val -72500"/>
            <a:gd name="adj2" fmla="val 167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就職率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219075</xdr:colOff>
      <xdr:row>33</xdr:row>
      <xdr:rowOff>47625</xdr:rowOff>
    </xdr:to>
    <xdr:graphicFrame>
      <xdr:nvGraphicFramePr>
        <xdr:cNvPr id="1" name="Chart 6"/>
        <xdr:cNvGraphicFramePr/>
      </xdr:nvGraphicFramePr>
      <xdr:xfrm>
        <a:off x="28575" y="19050"/>
        <a:ext cx="3571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0.944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6232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●高等学校の卒業者数、進学率、就職率
　の推移</a:t>
          </a:r>
        </a:p>
      </cdr:txBody>
    </cdr:sp>
  </cdr:relSizeAnchor>
  <cdr:relSizeAnchor xmlns:cdr="http://schemas.openxmlformats.org/drawingml/2006/chartDrawing">
    <cdr:from>
      <cdr:x>0</cdr:x>
      <cdr:y>0.08425</cdr:y>
    </cdr:from>
    <cdr:to>
      <cdr:x>0.13625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19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0.85525</cdr:x>
      <cdr:y>0.81625</cdr:y>
    </cdr:from>
    <cdr:to>
      <cdr:x>0.9915</cdr:x>
      <cdr:y>0.8525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40576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18（年）</a:t>
          </a:r>
        </a:p>
      </cdr:txBody>
    </cdr:sp>
  </cdr:relSizeAnchor>
  <cdr:relSizeAnchor xmlns:cdr="http://schemas.openxmlformats.org/drawingml/2006/chartDrawing">
    <cdr:from>
      <cdr:x>0.37575</cdr:x>
      <cdr:y>0.93825</cdr:y>
    </cdr:from>
    <cdr:to>
      <cdr:x>0.96925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1333500" y="4667250"/>
          <a:ext cx="2114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0.881</cdr:x>
      <cdr:y>0.07425</cdr:y>
    </cdr:from>
    <cdr:to>
      <cdr:x>0.98</cdr:x>
      <cdr:y>0.1105</cdr:y>
    </cdr:to>
    <cdr:sp>
      <cdr:nvSpPr>
        <cdr:cNvPr id="5" name="TextBox 5"/>
        <cdr:cNvSpPr txBox="1">
          <a:spLocks noChangeArrowheads="1"/>
        </cdr:cNvSpPr>
      </cdr:nvSpPr>
      <cdr:spPr>
        <a:xfrm>
          <a:off x="3133725" y="3619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0.45075</cdr:x>
      <cdr:y>0.427</cdr:y>
    </cdr:from>
    <cdr:to>
      <cdr:x>0.61125</cdr:x>
      <cdr:y>0.4615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2124075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卒業者数</a:t>
          </a:r>
        </a:p>
      </cdr:txBody>
    </cdr:sp>
  </cdr:relSizeAnchor>
  <cdr:relSizeAnchor xmlns:cdr="http://schemas.openxmlformats.org/drawingml/2006/chartDrawing">
    <cdr:from>
      <cdr:x>0.249</cdr:x>
      <cdr:y>0.60875</cdr:y>
    </cdr:from>
    <cdr:to>
      <cdr:x>0.37475</cdr:x>
      <cdr:y>0.64325</cdr:y>
    </cdr:to>
    <cdr:sp>
      <cdr:nvSpPr>
        <cdr:cNvPr id="7" name="AutoShape 7"/>
        <cdr:cNvSpPr>
          <a:spLocks/>
        </cdr:cNvSpPr>
      </cdr:nvSpPr>
      <cdr:spPr>
        <a:xfrm>
          <a:off x="885825" y="3028950"/>
          <a:ext cx="447675" cy="171450"/>
        </a:xfrm>
        <a:prstGeom prst="wedgeRectCallout">
          <a:avLst>
            <a:gd name="adj1" fmla="val -37083"/>
            <a:gd name="adj2" fmla="val -118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就職率</a:t>
          </a:r>
        </a:p>
      </cdr:txBody>
    </cdr:sp>
  </cdr:relSizeAnchor>
  <cdr:relSizeAnchor xmlns:cdr="http://schemas.openxmlformats.org/drawingml/2006/chartDrawing">
    <cdr:from>
      <cdr:x>0.61225</cdr:x>
      <cdr:y>0.54325</cdr:y>
    </cdr:from>
    <cdr:to>
      <cdr:x>0.83675</cdr:x>
      <cdr:y>0.57375</cdr:y>
    </cdr:to>
    <cdr:sp>
      <cdr:nvSpPr>
        <cdr:cNvPr id="8" name="AutoShape 8"/>
        <cdr:cNvSpPr>
          <a:spLocks/>
        </cdr:cNvSpPr>
      </cdr:nvSpPr>
      <cdr:spPr>
        <a:xfrm>
          <a:off x="2171700" y="2705100"/>
          <a:ext cx="800100" cy="152400"/>
        </a:xfrm>
        <a:prstGeom prst="wedgeRectCallout">
          <a:avLst>
            <a:gd name="adj1" fmla="val -52814"/>
            <a:gd name="adj2" fmla="val -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大学等進学率</a:t>
          </a:r>
        </a:p>
      </cdr:txBody>
    </cdr:sp>
  </cdr:relSizeAnchor>
  <cdr:relSizeAnchor xmlns:cdr="http://schemas.openxmlformats.org/drawingml/2006/chartDrawing">
    <cdr:from>
      <cdr:x>0.87625</cdr:x>
      <cdr:y>0.409</cdr:y>
    </cdr:from>
    <cdr:to>
      <cdr:x>0.9805</cdr:x>
      <cdr:y>0.4435</cdr:y>
    </cdr:to>
    <cdr:sp>
      <cdr:nvSpPr>
        <cdr:cNvPr id="9" name="TextBox 9"/>
        <cdr:cNvSpPr txBox="1">
          <a:spLocks noChangeArrowheads="1"/>
        </cdr:cNvSpPr>
      </cdr:nvSpPr>
      <cdr:spPr>
        <a:xfrm>
          <a:off x="3114675" y="202882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56.0%</a:t>
          </a:r>
        </a:p>
      </cdr:txBody>
    </cdr:sp>
  </cdr:relSizeAnchor>
  <cdr:relSizeAnchor xmlns:cdr="http://schemas.openxmlformats.org/drawingml/2006/chartDrawing">
    <cdr:from>
      <cdr:x>0.75075</cdr:x>
      <cdr:y>0.725</cdr:y>
    </cdr:from>
    <cdr:to>
      <cdr:x>0.855</cdr:x>
      <cdr:y>0.7595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2667000" y="360997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14.5%</a:t>
          </a:r>
        </a:p>
      </cdr:txBody>
    </cdr:sp>
  </cdr:relSizeAnchor>
  <cdr:relSizeAnchor xmlns:cdr="http://schemas.openxmlformats.org/drawingml/2006/chartDrawing">
    <cdr:from>
      <cdr:x>0.69375</cdr:x>
      <cdr:y>0.28875</cdr:y>
    </cdr:from>
    <cdr:to>
      <cdr:x>0.85425</cdr:x>
      <cdr:y>0.35175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466975" y="14382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18年3月
49,735人</a:t>
          </a:r>
        </a:p>
      </cdr:txBody>
    </cdr:sp>
  </cdr:relSizeAnchor>
  <cdr:relSizeAnchor xmlns:cdr="http://schemas.openxmlformats.org/drawingml/2006/chartDrawing">
    <cdr:from>
      <cdr:x>0.782</cdr:x>
      <cdr:y>0.355</cdr:y>
    </cdr:from>
    <cdr:to>
      <cdr:x>0.85525</cdr:x>
      <cdr:y>0.4605</cdr:y>
    </cdr:to>
    <cdr:sp>
      <cdr:nvSpPr>
        <cdr:cNvPr id="12" name="Line 12"/>
        <cdr:cNvSpPr>
          <a:spLocks/>
        </cdr:cNvSpPr>
      </cdr:nvSpPr>
      <cdr:spPr>
        <a:xfrm>
          <a:off x="2781300" y="1762125"/>
          <a:ext cx="2571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0.04575</cdr:y>
    </cdr:from>
    <cdr:to>
      <cdr:x>0.886</cdr:x>
      <cdr:y>0.084</cdr:y>
    </cdr:to>
    <cdr:sp>
      <cdr:nvSpPr>
        <cdr:cNvPr id="13" name="TextBox 13"/>
        <cdr:cNvSpPr txBox="1">
          <a:spLocks noChangeArrowheads="1"/>
        </cdr:cNvSpPr>
      </cdr:nvSpPr>
      <cdr:spPr>
        <a:xfrm>
          <a:off x="1895475" y="219075"/>
          <a:ext cx="1257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（各年3月卒業者）</a:t>
          </a:r>
        </a:p>
      </cdr:txBody>
    </cdr:sp>
  </cdr:relSizeAnchor>
  <cdr:relSizeAnchor xmlns:cdr="http://schemas.openxmlformats.org/drawingml/2006/chartDrawing">
    <cdr:from>
      <cdr:x>0.8675</cdr:x>
      <cdr:y>0.6815</cdr:y>
    </cdr:from>
    <cdr:to>
      <cdr:x>0.969</cdr:x>
      <cdr:y>0.712</cdr:y>
    </cdr:to>
    <cdr:sp>
      <cdr:nvSpPr>
        <cdr:cNvPr id="14" name="TextBox 14"/>
        <cdr:cNvSpPr txBox="1">
          <a:spLocks noChangeArrowheads="1"/>
        </cdr:cNvSpPr>
      </cdr:nvSpPr>
      <cdr:spPr>
        <a:xfrm>
          <a:off x="3086100" y="3390900"/>
          <a:ext cx="36195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15.4%</a:t>
          </a:r>
        </a:p>
      </cdr:txBody>
    </cdr:sp>
  </cdr:relSizeAnchor>
  <cdr:relSizeAnchor xmlns:cdr="http://schemas.openxmlformats.org/drawingml/2006/chartDrawing">
    <cdr:from>
      <cdr:x>0.14825</cdr:x>
      <cdr:y>0.66025</cdr:y>
    </cdr:from>
    <cdr:to>
      <cdr:x>0.5895</cdr:x>
      <cdr:y>0.69475</cdr:y>
    </cdr:to>
    <cdr:sp>
      <cdr:nvSpPr>
        <cdr:cNvPr id="15" name="AutoShape 15"/>
        <cdr:cNvSpPr>
          <a:spLocks/>
        </cdr:cNvSpPr>
      </cdr:nvSpPr>
      <cdr:spPr>
        <a:xfrm>
          <a:off x="523875" y="3286125"/>
          <a:ext cx="1571625" cy="171450"/>
        </a:xfrm>
        <a:prstGeom prst="wedgeRectCallout">
          <a:avLst>
            <a:gd name="adj1" fmla="val 58532"/>
            <a:gd name="adj2" fmla="val 77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専修学校（専門課程）進学率</a:t>
          </a:r>
        </a:p>
      </cdr:txBody>
    </cdr:sp>
  </cdr:relSizeAnchor>
  <cdr:relSizeAnchor xmlns:cdr="http://schemas.openxmlformats.org/drawingml/2006/chartDrawing">
    <cdr:from>
      <cdr:x>0</cdr:x>
      <cdr:y>0.8855</cdr:y>
    </cdr:from>
    <cdr:to>
      <cdr:x>1</cdr:x>
      <cdr:y>0.92375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0" y="4410075"/>
          <a:ext cx="3686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（注）専修学校（専門課程）進学率は昭和52年以前のデータなし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190500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3552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66675</xdr:rowOff>
    </xdr:from>
    <xdr:to>
      <xdr:col>5</xdr:col>
      <xdr:colOff>209550</xdr:colOff>
      <xdr:row>66</xdr:row>
      <xdr:rowOff>133350</xdr:rowOff>
    </xdr:to>
    <xdr:graphicFrame>
      <xdr:nvGraphicFramePr>
        <xdr:cNvPr id="2" name="Chart 2"/>
        <xdr:cNvGraphicFramePr/>
      </xdr:nvGraphicFramePr>
      <xdr:xfrm>
        <a:off x="28575" y="4638675"/>
        <a:ext cx="356235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●高等学校卒業者の進路別割合
　　　　　　　　　　　       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（平成18年3月卒業者）</a:t>
          </a:r>
        </a:p>
      </cdr:txBody>
    </cdr:sp>
  </cdr:relSizeAnchor>
  <cdr:relSizeAnchor xmlns:cdr="http://schemas.openxmlformats.org/drawingml/2006/chartDrawing">
    <cdr:from>
      <cdr:x>0.37725</cdr:x>
      <cdr:y>0.91775</cdr:y>
    </cdr:from>
    <cdr:to>
      <cdr:x>0.96825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4524375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0.6035</cdr:x>
      <cdr:y>0.29475</cdr:y>
    </cdr:from>
    <cdr:to>
      <cdr:x>0.764</cdr:x>
      <cdr:y>0.3605</cdr:y>
    </cdr:to>
    <cdr:sp>
      <cdr:nvSpPr>
        <cdr:cNvPr id="3" name="TextBox 3"/>
        <cdr:cNvSpPr txBox="1">
          <a:spLocks noChangeArrowheads="1"/>
        </cdr:cNvSpPr>
      </cdr:nvSpPr>
      <cdr:spPr>
        <a:xfrm>
          <a:off x="2143125" y="1447800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男
24,559人</a:t>
          </a:r>
        </a:p>
      </cdr:txBody>
    </cdr:sp>
  </cdr:relSizeAnchor>
  <cdr:relSizeAnchor xmlns:cdr="http://schemas.openxmlformats.org/drawingml/2006/chartDrawing">
    <cdr:from>
      <cdr:x>0.41225</cdr:x>
      <cdr:y>0.177</cdr:y>
    </cdr:from>
    <cdr:to>
      <cdr:x>0.51375</cdr:x>
      <cdr:y>0.2315</cdr:y>
    </cdr:to>
    <cdr:sp>
      <cdr:nvSpPr>
        <cdr:cNvPr id="4" name="Line 4"/>
        <cdr:cNvSpPr>
          <a:spLocks/>
        </cdr:cNvSpPr>
      </cdr:nvSpPr>
      <cdr:spPr>
        <a:xfrm>
          <a:off x="1466850" y="866775"/>
          <a:ext cx="361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0.30325</cdr:y>
    </cdr:from>
    <cdr:to>
      <cdr:x>0.4715</cdr:x>
      <cdr:y>0.313</cdr:y>
    </cdr:to>
    <cdr:sp>
      <cdr:nvSpPr>
        <cdr:cNvPr id="5" name="Line 5"/>
        <cdr:cNvSpPr>
          <a:spLocks/>
        </cdr:cNvSpPr>
      </cdr:nvSpPr>
      <cdr:spPr>
        <a:xfrm>
          <a:off x="1276350" y="1495425"/>
          <a:ext cx="400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0.47125</cdr:x>
      <cdr:y>0.4975</cdr:y>
    </cdr:from>
    <cdr:to>
      <cdr:x>0.71725</cdr:x>
      <cdr:y>0.645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1152525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
25,176人</a:t>
          </a:r>
        </a:p>
      </cdr:txBody>
    </cdr:sp>
  </cdr:relSizeAnchor>
  <cdr:relSizeAnchor xmlns:cdr="http://schemas.openxmlformats.org/drawingml/2006/chartDrawing">
    <cdr:from>
      <cdr:x>0.24025</cdr:x>
      <cdr:y>0.19075</cdr:y>
    </cdr:from>
    <cdr:to>
      <cdr:x>0.3625</cdr:x>
      <cdr:y>0.2975</cdr:y>
    </cdr:to>
    <cdr:sp>
      <cdr:nvSpPr>
        <cdr:cNvPr id="2" name="Line 2"/>
        <cdr:cNvSpPr>
          <a:spLocks/>
        </cdr:cNvSpPr>
      </cdr:nvSpPr>
      <cdr:spPr>
        <a:xfrm>
          <a:off x="561975" y="438150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0.1635</cdr:x>
      <cdr:y>0.74825</cdr:y>
    </cdr:from>
    <cdr:to>
      <cdr:x>0.29225</cdr:x>
      <cdr:y>0.8215</cdr:y>
    </cdr:to>
    <cdr:sp>
      <cdr:nvSpPr>
        <cdr:cNvPr id="3" name="Line 3"/>
        <cdr:cNvSpPr>
          <a:spLocks/>
        </cdr:cNvSpPr>
      </cdr:nvSpPr>
      <cdr:spPr>
        <a:xfrm flipH="1">
          <a:off x="381000" y="1733550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238125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3562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14</xdr:row>
      <xdr:rowOff>104775</xdr:rowOff>
    </xdr:from>
    <xdr:to>
      <xdr:col>3</xdr:col>
      <xdr:colOff>466725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133350" y="2105025"/>
        <a:ext cx="23622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22</xdr:row>
      <xdr:rowOff>0</xdr:rowOff>
    </xdr:from>
    <xdr:to>
      <xdr:col>1</xdr:col>
      <xdr:colOff>95250</xdr:colOff>
      <xdr:row>22</xdr:row>
      <xdr:rowOff>19050</xdr:rowOff>
    </xdr:to>
    <xdr:sp>
      <xdr:nvSpPr>
        <xdr:cNvPr id="3" name="Line 3"/>
        <xdr:cNvSpPr>
          <a:spLocks/>
        </xdr:cNvSpPr>
      </xdr:nvSpPr>
      <xdr:spPr>
        <a:xfrm>
          <a:off x="590550" y="3200400"/>
          <a:ext cx="180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5757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●交通事故（人身事故）発生件数と
　死者数の推移</a:t>
          </a:r>
        </a:p>
      </cdr:txBody>
    </cdr:sp>
  </cdr:relSizeAnchor>
  <cdr:relSizeAnchor xmlns:cdr="http://schemas.openxmlformats.org/drawingml/2006/chartDrawing">
    <cdr:from>
      <cdr:x>0</cdr:x>
      <cdr:y>0.09325</cdr:y>
    </cdr:from>
    <cdr:to>
      <cdr:x>0.147</cdr:x>
      <cdr:y>0.12925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（千件）</a:t>
          </a:r>
        </a:p>
      </cdr:txBody>
    </cdr:sp>
  </cdr:relSizeAnchor>
  <cdr:relSizeAnchor xmlns:cdr="http://schemas.openxmlformats.org/drawingml/2006/chartDrawing">
    <cdr:from>
      <cdr:x>0.83575</cdr:x>
      <cdr:y>0.82775</cdr:y>
    </cdr:from>
    <cdr:to>
      <cdr:x>0.93725</cdr:x>
      <cdr:y>0.86575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971800" y="39338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0.5425</cdr:x>
      <cdr:y>0.90325</cdr:y>
    </cdr:from>
    <cdr:to>
      <cdr:x>0.94625</cdr:x>
      <cdr:y>0.93925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4286250"/>
          <a:ext cx="1438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県警察本部「交通年鑑」</a:t>
          </a:r>
        </a:p>
      </cdr:txBody>
    </cdr:sp>
  </cdr:relSizeAnchor>
  <cdr:relSizeAnchor xmlns:cdr="http://schemas.openxmlformats.org/drawingml/2006/chartDrawing">
    <cdr:from>
      <cdr:x>0.8365</cdr:x>
      <cdr:y>0.0915</cdr:y>
    </cdr:from>
    <cdr:to>
      <cdr:x>0.94875</cdr:x>
      <cdr:y>0.1275</cdr:y>
    </cdr:to>
    <cdr:sp>
      <cdr:nvSpPr>
        <cdr:cNvPr id="5" name="TextBox 5"/>
        <cdr:cNvSpPr txBox="1">
          <a:spLocks noChangeArrowheads="1"/>
        </cdr:cNvSpPr>
      </cdr:nvSpPr>
      <cdr:spPr>
        <a:xfrm>
          <a:off x="2971800" y="428625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（人）</a:t>
          </a:r>
        </a:p>
      </cdr:txBody>
    </cdr:sp>
  </cdr:relSizeAnchor>
  <cdr:relSizeAnchor xmlns:cdr="http://schemas.openxmlformats.org/drawingml/2006/chartDrawing">
    <cdr:from>
      <cdr:x>0.366</cdr:x>
      <cdr:y>0.62675</cdr:y>
    </cdr:from>
    <cdr:to>
      <cdr:x>0.52375</cdr:x>
      <cdr:y>0.65875</cdr:y>
    </cdr:to>
    <cdr:sp>
      <cdr:nvSpPr>
        <cdr:cNvPr id="6" name="TextBox 7"/>
        <cdr:cNvSpPr txBox="1">
          <a:spLocks noChangeArrowheads="1"/>
        </cdr:cNvSpPr>
      </cdr:nvSpPr>
      <cdr:spPr>
        <a:xfrm>
          <a:off x="1295400" y="2971800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発生件数</a:t>
          </a:r>
        </a:p>
      </cdr:txBody>
    </cdr:sp>
  </cdr:relSizeAnchor>
  <cdr:relSizeAnchor xmlns:cdr="http://schemas.openxmlformats.org/drawingml/2006/chartDrawing">
    <cdr:from>
      <cdr:x>0.631</cdr:x>
      <cdr:y>0.15525</cdr:y>
    </cdr:from>
    <cdr:to>
      <cdr:x>0.7995</cdr:x>
      <cdr:y>0.2215</cdr:y>
    </cdr:to>
    <cdr:sp>
      <cdr:nvSpPr>
        <cdr:cNvPr id="7" name="TextBox 8"/>
        <cdr:cNvSpPr txBox="1">
          <a:spLocks noChangeArrowheads="1"/>
        </cdr:cNvSpPr>
      </cdr:nvSpPr>
      <cdr:spPr>
        <a:xfrm>
          <a:off x="2238375" y="733425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平成18年
41,277件</a:t>
          </a:r>
        </a:p>
      </cdr:txBody>
    </cdr:sp>
  </cdr:relSizeAnchor>
  <cdr:relSizeAnchor xmlns:cdr="http://schemas.openxmlformats.org/drawingml/2006/chartDrawing">
    <cdr:from>
      <cdr:x>0.599</cdr:x>
      <cdr:y>0.645</cdr:y>
    </cdr:from>
    <cdr:to>
      <cdr:x>0.7595</cdr:x>
      <cdr:y>0.73525</cdr:y>
    </cdr:to>
    <cdr:sp>
      <cdr:nvSpPr>
        <cdr:cNvPr id="8" name="AutoShape 9"/>
        <cdr:cNvSpPr>
          <a:spLocks/>
        </cdr:cNvSpPr>
      </cdr:nvSpPr>
      <cdr:spPr>
        <a:xfrm>
          <a:off x="2133600" y="3057525"/>
          <a:ext cx="571500" cy="428625"/>
        </a:xfrm>
        <a:prstGeom prst="wedgeRectCallout">
          <a:avLst>
            <a:gd name="adj1" fmla="val 71569"/>
            <a:gd name="adj2" fmla="val -7954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死者数
平成18年
256人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5</xdr:col>
      <xdr:colOff>209550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8575" y="57150"/>
        <a:ext cx="35623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0.067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●交通事故死者数の年齢別割合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0.5335</cdr:x>
      <cdr:y>0.89525</cdr:y>
    </cdr:from>
    <cdr:to>
      <cdr:x>0.93625</cdr:x>
      <cdr:y>0.93175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0" y="4438650"/>
          <a:ext cx="1438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県警察本部「交通年鑑」</a:t>
          </a:r>
        </a:p>
      </cdr:txBody>
    </cdr:sp>
  </cdr:relSizeAnchor>
  <cdr:relSizeAnchor xmlns:cdr="http://schemas.openxmlformats.org/drawingml/2006/chartDrawing">
    <cdr:from>
      <cdr:x>0.47475</cdr:x>
      <cdr:y>0.44425</cdr:y>
    </cdr:from>
    <cdr:to>
      <cdr:x>0.608</cdr:x>
      <cdr:y>0.51325</cdr:y>
    </cdr:to>
    <cdr:sp>
      <cdr:nvSpPr>
        <cdr:cNvPr id="3" name="TextBox 3"/>
        <cdr:cNvSpPr txBox="1">
          <a:spLocks noChangeArrowheads="1"/>
        </cdr:cNvSpPr>
      </cdr:nvSpPr>
      <cdr:spPr>
        <a:xfrm>
          <a:off x="1695450" y="2200275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 256人</a:t>
          </a:r>
        </a:p>
      </cdr:txBody>
    </cdr:sp>
  </cdr:relSizeAnchor>
  <cdr:relSizeAnchor xmlns:cdr="http://schemas.openxmlformats.org/drawingml/2006/chartDrawing">
    <cdr:from>
      <cdr:x>0.47475</cdr:x>
      <cdr:y>0.15025</cdr:y>
    </cdr:from>
    <cdr:to>
      <cdr:x>0.53425</cdr:x>
      <cdr:y>0.21625</cdr:y>
    </cdr:to>
    <cdr:sp>
      <cdr:nvSpPr>
        <cdr:cNvPr id="4" name="Line 4"/>
        <cdr:cNvSpPr>
          <a:spLocks/>
        </cdr:cNvSpPr>
      </cdr:nvSpPr>
      <cdr:spPr>
        <a:xfrm>
          <a:off x="1695450" y="742950"/>
          <a:ext cx="209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0.18725</cdr:y>
    </cdr:from>
    <cdr:to>
      <cdr:x>0.76125</cdr:x>
      <cdr:y>0.23675</cdr:y>
    </cdr:to>
    <cdr:sp>
      <cdr:nvSpPr>
        <cdr:cNvPr id="5" name="Line 5"/>
        <cdr:cNvSpPr>
          <a:spLocks/>
        </cdr:cNvSpPr>
      </cdr:nvSpPr>
      <cdr:spPr>
        <a:xfrm flipH="1">
          <a:off x="2428875" y="923925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0.14</cdr:y>
    </cdr:from>
    <cdr:to>
      <cdr:x>0.54725</cdr:x>
      <cdr:y>0.22625</cdr:y>
    </cdr:to>
    <cdr:sp>
      <cdr:nvSpPr>
        <cdr:cNvPr id="6" name="Line 6"/>
        <cdr:cNvSpPr>
          <a:spLocks/>
        </cdr:cNvSpPr>
      </cdr:nvSpPr>
      <cdr:spPr>
        <a:xfrm flipH="1">
          <a:off x="1952625" y="6858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0.253</cdr:y>
    </cdr:from>
    <cdr:to>
      <cdr:x>0.85225</cdr:x>
      <cdr:y>0.28775</cdr:y>
    </cdr:to>
    <cdr:sp>
      <cdr:nvSpPr>
        <cdr:cNvPr id="7" name="Line 7"/>
        <cdr:cNvSpPr>
          <a:spLocks/>
        </cdr:cNvSpPr>
      </cdr:nvSpPr>
      <cdr:spPr>
        <a:xfrm flipH="1">
          <a:off x="2838450" y="1247775"/>
          <a:ext cx="200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0.068</cdr:y>
    </cdr:from>
    <cdr:to>
      <cdr:x>0.79525</cdr:x>
      <cdr:y>0.1255</cdr:y>
    </cdr:to>
    <cdr:sp>
      <cdr:nvSpPr>
        <cdr:cNvPr id="8" name="TextBox 8"/>
        <cdr:cNvSpPr txBox="1">
          <a:spLocks noChangeArrowheads="1"/>
        </cdr:cNvSpPr>
      </cdr:nvSpPr>
      <cdr:spPr>
        <a:xfrm>
          <a:off x="2228850" y="333375"/>
          <a:ext cx="600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13～15歳
2.0%</a:t>
          </a:r>
        </a:p>
      </cdr:txBody>
    </cdr:sp>
  </cdr:relSizeAnchor>
  <cdr:relSizeAnchor xmlns:cdr="http://schemas.openxmlformats.org/drawingml/2006/chartDrawing">
    <cdr:from>
      <cdr:x>0.58175</cdr:x>
      <cdr:y>0.1255</cdr:y>
    </cdr:from>
    <cdr:to>
      <cdr:x>0.64775</cdr:x>
      <cdr:y>0.22625</cdr:y>
    </cdr:to>
    <cdr:sp>
      <cdr:nvSpPr>
        <cdr:cNvPr id="9" name="Line 9"/>
        <cdr:cNvSpPr>
          <a:spLocks/>
        </cdr:cNvSpPr>
      </cdr:nvSpPr>
      <cdr:spPr>
        <a:xfrm flipH="1">
          <a:off x="2076450" y="619125"/>
          <a:ext cx="2381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209550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35718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0.958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0042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●刑法犯認知・検挙件数と検挙率の推移</a:t>
          </a:r>
        </a:p>
      </cdr:txBody>
    </cdr:sp>
  </cdr:relSizeAnchor>
  <cdr:relSizeAnchor xmlns:cdr="http://schemas.openxmlformats.org/drawingml/2006/chartDrawing">
    <cdr:from>
      <cdr:x>0</cdr:x>
      <cdr:y>0.08425</cdr:y>
    </cdr:from>
    <cdr:to>
      <cdr:x>0.1475</cdr:x>
      <cdr:y>0.12025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（万件）</a:t>
          </a:r>
        </a:p>
      </cdr:txBody>
    </cdr:sp>
  </cdr:relSizeAnchor>
  <cdr:relSizeAnchor xmlns:cdr="http://schemas.openxmlformats.org/drawingml/2006/chartDrawing">
    <cdr:from>
      <cdr:x>0.84525</cdr:x>
      <cdr:y>0.8185</cdr:y>
    </cdr:from>
    <cdr:to>
      <cdr:x>0.94175</cdr:x>
      <cdr:y>0.8545</cdr:y>
    </cdr:to>
    <cdr:sp>
      <cdr:nvSpPr>
        <cdr:cNvPr id="3" name="TextBox 3"/>
        <cdr:cNvSpPr txBox="1">
          <a:spLocks noChangeArrowheads="1"/>
        </cdr:cNvSpPr>
      </cdr:nvSpPr>
      <cdr:spPr>
        <a:xfrm>
          <a:off x="3000375" y="389572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0.48875</cdr:x>
      <cdr:y>0.92625</cdr:y>
    </cdr:from>
    <cdr:to>
      <cdr:x>0.931</cdr:x>
      <cdr:y>0.96225</cdr:y>
    </cdr:to>
    <cdr:sp>
      <cdr:nvSpPr>
        <cdr:cNvPr id="4" name="TextBox 4"/>
        <cdr:cNvSpPr txBox="1">
          <a:spLocks noChangeArrowheads="1"/>
        </cdr:cNvSpPr>
      </cdr:nvSpPr>
      <cdr:spPr>
        <a:xfrm>
          <a:off x="1733550" y="4410075"/>
          <a:ext cx="1571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県警察本部「犯罪統計書」</a:t>
          </a:r>
        </a:p>
      </cdr:txBody>
    </cdr:sp>
  </cdr:relSizeAnchor>
  <cdr:relSizeAnchor xmlns:cdr="http://schemas.openxmlformats.org/drawingml/2006/chartDrawing">
    <cdr:from>
      <cdr:x>0.846</cdr:x>
      <cdr:y>0.0755</cdr:y>
    </cdr:from>
    <cdr:to>
      <cdr:x>0.9585</cdr:x>
      <cdr:y>0.1115</cdr:y>
    </cdr:to>
    <cdr:sp>
      <cdr:nvSpPr>
        <cdr:cNvPr id="5" name="TextBox 6"/>
        <cdr:cNvSpPr txBox="1">
          <a:spLocks noChangeArrowheads="1"/>
        </cdr:cNvSpPr>
      </cdr:nvSpPr>
      <cdr:spPr>
        <a:xfrm>
          <a:off x="3000375" y="352425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0.40975</cdr:x>
      <cdr:y>0.28325</cdr:y>
    </cdr:from>
    <cdr:to>
      <cdr:x>0.702</cdr:x>
      <cdr:y>0.34925</cdr:y>
    </cdr:to>
    <cdr:sp>
      <cdr:nvSpPr>
        <cdr:cNvPr id="6" name="TextBox 7"/>
        <cdr:cNvSpPr txBox="1">
          <a:spLocks noChangeArrowheads="1"/>
        </cdr:cNvSpPr>
      </cdr:nvSpPr>
      <cdr:spPr>
        <a:xfrm>
          <a:off x="1447800" y="1343025"/>
          <a:ext cx="103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検挙率　平成17年
　　　　　　23.7%</a:t>
          </a:r>
        </a:p>
      </cdr:txBody>
    </cdr:sp>
  </cdr:relSizeAnchor>
  <cdr:relSizeAnchor xmlns:cdr="http://schemas.openxmlformats.org/drawingml/2006/chartDrawing">
    <cdr:from>
      <cdr:x>0.391</cdr:x>
      <cdr:y>0.603</cdr:y>
    </cdr:from>
    <cdr:to>
      <cdr:x>0.54925</cdr:x>
      <cdr:y>0.635</cdr:y>
    </cdr:to>
    <cdr:sp>
      <cdr:nvSpPr>
        <cdr:cNvPr id="7" name="TextBox 8"/>
        <cdr:cNvSpPr txBox="1">
          <a:spLocks noChangeArrowheads="1"/>
        </cdr:cNvSpPr>
      </cdr:nvSpPr>
      <cdr:spPr>
        <a:xfrm>
          <a:off x="1381125" y="2867025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認知件数</a:t>
          </a:r>
        </a:p>
      </cdr:txBody>
    </cdr:sp>
  </cdr:relSizeAnchor>
  <cdr:relSizeAnchor xmlns:cdr="http://schemas.openxmlformats.org/drawingml/2006/chartDrawing">
    <cdr:from>
      <cdr:x>0.21775</cdr:x>
      <cdr:y>0.733</cdr:y>
    </cdr:from>
    <cdr:to>
      <cdr:x>0.376</cdr:x>
      <cdr:y>0.765</cdr:y>
    </cdr:to>
    <cdr:sp>
      <cdr:nvSpPr>
        <cdr:cNvPr id="8" name="TextBox 9"/>
        <cdr:cNvSpPr txBox="1">
          <a:spLocks noChangeArrowheads="1"/>
        </cdr:cNvSpPr>
      </cdr:nvSpPr>
      <cdr:spPr>
        <a:xfrm>
          <a:off x="771525" y="3486150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検挙件数</a:t>
          </a:r>
        </a:p>
      </cdr:txBody>
    </cdr:sp>
  </cdr:relSizeAnchor>
  <cdr:relSizeAnchor xmlns:cdr="http://schemas.openxmlformats.org/drawingml/2006/chartDrawing">
    <cdr:from>
      <cdr:x>0.6435</cdr:x>
      <cdr:y>0.733</cdr:y>
    </cdr:from>
    <cdr:to>
      <cdr:x>0.80425</cdr:x>
      <cdr:y>0.795</cdr:y>
    </cdr:to>
    <cdr:sp>
      <cdr:nvSpPr>
        <cdr:cNvPr id="9" name="TextBox 10"/>
        <cdr:cNvSpPr txBox="1">
          <a:spLocks noChangeArrowheads="1"/>
        </cdr:cNvSpPr>
      </cdr:nvSpPr>
      <cdr:spPr>
        <a:xfrm>
          <a:off x="2286000" y="3486150"/>
          <a:ext cx="5715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平成17年
28,846件</a:t>
          </a:r>
        </a:p>
      </cdr:txBody>
    </cdr:sp>
  </cdr:relSizeAnchor>
  <cdr:relSizeAnchor xmlns:cdr="http://schemas.openxmlformats.org/drawingml/2006/chartDrawing">
    <cdr:from>
      <cdr:x>0.57075</cdr:x>
      <cdr:y>0.603</cdr:y>
    </cdr:from>
    <cdr:to>
      <cdr:x>0.745</cdr:x>
      <cdr:y>0.665</cdr:y>
    </cdr:to>
    <cdr:sp>
      <cdr:nvSpPr>
        <cdr:cNvPr id="10" name="TextBox 11"/>
        <cdr:cNvSpPr txBox="1">
          <a:spLocks noChangeArrowheads="1"/>
        </cdr:cNvSpPr>
      </cdr:nvSpPr>
      <cdr:spPr>
        <a:xfrm>
          <a:off x="2019300" y="2867025"/>
          <a:ext cx="61912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平成17年
121,539件</a:t>
          </a:r>
        </a:p>
      </cdr:txBody>
    </cdr:sp>
  </cdr:relSizeAnchor>
  <cdr:relSizeAnchor xmlns:cdr="http://schemas.openxmlformats.org/drawingml/2006/chartDrawing">
    <cdr:from>
      <cdr:x>0.2645</cdr:x>
      <cdr:y>0.08275</cdr:y>
    </cdr:from>
    <cdr:to>
      <cdr:x>0.76575</cdr:x>
      <cdr:y>0.11475</cdr:y>
    </cdr:to>
    <cdr:sp>
      <cdr:nvSpPr>
        <cdr:cNvPr id="11" name="TextBox 12"/>
        <cdr:cNvSpPr txBox="1">
          <a:spLocks noChangeArrowheads="1"/>
        </cdr:cNvSpPr>
      </cdr:nvSpPr>
      <cdr:spPr>
        <a:xfrm>
          <a:off x="933450" y="390525"/>
          <a:ext cx="1781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（注）検挙率＝検挙件数/認知件数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0.89925</cdr:x>
      <cdr:y>0.094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7185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●一日平均在院・外来患者数と
　一般病床等の平均在院日数の推移</a:t>
          </a:r>
        </a:p>
      </cdr:txBody>
    </cdr:sp>
  </cdr:relSizeAnchor>
  <cdr:relSizeAnchor xmlns:cdr="http://schemas.openxmlformats.org/drawingml/2006/chartDrawing">
    <cdr:from>
      <cdr:x>0</cdr:x>
      <cdr:y>0.0815</cdr:y>
    </cdr:from>
    <cdr:to>
      <cdr:x>0.34275</cdr:x>
      <cdr:y>0.11325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1285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（人口10万人当たり・人）</a:t>
          </a:r>
        </a:p>
      </cdr:txBody>
    </cdr:sp>
  </cdr:relSizeAnchor>
  <cdr:relSizeAnchor xmlns:cdr="http://schemas.openxmlformats.org/drawingml/2006/chartDrawing">
    <cdr:from>
      <cdr:x>0.0925</cdr:x>
      <cdr:y>0.897</cdr:y>
    </cdr:from>
    <cdr:to>
      <cdr:x>0.97325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" y="4305300"/>
          <a:ext cx="33051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厚生労働省「医療施設（動態）調査・病院報告の概況」
県情報事務センター
「医療施設（動態）調査の概況&lt;兵庫県の状況&gt;」</a:t>
          </a:r>
        </a:p>
      </cdr:txBody>
    </cdr:sp>
  </cdr:relSizeAnchor>
  <cdr:relSizeAnchor xmlns:cdr="http://schemas.openxmlformats.org/drawingml/2006/chartDrawing">
    <cdr:from>
      <cdr:x>0.91375</cdr:x>
      <cdr:y>0.07775</cdr:y>
    </cdr:from>
    <cdr:to>
      <cdr:x>0.9975</cdr:x>
      <cdr:y>0.1095</cdr:y>
    </cdr:to>
    <cdr:sp>
      <cdr:nvSpPr>
        <cdr:cNvPr id="4" name="TextBox 4"/>
        <cdr:cNvSpPr txBox="1">
          <a:spLocks noChangeArrowheads="1"/>
        </cdr:cNvSpPr>
      </cdr:nvSpPr>
      <cdr:spPr>
        <a:xfrm>
          <a:off x="3429000" y="3714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0.2815</cdr:x>
      <cdr:y>0.67075</cdr:y>
    </cdr:from>
    <cdr:to>
      <cdr:x>0.69275</cdr:x>
      <cdr:y>0.7025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0" y="3219450"/>
          <a:ext cx="15430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一般病床等の平均在院日数</a:t>
          </a:r>
        </a:p>
      </cdr:txBody>
    </cdr:sp>
  </cdr:relSizeAnchor>
  <cdr:relSizeAnchor xmlns:cdr="http://schemas.openxmlformats.org/drawingml/2006/chartDrawing">
    <cdr:from>
      <cdr:x>0.2325</cdr:x>
      <cdr:y>0.49925</cdr:y>
    </cdr:from>
    <cdr:to>
      <cdr:x>0.54725</cdr:x>
      <cdr:y>0.531</cdr:y>
    </cdr:to>
    <cdr:sp>
      <cdr:nvSpPr>
        <cdr:cNvPr id="6" name="AutoShape 6"/>
        <cdr:cNvSpPr>
          <a:spLocks/>
        </cdr:cNvSpPr>
      </cdr:nvSpPr>
      <cdr:spPr>
        <a:xfrm>
          <a:off x="866775" y="2400300"/>
          <a:ext cx="1181100" cy="152400"/>
        </a:xfrm>
        <a:prstGeom prst="wedgeRectCallout">
          <a:avLst>
            <a:gd name="adj1" fmla="val 41430"/>
            <a:gd name="adj2" fmla="val -2187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一日平均在院患者数</a:t>
          </a:r>
        </a:p>
      </cdr:txBody>
    </cdr:sp>
  </cdr:relSizeAnchor>
  <cdr:relSizeAnchor xmlns:cdr="http://schemas.openxmlformats.org/drawingml/2006/chartDrawing">
    <cdr:from>
      <cdr:x>0.409</cdr:x>
      <cdr:y>0.2565</cdr:y>
    </cdr:from>
    <cdr:to>
      <cdr:x>0.72875</cdr:x>
      <cdr:y>0.294</cdr:y>
    </cdr:to>
    <cdr:sp>
      <cdr:nvSpPr>
        <cdr:cNvPr id="7" name="TextBox 7"/>
        <cdr:cNvSpPr txBox="1">
          <a:spLocks noChangeArrowheads="1"/>
        </cdr:cNvSpPr>
      </cdr:nvSpPr>
      <cdr:spPr>
        <a:xfrm>
          <a:off x="1533525" y="1228725"/>
          <a:ext cx="1200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一日平均外来患者数</a:t>
          </a:r>
        </a:p>
      </cdr:txBody>
    </cdr:sp>
  </cdr:relSizeAnchor>
  <cdr:relSizeAnchor xmlns:cdr="http://schemas.openxmlformats.org/drawingml/2006/chartDrawing">
    <cdr:from>
      <cdr:x>0.86225</cdr:x>
      <cdr:y>0.436</cdr:y>
    </cdr:from>
    <cdr:to>
      <cdr:x>0.99675</cdr:x>
      <cdr:y>0.4735</cdr:y>
    </cdr:to>
    <cdr:sp>
      <cdr:nvSpPr>
        <cdr:cNvPr id="8" name="TextBox 8"/>
        <cdr:cNvSpPr txBox="1">
          <a:spLocks noChangeArrowheads="1"/>
        </cdr:cNvSpPr>
      </cdr:nvSpPr>
      <cdr:spPr>
        <a:xfrm>
          <a:off x="3228975" y="2095500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981.9人</a:t>
          </a:r>
        </a:p>
      </cdr:txBody>
    </cdr:sp>
  </cdr:relSizeAnchor>
  <cdr:relSizeAnchor xmlns:cdr="http://schemas.openxmlformats.org/drawingml/2006/chartDrawing">
    <cdr:from>
      <cdr:x>0.84475</cdr:x>
      <cdr:y>0.30375</cdr:y>
    </cdr:from>
    <cdr:to>
      <cdr:x>0.997</cdr:x>
      <cdr:y>0.34125</cdr:y>
    </cdr:to>
    <cdr:sp>
      <cdr:nvSpPr>
        <cdr:cNvPr id="9" name="TextBox 9"/>
        <cdr:cNvSpPr txBox="1">
          <a:spLocks noChangeArrowheads="1"/>
        </cdr:cNvSpPr>
      </cdr:nvSpPr>
      <cdr:spPr>
        <a:xfrm>
          <a:off x="3162300" y="1457325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1164.9人</a:t>
          </a:r>
        </a:p>
      </cdr:txBody>
    </cdr:sp>
  </cdr:relSizeAnchor>
  <cdr:relSizeAnchor xmlns:cdr="http://schemas.openxmlformats.org/drawingml/2006/chartDrawing">
    <cdr:from>
      <cdr:x>0.76725</cdr:x>
      <cdr:y>0.615</cdr:y>
    </cdr:from>
    <cdr:to>
      <cdr:x>0.879</cdr:x>
      <cdr:y>0.64675</cdr:y>
    </cdr:to>
    <cdr:sp>
      <cdr:nvSpPr>
        <cdr:cNvPr id="10" name="AutoShape 10"/>
        <cdr:cNvSpPr>
          <a:spLocks/>
        </cdr:cNvSpPr>
      </cdr:nvSpPr>
      <cdr:spPr>
        <a:xfrm>
          <a:off x="2876550" y="2952750"/>
          <a:ext cx="419100" cy="152400"/>
        </a:xfrm>
        <a:prstGeom prst="wedgeRectCallout">
          <a:avLst>
            <a:gd name="adj1" fmla="val 28458"/>
            <a:gd name="adj2" fmla="val -255814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19.1日</a:t>
          </a:r>
        </a:p>
      </cdr:txBody>
    </cdr:sp>
  </cdr:relSizeAnchor>
  <cdr:relSizeAnchor xmlns:cdr="http://schemas.openxmlformats.org/drawingml/2006/chartDrawing">
    <cdr:from>
      <cdr:x>0.9015</cdr:x>
      <cdr:y>0.8355</cdr:y>
    </cdr:from>
    <cdr:to>
      <cdr:x>0.998</cdr:x>
      <cdr:y>0.875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381375" y="401002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（年）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5</xdr:col>
      <xdr:colOff>180975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9525" y="57150"/>
        <a:ext cx="35528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0.12325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●火災発生件数の出火原因別割合
　　　　　　　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</a:p>
      </cdr:txBody>
    </cdr:sp>
  </cdr:relSizeAnchor>
  <cdr:relSizeAnchor xmlns:cdr="http://schemas.openxmlformats.org/drawingml/2006/chartDrawing">
    <cdr:from>
      <cdr:x>0.5085</cdr:x>
      <cdr:y>0.9135</cdr:y>
    </cdr:from>
    <cdr:to>
      <cdr:x>0.9485</cdr:x>
      <cdr:y>0.94875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4676775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県消防課「消防防災年報」</a:t>
          </a:r>
        </a:p>
      </cdr:txBody>
    </cdr:sp>
  </cdr:relSizeAnchor>
  <cdr:relSizeAnchor xmlns:cdr="http://schemas.openxmlformats.org/drawingml/2006/chartDrawing">
    <cdr:from>
      <cdr:x>0.4715</cdr:x>
      <cdr:y>0.4535</cdr:y>
    </cdr:from>
    <cdr:to>
      <cdr:x>0.6155</cdr:x>
      <cdr:y>0.5205</cdr:y>
    </cdr:to>
    <cdr:sp>
      <cdr:nvSpPr>
        <cdr:cNvPr id="3" name="TextBox 3"/>
        <cdr:cNvSpPr txBox="1">
          <a:spLocks noChangeArrowheads="1"/>
        </cdr:cNvSpPr>
      </cdr:nvSpPr>
      <cdr:spPr>
        <a:xfrm>
          <a:off x="1676400" y="2314575"/>
          <a:ext cx="514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2,748件</a:t>
          </a:r>
        </a:p>
      </cdr:txBody>
    </cdr:sp>
  </cdr:relSizeAnchor>
  <cdr:relSizeAnchor xmlns:cdr="http://schemas.openxmlformats.org/drawingml/2006/chartDrawing">
    <cdr:from>
      <cdr:x>0.1575</cdr:x>
      <cdr:y>0.609</cdr:y>
    </cdr:from>
    <cdr:to>
      <cdr:x>0.25175</cdr:x>
      <cdr:y>0.69525</cdr:y>
    </cdr:to>
    <cdr:sp>
      <cdr:nvSpPr>
        <cdr:cNvPr id="4" name="Line 4"/>
        <cdr:cNvSpPr>
          <a:spLocks/>
        </cdr:cNvSpPr>
      </cdr:nvSpPr>
      <cdr:spPr>
        <a:xfrm flipH="1">
          <a:off x="561975" y="3114675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0.1575</cdr:x>
      <cdr:y>0.5945</cdr:y>
    </cdr:from>
    <cdr:to>
      <cdr:x>0.2235</cdr:x>
      <cdr:y>0.618</cdr:y>
    </cdr:to>
    <cdr:sp>
      <cdr:nvSpPr>
        <cdr:cNvPr id="5" name="Line 5"/>
        <cdr:cNvSpPr>
          <a:spLocks/>
        </cdr:cNvSpPr>
      </cdr:nvSpPr>
      <cdr:spPr>
        <a:xfrm flipH="1">
          <a:off x="561975" y="3038475"/>
          <a:ext cx="2381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0.12575</cdr:x>
      <cdr:y>0.53325</cdr:y>
    </cdr:from>
    <cdr:to>
      <cdr:x>0.1915</cdr:x>
      <cdr:y>0.571</cdr:y>
    </cdr:to>
    <cdr:sp>
      <cdr:nvSpPr>
        <cdr:cNvPr id="6" name="Line 6"/>
        <cdr:cNvSpPr>
          <a:spLocks/>
        </cdr:cNvSpPr>
      </cdr:nvSpPr>
      <cdr:spPr>
        <a:xfrm flipH="1" flipV="1">
          <a:off x="447675" y="2724150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0.12575</cdr:x>
      <cdr:y>0.58275</cdr:y>
    </cdr:from>
    <cdr:to>
      <cdr:x>0.1915</cdr:x>
      <cdr:y>0.58275</cdr:y>
    </cdr:to>
    <cdr:sp>
      <cdr:nvSpPr>
        <cdr:cNvPr id="7" name="Line 7"/>
        <cdr:cNvSpPr>
          <a:spLocks/>
        </cdr:cNvSpPr>
      </cdr:nvSpPr>
      <cdr:spPr>
        <a:xfrm flipH="1">
          <a:off x="447675" y="2981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0.2735</cdr:x>
      <cdr:y>0.67425</cdr:y>
    </cdr:from>
    <cdr:to>
      <cdr:x>0.31125</cdr:x>
      <cdr:y>0.8085</cdr:y>
    </cdr:to>
    <cdr:sp>
      <cdr:nvSpPr>
        <cdr:cNvPr id="8" name="Line 8"/>
        <cdr:cNvSpPr>
          <a:spLocks/>
        </cdr:cNvSpPr>
      </cdr:nvSpPr>
      <cdr:spPr>
        <a:xfrm flipH="1">
          <a:off x="971550" y="3448050"/>
          <a:ext cx="133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0.38375</cdr:x>
      <cdr:y>0.69525</cdr:y>
    </cdr:from>
    <cdr:to>
      <cdr:x>0.38375</cdr:x>
      <cdr:y>0.7705</cdr:y>
    </cdr:to>
    <cdr:sp>
      <cdr:nvSpPr>
        <cdr:cNvPr id="9" name="Line 9"/>
        <cdr:cNvSpPr>
          <a:spLocks/>
        </cdr:cNvSpPr>
      </cdr:nvSpPr>
      <cdr:spPr>
        <a:xfrm>
          <a:off x="1362075" y="35623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0.176</cdr:x>
      <cdr:y>0.639</cdr:y>
    </cdr:from>
    <cdr:to>
      <cdr:x>0.2735</cdr:x>
      <cdr:y>0.7325</cdr:y>
    </cdr:to>
    <cdr:sp>
      <cdr:nvSpPr>
        <cdr:cNvPr id="10" name="Line 10"/>
        <cdr:cNvSpPr>
          <a:spLocks/>
        </cdr:cNvSpPr>
      </cdr:nvSpPr>
      <cdr:spPr>
        <a:xfrm flipH="1">
          <a:off x="628650" y="3267075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0.4715</cdr:x>
      <cdr:y>0.7045</cdr:y>
    </cdr:from>
    <cdr:to>
      <cdr:x>0.5095</cdr:x>
      <cdr:y>0.7605</cdr:y>
    </cdr:to>
    <cdr:sp>
      <cdr:nvSpPr>
        <cdr:cNvPr id="11" name="Line 11"/>
        <cdr:cNvSpPr>
          <a:spLocks/>
        </cdr:cNvSpPr>
      </cdr:nvSpPr>
      <cdr:spPr>
        <a:xfrm>
          <a:off x="1676400" y="3609975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28575"/>
        <a:ext cx="35718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390525</xdr:colOff>
      <xdr:row>33</xdr:row>
      <xdr:rowOff>57150</xdr:rowOff>
    </xdr:to>
    <xdr:graphicFrame>
      <xdr:nvGraphicFramePr>
        <xdr:cNvPr id="1" name="Chart 8"/>
        <xdr:cNvGraphicFramePr/>
      </xdr:nvGraphicFramePr>
      <xdr:xfrm>
        <a:off x="19050" y="0"/>
        <a:ext cx="3752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385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●主要死因別死亡率の推移</a:t>
          </a:r>
        </a:p>
      </cdr:txBody>
    </cdr:sp>
  </cdr:relSizeAnchor>
  <cdr:relSizeAnchor xmlns:cdr="http://schemas.openxmlformats.org/drawingml/2006/chartDrawing">
    <cdr:from>
      <cdr:x>0.85875</cdr:x>
      <cdr:y>0.832</cdr:y>
    </cdr:from>
    <cdr:to>
      <cdr:x>0.95525</cdr:x>
      <cdr:y>0.867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406717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0.1155</cdr:x>
      <cdr:y>0.91375</cdr:y>
    </cdr:from>
    <cdr:to>
      <cdr:x>0.9145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4467225"/>
          <a:ext cx="29146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厚生労働省「人口動態統計（確定数）の概況」
県情報事務センター
「人口動態統計（確定数）の概況&lt;兵庫県の状況&gt;」</a:t>
          </a:r>
        </a:p>
      </cdr:txBody>
    </cdr:sp>
  </cdr:relSizeAnchor>
  <cdr:relSizeAnchor xmlns:cdr="http://schemas.openxmlformats.org/drawingml/2006/chartDrawing">
    <cdr:from>
      <cdr:x>0</cdr:x>
      <cdr:y>0.08925</cdr:y>
    </cdr:from>
    <cdr:to>
      <cdr:x>0.34475</cdr:x>
      <cdr:y>0.1205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28625"/>
          <a:ext cx="1257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(人口10万人当たり・人）</a:t>
          </a:r>
        </a:p>
      </cdr:txBody>
    </cdr:sp>
  </cdr:relSizeAnchor>
  <cdr:relSizeAnchor xmlns:cdr="http://schemas.openxmlformats.org/drawingml/2006/chartDrawing">
    <cdr:from>
      <cdr:x>0.80625</cdr:x>
      <cdr:y>0.1465</cdr:y>
    </cdr:from>
    <cdr:to>
      <cdr:x>0.9995</cdr:x>
      <cdr:y>0.1815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714375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悪性新生物</a:t>
          </a:r>
        </a:p>
      </cdr:txBody>
    </cdr:sp>
  </cdr:relSizeAnchor>
  <cdr:relSizeAnchor xmlns:cdr="http://schemas.openxmlformats.org/drawingml/2006/chartDrawing">
    <cdr:from>
      <cdr:x>0.80625</cdr:x>
      <cdr:y>0.53875</cdr:y>
    </cdr:from>
    <cdr:to>
      <cdr:x>0.9995</cdr:x>
      <cdr:y>0.57375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2628900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脳血管疾患</a:t>
          </a:r>
        </a:p>
      </cdr:txBody>
    </cdr:sp>
  </cdr:relSizeAnchor>
  <cdr:relSizeAnchor xmlns:cdr="http://schemas.openxmlformats.org/drawingml/2006/chartDrawing">
    <cdr:from>
      <cdr:x>0.80625</cdr:x>
      <cdr:y>0.66175</cdr:y>
    </cdr:from>
    <cdr:to>
      <cdr:x>0.9995</cdr:x>
      <cdr:y>0.69675</cdr:y>
    </cdr:to>
    <cdr:sp>
      <cdr:nvSpPr>
        <cdr:cNvPr id="7" name="TextBox 7"/>
        <cdr:cNvSpPr txBox="1">
          <a:spLocks noChangeArrowheads="1"/>
        </cdr:cNvSpPr>
      </cdr:nvSpPr>
      <cdr:spPr>
        <a:xfrm>
          <a:off x="2933700" y="3238500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不慮の事故</a:t>
          </a:r>
        </a:p>
      </cdr:txBody>
    </cdr:sp>
  </cdr:relSizeAnchor>
  <cdr:relSizeAnchor xmlns:cdr="http://schemas.openxmlformats.org/drawingml/2006/chartDrawing">
    <cdr:from>
      <cdr:x>0.8615</cdr:x>
      <cdr:y>0.723</cdr:y>
    </cdr:from>
    <cdr:to>
      <cdr:x>0.9815</cdr:x>
      <cdr:y>0.78725</cdr:y>
    </cdr:to>
    <cdr:sp>
      <cdr:nvSpPr>
        <cdr:cNvPr id="8" name="TextBox 8"/>
        <cdr:cNvSpPr txBox="1">
          <a:spLocks noChangeArrowheads="1"/>
        </cdr:cNvSpPr>
      </cdr:nvSpPr>
      <cdr:spPr>
        <a:xfrm>
          <a:off x="3133725" y="3533775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自殺
23.3人</a:t>
          </a:r>
        </a:p>
      </cdr:txBody>
    </cdr:sp>
  </cdr:relSizeAnchor>
  <cdr:relSizeAnchor xmlns:cdr="http://schemas.openxmlformats.org/drawingml/2006/chartDrawing">
    <cdr:from>
      <cdr:x>0.84325</cdr:x>
      <cdr:y>0.20575</cdr:y>
    </cdr:from>
    <cdr:to>
      <cdr:x>0.98175</cdr:x>
      <cdr:y>0.24075</cdr:y>
    </cdr:to>
    <cdr:sp>
      <cdr:nvSpPr>
        <cdr:cNvPr id="9" name="TextBox 9"/>
        <cdr:cNvSpPr txBox="1">
          <a:spLocks noChangeArrowheads="1"/>
        </cdr:cNvSpPr>
      </cdr:nvSpPr>
      <cdr:spPr>
        <a:xfrm>
          <a:off x="3067050" y="100012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267.9人</a:t>
          </a:r>
        </a:p>
      </cdr:txBody>
    </cdr:sp>
  </cdr:relSizeAnchor>
  <cdr:relSizeAnchor xmlns:cdr="http://schemas.openxmlformats.org/drawingml/2006/chartDrawing">
    <cdr:from>
      <cdr:x>0.85875</cdr:x>
      <cdr:y>0.4755</cdr:y>
    </cdr:from>
    <cdr:to>
      <cdr:x>0.99725</cdr:x>
      <cdr:y>0.53975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24200" y="2324100"/>
          <a:ext cx="504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心疾患
128.5人</a:t>
          </a:r>
        </a:p>
      </cdr:txBody>
    </cdr:sp>
  </cdr:relSizeAnchor>
  <cdr:relSizeAnchor xmlns:cdr="http://schemas.openxmlformats.org/drawingml/2006/chartDrawing">
    <cdr:from>
      <cdr:x>0.8615</cdr:x>
      <cdr:y>0.56275</cdr:y>
    </cdr:from>
    <cdr:to>
      <cdr:x>0.9815</cdr:x>
      <cdr:y>0.59775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33725" y="275272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90.6人</a:t>
          </a:r>
        </a:p>
      </cdr:txBody>
    </cdr:sp>
  </cdr:relSizeAnchor>
  <cdr:relSizeAnchor xmlns:cdr="http://schemas.openxmlformats.org/drawingml/2006/chartDrawing">
    <cdr:from>
      <cdr:x>0.85875</cdr:x>
      <cdr:y>0.598</cdr:y>
    </cdr:from>
    <cdr:to>
      <cdr:x>0.97875</cdr:x>
      <cdr:y>0.66225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24200" y="2924175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肺炎
82.1人</a:t>
          </a:r>
        </a:p>
      </cdr:txBody>
    </cdr:sp>
  </cdr:relSizeAnchor>
  <cdr:relSizeAnchor xmlns:cdr="http://schemas.openxmlformats.org/drawingml/2006/chartDrawing">
    <cdr:from>
      <cdr:x>0.8615</cdr:x>
      <cdr:y>0.68725</cdr:y>
    </cdr:from>
    <cdr:to>
      <cdr:x>0.9815</cdr:x>
      <cdr:y>0.72225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133725" y="336232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34.5人</a:t>
          </a:r>
        </a:p>
      </cdr:txBody>
    </cdr:sp>
  </cdr:relSizeAnchor>
  <cdr:relSizeAnchor xmlns:cdr="http://schemas.openxmlformats.org/drawingml/2006/chartDrawing">
    <cdr:from>
      <cdr:x>0.2635</cdr:x>
      <cdr:y>0.04425</cdr:y>
    </cdr:from>
    <cdr:to>
      <cdr:x>0.87975</cdr:x>
      <cdr:y>0.07925</cdr:y>
    </cdr:to>
    <cdr:sp>
      <cdr:nvSpPr>
        <cdr:cNvPr id="14" name="TextBox 14"/>
        <cdr:cNvSpPr txBox="1">
          <a:spLocks noChangeArrowheads="1"/>
        </cdr:cNvSpPr>
      </cdr:nvSpPr>
      <cdr:spPr>
        <a:xfrm>
          <a:off x="952500" y="209550"/>
          <a:ext cx="2247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（注）昭和50～平成12年は5年ごとの推移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295275</xdr:colOff>
      <xdr:row>34</xdr:row>
      <xdr:rowOff>66675</xdr:rowOff>
    </xdr:to>
    <xdr:graphicFrame>
      <xdr:nvGraphicFramePr>
        <xdr:cNvPr id="1" name="Chart 7"/>
        <xdr:cNvGraphicFramePr/>
      </xdr:nvGraphicFramePr>
      <xdr:xfrm>
        <a:off x="28575" y="28575"/>
        <a:ext cx="36480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●主要死因別死亡者数割合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</a:p>
      </cdr:txBody>
    </cdr:sp>
  </cdr:relSizeAnchor>
  <cdr:relSizeAnchor xmlns:cdr="http://schemas.openxmlformats.org/drawingml/2006/chartDrawing">
    <cdr:from>
      <cdr:x>0.15925</cdr:x>
      <cdr:y>0.854</cdr:y>
    </cdr:from>
    <cdr:to>
      <cdr:x>0.9805</cdr:x>
      <cdr:y>0.95125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010025"/>
          <a:ext cx="29337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厚生労働省「人口動態統計（確定数）の概況」
県情報事務センター
「人口動態統計（確定数）の概況&lt;兵庫県の状況&gt;」</a:t>
          </a:r>
        </a:p>
      </cdr:txBody>
    </cdr:sp>
  </cdr:relSizeAnchor>
  <cdr:relSizeAnchor xmlns:cdr="http://schemas.openxmlformats.org/drawingml/2006/chartDrawing">
    <cdr:from>
      <cdr:x>0.45625</cdr:x>
      <cdr:y>0.43975</cdr:y>
    </cdr:from>
    <cdr:to>
      <cdr:x>0.63225</cdr:x>
      <cdr:y>0.51075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628775" y="2057400"/>
          <a:ext cx="628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 46,657人</a:t>
          </a:r>
        </a:p>
      </cdr:txBody>
    </cdr:sp>
  </cdr:relSizeAnchor>
  <cdr:relSizeAnchor xmlns:cdr="http://schemas.openxmlformats.org/drawingml/2006/chartDrawing">
    <cdr:from>
      <cdr:x>0.16075</cdr:x>
      <cdr:y>0.564</cdr:y>
    </cdr:from>
    <cdr:to>
      <cdr:x>0.181</cdr:x>
      <cdr:y>0.6615</cdr:y>
    </cdr:to>
    <cdr:sp>
      <cdr:nvSpPr>
        <cdr:cNvPr id="4" name="Line 4"/>
        <cdr:cNvSpPr>
          <a:spLocks/>
        </cdr:cNvSpPr>
      </cdr:nvSpPr>
      <cdr:spPr>
        <a:xfrm flipH="1">
          <a:off x="571500" y="2647950"/>
          <a:ext cx="76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0.51225</cdr:y>
    </cdr:from>
    <cdr:to>
      <cdr:x>0.16075</cdr:x>
      <cdr:y>0.5795</cdr:y>
    </cdr:to>
    <cdr:sp>
      <cdr:nvSpPr>
        <cdr:cNvPr id="5" name="Line 5"/>
        <cdr:cNvSpPr>
          <a:spLocks/>
        </cdr:cNvSpPr>
      </cdr:nvSpPr>
      <cdr:spPr>
        <a:xfrm flipH="1">
          <a:off x="285750" y="2400300"/>
          <a:ext cx="285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0.4795</cdr:y>
    </cdr:from>
    <cdr:to>
      <cdr:x>0.148</cdr:x>
      <cdr:y>0.51175</cdr:y>
    </cdr:to>
    <cdr:sp>
      <cdr:nvSpPr>
        <cdr:cNvPr id="6" name="Line 6"/>
        <cdr:cNvSpPr>
          <a:spLocks/>
        </cdr:cNvSpPr>
      </cdr:nvSpPr>
      <cdr:spPr>
        <a:xfrm flipH="1">
          <a:off x="285750" y="2247900"/>
          <a:ext cx="238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0.43975</cdr:y>
    </cdr:from>
    <cdr:to>
      <cdr:x>0.148</cdr:x>
      <cdr:y>0.43975</cdr:y>
    </cdr:to>
    <cdr:sp>
      <cdr:nvSpPr>
        <cdr:cNvPr id="7" name="Line 7"/>
        <cdr:cNvSpPr>
          <a:spLocks/>
        </cdr:cNvSpPr>
      </cdr:nvSpPr>
      <cdr:spPr>
        <a:xfrm flipH="1">
          <a:off x="409575" y="2057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0.36575</cdr:y>
    </cdr:from>
    <cdr:to>
      <cdr:x>0.16175</cdr:x>
      <cdr:y>0.40975</cdr:y>
    </cdr:to>
    <cdr:sp>
      <cdr:nvSpPr>
        <cdr:cNvPr id="8" name="Line 8"/>
        <cdr:cNvSpPr>
          <a:spLocks/>
        </cdr:cNvSpPr>
      </cdr:nvSpPr>
      <cdr:spPr>
        <a:xfrm flipH="1" flipV="1">
          <a:off x="361950" y="1714500"/>
          <a:ext cx="209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0.31175</cdr:y>
    </cdr:from>
    <cdr:to>
      <cdr:x>0.181</cdr:x>
      <cdr:y>0.379</cdr:y>
    </cdr:to>
    <cdr:sp>
      <cdr:nvSpPr>
        <cdr:cNvPr id="9" name="Line 9"/>
        <cdr:cNvSpPr>
          <a:spLocks/>
        </cdr:cNvSpPr>
      </cdr:nvSpPr>
      <cdr:spPr>
        <a:xfrm flipH="1" flipV="1">
          <a:off x="361950" y="1457325"/>
          <a:ext cx="276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0.23975</cdr:y>
    </cdr:from>
    <cdr:to>
      <cdr:x>0.1825</cdr:x>
      <cdr:y>0.36475</cdr:y>
    </cdr:to>
    <cdr:sp>
      <cdr:nvSpPr>
        <cdr:cNvPr id="10" name="Line 10"/>
        <cdr:cNvSpPr>
          <a:spLocks/>
        </cdr:cNvSpPr>
      </cdr:nvSpPr>
      <cdr:spPr>
        <a:xfrm flipH="1" flipV="1">
          <a:off x="409575" y="1123950"/>
          <a:ext cx="238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0.19475</cdr:x>
      <cdr:y>0.25625</cdr:y>
    </cdr:from>
    <cdr:to>
      <cdr:x>0.1955</cdr:x>
      <cdr:y>0.36575</cdr:y>
    </cdr:to>
    <cdr:sp>
      <cdr:nvSpPr>
        <cdr:cNvPr id="11" name="Line 11"/>
        <cdr:cNvSpPr>
          <a:spLocks/>
        </cdr:cNvSpPr>
      </cdr:nvSpPr>
      <cdr:spPr>
        <a:xfrm flipH="1" flipV="1">
          <a:off x="695325" y="120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209550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19050" y="0"/>
        <a:ext cx="35718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0.05375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●献血者数の年齢別割合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</a:p>
      </cdr:txBody>
    </cdr:sp>
  </cdr:relSizeAnchor>
  <cdr:relSizeAnchor xmlns:cdr="http://schemas.openxmlformats.org/drawingml/2006/chartDrawing">
    <cdr:from>
      <cdr:x>0.3195</cdr:x>
      <cdr:y>0.86175</cdr:y>
    </cdr:from>
    <cdr:to>
      <cdr:x>0.963</cdr:x>
      <cdr:y>0.898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4086225"/>
          <a:ext cx="2305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兵庫県赤十字血液センター「業務統計」</a:t>
          </a:r>
        </a:p>
      </cdr:txBody>
    </cdr:sp>
  </cdr:relSizeAnchor>
  <cdr:relSizeAnchor xmlns:cdr="http://schemas.openxmlformats.org/drawingml/2006/chartDrawing">
    <cdr:from>
      <cdr:x>0.4105</cdr:x>
      <cdr:y>0.4505</cdr:y>
    </cdr:from>
    <cdr:to>
      <cdr:x>0.59125</cdr:x>
      <cdr:y>0.52075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13360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201,675人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0">
      <selection activeCell="C21" sqref="C21"/>
    </sheetView>
  </sheetViews>
  <sheetFormatPr defaultColWidth="9.125" defaultRowHeight="15" customHeight="1"/>
  <cols>
    <col min="1" max="1" width="17.25390625" style="1" customWidth="1"/>
    <col min="2" max="16384" width="9.125" style="1" customWidth="1"/>
  </cols>
  <sheetData>
    <row r="1" ht="15" customHeight="1">
      <c r="A1" s="15" t="s">
        <v>12</v>
      </c>
    </row>
    <row r="2" ht="15" customHeight="1">
      <c r="C2" s="15"/>
    </row>
    <row r="3" spans="1:2" ht="15" customHeight="1">
      <c r="A3" s="15" t="s">
        <v>84</v>
      </c>
      <c r="B3" s="16"/>
    </row>
    <row r="4" spans="1:11" s="19" customFormat="1" ht="15" customHeight="1">
      <c r="A4" s="18" t="s">
        <v>83</v>
      </c>
      <c r="B4" s="17" t="s">
        <v>13</v>
      </c>
      <c r="C4" s="18" t="s">
        <v>14</v>
      </c>
      <c r="D4" s="18"/>
      <c r="E4" s="18"/>
      <c r="F4" s="18"/>
      <c r="G4" s="18"/>
      <c r="H4" s="18"/>
      <c r="I4" s="18"/>
      <c r="J4" s="18"/>
      <c r="K4" s="18"/>
    </row>
    <row r="5" spans="1:3" ht="15" customHeight="1">
      <c r="A5" s="1" t="s">
        <v>85</v>
      </c>
      <c r="B5" s="1">
        <v>1</v>
      </c>
      <c r="C5" s="1" t="s">
        <v>56</v>
      </c>
    </row>
    <row r="6" spans="2:3" ht="15" customHeight="1">
      <c r="B6" s="1">
        <v>2</v>
      </c>
      <c r="C6" s="1" t="s">
        <v>62</v>
      </c>
    </row>
    <row r="7" spans="2:3" ht="15" customHeight="1">
      <c r="B7" s="1">
        <v>3</v>
      </c>
      <c r="C7" s="1" t="s">
        <v>57</v>
      </c>
    </row>
    <row r="8" spans="2:3" ht="15" customHeight="1">
      <c r="B8" s="1">
        <v>4</v>
      </c>
      <c r="C8" s="1" t="s">
        <v>151</v>
      </c>
    </row>
    <row r="9" spans="2:3" ht="15" customHeight="1">
      <c r="B9" s="1">
        <v>5</v>
      </c>
      <c r="C9" s="1" t="s">
        <v>152</v>
      </c>
    </row>
    <row r="10" spans="2:3" ht="15" customHeight="1">
      <c r="B10" s="1">
        <v>6</v>
      </c>
      <c r="C10" s="1" t="s">
        <v>153</v>
      </c>
    </row>
    <row r="11" spans="2:3" ht="15" customHeight="1">
      <c r="B11" s="1">
        <v>7</v>
      </c>
      <c r="C11" s="1" t="s">
        <v>81</v>
      </c>
    </row>
    <row r="12" spans="2:3" ht="15" customHeight="1">
      <c r="B12" s="1">
        <v>8</v>
      </c>
      <c r="C12" s="1" t="s">
        <v>154</v>
      </c>
    </row>
    <row r="13" spans="1:3" ht="15" customHeight="1">
      <c r="A13" s="1" t="s">
        <v>86</v>
      </c>
      <c r="B13" s="1">
        <v>9</v>
      </c>
      <c r="C13" s="1" t="s">
        <v>87</v>
      </c>
    </row>
    <row r="14" spans="2:3" ht="15" customHeight="1">
      <c r="B14" s="1">
        <v>10</v>
      </c>
      <c r="C14" s="1" t="s">
        <v>88</v>
      </c>
    </row>
    <row r="15" spans="2:3" ht="15" customHeight="1">
      <c r="B15" s="1">
        <v>11</v>
      </c>
      <c r="C15" s="1" t="s">
        <v>155</v>
      </c>
    </row>
    <row r="16" spans="1:3" ht="15" customHeight="1">
      <c r="A16" s="1" t="s">
        <v>89</v>
      </c>
      <c r="B16" s="1">
        <v>12</v>
      </c>
      <c r="C16" s="1" t="s">
        <v>90</v>
      </c>
    </row>
    <row r="17" spans="2:3" ht="15" customHeight="1">
      <c r="B17" s="1">
        <v>13</v>
      </c>
      <c r="C17" s="1" t="s">
        <v>156</v>
      </c>
    </row>
    <row r="18" spans="2:3" ht="15" customHeight="1">
      <c r="B18" s="1">
        <v>14</v>
      </c>
      <c r="C18" s="1" t="s">
        <v>91</v>
      </c>
    </row>
    <row r="19" spans="2:3" ht="15" customHeight="1">
      <c r="B19" s="1">
        <v>15</v>
      </c>
      <c r="C19" s="1" t="s">
        <v>157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I37"/>
  <sheetViews>
    <sheetView zoomScaleSheetLayoutView="100" workbookViewId="0" topLeftCell="A1">
      <selection activeCell="J24" sqref="J24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6384" width="8.875" style="1" customWidth="1"/>
  </cols>
  <sheetData>
    <row r="1" ht="11.25">
      <c r="G1" s="19"/>
    </row>
    <row r="2" ht="11.25"/>
    <row r="3" ht="11.25"/>
    <row r="4" spans="7:9" ht="11.25">
      <c r="G4" s="1" t="s">
        <v>1</v>
      </c>
      <c r="H4" s="2" t="s">
        <v>26</v>
      </c>
      <c r="I4" s="2" t="s">
        <v>26</v>
      </c>
    </row>
    <row r="5" spans="8:9" ht="11.25">
      <c r="H5" s="1" t="s">
        <v>92</v>
      </c>
      <c r="I5" s="1" t="s">
        <v>93</v>
      </c>
    </row>
    <row r="6" spans="7:9" ht="11.25">
      <c r="G6" s="2" t="s">
        <v>94</v>
      </c>
      <c r="H6" s="1">
        <v>0.12</v>
      </c>
      <c r="I6" s="1">
        <v>1.68</v>
      </c>
    </row>
    <row r="7" spans="7:9" ht="11.25">
      <c r="G7" s="2" t="s">
        <v>158</v>
      </c>
      <c r="H7" s="1">
        <v>0.14</v>
      </c>
      <c r="I7" s="1">
        <v>1.78</v>
      </c>
    </row>
    <row r="8" spans="7:9" ht="11.25">
      <c r="G8" s="2">
        <v>7</v>
      </c>
      <c r="H8" s="13">
        <v>0.16</v>
      </c>
      <c r="I8" s="1">
        <v>1.89</v>
      </c>
    </row>
    <row r="9" spans="7:9" ht="11.25">
      <c r="G9" s="2">
        <v>8</v>
      </c>
      <c r="H9" s="25">
        <v>0.2</v>
      </c>
      <c r="I9" s="13">
        <v>2.43</v>
      </c>
    </row>
    <row r="10" spans="7:9" ht="11.25">
      <c r="G10" s="2">
        <v>9</v>
      </c>
      <c r="H10" s="1">
        <v>0.22</v>
      </c>
      <c r="I10" s="1">
        <v>2.72</v>
      </c>
    </row>
    <row r="11" spans="7:9" ht="11.25">
      <c r="G11" s="2">
        <v>10</v>
      </c>
      <c r="H11" s="1">
        <v>0.34</v>
      </c>
      <c r="I11" s="1">
        <v>3.19</v>
      </c>
    </row>
    <row r="12" spans="7:9" ht="11.25">
      <c r="G12" s="2">
        <v>11</v>
      </c>
      <c r="H12" s="1">
        <v>0.33</v>
      </c>
      <c r="I12" s="1">
        <v>2.59</v>
      </c>
    </row>
    <row r="13" spans="7:9" ht="11.25">
      <c r="G13" s="2">
        <v>12</v>
      </c>
      <c r="H13" s="1">
        <v>0.35</v>
      </c>
      <c r="I13" s="1">
        <v>2.71</v>
      </c>
    </row>
    <row r="14" spans="7:9" ht="11.25">
      <c r="G14" s="1">
        <v>13</v>
      </c>
      <c r="H14" s="1">
        <v>0.33</v>
      </c>
      <c r="I14" s="1">
        <v>2.79</v>
      </c>
    </row>
    <row r="15" spans="7:9" ht="11.25">
      <c r="G15" s="1">
        <v>14</v>
      </c>
      <c r="H15" s="1">
        <v>0.29</v>
      </c>
      <c r="I15" s="1">
        <v>2.73</v>
      </c>
    </row>
    <row r="16" spans="7:9" ht="11.25">
      <c r="G16" s="1">
        <v>15</v>
      </c>
      <c r="H16" s="1">
        <v>0.26</v>
      </c>
      <c r="I16" s="1">
        <v>2.86</v>
      </c>
    </row>
    <row r="17" spans="7:9" ht="11.25">
      <c r="G17" s="1">
        <v>16</v>
      </c>
      <c r="H17" s="1">
        <v>0.25</v>
      </c>
      <c r="I17" s="1">
        <v>2.82</v>
      </c>
    </row>
    <row r="18" spans="7:9" ht="11.25">
      <c r="G18" s="1">
        <v>17</v>
      </c>
      <c r="H18" s="1">
        <v>0.25</v>
      </c>
      <c r="I18" s="1">
        <v>2.69</v>
      </c>
    </row>
    <row r="19" ht="11.25"/>
    <row r="20" ht="11.25"/>
    <row r="21" ht="11.25"/>
    <row r="22" ht="11.25">
      <c r="I22" s="2"/>
    </row>
    <row r="23" ht="11.25">
      <c r="I23" s="2"/>
    </row>
    <row r="24" ht="11.25">
      <c r="I24" s="2"/>
    </row>
    <row r="25" ht="11.25">
      <c r="I25" s="2"/>
    </row>
    <row r="26" ht="11.25">
      <c r="I26" s="2"/>
    </row>
    <row r="27" ht="11.25">
      <c r="I27" s="2"/>
    </row>
    <row r="28" ht="11.25">
      <c r="I28" s="2"/>
    </row>
    <row r="29" spans="7:9" ht="11.25">
      <c r="G29" s="2"/>
      <c r="H29" s="26"/>
      <c r="I29" s="6"/>
    </row>
    <row r="30" spans="7:9" ht="11.25">
      <c r="G30" s="27"/>
      <c r="H30" s="2"/>
      <c r="I30" s="28"/>
    </row>
    <row r="31" spans="8:9" ht="11.25">
      <c r="H31" s="27"/>
      <c r="I31" s="2"/>
    </row>
    <row r="32" spans="8:9" ht="11.25">
      <c r="H32" s="29"/>
      <c r="I32" s="2"/>
    </row>
    <row r="33" spans="8:9" ht="12.75">
      <c r="H33" s="30"/>
      <c r="I33" s="28"/>
    </row>
    <row r="34" spans="8:9" ht="11.25">
      <c r="H34" s="29"/>
      <c r="I34" s="2"/>
    </row>
    <row r="35" spans="8:9" ht="11.25">
      <c r="H35" s="29"/>
      <c r="I35" s="2"/>
    </row>
    <row r="36" spans="8:9" ht="11.25">
      <c r="H36" s="13"/>
      <c r="I36" s="28"/>
    </row>
    <row r="37" spans="8:9" ht="11.25">
      <c r="H37" s="13"/>
      <c r="I37" s="28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Ｐゴシック,太字"&amp;14教育・文化・居住環境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Q63"/>
  <sheetViews>
    <sheetView zoomScaleSheetLayoutView="100" workbookViewId="0" topLeftCell="A48">
      <selection activeCell="H61" sqref="H61"/>
    </sheetView>
  </sheetViews>
  <sheetFormatPr defaultColWidth="9.00390625" defaultRowHeight="12.75"/>
  <cols>
    <col min="1" max="5" width="8.875" style="1" customWidth="1"/>
    <col min="6" max="6" width="5.25390625" style="1" customWidth="1"/>
    <col min="7" max="7" width="4.25390625" style="1" customWidth="1"/>
    <col min="8" max="8" width="7.00390625" style="1" customWidth="1"/>
    <col min="9" max="9" width="6.75390625" style="1" customWidth="1"/>
    <col min="10" max="10" width="5.75390625" style="1" customWidth="1"/>
    <col min="11" max="11" width="2.00390625" style="1" customWidth="1"/>
    <col min="12" max="12" width="4.875" style="1" customWidth="1"/>
    <col min="13" max="13" width="7.125" style="1" customWidth="1"/>
    <col min="14" max="14" width="6.125" style="13" customWidth="1"/>
    <col min="15" max="15" width="5.375" style="1" customWidth="1"/>
    <col min="16" max="16" width="4.625" style="1" customWidth="1"/>
    <col min="17" max="16384" width="8.875" style="1" customWidth="1"/>
  </cols>
  <sheetData>
    <row r="1" ht="11.25">
      <c r="G1" s="19"/>
    </row>
    <row r="2" ht="11.25"/>
    <row r="3" ht="11.25"/>
    <row r="4" spans="7:12" ht="11.25">
      <c r="G4" s="1" t="s">
        <v>102</v>
      </c>
      <c r="L4" s="1" t="s">
        <v>103</v>
      </c>
    </row>
    <row r="5" ht="11.25"/>
    <row r="6" spans="7:16" ht="11.25">
      <c r="G6" s="1" t="s">
        <v>1</v>
      </c>
      <c r="H6" s="2" t="s">
        <v>104</v>
      </c>
      <c r="I6" s="2" t="s">
        <v>26</v>
      </c>
      <c r="J6" s="2" t="s">
        <v>26</v>
      </c>
      <c r="L6" s="1" t="s">
        <v>1</v>
      </c>
      <c r="M6" s="2" t="s">
        <v>104</v>
      </c>
      <c r="N6" s="2" t="s">
        <v>26</v>
      </c>
      <c r="O6" s="2" t="s">
        <v>26</v>
      </c>
      <c r="P6" s="2" t="s">
        <v>26</v>
      </c>
    </row>
    <row r="7" spans="9:16" ht="11.25">
      <c r="I7" s="1" t="s">
        <v>105</v>
      </c>
      <c r="N7" s="13" t="s">
        <v>106</v>
      </c>
      <c r="P7" s="12" t="s">
        <v>107</v>
      </c>
    </row>
    <row r="8" spans="8:16" ht="11.25">
      <c r="H8" s="1" t="s">
        <v>108</v>
      </c>
      <c r="I8" s="1" t="s">
        <v>109</v>
      </c>
      <c r="J8" s="1" t="s">
        <v>110</v>
      </c>
      <c r="M8" s="1" t="s">
        <v>108</v>
      </c>
      <c r="N8" s="13" t="s">
        <v>109</v>
      </c>
      <c r="O8" s="1" t="s">
        <v>110</v>
      </c>
      <c r="P8" s="12" t="s">
        <v>111</v>
      </c>
    </row>
    <row r="9" spans="7:15" ht="11.25">
      <c r="G9" s="28" t="s">
        <v>112</v>
      </c>
      <c r="H9" s="13">
        <v>64.409</v>
      </c>
      <c r="I9" s="10">
        <v>87.30146408110667</v>
      </c>
      <c r="J9" s="5">
        <v>13.471719790712477</v>
      </c>
      <c r="L9" s="28" t="s">
        <v>112</v>
      </c>
      <c r="M9" s="13">
        <v>54.701</v>
      </c>
      <c r="N9" s="5">
        <v>32.88788139156505</v>
      </c>
      <c r="O9" s="5">
        <v>51.19833275442862</v>
      </c>
    </row>
    <row r="10" spans="7:15" ht="11.25">
      <c r="G10" s="13">
        <v>46</v>
      </c>
      <c r="H10" s="13">
        <v>63.359</v>
      </c>
      <c r="I10" s="10">
        <v>89.8025537019208</v>
      </c>
      <c r="J10" s="5">
        <v>10.644107388058524</v>
      </c>
      <c r="L10" s="13">
        <v>46</v>
      </c>
      <c r="M10" s="13">
        <v>53.626</v>
      </c>
      <c r="N10" s="5">
        <v>35.370902174318424</v>
      </c>
      <c r="O10" s="5">
        <v>49.222392123223806</v>
      </c>
    </row>
    <row r="11" spans="7:15" ht="11.25">
      <c r="G11" s="13">
        <v>47</v>
      </c>
      <c r="H11" s="13">
        <v>62.662</v>
      </c>
      <c r="I11" s="10">
        <v>91.4796846573681</v>
      </c>
      <c r="J11" s="5">
        <v>8.595320928154223</v>
      </c>
      <c r="L11" s="13">
        <v>47</v>
      </c>
      <c r="M11" s="13">
        <v>52.089</v>
      </c>
      <c r="N11" s="5">
        <v>38.9890379926664</v>
      </c>
      <c r="O11" s="5">
        <v>44.99798421931694</v>
      </c>
    </row>
    <row r="12" spans="7:15" ht="11.25">
      <c r="G12" s="13">
        <v>48</v>
      </c>
      <c r="H12" s="13">
        <v>61.553</v>
      </c>
      <c r="I12" s="10">
        <v>92.95891345669585</v>
      </c>
      <c r="J12" s="5">
        <v>7.068705018439394</v>
      </c>
      <c r="L12" s="13">
        <v>48</v>
      </c>
      <c r="M12" s="7">
        <v>51.96</v>
      </c>
      <c r="N12" s="5">
        <v>40.65050038491147</v>
      </c>
      <c r="O12" s="5">
        <v>42.78290993071593</v>
      </c>
    </row>
    <row r="13" spans="7:15" ht="11.25">
      <c r="G13" s="13">
        <v>49</v>
      </c>
      <c r="H13" s="13">
        <v>66.749</v>
      </c>
      <c r="I13" s="10">
        <v>93.74073019820521</v>
      </c>
      <c r="J13" s="5">
        <v>6.442044075566675</v>
      </c>
      <c r="L13" s="13">
        <v>49</v>
      </c>
      <c r="M13" s="13">
        <v>53.003</v>
      </c>
      <c r="N13" s="5">
        <v>42.473067562213465</v>
      </c>
      <c r="O13" s="5">
        <v>39.839254381827445</v>
      </c>
    </row>
    <row r="14" spans="7:16" ht="11.25">
      <c r="G14" s="13">
        <v>50</v>
      </c>
      <c r="H14" s="13">
        <v>65.909</v>
      </c>
      <c r="I14" s="10">
        <v>95.23585549773172</v>
      </c>
      <c r="J14" s="5">
        <v>4.689799572137341</v>
      </c>
      <c r="K14" s="13"/>
      <c r="L14" s="13">
        <v>50</v>
      </c>
      <c r="M14" s="13">
        <v>53.572</v>
      </c>
      <c r="N14" s="5">
        <v>45.15231837527066</v>
      </c>
      <c r="O14" s="5">
        <v>36.050548794146195</v>
      </c>
      <c r="P14" s="13"/>
    </row>
    <row r="15" spans="7:16" ht="11.25">
      <c r="G15" s="13">
        <v>51</v>
      </c>
      <c r="H15" s="28">
        <v>65.031</v>
      </c>
      <c r="I15" s="10">
        <v>95.50060740262336</v>
      </c>
      <c r="J15" s="5">
        <v>4.480939859451646</v>
      </c>
      <c r="K15" s="13"/>
      <c r="L15" s="13">
        <v>51</v>
      </c>
      <c r="M15" s="13">
        <v>53.979</v>
      </c>
      <c r="N15" s="5">
        <v>45.75297800996684</v>
      </c>
      <c r="O15" s="5">
        <v>33.25182015228144</v>
      </c>
      <c r="P15" s="13"/>
    </row>
    <row r="16" spans="7:16" ht="11.25">
      <c r="G16" s="13">
        <v>52</v>
      </c>
      <c r="H16" s="28">
        <v>67.461</v>
      </c>
      <c r="I16" s="10">
        <v>95.31581209884229</v>
      </c>
      <c r="J16" s="5">
        <v>4.3803086227598165</v>
      </c>
      <c r="K16" s="13"/>
      <c r="L16" s="13">
        <v>52</v>
      </c>
      <c r="M16" s="28">
        <v>58.121</v>
      </c>
      <c r="N16" s="5">
        <v>44.202611792639495</v>
      </c>
      <c r="O16" s="5">
        <v>33.53693157378572</v>
      </c>
      <c r="P16" s="10">
        <v>3.747354656664545</v>
      </c>
    </row>
    <row r="17" spans="7:17" ht="11.25">
      <c r="G17" s="13">
        <v>53</v>
      </c>
      <c r="H17" s="28">
        <v>69.235</v>
      </c>
      <c r="I17" s="10">
        <v>94.83931537517152</v>
      </c>
      <c r="J17" s="5">
        <v>4.669603524229075</v>
      </c>
      <c r="K17" s="13"/>
      <c r="L17" s="13">
        <v>53</v>
      </c>
      <c r="M17" s="13">
        <v>57.847</v>
      </c>
      <c r="N17" s="5">
        <v>43.77927982436427</v>
      </c>
      <c r="O17" s="5">
        <v>34.44603868826387</v>
      </c>
      <c r="P17" s="10">
        <v>5.486887824779159</v>
      </c>
      <c r="Q17" s="2"/>
    </row>
    <row r="18" spans="7:16" ht="11.25">
      <c r="G18" s="13">
        <v>54</v>
      </c>
      <c r="H18" s="28">
        <v>70.479</v>
      </c>
      <c r="I18" s="10">
        <v>95.02404971693696</v>
      </c>
      <c r="J18" s="5">
        <v>4.665219427063381</v>
      </c>
      <c r="K18" s="13"/>
      <c r="L18" s="13">
        <v>54</v>
      </c>
      <c r="M18" s="13">
        <v>56.993</v>
      </c>
      <c r="N18" s="5">
        <v>42.589440808520344</v>
      </c>
      <c r="O18" s="5">
        <v>34.52178337690594</v>
      </c>
      <c r="P18" s="10">
        <v>6.377976242696472</v>
      </c>
    </row>
    <row r="19" spans="7:16" ht="11.25">
      <c r="G19" s="13">
        <v>55</v>
      </c>
      <c r="H19" s="13">
        <v>75.178</v>
      </c>
      <c r="I19" s="10">
        <v>94.92670728138552</v>
      </c>
      <c r="J19" s="5">
        <v>4.938944904094282</v>
      </c>
      <c r="L19" s="13">
        <v>55</v>
      </c>
      <c r="M19" s="28">
        <v>58.872</v>
      </c>
      <c r="N19" s="4">
        <v>41.76178828645196</v>
      </c>
      <c r="O19" s="4">
        <v>34.46969696969697</v>
      </c>
      <c r="P19" s="31">
        <v>6.240657698056801</v>
      </c>
    </row>
    <row r="20" spans="7:16" ht="11.25">
      <c r="G20" s="13">
        <v>56</v>
      </c>
      <c r="H20" s="13">
        <v>73.403</v>
      </c>
      <c r="I20" s="10">
        <v>94.53837036633381</v>
      </c>
      <c r="J20" s="5">
        <v>5.289974524202008</v>
      </c>
      <c r="L20" s="13">
        <v>56</v>
      </c>
      <c r="M20" s="13">
        <v>59.863</v>
      </c>
      <c r="N20" s="5">
        <v>41.277583816380734</v>
      </c>
      <c r="O20" s="5">
        <v>35.46096921303643</v>
      </c>
      <c r="P20" s="10">
        <v>7.38853715984832</v>
      </c>
    </row>
    <row r="21" spans="7:16" ht="11.25">
      <c r="G21" s="13">
        <v>57</v>
      </c>
      <c r="H21" s="13">
        <v>67.807</v>
      </c>
      <c r="I21" s="10">
        <v>94.45632456825992</v>
      </c>
      <c r="J21" s="5">
        <v>5.350480038934034</v>
      </c>
      <c r="L21" s="13">
        <v>57</v>
      </c>
      <c r="M21" s="13">
        <v>60.679</v>
      </c>
      <c r="N21" s="5">
        <v>40.697770233523954</v>
      </c>
      <c r="O21" s="5">
        <v>35.31205194548361</v>
      </c>
      <c r="P21" s="10">
        <v>7.6698693122826676</v>
      </c>
    </row>
    <row r="22" spans="7:16" ht="11.25">
      <c r="G22" s="13">
        <v>58</v>
      </c>
      <c r="H22" s="13">
        <v>80.471</v>
      </c>
      <c r="I22" s="10">
        <v>93.98292552596588</v>
      </c>
      <c r="J22" s="5">
        <v>5.4541387580619105</v>
      </c>
      <c r="L22" s="13">
        <v>58</v>
      </c>
      <c r="M22" s="13">
        <v>64.253</v>
      </c>
      <c r="N22" s="5">
        <v>39.60593279691221</v>
      </c>
      <c r="O22" s="5">
        <v>34.61161346551912</v>
      </c>
      <c r="P22" s="10">
        <v>9.169999844365243</v>
      </c>
    </row>
    <row r="23" spans="7:16" ht="11.25">
      <c r="G23" s="13">
        <v>59</v>
      </c>
      <c r="H23" s="13">
        <v>83.474</v>
      </c>
      <c r="I23" s="10">
        <v>94.21975705009943</v>
      </c>
      <c r="J23" s="5">
        <v>5.142918753144691</v>
      </c>
      <c r="L23" s="13">
        <v>59</v>
      </c>
      <c r="M23" s="13">
        <v>62.386</v>
      </c>
      <c r="N23" s="5">
        <v>38.63046196261982</v>
      </c>
      <c r="O23" s="5">
        <v>33.68864809412368</v>
      </c>
      <c r="P23" s="10">
        <v>9.638380405860289</v>
      </c>
    </row>
    <row r="24" spans="7:16" ht="11.25">
      <c r="G24" s="13">
        <v>60</v>
      </c>
      <c r="H24" s="13">
        <v>83.992</v>
      </c>
      <c r="I24" s="10">
        <v>94.01728736070102</v>
      </c>
      <c r="J24" s="5">
        <v>5.246928278883703</v>
      </c>
      <c r="L24" s="13">
        <v>60</v>
      </c>
      <c r="M24" s="13">
        <v>58.052</v>
      </c>
      <c r="N24" s="5">
        <v>39.61965134706815</v>
      </c>
      <c r="O24" s="5">
        <v>34.784331289189005</v>
      </c>
      <c r="P24" s="10">
        <v>9.44498036243368</v>
      </c>
    </row>
    <row r="25" spans="7:16" ht="11.25">
      <c r="G25" s="13">
        <v>61</v>
      </c>
      <c r="H25" s="13">
        <v>86.475</v>
      </c>
      <c r="I25" s="10">
        <v>94.17056952876554</v>
      </c>
      <c r="J25" s="5">
        <v>5.0662041052327265</v>
      </c>
      <c r="L25" s="13">
        <v>61</v>
      </c>
      <c r="M25" s="13">
        <v>68.493</v>
      </c>
      <c r="N25" s="5">
        <v>39.57776707108756</v>
      </c>
      <c r="O25" s="5">
        <v>32.639831807629974</v>
      </c>
      <c r="P25" s="10">
        <v>9.576161067554349</v>
      </c>
    </row>
    <row r="26" spans="7:16" ht="11.25">
      <c r="G26" s="13">
        <v>62</v>
      </c>
      <c r="H26" s="13">
        <v>89.868</v>
      </c>
      <c r="I26" s="10">
        <v>94.06574086437887</v>
      </c>
      <c r="J26" s="5">
        <v>4.587839943027552</v>
      </c>
      <c r="L26" s="13">
        <v>62</v>
      </c>
      <c r="M26" s="13">
        <v>71.436</v>
      </c>
      <c r="N26" s="5">
        <v>40.252813707374436</v>
      </c>
      <c r="O26" s="5">
        <v>30.10246934318831</v>
      </c>
      <c r="P26" s="10">
        <v>10.984657595610056</v>
      </c>
    </row>
    <row r="27" spans="7:16" ht="11.25">
      <c r="G27" s="13">
        <v>63</v>
      </c>
      <c r="H27" s="13">
        <v>91.608</v>
      </c>
      <c r="I27" s="10">
        <v>94.52340406951359</v>
      </c>
      <c r="J27" s="5">
        <v>4.652432101999826</v>
      </c>
      <c r="L27" s="13">
        <v>63</v>
      </c>
      <c r="M27" s="7">
        <v>71.83</v>
      </c>
      <c r="N27" s="5">
        <v>39.887233746345544</v>
      </c>
      <c r="O27" s="5">
        <v>29.606014200194902</v>
      </c>
      <c r="P27" s="10">
        <v>11.676179869135458</v>
      </c>
    </row>
    <row r="28" spans="7:16" ht="11.25">
      <c r="G28" s="28" t="s">
        <v>113</v>
      </c>
      <c r="H28" s="13">
        <v>91.827</v>
      </c>
      <c r="I28" s="10">
        <v>95.23887309832621</v>
      </c>
      <c r="J28" s="5">
        <v>4.24276084376055</v>
      </c>
      <c r="L28" s="28" t="s">
        <v>113</v>
      </c>
      <c r="M28" s="13">
        <v>73.933</v>
      </c>
      <c r="N28" s="5">
        <v>38.89196975640107</v>
      </c>
      <c r="O28" s="5">
        <v>29.444226529425286</v>
      </c>
      <c r="P28" s="10">
        <v>12.315204306601924</v>
      </c>
    </row>
    <row r="29" spans="7:16" ht="11.25">
      <c r="G29" s="28" t="s">
        <v>11</v>
      </c>
      <c r="H29" s="13">
        <v>88.027</v>
      </c>
      <c r="I29" s="10">
        <v>95.50138025832983</v>
      </c>
      <c r="J29" s="5">
        <v>4.274824769672941</v>
      </c>
      <c r="L29" s="28" t="s">
        <v>11</v>
      </c>
      <c r="M29" s="13">
        <v>76.884</v>
      </c>
      <c r="N29" s="5">
        <v>39.40351698662921</v>
      </c>
      <c r="O29" s="5">
        <v>29.534103324488843</v>
      </c>
      <c r="P29" s="10">
        <v>12.963685552260548</v>
      </c>
    </row>
    <row r="30" spans="7:16" ht="11.25">
      <c r="G30" s="13">
        <v>3</v>
      </c>
      <c r="H30" s="13">
        <v>82.654</v>
      </c>
      <c r="I30" s="10">
        <v>95.96510755680305</v>
      </c>
      <c r="J30" s="5">
        <v>3.801388922496189</v>
      </c>
      <c r="L30" s="13">
        <v>3</v>
      </c>
      <c r="M30" s="7">
        <v>78.52</v>
      </c>
      <c r="N30" s="5">
        <v>41.01884870096791</v>
      </c>
      <c r="O30" s="5">
        <v>28.941670911869586</v>
      </c>
      <c r="P30" s="10">
        <v>12.540753948038716</v>
      </c>
    </row>
    <row r="31" spans="7:16" ht="11.25">
      <c r="G31" s="13">
        <v>4</v>
      </c>
      <c r="H31" s="13">
        <v>78.056</v>
      </c>
      <c r="I31" s="10">
        <v>96.38336578866455</v>
      </c>
      <c r="J31" s="5">
        <v>3.4590550374090396</v>
      </c>
      <c r="L31" s="13">
        <v>4</v>
      </c>
      <c r="M31" s="13">
        <v>78.806</v>
      </c>
      <c r="N31" s="5">
        <v>42.286120346166534</v>
      </c>
      <c r="O31" s="5">
        <v>27.94330380935462</v>
      </c>
      <c r="P31" s="10">
        <v>12.896226175671904</v>
      </c>
    </row>
    <row r="32" spans="7:16" ht="11.25">
      <c r="G32" s="13">
        <v>5</v>
      </c>
      <c r="H32" s="13">
        <v>76.304</v>
      </c>
      <c r="I32" s="10">
        <v>96.49559656112393</v>
      </c>
      <c r="J32" s="5">
        <v>3.1793877123086602</v>
      </c>
      <c r="L32" s="13">
        <v>5</v>
      </c>
      <c r="M32" s="13">
        <v>75.376</v>
      </c>
      <c r="N32" s="5">
        <v>44.254139248567185</v>
      </c>
      <c r="O32" s="5">
        <v>25.489545744003394</v>
      </c>
      <c r="P32" s="10">
        <v>13.041286351093188</v>
      </c>
    </row>
    <row r="33" spans="7:16" ht="11.25">
      <c r="G33" s="13">
        <v>6</v>
      </c>
      <c r="H33" s="13">
        <v>73.966</v>
      </c>
      <c r="I33" s="10">
        <v>96.57815753183895</v>
      </c>
      <c r="J33" s="5">
        <v>2.882405429521672</v>
      </c>
      <c r="L33" s="13">
        <v>6</v>
      </c>
      <c r="M33" s="13">
        <v>71.506</v>
      </c>
      <c r="N33" s="5">
        <v>45.419964758202106</v>
      </c>
      <c r="O33" s="5">
        <v>23.32671384219506</v>
      </c>
      <c r="P33" s="10">
        <v>13.365312001790059</v>
      </c>
    </row>
    <row r="34" spans="7:16" ht="11.25">
      <c r="G34" s="13">
        <v>7</v>
      </c>
      <c r="H34" s="13">
        <v>70.642</v>
      </c>
      <c r="I34" s="10">
        <v>96.57002916112228</v>
      </c>
      <c r="J34" s="5">
        <v>2.584864528184366</v>
      </c>
      <c r="L34" s="13">
        <v>7</v>
      </c>
      <c r="M34" s="13">
        <v>67.618</v>
      </c>
      <c r="N34" s="5">
        <v>47.17974503830341</v>
      </c>
      <c r="O34" s="5">
        <v>21.24138542991511</v>
      </c>
      <c r="P34" s="10">
        <v>13.23316276731048</v>
      </c>
    </row>
    <row r="35" spans="7:17" ht="11.25">
      <c r="G35" s="13">
        <v>8</v>
      </c>
      <c r="H35" s="13">
        <v>67.715</v>
      </c>
      <c r="I35" s="10">
        <v>96.79096212065274</v>
      </c>
      <c r="J35" s="5">
        <v>2.4617883777597283</v>
      </c>
      <c r="L35" s="13">
        <v>8</v>
      </c>
      <c r="M35" s="13">
        <v>65.586</v>
      </c>
      <c r="N35" s="5">
        <v>49.69505687189339</v>
      </c>
      <c r="O35" s="5">
        <v>20.185710365016924</v>
      </c>
      <c r="P35" s="10">
        <v>13.582166925868325</v>
      </c>
      <c r="Q35" s="7"/>
    </row>
    <row r="36" spans="7:17" ht="11.25">
      <c r="G36" s="13">
        <v>9</v>
      </c>
      <c r="H36" s="13">
        <v>66.026</v>
      </c>
      <c r="I36" s="10">
        <v>96.63011540908127</v>
      </c>
      <c r="J36" s="5">
        <v>2.2369975464211067</v>
      </c>
      <c r="L36" s="13">
        <v>9</v>
      </c>
      <c r="M36" s="13">
        <v>63.414</v>
      </c>
      <c r="N36" s="5">
        <v>51.193742706657844</v>
      </c>
      <c r="O36" s="5">
        <v>19.17873024884095</v>
      </c>
      <c r="P36" s="10">
        <v>13.832907559844829</v>
      </c>
      <c r="Q36" s="13"/>
    </row>
    <row r="37" spans="7:17" ht="11.25">
      <c r="G37" s="13">
        <v>10</v>
      </c>
      <c r="H37" s="13">
        <v>66.898</v>
      </c>
      <c r="I37" s="10">
        <v>96.61275374450656</v>
      </c>
      <c r="J37" s="5">
        <v>2.079284881461329</v>
      </c>
      <c r="K37" s="28"/>
      <c r="L37" s="13">
        <v>10</v>
      </c>
      <c r="M37" s="13">
        <v>60.741</v>
      </c>
      <c r="N37" s="5">
        <v>54.073854562815896</v>
      </c>
      <c r="O37" s="5">
        <v>18.137666485569877</v>
      </c>
      <c r="P37" s="10">
        <v>13.233236199601587</v>
      </c>
      <c r="Q37" s="13"/>
    </row>
    <row r="38" spans="7:17" ht="11.25">
      <c r="G38" s="13">
        <v>11</v>
      </c>
      <c r="H38" s="13">
        <v>66.804</v>
      </c>
      <c r="I38" s="10">
        <v>96.95527213939286</v>
      </c>
      <c r="J38" s="4">
        <v>1.6645709837734268</v>
      </c>
      <c r="K38" s="13"/>
      <c r="L38" s="13">
        <v>11</v>
      </c>
      <c r="M38" s="13">
        <v>57.651</v>
      </c>
      <c r="N38" s="5">
        <v>55.421415066520964</v>
      </c>
      <c r="O38" s="5">
        <v>16.55825571108914</v>
      </c>
      <c r="P38" s="10">
        <v>13.85925656103103</v>
      </c>
      <c r="Q38" s="13"/>
    </row>
    <row r="39" spans="7:17" ht="11.25">
      <c r="G39" s="13">
        <v>12</v>
      </c>
      <c r="H39" s="13">
        <v>64.401</v>
      </c>
      <c r="I39" s="10">
        <v>97.27954534867472</v>
      </c>
      <c r="J39" s="5">
        <v>1.338488532786758</v>
      </c>
      <c r="K39" s="13"/>
      <c r="L39" s="13">
        <v>12</v>
      </c>
      <c r="M39" s="13">
        <v>56.099</v>
      </c>
      <c r="N39" s="5">
        <v>55.788873241947265</v>
      </c>
      <c r="O39" s="5">
        <v>14.577799960783613</v>
      </c>
      <c r="P39" s="10">
        <v>13.880817839890195</v>
      </c>
      <c r="Q39" s="13"/>
    </row>
    <row r="40" spans="7:17" ht="11.25">
      <c r="G40" s="13">
        <v>13</v>
      </c>
      <c r="H40" s="13">
        <v>62.446</v>
      </c>
      <c r="I40" s="10">
        <v>96.86128815296416</v>
      </c>
      <c r="J40" s="5">
        <v>1.5549434711590815</v>
      </c>
      <c r="K40" s="13"/>
      <c r="L40" s="13">
        <v>13</v>
      </c>
      <c r="M40" s="13">
        <v>56.798</v>
      </c>
      <c r="N40" s="5">
        <v>54.59523222648684</v>
      </c>
      <c r="O40" s="5">
        <v>13.926546709391177</v>
      </c>
      <c r="P40" s="10">
        <v>14.396633684284657</v>
      </c>
      <c r="Q40" s="13"/>
    </row>
    <row r="41" spans="7:17" ht="11.25">
      <c r="G41" s="13">
        <v>14</v>
      </c>
      <c r="H41" s="13">
        <v>60.395</v>
      </c>
      <c r="I41" s="10">
        <v>97.05439191986092</v>
      </c>
      <c r="J41" s="5">
        <v>1.2368573557413693</v>
      </c>
      <c r="K41" s="13"/>
      <c r="L41" s="13">
        <v>14</v>
      </c>
      <c r="M41" s="13">
        <v>56.352</v>
      </c>
      <c r="N41" s="5">
        <v>52.77008801817149</v>
      </c>
      <c r="O41" s="5">
        <v>13.380181714934697</v>
      </c>
      <c r="P41" s="10">
        <v>15.057140829074388</v>
      </c>
      <c r="Q41" s="13"/>
    </row>
    <row r="42" spans="7:17" ht="11.25">
      <c r="G42" s="1">
        <v>15</v>
      </c>
      <c r="H42" s="1">
        <v>58.346</v>
      </c>
      <c r="I42" s="5">
        <v>97.3</v>
      </c>
      <c r="J42" s="10">
        <v>1</v>
      </c>
      <c r="K42" s="13"/>
      <c r="L42" s="1">
        <v>15</v>
      </c>
      <c r="M42" s="1">
        <v>54.668</v>
      </c>
      <c r="N42" s="5">
        <v>52.5</v>
      </c>
      <c r="O42" s="5">
        <v>13.1</v>
      </c>
      <c r="P42" s="5">
        <v>16.2</v>
      </c>
      <c r="Q42" s="13"/>
    </row>
    <row r="43" spans="7:17" ht="11.25">
      <c r="G43" s="1">
        <v>16</v>
      </c>
      <c r="H43" s="1">
        <v>57.521</v>
      </c>
      <c r="I43" s="5">
        <v>97.3</v>
      </c>
      <c r="J43" s="10">
        <v>1</v>
      </c>
      <c r="K43" s="13"/>
      <c r="L43" s="1">
        <v>16</v>
      </c>
      <c r="M43" s="1">
        <v>52.951</v>
      </c>
      <c r="N43" s="5">
        <v>52.9</v>
      </c>
      <c r="O43" s="5">
        <v>13.1</v>
      </c>
      <c r="P43" s="5">
        <v>16.9</v>
      </c>
      <c r="Q43" s="13"/>
    </row>
    <row r="44" spans="7:17" ht="11.25">
      <c r="G44" s="1">
        <v>17</v>
      </c>
      <c r="H44" s="1">
        <v>54.99</v>
      </c>
      <c r="I44" s="5">
        <v>97.4</v>
      </c>
      <c r="J44" s="10">
        <v>1</v>
      </c>
      <c r="K44" s="13"/>
      <c r="L44" s="1">
        <v>17</v>
      </c>
      <c r="M44" s="1">
        <v>51.589</v>
      </c>
      <c r="N44" s="5">
        <v>54.9</v>
      </c>
      <c r="O44" s="5">
        <v>14</v>
      </c>
      <c r="P44" s="5">
        <v>16.7</v>
      </c>
      <c r="Q44" s="13"/>
    </row>
    <row r="45" spans="7:17" ht="11.25">
      <c r="G45" s="1">
        <v>18</v>
      </c>
      <c r="H45" s="1">
        <v>53.975</v>
      </c>
      <c r="I45" s="5">
        <v>97.5</v>
      </c>
      <c r="J45" s="10">
        <v>1</v>
      </c>
      <c r="K45" s="13"/>
      <c r="L45" s="1">
        <v>18</v>
      </c>
      <c r="M45" s="1">
        <v>49.735</v>
      </c>
      <c r="N45" s="5">
        <v>56</v>
      </c>
      <c r="O45" s="5">
        <v>14.5</v>
      </c>
      <c r="P45" s="5">
        <v>15.4</v>
      </c>
      <c r="Q45" s="13"/>
    </row>
    <row r="46" spans="10:17" ht="11.25">
      <c r="J46" s="13"/>
      <c r="K46" s="13"/>
      <c r="L46" s="7"/>
      <c r="O46" s="7"/>
      <c r="P46" s="13"/>
      <c r="Q46" s="13"/>
    </row>
    <row r="47" spans="10:17" ht="11.25">
      <c r="J47" s="13"/>
      <c r="K47" s="13"/>
      <c r="L47" s="7"/>
      <c r="O47" s="13"/>
      <c r="P47" s="13"/>
      <c r="Q47" s="7"/>
    </row>
    <row r="48" spans="10:17" ht="11.25">
      <c r="J48" s="13"/>
      <c r="K48" s="13"/>
      <c r="O48" s="7"/>
      <c r="P48" s="13"/>
      <c r="Q48" s="13"/>
    </row>
    <row r="49" spans="10:12" ht="11.25">
      <c r="J49" s="13"/>
      <c r="K49" s="13"/>
      <c r="L49" s="7"/>
    </row>
    <row r="50" spans="10:12" ht="11.25">
      <c r="J50" s="13"/>
      <c r="K50" s="13"/>
      <c r="L50" s="7"/>
    </row>
    <row r="51" spans="10:16" ht="11.25">
      <c r="J51" s="2"/>
      <c r="K51" s="2"/>
      <c r="P51" s="7"/>
    </row>
    <row r="52" spans="13:14" ht="11.25">
      <c r="M52" s="7"/>
      <c r="N52" s="7"/>
    </row>
    <row r="53" ht="11.25"/>
    <row r="54" ht="11.25"/>
    <row r="55" spans="12:13" ht="11.25">
      <c r="L55" s="7"/>
      <c r="M55" s="7"/>
    </row>
    <row r="56" ht="11.25">
      <c r="L56" s="7"/>
    </row>
    <row r="57" spans="12:15" ht="11.25">
      <c r="L57" s="7"/>
      <c r="O57" s="7"/>
    </row>
    <row r="58" ht="11.25"/>
    <row r="59" ht="11.25">
      <c r="O59" s="13"/>
    </row>
    <row r="60" spans="14:15" ht="11.25">
      <c r="N60" s="7"/>
      <c r="O60" s="13"/>
    </row>
    <row r="61" ht="11.25">
      <c r="O61" s="13"/>
    </row>
    <row r="62" spans="14:16" ht="11.25">
      <c r="N62" s="7"/>
      <c r="O62" s="13"/>
      <c r="P62" s="7"/>
    </row>
    <row r="63" ht="11.25">
      <c r="O63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Ｐゴシック,太字"&amp;14教育・文化・居住環境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K20"/>
  <sheetViews>
    <sheetView zoomScaleSheetLayoutView="100" workbookViewId="0" topLeftCell="A11">
      <selection activeCell="J23" sqref="J23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0" width="9.25390625" style="1" customWidth="1"/>
    <col min="11" max="16384" width="8.875" style="1" customWidth="1"/>
  </cols>
  <sheetData>
    <row r="1" ht="11.25">
      <c r="G1" s="19"/>
    </row>
    <row r="2" ht="11.25"/>
    <row r="3" ht="11.25"/>
    <row r="4" spans="7:11" ht="11.25">
      <c r="G4" s="1" t="s">
        <v>95</v>
      </c>
      <c r="J4" s="2" t="s">
        <v>26</v>
      </c>
      <c r="K4" s="2" t="s">
        <v>8</v>
      </c>
    </row>
    <row r="5" spans="9:11" ht="11.25">
      <c r="I5" s="2" t="s">
        <v>97</v>
      </c>
      <c r="J5" s="5">
        <f>K5/$K$11*100</f>
        <v>53.39386782849465</v>
      </c>
      <c r="K5" s="6">
        <v>13113</v>
      </c>
    </row>
    <row r="6" spans="9:11" ht="11.25">
      <c r="I6" s="2" t="s">
        <v>98</v>
      </c>
      <c r="J6" s="5">
        <f>K6/$K$11*100</f>
        <v>17.529215358931552</v>
      </c>
      <c r="K6" s="6">
        <v>4305</v>
      </c>
    </row>
    <row r="7" spans="9:11" ht="11.25">
      <c r="I7" s="2" t="s">
        <v>99</v>
      </c>
      <c r="J7" s="5">
        <f>K7/$K$11*100</f>
        <v>12.231768394478602</v>
      </c>
      <c r="K7" s="6">
        <v>3004</v>
      </c>
    </row>
    <row r="8" spans="9:11" ht="11.25">
      <c r="I8" s="2" t="s">
        <v>100</v>
      </c>
      <c r="J8" s="5">
        <f>K8/$K$11*100</f>
        <v>10.757767010057414</v>
      </c>
      <c r="K8" s="6">
        <v>2642</v>
      </c>
    </row>
    <row r="9" spans="9:11" ht="11.25">
      <c r="I9" s="2" t="s">
        <v>32</v>
      </c>
      <c r="J9" s="5">
        <f>K9/$K$11*100</f>
        <v>6.087381408037786</v>
      </c>
      <c r="K9" s="6">
        <v>1495</v>
      </c>
    </row>
    <row r="10" spans="9:11" ht="11.25">
      <c r="I10" s="2"/>
      <c r="J10" s="5"/>
      <c r="K10" s="13"/>
    </row>
    <row r="11" spans="9:11" ht="11.25">
      <c r="I11" s="2" t="s">
        <v>101</v>
      </c>
      <c r="J11" s="5">
        <f>SUM(J5:J9)</f>
        <v>100.00000000000001</v>
      </c>
      <c r="K11" s="32">
        <f>SUM(K5:K9)</f>
        <v>24559</v>
      </c>
    </row>
    <row r="12" spans="7:11" ht="11.25">
      <c r="G12" s="2"/>
      <c r="H12" s="26"/>
      <c r="I12" s="6"/>
      <c r="J12" s="6"/>
      <c r="K12" s="6"/>
    </row>
    <row r="13" spans="7:11" ht="11.25">
      <c r="G13" s="27" t="s">
        <v>96</v>
      </c>
      <c r="H13" s="2"/>
      <c r="I13" s="28"/>
      <c r="J13" s="2" t="s">
        <v>26</v>
      </c>
      <c r="K13" s="2" t="s">
        <v>8</v>
      </c>
    </row>
    <row r="14" spans="8:11" ht="11.25">
      <c r="H14" s="27"/>
      <c r="I14" s="2" t="s">
        <v>97</v>
      </c>
      <c r="J14" s="10">
        <f>K14/$K$20*100</f>
        <v>58.51604702891643</v>
      </c>
      <c r="K14" s="6">
        <v>14732</v>
      </c>
    </row>
    <row r="15" spans="8:11" ht="11.25">
      <c r="H15" s="29"/>
      <c r="I15" s="2" t="s">
        <v>99</v>
      </c>
      <c r="J15" s="10">
        <f>K15/$K$20*100</f>
        <v>18.394502700985065</v>
      </c>
      <c r="K15" s="6">
        <v>4631</v>
      </c>
    </row>
    <row r="16" spans="8:11" ht="12.75">
      <c r="H16" s="30"/>
      <c r="I16" s="28" t="s">
        <v>98</v>
      </c>
      <c r="J16" s="10">
        <f>K16/$K$20*100</f>
        <v>4.480457578646329</v>
      </c>
      <c r="K16" s="6">
        <v>1128</v>
      </c>
    </row>
    <row r="17" spans="8:11" ht="11.25">
      <c r="H17" s="29"/>
      <c r="I17" s="2" t="s">
        <v>100</v>
      </c>
      <c r="J17" s="10">
        <f>K17/$K$20*100</f>
        <v>11.427550047664441</v>
      </c>
      <c r="K17" s="6">
        <v>2877</v>
      </c>
    </row>
    <row r="18" spans="8:11" ht="11.25">
      <c r="H18" s="29"/>
      <c r="I18" s="2" t="s">
        <v>32</v>
      </c>
      <c r="J18" s="10">
        <f>K18/$K$20*100</f>
        <v>7.181442643787735</v>
      </c>
      <c r="K18" s="6">
        <v>1808</v>
      </c>
    </row>
    <row r="19" spans="8:11" ht="11.25">
      <c r="H19" s="13"/>
      <c r="I19" s="28"/>
      <c r="J19" s="10"/>
      <c r="K19" s="6"/>
    </row>
    <row r="20" spans="8:11" ht="11.25">
      <c r="H20" s="13"/>
      <c r="I20" s="28"/>
      <c r="J20" s="10">
        <f>SUM(J14:J18)</f>
        <v>100</v>
      </c>
      <c r="K20" s="6">
        <f>SUM(K14:K18)</f>
        <v>25176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Ｐゴシック,太字"&amp;14教育・文化・居住環境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K47"/>
  <sheetViews>
    <sheetView zoomScaleSheetLayoutView="100" workbookViewId="0" topLeftCell="A14">
      <selection activeCell="F31" sqref="F31"/>
    </sheetView>
  </sheetViews>
  <sheetFormatPr defaultColWidth="9.00390625" defaultRowHeight="12.75"/>
  <cols>
    <col min="1" max="5" width="8.875" style="1" customWidth="1"/>
    <col min="6" max="6" width="8.7539062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6384" width="8.875" style="1" customWidth="1"/>
  </cols>
  <sheetData>
    <row r="1" ht="11.25">
      <c r="G1" s="19"/>
    </row>
    <row r="2" ht="11.25"/>
    <row r="3" ht="11.25"/>
    <row r="4" spans="7:11" ht="11.25">
      <c r="G4" s="1" t="s">
        <v>114</v>
      </c>
      <c r="H4" s="2" t="s">
        <v>115</v>
      </c>
      <c r="I4" s="2" t="s">
        <v>116</v>
      </c>
      <c r="J4" s="2"/>
      <c r="K4" s="2"/>
    </row>
    <row r="5" spans="8:11" ht="11.25">
      <c r="H5" s="27" t="s">
        <v>117</v>
      </c>
      <c r="I5" s="27" t="s">
        <v>118</v>
      </c>
      <c r="J5" s="6"/>
      <c r="K5" s="6"/>
    </row>
    <row r="6" spans="7:11" ht="11.25">
      <c r="G6" s="2" t="s">
        <v>119</v>
      </c>
      <c r="H6" s="33">
        <v>19.96</v>
      </c>
      <c r="I6" s="1">
        <v>618</v>
      </c>
      <c r="J6" s="6"/>
      <c r="K6" s="6"/>
    </row>
    <row r="7" spans="7:11" ht="11.25">
      <c r="G7" s="2">
        <v>41</v>
      </c>
      <c r="H7" s="34">
        <v>23.246</v>
      </c>
      <c r="I7" s="1">
        <v>668</v>
      </c>
      <c r="J7" s="6"/>
      <c r="K7" s="6"/>
    </row>
    <row r="8" spans="7:11" ht="11.25">
      <c r="G8" s="2">
        <v>42</v>
      </c>
      <c r="H8" s="33">
        <v>28.165</v>
      </c>
      <c r="I8" s="1">
        <v>604</v>
      </c>
      <c r="J8" s="6"/>
      <c r="K8" s="6"/>
    </row>
    <row r="9" spans="7:11" ht="11.25">
      <c r="G9" s="2">
        <v>43</v>
      </c>
      <c r="H9" s="33">
        <v>34.902</v>
      </c>
      <c r="I9" s="1">
        <v>626</v>
      </c>
      <c r="J9" s="6"/>
      <c r="K9" s="6"/>
    </row>
    <row r="10" spans="7:11" ht="11.25">
      <c r="G10" s="2">
        <v>44</v>
      </c>
      <c r="H10" s="33">
        <v>39.658</v>
      </c>
      <c r="I10" s="13">
        <v>740</v>
      </c>
      <c r="J10" s="13"/>
      <c r="K10" s="6"/>
    </row>
    <row r="11" spans="7:11" ht="11.25">
      <c r="G11" s="2">
        <v>45</v>
      </c>
      <c r="H11" s="34">
        <v>40.454</v>
      </c>
      <c r="I11" s="1">
        <v>695</v>
      </c>
      <c r="J11" s="32"/>
      <c r="K11" s="6"/>
    </row>
    <row r="12" spans="7:11" ht="11.25">
      <c r="G12" s="2">
        <v>46</v>
      </c>
      <c r="H12" s="34">
        <v>39.274</v>
      </c>
      <c r="I12" s="1">
        <v>692</v>
      </c>
      <c r="J12" s="13"/>
      <c r="K12" s="13"/>
    </row>
    <row r="13" spans="7:11" ht="11.25">
      <c r="G13" s="2">
        <v>47</v>
      </c>
      <c r="H13" s="34">
        <v>37.803</v>
      </c>
      <c r="I13" s="1">
        <v>642</v>
      </c>
      <c r="J13" s="13"/>
      <c r="K13" s="13"/>
    </row>
    <row r="14" spans="7:11" ht="11.25">
      <c r="G14" s="2">
        <v>48</v>
      </c>
      <c r="H14" s="34">
        <v>33.539</v>
      </c>
      <c r="I14" s="1">
        <v>522</v>
      </c>
      <c r="J14" s="13"/>
      <c r="K14" s="13"/>
    </row>
    <row r="15" spans="7:11" ht="11.25">
      <c r="G15" s="2">
        <v>49</v>
      </c>
      <c r="H15" s="34">
        <v>27.437</v>
      </c>
      <c r="I15" s="1">
        <v>456</v>
      </c>
      <c r="J15" s="13"/>
      <c r="K15" s="13"/>
    </row>
    <row r="16" spans="7:9" ht="11.25">
      <c r="G16" s="1">
        <v>50</v>
      </c>
      <c r="H16" s="34">
        <v>26.474</v>
      </c>
      <c r="I16" s="1">
        <v>429</v>
      </c>
    </row>
    <row r="17" spans="7:9" ht="11.25">
      <c r="G17" s="1">
        <v>51</v>
      </c>
      <c r="H17" s="1">
        <v>25.923</v>
      </c>
      <c r="I17" s="1">
        <v>437</v>
      </c>
    </row>
    <row r="18" spans="7:9" ht="11.25">
      <c r="G18" s="1">
        <v>52</v>
      </c>
      <c r="H18" s="1">
        <v>25.997</v>
      </c>
      <c r="I18" s="1">
        <v>390</v>
      </c>
    </row>
    <row r="19" spans="7:9" ht="11.25">
      <c r="G19" s="1">
        <v>53</v>
      </c>
      <c r="H19" s="1">
        <v>25.984</v>
      </c>
      <c r="I19" s="1">
        <v>388</v>
      </c>
    </row>
    <row r="20" spans="7:9" ht="11.25">
      <c r="G20" s="1">
        <v>54</v>
      </c>
      <c r="H20" s="1">
        <v>25.123</v>
      </c>
      <c r="I20" s="1">
        <v>371</v>
      </c>
    </row>
    <row r="21" spans="7:9" ht="11.25">
      <c r="G21" s="1">
        <v>55</v>
      </c>
      <c r="H21" s="1">
        <v>24.865</v>
      </c>
      <c r="I21" s="1">
        <v>424</v>
      </c>
    </row>
    <row r="22" spans="7:9" ht="11.25">
      <c r="G22" s="1">
        <v>56</v>
      </c>
      <c r="H22" s="1">
        <v>25.409</v>
      </c>
      <c r="I22" s="1">
        <v>415</v>
      </c>
    </row>
    <row r="23" spans="7:9" ht="11.25">
      <c r="G23" s="1">
        <v>57</v>
      </c>
      <c r="H23" s="1">
        <v>26.891</v>
      </c>
      <c r="I23" s="1">
        <v>389</v>
      </c>
    </row>
    <row r="24" spans="7:9" ht="11.25">
      <c r="G24" s="1">
        <v>58</v>
      </c>
      <c r="H24" s="1">
        <v>28.682</v>
      </c>
      <c r="I24" s="1">
        <v>400</v>
      </c>
    </row>
    <row r="25" spans="7:9" ht="11.25">
      <c r="G25" s="1">
        <v>59</v>
      </c>
      <c r="H25" s="7">
        <v>28.52</v>
      </c>
      <c r="I25" s="1">
        <v>377</v>
      </c>
    </row>
    <row r="26" spans="7:9" ht="11.25">
      <c r="G26" s="1">
        <v>60</v>
      </c>
      <c r="H26" s="7">
        <v>29.75</v>
      </c>
      <c r="I26" s="1">
        <v>400</v>
      </c>
    </row>
    <row r="27" spans="7:9" ht="11.25">
      <c r="G27" s="1">
        <v>61</v>
      </c>
      <c r="H27" s="1">
        <v>29.743</v>
      </c>
      <c r="I27" s="1">
        <v>398</v>
      </c>
    </row>
    <row r="28" spans="7:9" ht="11.25">
      <c r="G28" s="1">
        <v>62</v>
      </c>
      <c r="H28" s="7">
        <v>29.8</v>
      </c>
      <c r="I28" s="1">
        <v>418</v>
      </c>
    </row>
    <row r="29" spans="7:9" ht="11.25">
      <c r="G29" s="1">
        <v>63</v>
      </c>
      <c r="H29" s="7">
        <v>29.82</v>
      </c>
      <c r="I29" s="1">
        <v>410</v>
      </c>
    </row>
    <row r="30" spans="7:9" ht="11.25">
      <c r="G30" s="2" t="s">
        <v>120</v>
      </c>
      <c r="H30" s="1">
        <v>31.715</v>
      </c>
      <c r="I30" s="1">
        <v>480</v>
      </c>
    </row>
    <row r="31" spans="7:9" ht="11.25">
      <c r="G31" s="2" t="s">
        <v>121</v>
      </c>
      <c r="H31" s="1">
        <v>30.541</v>
      </c>
      <c r="I31" s="1">
        <v>469</v>
      </c>
    </row>
    <row r="32" spans="7:9" ht="11.25">
      <c r="G32" s="1">
        <v>3</v>
      </c>
      <c r="H32" s="1">
        <v>30.758</v>
      </c>
      <c r="I32" s="1">
        <v>489</v>
      </c>
    </row>
    <row r="33" spans="7:9" ht="11.25">
      <c r="G33" s="1">
        <v>4</v>
      </c>
      <c r="H33" s="1">
        <v>34.109</v>
      </c>
      <c r="I33" s="1">
        <v>473</v>
      </c>
    </row>
    <row r="34" spans="7:9" ht="11.25">
      <c r="G34" s="1">
        <v>5</v>
      </c>
      <c r="H34" s="7">
        <v>36.02</v>
      </c>
      <c r="I34" s="1">
        <v>452</v>
      </c>
    </row>
    <row r="35" spans="7:9" ht="11.25">
      <c r="G35" s="1">
        <v>6</v>
      </c>
      <c r="H35" s="7">
        <v>36.28</v>
      </c>
      <c r="I35" s="1">
        <v>490</v>
      </c>
    </row>
    <row r="36" spans="7:9" ht="11.25">
      <c r="G36" s="1">
        <v>7</v>
      </c>
      <c r="H36" s="7">
        <v>39.83</v>
      </c>
      <c r="I36" s="1">
        <v>482</v>
      </c>
    </row>
    <row r="37" spans="7:9" ht="11.25">
      <c r="G37" s="1">
        <v>8</v>
      </c>
      <c r="H37" s="1">
        <v>38.014</v>
      </c>
      <c r="I37" s="1">
        <v>497</v>
      </c>
    </row>
    <row r="38" spans="7:9" ht="11.25">
      <c r="G38" s="1">
        <v>9</v>
      </c>
      <c r="H38" s="1">
        <v>36.401</v>
      </c>
      <c r="I38" s="1">
        <v>370</v>
      </c>
    </row>
    <row r="39" spans="7:9" ht="11.25">
      <c r="G39" s="1">
        <v>10</v>
      </c>
      <c r="H39" s="1">
        <v>37.471</v>
      </c>
      <c r="I39" s="1">
        <v>324</v>
      </c>
    </row>
    <row r="40" spans="7:9" ht="11.25">
      <c r="G40" s="1">
        <v>11</v>
      </c>
      <c r="H40" s="1">
        <v>37.194</v>
      </c>
      <c r="I40" s="1">
        <v>309</v>
      </c>
    </row>
    <row r="41" spans="7:9" ht="11.25">
      <c r="G41" s="1">
        <v>12</v>
      </c>
      <c r="H41" s="1">
        <v>40.278</v>
      </c>
      <c r="I41" s="1">
        <v>341</v>
      </c>
    </row>
    <row r="42" spans="7:9" ht="11.25">
      <c r="G42" s="1">
        <v>13</v>
      </c>
      <c r="H42" s="1">
        <v>42.719</v>
      </c>
      <c r="I42" s="1">
        <v>336</v>
      </c>
    </row>
    <row r="43" spans="7:9" ht="11.25">
      <c r="G43" s="1">
        <v>14</v>
      </c>
      <c r="H43" s="1">
        <v>43.064</v>
      </c>
      <c r="I43" s="1">
        <v>296</v>
      </c>
    </row>
    <row r="44" spans="7:9" ht="11.25">
      <c r="G44" s="1">
        <v>15</v>
      </c>
      <c r="H44" s="1">
        <v>43.104</v>
      </c>
      <c r="I44" s="1">
        <v>286</v>
      </c>
    </row>
    <row r="45" spans="7:9" ht="11.25">
      <c r="G45" s="1">
        <v>16</v>
      </c>
      <c r="H45" s="1">
        <v>43.526</v>
      </c>
      <c r="I45" s="1">
        <v>285</v>
      </c>
    </row>
    <row r="46" spans="7:9" ht="11.25">
      <c r="G46" s="1">
        <v>17</v>
      </c>
      <c r="H46" s="1">
        <v>42.78</v>
      </c>
      <c r="I46" s="1">
        <v>260</v>
      </c>
    </row>
    <row r="47" spans="7:9" ht="11.25">
      <c r="G47" s="1">
        <v>18</v>
      </c>
      <c r="H47" s="1">
        <v>41.277</v>
      </c>
      <c r="I47" s="1">
        <v>256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G4:L20"/>
  <sheetViews>
    <sheetView zoomScaleSheetLayoutView="100" workbookViewId="0" topLeftCell="A12">
      <selection activeCell="I21" sqref="I21"/>
    </sheetView>
  </sheetViews>
  <sheetFormatPr defaultColWidth="9.00390625" defaultRowHeight="12.75"/>
  <cols>
    <col min="1" max="6" width="8.875" style="1" customWidth="1"/>
    <col min="7" max="7" width="6.25390625" style="1" customWidth="1"/>
    <col min="8" max="16384" width="8.875" style="1" customWidth="1"/>
  </cols>
  <sheetData>
    <row r="1" ht="11.25"/>
    <row r="2" ht="11.25"/>
    <row r="3" ht="11.25"/>
    <row r="4" spans="7:12" ht="11.25">
      <c r="G4" s="1" t="s">
        <v>1</v>
      </c>
      <c r="H4" s="4" t="s">
        <v>26</v>
      </c>
      <c r="I4" s="4" t="s">
        <v>8</v>
      </c>
      <c r="J4" s="2"/>
      <c r="K4" s="2"/>
      <c r="L4" s="2"/>
    </row>
    <row r="5" spans="8:12" ht="11.25">
      <c r="H5" s="6" t="s">
        <v>124</v>
      </c>
      <c r="I5" s="1" t="s">
        <v>125</v>
      </c>
      <c r="J5" s="5"/>
      <c r="K5" s="6"/>
      <c r="L5" s="6"/>
    </row>
    <row r="6" spans="7:12" ht="11.25">
      <c r="G6" s="2" t="s">
        <v>127</v>
      </c>
      <c r="H6" s="26">
        <f aca="true" t="shared" si="0" ref="H6:H18">I6/$I$20*100</f>
        <v>0.390625</v>
      </c>
      <c r="I6" s="1">
        <v>1</v>
      </c>
      <c r="J6" s="5"/>
      <c r="K6" s="6"/>
      <c r="L6" s="6"/>
    </row>
    <row r="7" spans="7:12" ht="11.25">
      <c r="G7" s="2" t="s">
        <v>129</v>
      </c>
      <c r="H7" s="26">
        <f t="shared" si="0"/>
        <v>0.78125</v>
      </c>
      <c r="I7" s="1">
        <v>2</v>
      </c>
      <c r="J7" s="5"/>
      <c r="K7" s="6"/>
      <c r="L7" s="6"/>
    </row>
    <row r="8" spans="7:12" ht="11.25">
      <c r="G8" s="2" t="s">
        <v>130</v>
      </c>
      <c r="H8" s="26">
        <f t="shared" si="0"/>
        <v>1.953125</v>
      </c>
      <c r="I8" s="1">
        <v>5</v>
      </c>
      <c r="J8" s="5"/>
      <c r="K8" s="6"/>
      <c r="L8" s="6"/>
    </row>
    <row r="9" spans="7:12" ht="11.25">
      <c r="G9" s="2" t="s">
        <v>34</v>
      </c>
      <c r="H9" s="26">
        <f t="shared" si="0"/>
        <v>3.515625</v>
      </c>
      <c r="I9" s="1">
        <v>9</v>
      </c>
      <c r="J9" s="5"/>
      <c r="K9" s="6"/>
      <c r="L9" s="6"/>
    </row>
    <row r="10" spans="7:12" ht="11.25">
      <c r="G10" s="2" t="s">
        <v>131</v>
      </c>
      <c r="H10" s="26">
        <f t="shared" si="0"/>
        <v>7.421875</v>
      </c>
      <c r="I10" s="1">
        <v>19</v>
      </c>
      <c r="J10" s="5"/>
      <c r="K10" s="13"/>
      <c r="L10" s="6"/>
    </row>
    <row r="11" spans="7:12" ht="11.25">
      <c r="G11" s="2" t="s">
        <v>132</v>
      </c>
      <c r="H11" s="26">
        <f t="shared" si="0"/>
        <v>4.6875</v>
      </c>
      <c r="I11" s="1">
        <v>12</v>
      </c>
      <c r="J11" s="5"/>
      <c r="K11" s="32"/>
      <c r="L11" s="6"/>
    </row>
    <row r="12" spans="7:12" ht="11.25">
      <c r="G12" s="2" t="s">
        <v>133</v>
      </c>
      <c r="H12" s="26">
        <f t="shared" si="0"/>
        <v>12.890625</v>
      </c>
      <c r="I12" s="1">
        <v>33</v>
      </c>
      <c r="J12" s="13"/>
      <c r="K12" s="13"/>
      <c r="L12" s="13"/>
    </row>
    <row r="13" spans="7:12" ht="11.25">
      <c r="G13" s="2" t="s">
        <v>134</v>
      </c>
      <c r="H13" s="26">
        <f t="shared" si="0"/>
        <v>8.984375</v>
      </c>
      <c r="I13" s="6">
        <v>23</v>
      </c>
      <c r="J13" s="13"/>
      <c r="K13" s="13"/>
      <c r="L13" s="13"/>
    </row>
    <row r="14" spans="7:12" ht="11.25">
      <c r="G14" s="2" t="s">
        <v>135</v>
      </c>
      <c r="H14" s="26">
        <f t="shared" si="0"/>
        <v>9.765625</v>
      </c>
      <c r="I14" s="1">
        <v>25</v>
      </c>
      <c r="J14" s="35"/>
      <c r="K14" s="13"/>
      <c r="L14" s="13"/>
    </row>
    <row r="15" spans="7:12" ht="11.25">
      <c r="G15" s="2" t="s">
        <v>136</v>
      </c>
      <c r="H15" s="26">
        <f t="shared" si="0"/>
        <v>8.984375</v>
      </c>
      <c r="I15" s="1">
        <v>23</v>
      </c>
      <c r="J15" s="13"/>
      <c r="K15" s="13"/>
      <c r="L15" s="13"/>
    </row>
    <row r="16" spans="7:9" ht="11.25">
      <c r="G16" s="2" t="s">
        <v>137</v>
      </c>
      <c r="H16" s="26">
        <f t="shared" si="0"/>
        <v>10.546875</v>
      </c>
      <c r="I16" s="1">
        <v>27</v>
      </c>
    </row>
    <row r="17" spans="7:9" ht="11.25">
      <c r="G17" s="2" t="s">
        <v>138</v>
      </c>
      <c r="H17" s="26">
        <f t="shared" si="0"/>
        <v>16.015625</v>
      </c>
      <c r="I17" s="1">
        <v>41</v>
      </c>
    </row>
    <row r="18" spans="7:9" ht="11.25">
      <c r="G18" s="2" t="s">
        <v>139</v>
      </c>
      <c r="H18" s="26">
        <f t="shared" si="0"/>
        <v>14.0625</v>
      </c>
      <c r="I18" s="1">
        <v>36</v>
      </c>
    </row>
    <row r="19" ht="11.25">
      <c r="G19" s="2"/>
    </row>
    <row r="20" spans="7:9" ht="11.25">
      <c r="G20" s="2" t="s">
        <v>101</v>
      </c>
      <c r="H20" s="5">
        <f>SUM(H6:H18)</f>
        <v>100</v>
      </c>
      <c r="I20" s="1">
        <f>SUM(I6:I18)</f>
        <v>256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G1:J51"/>
  <sheetViews>
    <sheetView zoomScaleSheetLayoutView="100" workbookViewId="0" topLeftCell="A15">
      <selection activeCell="M3" sqref="M3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0" width="8.75390625" style="1" customWidth="1"/>
    <col min="11" max="16384" width="8.875" style="1" customWidth="1"/>
  </cols>
  <sheetData>
    <row r="1" ht="11.25">
      <c r="G1" s="19"/>
    </row>
    <row r="2" ht="11.25">
      <c r="J2" s="13"/>
    </row>
    <row r="3" ht="11.25">
      <c r="J3" s="13"/>
    </row>
    <row r="4" spans="7:10" ht="11.25">
      <c r="G4" s="1" t="s">
        <v>1</v>
      </c>
      <c r="H4" s="2" t="s">
        <v>144</v>
      </c>
      <c r="I4" s="2" t="s">
        <v>144</v>
      </c>
      <c r="J4" s="28" t="s">
        <v>26</v>
      </c>
    </row>
    <row r="5" spans="8:10" ht="11.25">
      <c r="H5" s="1" t="s">
        <v>122</v>
      </c>
      <c r="I5" s="1" t="s">
        <v>123</v>
      </c>
      <c r="J5" s="13" t="s">
        <v>126</v>
      </c>
    </row>
    <row r="6" spans="7:10" ht="11.25">
      <c r="G6" s="2" t="s">
        <v>128</v>
      </c>
      <c r="H6" s="1">
        <v>7.3145</v>
      </c>
      <c r="I6" s="1">
        <v>4.7072</v>
      </c>
      <c r="J6" s="10">
        <f>I6/H6*100</f>
        <v>64.35436461822408</v>
      </c>
    </row>
    <row r="7" spans="7:10" ht="11.25">
      <c r="G7" s="1">
        <v>36</v>
      </c>
      <c r="H7" s="1">
        <v>7.7314</v>
      </c>
      <c r="I7" s="1">
        <v>5.2515</v>
      </c>
      <c r="J7" s="10">
        <f aca="true" t="shared" si="0" ref="J7:J47">I7/H7*100</f>
        <v>67.92430866337274</v>
      </c>
    </row>
    <row r="8" spans="7:10" ht="11.25">
      <c r="G8" s="1">
        <v>37</v>
      </c>
      <c r="H8" s="1">
        <v>7.7408</v>
      </c>
      <c r="I8" s="1">
        <v>5.2763</v>
      </c>
      <c r="J8" s="10">
        <f t="shared" si="0"/>
        <v>68.16220545680032</v>
      </c>
    </row>
    <row r="9" spans="7:10" ht="11.25">
      <c r="G9" s="1">
        <v>38</v>
      </c>
      <c r="H9" s="35">
        <v>7.273</v>
      </c>
      <c r="I9" s="1">
        <v>4.7831</v>
      </c>
      <c r="J9" s="10">
        <f t="shared" si="0"/>
        <v>65.76515880654476</v>
      </c>
    </row>
    <row r="10" spans="7:10" ht="11.25">
      <c r="G10" s="1">
        <v>39</v>
      </c>
      <c r="H10" s="1">
        <v>7.0919</v>
      </c>
      <c r="I10" s="1">
        <v>4.6061</v>
      </c>
      <c r="J10" s="10">
        <f t="shared" si="0"/>
        <v>64.9487443421368</v>
      </c>
    </row>
    <row r="11" spans="7:10" ht="11.25">
      <c r="G11" s="1">
        <v>40</v>
      </c>
      <c r="H11" s="1">
        <v>7.5702</v>
      </c>
      <c r="I11" s="1">
        <v>5.0271</v>
      </c>
      <c r="J11" s="10">
        <f t="shared" si="0"/>
        <v>66.40643576127448</v>
      </c>
    </row>
    <row r="12" spans="7:10" ht="11.25">
      <c r="G12" s="1">
        <v>41</v>
      </c>
      <c r="H12" s="1">
        <v>5.9073</v>
      </c>
      <c r="I12" s="1">
        <v>3.7414</v>
      </c>
      <c r="J12" s="10">
        <f t="shared" si="0"/>
        <v>63.33519543615527</v>
      </c>
    </row>
    <row r="13" spans="7:10" ht="11.25">
      <c r="G13" s="1">
        <v>42</v>
      </c>
      <c r="H13" s="1">
        <v>5.1972</v>
      </c>
      <c r="I13" s="1">
        <v>3.4226</v>
      </c>
      <c r="J13" s="10">
        <f t="shared" si="0"/>
        <v>65.85469098745479</v>
      </c>
    </row>
    <row r="14" spans="7:10" ht="11.25">
      <c r="G14" s="1">
        <v>43</v>
      </c>
      <c r="H14" s="1">
        <v>5.2411</v>
      </c>
      <c r="I14" s="1">
        <v>3.3964</v>
      </c>
      <c r="J14" s="10">
        <f t="shared" si="0"/>
        <v>64.80319017000248</v>
      </c>
    </row>
    <row r="15" spans="7:10" ht="11.25">
      <c r="G15" s="1">
        <v>44</v>
      </c>
      <c r="H15" s="1">
        <v>5.0414</v>
      </c>
      <c r="I15" s="1">
        <v>3.4356</v>
      </c>
      <c r="J15" s="10">
        <f t="shared" si="0"/>
        <v>68.1477367397945</v>
      </c>
    </row>
    <row r="16" spans="7:10" ht="11.25">
      <c r="G16" s="1">
        <v>45</v>
      </c>
      <c r="H16" s="1">
        <v>4.8293</v>
      </c>
      <c r="I16" s="1">
        <v>3.3926</v>
      </c>
      <c r="J16" s="10">
        <f t="shared" si="0"/>
        <v>70.2503468411571</v>
      </c>
    </row>
    <row r="17" spans="7:10" ht="11.25">
      <c r="G17" s="1">
        <v>46</v>
      </c>
      <c r="H17" s="1">
        <v>5.0609</v>
      </c>
      <c r="I17" s="1">
        <v>3.3923</v>
      </c>
      <c r="J17" s="10">
        <f t="shared" si="0"/>
        <v>67.02957971902231</v>
      </c>
    </row>
    <row r="18" spans="7:10" ht="11.25">
      <c r="G18" s="1">
        <v>47</v>
      </c>
      <c r="H18" s="1">
        <v>4.8677</v>
      </c>
      <c r="I18" s="1">
        <v>3.3084</v>
      </c>
      <c r="J18" s="10">
        <f t="shared" si="0"/>
        <v>67.96639069786552</v>
      </c>
    </row>
    <row r="19" spans="7:10" ht="11.25">
      <c r="G19" s="1">
        <v>48</v>
      </c>
      <c r="H19" s="1">
        <v>4.7762</v>
      </c>
      <c r="I19" s="1">
        <v>3.0716</v>
      </c>
      <c r="J19" s="10">
        <f t="shared" si="0"/>
        <v>64.31053975964156</v>
      </c>
    </row>
    <row r="20" spans="7:10" ht="11.25">
      <c r="G20" s="1">
        <v>49</v>
      </c>
      <c r="H20" s="1">
        <v>4.8817</v>
      </c>
      <c r="I20" s="1">
        <v>3.1792</v>
      </c>
      <c r="J20" s="10">
        <f t="shared" si="0"/>
        <v>65.12485404674601</v>
      </c>
    </row>
    <row r="21" spans="7:10" ht="11.25">
      <c r="G21" s="28">
        <v>50</v>
      </c>
      <c r="H21" s="13">
        <v>5.3136</v>
      </c>
      <c r="I21" s="13">
        <v>3.2274</v>
      </c>
      <c r="J21" s="10">
        <f t="shared" si="0"/>
        <v>60.73848238482385</v>
      </c>
    </row>
    <row r="22" spans="7:10" ht="11.25">
      <c r="G22" s="13">
        <v>51</v>
      </c>
      <c r="H22" s="13">
        <v>5.5636</v>
      </c>
      <c r="I22" s="13">
        <v>3.0224</v>
      </c>
      <c r="J22" s="10">
        <f t="shared" si="0"/>
        <v>54.32453806887627</v>
      </c>
    </row>
    <row r="23" spans="7:10" ht="11.25">
      <c r="G23" s="13">
        <v>52</v>
      </c>
      <c r="H23" s="35">
        <v>5.837</v>
      </c>
      <c r="I23" s="13">
        <v>3.2802</v>
      </c>
      <c r="J23" s="10">
        <f t="shared" si="0"/>
        <v>56.1966763748501</v>
      </c>
    </row>
    <row r="24" spans="7:10" ht="11.25">
      <c r="G24" s="13">
        <v>53</v>
      </c>
      <c r="H24" s="13">
        <v>5.8492</v>
      </c>
      <c r="I24" s="13">
        <v>3.4511</v>
      </c>
      <c r="J24" s="10">
        <f t="shared" si="0"/>
        <v>59.00123093756411</v>
      </c>
    </row>
    <row r="25" spans="7:10" ht="11.25">
      <c r="G25" s="13">
        <v>54</v>
      </c>
      <c r="H25" s="13">
        <v>5.7421</v>
      </c>
      <c r="I25" s="13">
        <v>3.5353</v>
      </c>
      <c r="J25" s="10">
        <f t="shared" si="0"/>
        <v>61.56806743177583</v>
      </c>
    </row>
    <row r="26" spans="7:10" ht="11.25">
      <c r="G26" s="13">
        <v>55</v>
      </c>
      <c r="H26" s="13">
        <v>6.2158</v>
      </c>
      <c r="I26" s="13">
        <v>3.6174</v>
      </c>
      <c r="J26" s="10">
        <f t="shared" si="0"/>
        <v>58.19685318060427</v>
      </c>
    </row>
    <row r="27" spans="7:10" ht="11.25">
      <c r="G27" s="13">
        <v>56</v>
      </c>
      <c r="H27" s="13">
        <v>6.5897</v>
      </c>
      <c r="I27" s="13">
        <v>3.9272</v>
      </c>
      <c r="J27" s="10">
        <f t="shared" si="0"/>
        <v>59.59603623837201</v>
      </c>
    </row>
    <row r="28" spans="7:10" ht="11.25">
      <c r="G28" s="13">
        <v>57</v>
      </c>
      <c r="H28" s="13">
        <v>6.8464</v>
      </c>
      <c r="I28" s="13">
        <v>3.9587</v>
      </c>
      <c r="J28" s="10">
        <f t="shared" si="0"/>
        <v>57.82162888525356</v>
      </c>
    </row>
    <row r="29" spans="7:10" ht="11.25">
      <c r="G29" s="13">
        <v>58</v>
      </c>
      <c r="H29" s="13">
        <v>6.5941</v>
      </c>
      <c r="I29" s="13">
        <v>3.7483</v>
      </c>
      <c r="J29" s="10">
        <f t="shared" si="0"/>
        <v>56.84323865273502</v>
      </c>
    </row>
    <row r="30" spans="7:10" ht="11.25">
      <c r="G30" s="13">
        <v>59</v>
      </c>
      <c r="H30" s="13">
        <v>6.7708</v>
      </c>
      <c r="I30" s="13">
        <v>3.9512</v>
      </c>
      <c r="J30" s="10">
        <f t="shared" si="0"/>
        <v>58.356471908784776</v>
      </c>
    </row>
    <row r="31" spans="7:10" ht="11.25">
      <c r="G31" s="13">
        <v>60</v>
      </c>
      <c r="H31" s="13">
        <v>6.7633</v>
      </c>
      <c r="I31" s="13">
        <v>4.2856</v>
      </c>
      <c r="J31" s="10">
        <f t="shared" si="0"/>
        <v>63.36551683349844</v>
      </c>
    </row>
    <row r="32" spans="7:10" ht="11.25">
      <c r="G32" s="13">
        <v>61</v>
      </c>
      <c r="H32" s="13">
        <v>6.6069</v>
      </c>
      <c r="I32" s="13">
        <v>4.1958</v>
      </c>
      <c r="J32" s="10">
        <f t="shared" si="0"/>
        <v>63.506334286881895</v>
      </c>
    </row>
    <row r="33" spans="7:10" ht="11.25">
      <c r="G33" s="13">
        <v>62</v>
      </c>
      <c r="H33" s="1">
        <v>6.6033</v>
      </c>
      <c r="I33" s="1">
        <v>4.2016</v>
      </c>
      <c r="J33" s="10">
        <f t="shared" si="0"/>
        <v>63.62879166477368</v>
      </c>
    </row>
    <row r="34" spans="7:10" ht="11.25">
      <c r="G34" s="13">
        <v>63</v>
      </c>
      <c r="H34" s="1">
        <v>6.7301</v>
      </c>
      <c r="I34" s="1">
        <v>3.8058</v>
      </c>
      <c r="J34" s="10">
        <f t="shared" si="0"/>
        <v>56.548936865722645</v>
      </c>
    </row>
    <row r="35" spans="7:10" ht="11.25">
      <c r="G35" s="2" t="s">
        <v>113</v>
      </c>
      <c r="H35" s="35">
        <v>6.42</v>
      </c>
      <c r="I35" s="1">
        <v>3.1473</v>
      </c>
      <c r="J35" s="10">
        <f t="shared" si="0"/>
        <v>49.02336448598131</v>
      </c>
    </row>
    <row r="36" spans="7:10" ht="11.25">
      <c r="G36" s="2" t="s">
        <v>11</v>
      </c>
      <c r="H36" s="1">
        <v>6.4672</v>
      </c>
      <c r="I36" s="1">
        <v>2.5926</v>
      </c>
      <c r="J36" s="10">
        <f t="shared" si="0"/>
        <v>40.088446313706086</v>
      </c>
    </row>
    <row r="37" spans="7:10" ht="11.25">
      <c r="G37" s="1">
        <v>3</v>
      </c>
      <c r="H37" s="1">
        <v>6.5743</v>
      </c>
      <c r="I37" s="1">
        <v>2.5692</v>
      </c>
      <c r="J37" s="10">
        <f t="shared" si="0"/>
        <v>39.07944572045693</v>
      </c>
    </row>
    <row r="38" spans="7:10" ht="11.25">
      <c r="G38" s="1">
        <v>4</v>
      </c>
      <c r="H38" s="1">
        <v>6.5455</v>
      </c>
      <c r="I38" s="1">
        <v>2.4732</v>
      </c>
      <c r="J38" s="10">
        <f t="shared" si="0"/>
        <v>37.78473760598885</v>
      </c>
    </row>
    <row r="39" spans="7:10" ht="11.25">
      <c r="G39" s="1">
        <v>5</v>
      </c>
      <c r="H39" s="1">
        <v>6.7173</v>
      </c>
      <c r="I39" s="1">
        <v>2.6503</v>
      </c>
      <c r="J39" s="10">
        <f t="shared" si="0"/>
        <v>39.454840486505</v>
      </c>
    </row>
    <row r="40" spans="7:10" ht="11.25">
      <c r="G40" s="1">
        <v>6</v>
      </c>
      <c r="H40" s="1">
        <v>6.9255</v>
      </c>
      <c r="I40" s="1">
        <v>2.6452</v>
      </c>
      <c r="J40" s="10">
        <f t="shared" si="0"/>
        <v>38.19507616778572</v>
      </c>
    </row>
    <row r="41" spans="7:10" ht="11.25">
      <c r="G41" s="1">
        <v>7</v>
      </c>
      <c r="H41" s="1">
        <v>6.3586</v>
      </c>
      <c r="I41" s="1">
        <v>2.2986</v>
      </c>
      <c r="J41" s="10">
        <f t="shared" si="0"/>
        <v>36.14946686377504</v>
      </c>
    </row>
    <row r="42" spans="7:10" ht="11.25">
      <c r="G42" s="1">
        <v>8</v>
      </c>
      <c r="H42" s="1">
        <v>6.4635</v>
      </c>
      <c r="I42" s="1">
        <v>2.5958</v>
      </c>
      <c r="J42" s="10">
        <f t="shared" si="0"/>
        <v>40.16090353523633</v>
      </c>
    </row>
    <row r="43" spans="7:10" ht="11.25">
      <c r="G43" s="1">
        <v>9</v>
      </c>
      <c r="H43" s="1">
        <v>6.8685</v>
      </c>
      <c r="I43" s="1">
        <v>2.7477</v>
      </c>
      <c r="J43" s="10">
        <f t="shared" si="0"/>
        <v>40.00436776588775</v>
      </c>
    </row>
    <row r="44" spans="7:10" ht="11.25">
      <c r="G44" s="1">
        <v>10</v>
      </c>
      <c r="H44" s="1">
        <v>7.5166</v>
      </c>
      <c r="I44" s="1">
        <v>3.0556</v>
      </c>
      <c r="J44" s="10">
        <f t="shared" si="0"/>
        <v>40.65135832690312</v>
      </c>
    </row>
    <row r="45" spans="7:10" ht="11.25">
      <c r="G45" s="1">
        <v>11</v>
      </c>
      <c r="H45" s="1">
        <v>7.8857</v>
      </c>
      <c r="I45" s="1">
        <v>3.1581</v>
      </c>
      <c r="J45" s="10">
        <f t="shared" si="0"/>
        <v>40.04844211674297</v>
      </c>
    </row>
    <row r="46" spans="7:10" ht="11.25">
      <c r="G46" s="1">
        <v>12</v>
      </c>
      <c r="H46" s="35">
        <v>9.415</v>
      </c>
      <c r="I46" s="1">
        <v>2.5844</v>
      </c>
      <c r="J46" s="10">
        <f t="shared" si="0"/>
        <v>27.449814126394056</v>
      </c>
    </row>
    <row r="47" spans="7:10" ht="11.25">
      <c r="G47" s="1">
        <v>13</v>
      </c>
      <c r="H47" s="1">
        <v>12.9197</v>
      </c>
      <c r="I47" s="1">
        <v>2.1799</v>
      </c>
      <c r="J47" s="10">
        <f t="shared" si="0"/>
        <v>16.87268280223225</v>
      </c>
    </row>
    <row r="48" spans="7:10" ht="11.25">
      <c r="G48" s="1">
        <v>14</v>
      </c>
      <c r="H48" s="1">
        <v>16.4445</v>
      </c>
      <c r="I48" s="1">
        <v>2.3803</v>
      </c>
      <c r="J48" s="10">
        <f>I48/H48*100</f>
        <v>14.474748396120281</v>
      </c>
    </row>
    <row r="49" spans="7:10" ht="11.25">
      <c r="G49" s="1">
        <v>15</v>
      </c>
      <c r="H49" s="36">
        <v>15.308</v>
      </c>
      <c r="I49" s="1">
        <v>2.5973</v>
      </c>
      <c r="J49" s="10">
        <v>16.966945388032403</v>
      </c>
    </row>
    <row r="50" spans="7:10" ht="11.25">
      <c r="G50" s="1">
        <v>16</v>
      </c>
      <c r="H50" s="1">
        <v>13.5119</v>
      </c>
      <c r="I50" s="1">
        <v>2.8817</v>
      </c>
      <c r="J50" s="10">
        <v>21.32712645889919</v>
      </c>
    </row>
    <row r="51" spans="7:10" ht="11.25">
      <c r="G51" s="1">
        <v>17</v>
      </c>
      <c r="H51" s="1">
        <v>12.1539</v>
      </c>
      <c r="I51" s="1">
        <v>2.8846</v>
      </c>
      <c r="J51" s="5">
        <f>I51/H51*100</f>
        <v>23.733945482520014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G1:L20"/>
  <sheetViews>
    <sheetView tabSelected="1" zoomScaleSheetLayoutView="100" workbookViewId="0" topLeftCell="A1">
      <selection activeCell="I27" sqref="I27"/>
    </sheetView>
  </sheetViews>
  <sheetFormatPr defaultColWidth="9.00390625" defaultRowHeight="12.75"/>
  <cols>
    <col min="1" max="6" width="8.875" style="1" customWidth="1"/>
    <col min="7" max="7" width="6.25390625" style="1" customWidth="1"/>
    <col min="8" max="16384" width="8.875" style="1" customWidth="1"/>
  </cols>
  <sheetData>
    <row r="1" ht="11.25">
      <c r="G1" s="19"/>
    </row>
    <row r="2" ht="11.25"/>
    <row r="3" ht="11.25"/>
    <row r="4" spans="7:12" ht="11.25">
      <c r="G4" s="1" t="s">
        <v>1</v>
      </c>
      <c r="H4" s="2"/>
      <c r="I4" s="2" t="s">
        <v>26</v>
      </c>
      <c r="J4" s="2" t="s">
        <v>33</v>
      </c>
      <c r="K4" s="27"/>
      <c r="L4" s="27"/>
    </row>
    <row r="5" spans="8:12" ht="11.25">
      <c r="H5" s="2" t="s">
        <v>140</v>
      </c>
      <c r="I5" s="5">
        <f aca="true" t="shared" si="0" ref="I5:I19">J5/$J$20*100</f>
        <v>16.157205240174672</v>
      </c>
      <c r="J5" s="6">
        <v>444</v>
      </c>
      <c r="K5" s="27"/>
      <c r="L5" s="27"/>
    </row>
    <row r="6" spans="7:12" ht="11.25">
      <c r="G6" s="2"/>
      <c r="H6" s="2" t="s">
        <v>159</v>
      </c>
      <c r="I6" s="5">
        <f t="shared" si="0"/>
        <v>11.280931586608443</v>
      </c>
      <c r="J6" s="6">
        <v>310</v>
      </c>
      <c r="K6" s="27"/>
      <c r="L6" s="27"/>
    </row>
    <row r="7" spans="8:10" ht="11.25">
      <c r="H7" s="2" t="s">
        <v>147</v>
      </c>
      <c r="I7" s="5">
        <f t="shared" si="0"/>
        <v>9.788937409024745</v>
      </c>
      <c r="J7" s="6">
        <v>269</v>
      </c>
    </row>
    <row r="8" spans="8:10" ht="11.25">
      <c r="H8" s="2" t="s">
        <v>160</v>
      </c>
      <c r="I8" s="5">
        <f t="shared" si="0"/>
        <v>8.879184861717611</v>
      </c>
      <c r="J8" s="6">
        <v>244</v>
      </c>
    </row>
    <row r="9" spans="8:12" ht="11.25">
      <c r="H9" s="2" t="s">
        <v>161</v>
      </c>
      <c r="I9" s="5">
        <f t="shared" si="0"/>
        <v>4.985443959243086</v>
      </c>
      <c r="J9" s="6">
        <v>137</v>
      </c>
      <c r="K9" s="27"/>
      <c r="L9" s="27"/>
    </row>
    <row r="10" spans="8:12" ht="11.25">
      <c r="H10" s="2" t="s">
        <v>141</v>
      </c>
      <c r="I10" s="5">
        <f t="shared" si="0"/>
        <v>4.475982532751091</v>
      </c>
      <c r="J10" s="6">
        <v>123</v>
      </c>
      <c r="K10" s="27"/>
      <c r="L10" s="27"/>
    </row>
    <row r="11" spans="8:12" ht="11.25">
      <c r="H11" s="2" t="s">
        <v>142</v>
      </c>
      <c r="I11" s="5">
        <f t="shared" si="0"/>
        <v>3.711790393013101</v>
      </c>
      <c r="J11" s="6">
        <v>102</v>
      </c>
      <c r="K11" s="27"/>
      <c r="L11" s="27"/>
    </row>
    <row r="12" spans="8:12" ht="11.25">
      <c r="H12" s="2" t="s">
        <v>143</v>
      </c>
      <c r="I12" s="5">
        <f t="shared" si="0"/>
        <v>2.802037845705968</v>
      </c>
      <c r="J12" s="6">
        <v>77</v>
      </c>
      <c r="K12" s="27"/>
      <c r="L12" s="27"/>
    </row>
    <row r="13" spans="8:10" ht="11.25">
      <c r="H13" s="2" t="s">
        <v>162</v>
      </c>
      <c r="I13" s="5">
        <f t="shared" si="0"/>
        <v>2.037845705967977</v>
      </c>
      <c r="J13" s="6">
        <v>56</v>
      </c>
    </row>
    <row r="14" spans="8:10" ht="11.25">
      <c r="H14" s="1" t="s">
        <v>145</v>
      </c>
      <c r="I14" s="5">
        <f t="shared" si="0"/>
        <v>1.6375545851528384</v>
      </c>
      <c r="J14" s="1">
        <v>45</v>
      </c>
    </row>
    <row r="15" spans="8:10" ht="11.25">
      <c r="H15" s="2" t="s">
        <v>149</v>
      </c>
      <c r="I15" s="5">
        <f t="shared" si="0"/>
        <v>1.455604075691412</v>
      </c>
      <c r="J15" s="6">
        <v>40</v>
      </c>
    </row>
    <row r="16" spans="8:12" ht="11.25">
      <c r="H16" s="2" t="s">
        <v>150</v>
      </c>
      <c r="I16" s="5">
        <f t="shared" si="0"/>
        <v>1.3828238719068413</v>
      </c>
      <c r="J16" s="6">
        <v>38</v>
      </c>
      <c r="K16" s="27"/>
      <c r="L16" s="27"/>
    </row>
    <row r="17" spans="8:12" ht="11.25">
      <c r="H17" s="2" t="s">
        <v>148</v>
      </c>
      <c r="I17" s="5">
        <f t="shared" si="0"/>
        <v>1.2736535662299855</v>
      </c>
      <c r="J17" s="6">
        <v>35</v>
      </c>
      <c r="K17" s="27"/>
      <c r="L17" s="27"/>
    </row>
    <row r="18" spans="8:12" ht="11.25">
      <c r="H18" s="2" t="s">
        <v>32</v>
      </c>
      <c r="I18" s="5">
        <f t="shared" si="0"/>
        <v>19.978165938864628</v>
      </c>
      <c r="J18" s="6">
        <v>549</v>
      </c>
      <c r="K18" s="27"/>
      <c r="L18" s="27"/>
    </row>
    <row r="19" spans="8:10" ht="11.25">
      <c r="H19" s="2" t="s">
        <v>146</v>
      </c>
      <c r="I19" s="5">
        <f t="shared" si="0"/>
        <v>10.152838427947598</v>
      </c>
      <c r="J19" s="6">
        <v>279</v>
      </c>
    </row>
    <row r="20" spans="7:10" ht="11.25">
      <c r="G20" s="2"/>
      <c r="I20" s="5">
        <f>SUM(I5:I19)</f>
        <v>99.99999999999999</v>
      </c>
      <c r="J20" s="6">
        <f>SUM(J5:J19)</f>
        <v>2748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I50"/>
  <sheetViews>
    <sheetView zoomScaleSheetLayoutView="100" workbookViewId="0" topLeftCell="A22">
      <selection activeCell="F23" sqref="F23"/>
    </sheetView>
  </sheetViews>
  <sheetFormatPr defaultColWidth="9.00390625" defaultRowHeight="12.75"/>
  <cols>
    <col min="1" max="6" width="8.875" style="1" customWidth="1"/>
    <col min="7" max="7" width="6.125" style="1" customWidth="1"/>
    <col min="8" max="16384" width="8.875" style="1" customWidth="1"/>
  </cols>
  <sheetData>
    <row r="1" ht="11.25">
      <c r="G1" s="19"/>
    </row>
    <row r="2" ht="11.25"/>
    <row r="3" ht="11.25"/>
    <row r="4" spans="7:9" ht="11.25">
      <c r="G4" s="1" t="s">
        <v>1</v>
      </c>
      <c r="H4" s="2" t="s">
        <v>58</v>
      </c>
      <c r="I4" s="2" t="s">
        <v>58</v>
      </c>
    </row>
    <row r="5" spans="8:9" ht="11.25">
      <c r="H5" s="1" t="s">
        <v>9</v>
      </c>
      <c r="I5" s="1" t="s">
        <v>10</v>
      </c>
    </row>
    <row r="6" spans="7:9" ht="11.25">
      <c r="G6" s="2" t="s">
        <v>11</v>
      </c>
      <c r="H6" s="1">
        <v>8.988</v>
      </c>
      <c r="I6" s="1">
        <v>31.942</v>
      </c>
    </row>
    <row r="7" spans="7:9" ht="11.25">
      <c r="G7" s="2">
        <v>4</v>
      </c>
      <c r="H7" s="7">
        <v>9.4</v>
      </c>
      <c r="I7" s="1">
        <v>34.276</v>
      </c>
    </row>
    <row r="8" spans="7:9" ht="11.25">
      <c r="G8" s="2">
        <v>6</v>
      </c>
      <c r="H8" s="1">
        <v>9.355</v>
      </c>
      <c r="I8" s="1">
        <v>36.364</v>
      </c>
    </row>
    <row r="9" spans="7:9" ht="11.25">
      <c r="G9" s="2">
        <v>8</v>
      </c>
      <c r="H9" s="1">
        <v>9.843</v>
      </c>
      <c r="I9" s="7">
        <v>39.352</v>
      </c>
    </row>
    <row r="10" spans="7:9" ht="11.25">
      <c r="G10" s="2">
        <v>10</v>
      </c>
      <c r="H10" s="1">
        <v>10.138</v>
      </c>
      <c r="I10" s="1">
        <v>42.024</v>
      </c>
    </row>
    <row r="11" spans="7:9" ht="11.25">
      <c r="G11" s="2">
        <v>12</v>
      </c>
      <c r="H11" s="7">
        <v>10.41</v>
      </c>
      <c r="I11" s="7">
        <v>44.853</v>
      </c>
    </row>
    <row r="12" spans="7:9" ht="11.25">
      <c r="G12" s="2">
        <v>14</v>
      </c>
      <c r="H12" s="1">
        <v>10.741</v>
      </c>
      <c r="I12" s="7">
        <v>47.23</v>
      </c>
    </row>
    <row r="13" spans="7:9" ht="11.25">
      <c r="G13" s="2">
        <v>16</v>
      </c>
      <c r="H13" s="1">
        <v>11.021</v>
      </c>
      <c r="I13" s="1">
        <v>49.516</v>
      </c>
    </row>
    <row r="14" ht="11.25">
      <c r="G14" s="2"/>
    </row>
    <row r="15" ht="11.25">
      <c r="G15" s="2"/>
    </row>
    <row r="16" ht="11.25">
      <c r="G16" s="2"/>
    </row>
    <row r="17" ht="11.25"/>
    <row r="18" ht="11.25">
      <c r="G18" s="2"/>
    </row>
    <row r="19" ht="11.25"/>
    <row r="20" ht="11.25">
      <c r="G20" s="2"/>
    </row>
    <row r="21" ht="11.25"/>
    <row r="22" ht="11.25"/>
    <row r="23" ht="11.25"/>
    <row r="24" ht="11.25"/>
    <row r="25" ht="11.25">
      <c r="G25" s="2"/>
    </row>
    <row r="26" ht="11.25">
      <c r="G26" s="2"/>
    </row>
    <row r="27" ht="11.25">
      <c r="G27" s="2"/>
    </row>
    <row r="28" spans="7:8" ht="11.25">
      <c r="G28" s="2"/>
      <c r="H28" s="3"/>
    </row>
    <row r="29" ht="11.25">
      <c r="G29" s="2"/>
    </row>
    <row r="30" ht="11.25">
      <c r="G30" s="2"/>
    </row>
    <row r="31" spans="7:8" ht="11.25">
      <c r="G31" s="2"/>
      <c r="H31" s="13"/>
    </row>
    <row r="32" ht="11.25">
      <c r="G32" s="2"/>
    </row>
    <row r="33" spans="7:9" ht="11.25">
      <c r="G33" s="2"/>
      <c r="I33" s="14"/>
    </row>
    <row r="34" spans="7:9" ht="11.25">
      <c r="G34" s="2"/>
      <c r="I34" s="12"/>
    </row>
    <row r="49" ht="11.25">
      <c r="G49" s="3"/>
    </row>
    <row r="50" ht="11.25">
      <c r="G50" s="1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J31"/>
  <sheetViews>
    <sheetView zoomScaleSheetLayoutView="100" workbookViewId="0" topLeftCell="A16">
      <selection activeCell="F15" sqref="F15"/>
    </sheetView>
  </sheetViews>
  <sheetFormatPr defaultColWidth="9.00390625" defaultRowHeight="12.75"/>
  <cols>
    <col min="1" max="5" width="8.875" style="1" customWidth="1"/>
    <col min="6" max="6" width="8.125" style="1" customWidth="1"/>
    <col min="7" max="7" width="6.125" style="1" customWidth="1"/>
    <col min="8" max="16384" width="8.875" style="1" customWidth="1"/>
  </cols>
  <sheetData>
    <row r="1" ht="11.25">
      <c r="G1" s="19"/>
    </row>
    <row r="2" ht="11.25"/>
    <row r="3" ht="11.25"/>
    <row r="4" spans="7:10" ht="11.25">
      <c r="G4" s="1" t="s">
        <v>1</v>
      </c>
      <c r="H4" s="2" t="s">
        <v>15</v>
      </c>
      <c r="I4" s="2" t="s">
        <v>8</v>
      </c>
      <c r="J4" s="2" t="s">
        <v>8</v>
      </c>
    </row>
    <row r="5" spans="8:10" ht="11.25">
      <c r="H5" s="1" t="s">
        <v>16</v>
      </c>
      <c r="I5" s="1" t="s">
        <v>17</v>
      </c>
      <c r="J5" s="1" t="s">
        <v>17</v>
      </c>
    </row>
    <row r="6" spans="8:10" ht="11.25">
      <c r="H6" s="1" t="s">
        <v>18</v>
      </c>
      <c r="I6" s="1" t="s">
        <v>19</v>
      </c>
      <c r="J6" s="1" t="s">
        <v>20</v>
      </c>
    </row>
    <row r="7" spans="8:10" ht="11.25">
      <c r="H7" s="1" t="s">
        <v>21</v>
      </c>
      <c r="I7" s="1" t="s">
        <v>22</v>
      </c>
      <c r="J7" s="1" t="s">
        <v>22</v>
      </c>
    </row>
    <row r="8" spans="7:10" ht="11.25">
      <c r="G8" s="2" t="s">
        <v>63</v>
      </c>
      <c r="H8" s="1">
        <v>35.1</v>
      </c>
      <c r="I8" s="1">
        <v>790.6</v>
      </c>
      <c r="J8" s="1">
        <v>1186.1</v>
      </c>
    </row>
    <row r="9" spans="7:10" ht="11.25">
      <c r="G9" s="1">
        <v>59</v>
      </c>
      <c r="H9" s="1">
        <v>36.3</v>
      </c>
      <c r="I9" s="1">
        <v>874.2</v>
      </c>
      <c r="J9" s="1">
        <v>1294.2</v>
      </c>
    </row>
    <row r="10" spans="7:10" ht="11.25">
      <c r="G10" s="2">
        <v>62</v>
      </c>
      <c r="H10" s="1">
        <v>36.3</v>
      </c>
      <c r="I10" s="1">
        <v>931.4</v>
      </c>
      <c r="J10" s="1">
        <v>1412.4</v>
      </c>
    </row>
    <row r="11" spans="7:10" ht="11.25">
      <c r="G11" s="1" t="s">
        <v>11</v>
      </c>
      <c r="H11" s="3">
        <v>35.1</v>
      </c>
      <c r="I11" s="1">
        <v>975.5</v>
      </c>
      <c r="J11" s="1">
        <v>1542.6</v>
      </c>
    </row>
    <row r="12" spans="7:10" ht="11.25">
      <c r="G12" s="1">
        <v>5</v>
      </c>
      <c r="H12" s="1">
        <v>32</v>
      </c>
      <c r="I12" s="1">
        <v>953.3</v>
      </c>
      <c r="J12" s="1">
        <v>1621.2</v>
      </c>
    </row>
    <row r="13" spans="7:10" ht="11.25">
      <c r="G13" s="1">
        <v>8</v>
      </c>
      <c r="H13" s="1">
        <v>30.3</v>
      </c>
      <c r="I13" s="1">
        <v>975.6</v>
      </c>
      <c r="J13" s="3">
        <v>1658.7</v>
      </c>
    </row>
    <row r="14" spans="7:10" ht="11.25">
      <c r="G14" s="1">
        <v>11</v>
      </c>
      <c r="H14" s="1">
        <v>28.5</v>
      </c>
      <c r="I14" s="1">
        <v>974.6</v>
      </c>
      <c r="J14" s="1">
        <v>1647.2</v>
      </c>
    </row>
    <row r="15" spans="7:10" ht="11.25">
      <c r="G15" s="1">
        <v>14</v>
      </c>
      <c r="H15" s="3">
        <v>27.9</v>
      </c>
      <c r="I15" s="1">
        <v>984.4</v>
      </c>
      <c r="J15" s="1">
        <v>1275.7</v>
      </c>
    </row>
    <row r="16" spans="7:10" ht="11.25">
      <c r="G16" s="1">
        <v>17</v>
      </c>
      <c r="H16" s="1">
        <v>19.1</v>
      </c>
      <c r="I16" s="1">
        <v>981.9</v>
      </c>
      <c r="J16" s="1">
        <v>1164.9</v>
      </c>
    </row>
    <row r="17" ht="11.25"/>
    <row r="18" ht="11.25"/>
    <row r="19" ht="11.25"/>
    <row r="20" ht="11.25">
      <c r="H20" s="12" t="s">
        <v>24</v>
      </c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>
      <c r="J30" s="3"/>
    </row>
    <row r="31" ht="11.25">
      <c r="H31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9"/>
  <sheetViews>
    <sheetView zoomScaleSheetLayoutView="100" workbookViewId="0" topLeftCell="A4">
      <selection activeCell="G15" sqref="G15"/>
    </sheetView>
  </sheetViews>
  <sheetFormatPr defaultColWidth="9.00390625" defaultRowHeight="12.75"/>
  <cols>
    <col min="1" max="5" width="8.875" style="1" customWidth="1"/>
    <col min="6" max="6" width="6.375" style="1" customWidth="1"/>
    <col min="7" max="7" width="3.75390625" style="1" customWidth="1"/>
    <col min="8" max="8" width="5.25390625" style="1" customWidth="1"/>
    <col min="9" max="20" width="6.25390625" style="1" customWidth="1"/>
    <col min="21" max="16384" width="8.875" style="1" customWidth="1"/>
  </cols>
  <sheetData>
    <row r="1" spans="7:10" ht="11.25">
      <c r="G1" s="24"/>
      <c r="J1" s="7"/>
    </row>
    <row r="2" ht="11.25">
      <c r="H2" s="19"/>
    </row>
    <row r="3" ht="11.25"/>
    <row r="4" spans="8:15" ht="11.25">
      <c r="H4" s="1" t="s">
        <v>0</v>
      </c>
      <c r="O4" s="2"/>
    </row>
    <row r="5" spans="9:19" ht="11.25">
      <c r="I5" s="1" t="s">
        <v>2</v>
      </c>
      <c r="K5" s="1" t="s">
        <v>3</v>
      </c>
      <c r="M5" s="1" t="s">
        <v>4</v>
      </c>
      <c r="O5" s="1" t="s">
        <v>5</v>
      </c>
      <c r="Q5" s="1" t="s">
        <v>6</v>
      </c>
      <c r="S5" s="1" t="s">
        <v>7</v>
      </c>
    </row>
    <row r="6" spans="8:19" ht="11.25">
      <c r="H6" s="2" t="s">
        <v>25</v>
      </c>
      <c r="I6" s="1">
        <v>122.7</v>
      </c>
      <c r="K6" s="3">
        <v>85</v>
      </c>
      <c r="M6" s="1">
        <v>134.5</v>
      </c>
      <c r="O6" s="1">
        <v>27.5</v>
      </c>
      <c r="Q6" s="1">
        <v>19.8</v>
      </c>
      <c r="S6" s="1">
        <v>29.3</v>
      </c>
    </row>
    <row r="7" spans="8:19" ht="11.25">
      <c r="H7" s="2">
        <v>55</v>
      </c>
      <c r="I7" s="1">
        <v>149.7</v>
      </c>
      <c r="K7" s="1">
        <v>107.3</v>
      </c>
      <c r="M7" s="1">
        <v>127.5</v>
      </c>
      <c r="O7" s="1">
        <v>28.8</v>
      </c>
      <c r="Q7" s="1">
        <v>19.4</v>
      </c>
      <c r="S7" s="1">
        <v>26.4</v>
      </c>
    </row>
    <row r="8" spans="8:19" ht="11.25">
      <c r="H8" s="2">
        <v>60</v>
      </c>
      <c r="I8" s="1">
        <v>161.8</v>
      </c>
      <c r="K8" s="3">
        <v>122.1</v>
      </c>
      <c r="M8" s="1">
        <v>98.5</v>
      </c>
      <c r="O8" s="1">
        <v>39.3</v>
      </c>
      <c r="Q8" s="1">
        <v>19.3</v>
      </c>
      <c r="S8" s="1">
        <v>25.4</v>
      </c>
    </row>
    <row r="9" spans="8:19" ht="11.25">
      <c r="H9" s="2" t="s">
        <v>11</v>
      </c>
      <c r="I9" s="3">
        <v>187.4</v>
      </c>
      <c r="K9" s="1">
        <v>139.9</v>
      </c>
      <c r="M9" s="1">
        <v>90.3</v>
      </c>
      <c r="O9" s="1">
        <v>55.4</v>
      </c>
      <c r="Q9" s="1">
        <v>16.1</v>
      </c>
      <c r="S9" s="1">
        <v>26.8</v>
      </c>
    </row>
    <row r="10" spans="8:19" ht="11.25">
      <c r="H10" s="2">
        <v>7</v>
      </c>
      <c r="I10" s="1">
        <v>224.3</v>
      </c>
      <c r="K10" s="3">
        <v>120.1</v>
      </c>
      <c r="M10" s="1">
        <v>110.5</v>
      </c>
      <c r="O10" s="1">
        <v>71.1</v>
      </c>
      <c r="Q10" s="1">
        <v>16.8</v>
      </c>
      <c r="S10" s="3">
        <v>132</v>
      </c>
    </row>
    <row r="11" spans="8:20" ht="11.25">
      <c r="H11" s="2">
        <v>12</v>
      </c>
      <c r="I11" s="1">
        <v>245.1</v>
      </c>
      <c r="J11" s="1">
        <v>245.1</v>
      </c>
      <c r="K11" s="1">
        <v>115.3</v>
      </c>
      <c r="L11" s="1">
        <v>115.3</v>
      </c>
      <c r="M11" s="1">
        <v>89.9</v>
      </c>
      <c r="N11" s="1">
        <v>89.9</v>
      </c>
      <c r="O11" s="1">
        <v>67.6</v>
      </c>
      <c r="P11" s="1">
        <v>67.6</v>
      </c>
      <c r="Q11" s="1">
        <v>23.2</v>
      </c>
      <c r="R11" s="1">
        <v>23.2</v>
      </c>
      <c r="S11" s="3">
        <v>32</v>
      </c>
      <c r="T11" s="3">
        <v>32</v>
      </c>
    </row>
    <row r="12" spans="8:20" ht="11.25">
      <c r="H12" s="2">
        <v>13</v>
      </c>
      <c r="J12" s="1">
        <v>248.2</v>
      </c>
      <c r="L12" s="1">
        <v>117.9</v>
      </c>
      <c r="N12" s="3">
        <v>88</v>
      </c>
      <c r="P12" s="1">
        <v>64.5</v>
      </c>
      <c r="R12" s="1">
        <v>23.1</v>
      </c>
      <c r="S12" s="3"/>
      <c r="T12" s="3">
        <v>32.9</v>
      </c>
    </row>
    <row r="13" spans="8:20" ht="11.25">
      <c r="H13" s="2">
        <v>14</v>
      </c>
      <c r="J13" s="1">
        <v>247.5</v>
      </c>
      <c r="K13" s="13"/>
      <c r="L13" s="1">
        <v>116.5</v>
      </c>
      <c r="M13" s="3"/>
      <c r="N13" s="3">
        <v>89</v>
      </c>
      <c r="O13" s="13"/>
      <c r="P13" s="1">
        <v>66.3</v>
      </c>
      <c r="Q13" s="13"/>
      <c r="R13" s="1">
        <v>22.3</v>
      </c>
      <c r="S13" s="13"/>
      <c r="T13" s="1">
        <v>30.6</v>
      </c>
    </row>
    <row r="14" spans="8:20" ht="11.25">
      <c r="H14" s="2">
        <v>15</v>
      </c>
      <c r="I14" s="13"/>
      <c r="J14" s="1">
        <v>255.3</v>
      </c>
      <c r="L14" s="1">
        <v>124.8</v>
      </c>
      <c r="N14" s="1">
        <v>88.5</v>
      </c>
      <c r="P14" s="1">
        <v>72.5</v>
      </c>
      <c r="R14" s="1">
        <v>23.3</v>
      </c>
      <c r="S14" s="13"/>
      <c r="T14" s="1">
        <v>31.4</v>
      </c>
    </row>
    <row r="15" spans="8:20" ht="11.25">
      <c r="H15" s="2">
        <v>16</v>
      </c>
      <c r="J15" s="1">
        <v>261.7</v>
      </c>
      <c r="L15" s="1">
        <v>121.4</v>
      </c>
      <c r="N15" s="1">
        <v>87.6</v>
      </c>
      <c r="P15" s="1">
        <v>74.7</v>
      </c>
      <c r="R15" s="1">
        <v>23.4</v>
      </c>
      <c r="T15" s="1">
        <v>31.4</v>
      </c>
    </row>
    <row r="16" spans="8:20" ht="11.25">
      <c r="H16" s="1">
        <v>17</v>
      </c>
      <c r="J16" s="1">
        <v>267.9</v>
      </c>
      <c r="L16" s="1">
        <v>128.5</v>
      </c>
      <c r="N16" s="1">
        <v>90.6</v>
      </c>
      <c r="P16" s="1">
        <v>82.1</v>
      </c>
      <c r="R16" s="1">
        <v>23.3</v>
      </c>
      <c r="T16" s="1">
        <v>34.5</v>
      </c>
    </row>
    <row r="17" ht="11.25">
      <c r="G17" s="2"/>
    </row>
    <row r="18" spans="8:14" ht="11.25">
      <c r="H18" s="13"/>
      <c r="I18" s="13"/>
      <c r="J18" s="3"/>
      <c r="K18" s="13"/>
      <c r="L18" s="13"/>
      <c r="M18" s="13"/>
      <c r="N18" s="6"/>
    </row>
    <row r="19" ht="11.25">
      <c r="J19" s="14" t="s">
        <v>23</v>
      </c>
    </row>
    <row r="20" spans="7:14" ht="11.25">
      <c r="G20" s="2"/>
      <c r="N20" s="6"/>
    </row>
    <row r="21" spans="8:10" ht="11.25">
      <c r="H21" s="2"/>
      <c r="I21" s="2"/>
      <c r="J21" s="2"/>
    </row>
    <row r="22" spans="7:10" ht="11.25">
      <c r="G22" s="5"/>
      <c r="H22" s="2"/>
      <c r="I22" s="10"/>
      <c r="J22" s="6"/>
    </row>
    <row r="23" spans="7:10" ht="11.25">
      <c r="G23" s="5"/>
      <c r="H23" s="4"/>
      <c r="I23" s="10"/>
      <c r="J23" s="6"/>
    </row>
    <row r="24" spans="7:10" ht="11.25">
      <c r="G24" s="5"/>
      <c r="H24" s="4"/>
      <c r="I24" s="10"/>
      <c r="J24" s="6"/>
    </row>
    <row r="25" spans="7:10" ht="11.25">
      <c r="G25" s="5"/>
      <c r="H25" s="4"/>
      <c r="I25" s="10"/>
      <c r="J25" s="6"/>
    </row>
    <row r="26" spans="7:10" ht="11.25">
      <c r="G26" s="5"/>
      <c r="H26" s="4"/>
      <c r="I26" s="10"/>
      <c r="J26" s="6"/>
    </row>
    <row r="27" spans="8:10" ht="11.25">
      <c r="H27" s="4"/>
      <c r="I27" s="10"/>
      <c r="J27" s="6"/>
    </row>
    <row r="28" spans="7:10" ht="11.25">
      <c r="G28" s="2"/>
      <c r="H28" s="8"/>
      <c r="I28" s="10"/>
      <c r="J28" s="6"/>
    </row>
    <row r="29" spans="8:10" ht="11.25">
      <c r="H29" s="2"/>
      <c r="I29" s="10"/>
      <c r="J29" s="9"/>
    </row>
    <row r="30" spans="7:10" ht="11.25">
      <c r="G30" s="6"/>
      <c r="H30" s="2"/>
      <c r="I30" s="10"/>
      <c r="J30" s="6"/>
    </row>
    <row r="31" spans="7:10" ht="11.25">
      <c r="G31" s="6"/>
      <c r="H31" s="9"/>
      <c r="I31" s="10"/>
      <c r="J31" s="6"/>
    </row>
    <row r="32" spans="7:10" ht="11.25">
      <c r="G32" s="6"/>
      <c r="H32" s="9"/>
      <c r="I32" s="10"/>
      <c r="J32" s="6"/>
    </row>
    <row r="33" spans="7:10" ht="11.25">
      <c r="G33" s="6"/>
      <c r="H33" s="9"/>
      <c r="I33" s="10"/>
      <c r="J33" s="6"/>
    </row>
    <row r="34" spans="7:10" ht="11.25">
      <c r="G34" s="6"/>
      <c r="H34" s="9"/>
      <c r="I34" s="10"/>
      <c r="J34" s="6"/>
    </row>
    <row r="35" spans="8:10" ht="11.25">
      <c r="H35" s="6"/>
      <c r="I35" s="11"/>
      <c r="J35" s="6"/>
    </row>
    <row r="47" spans="2:4" ht="11.25">
      <c r="B47" s="2"/>
      <c r="D47" s="12" t="s">
        <v>24</v>
      </c>
    </row>
    <row r="48" spans="7:9" ht="11.25">
      <c r="G48" s="3"/>
      <c r="H48" s="3"/>
      <c r="I48" s="6"/>
    </row>
    <row r="49" ht="11.25">
      <c r="G49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51"/>
  <sheetViews>
    <sheetView zoomScaleSheetLayoutView="100" workbookViewId="0" topLeftCell="A12">
      <selection activeCell="P12" sqref="P12"/>
    </sheetView>
  </sheetViews>
  <sheetFormatPr defaultColWidth="9.00390625" defaultRowHeight="12.75"/>
  <cols>
    <col min="1" max="6" width="8.875" style="1" customWidth="1"/>
    <col min="7" max="7" width="6.125" style="1" customWidth="1"/>
    <col min="8" max="13" width="8.875" style="1" customWidth="1"/>
    <col min="14" max="14" width="5.25390625" style="1" customWidth="1"/>
    <col min="15" max="15" width="6.125" style="1" customWidth="1"/>
    <col min="16" max="16384" width="8.875" style="1" customWidth="1"/>
  </cols>
  <sheetData>
    <row r="1" spans="7:14" ht="11.25">
      <c r="G1" s="24"/>
      <c r="H1" s="13"/>
      <c r="I1" s="13"/>
      <c r="J1" s="3"/>
      <c r="K1" s="13"/>
      <c r="L1" s="13"/>
      <c r="M1" s="13"/>
      <c r="N1" s="6"/>
    </row>
    <row r="2" spans="7:14" ht="11.25">
      <c r="G2" s="19"/>
      <c r="N2" s="6"/>
    </row>
    <row r="3" ht="11.25">
      <c r="N3" s="6"/>
    </row>
    <row r="4" spans="7:10" ht="11.25">
      <c r="G4" s="2"/>
      <c r="H4" s="2"/>
      <c r="I4" s="2" t="s">
        <v>26</v>
      </c>
      <c r="J4" s="2" t="s">
        <v>8</v>
      </c>
    </row>
    <row r="5" spans="8:10" ht="11.25">
      <c r="H5" s="2" t="s">
        <v>2</v>
      </c>
      <c r="I5" s="10">
        <f aca="true" t="shared" si="0" ref="I5:I17">J5/$J$19*100</f>
        <v>31.609404805281095</v>
      </c>
      <c r="J5" s="6">
        <v>14748</v>
      </c>
    </row>
    <row r="6" spans="7:10" ht="11.25">
      <c r="G6" s="5"/>
      <c r="H6" s="4" t="s">
        <v>3</v>
      </c>
      <c r="I6" s="10">
        <f t="shared" si="0"/>
        <v>15.155282165591444</v>
      </c>
      <c r="J6" s="6">
        <v>7071</v>
      </c>
    </row>
    <row r="7" spans="7:10" ht="11.25">
      <c r="G7" s="5"/>
      <c r="H7" s="4" t="s">
        <v>4</v>
      </c>
      <c r="I7" s="10">
        <f t="shared" si="0"/>
        <v>10.69292924963028</v>
      </c>
      <c r="J7" s="6">
        <v>4989</v>
      </c>
    </row>
    <row r="8" spans="7:10" ht="11.25">
      <c r="G8" s="5"/>
      <c r="H8" s="4" t="s">
        <v>5</v>
      </c>
      <c r="I8" s="10">
        <f t="shared" si="0"/>
        <v>9.681291124590095</v>
      </c>
      <c r="J8" s="6">
        <v>4517</v>
      </c>
    </row>
    <row r="9" spans="7:10" ht="11.25">
      <c r="G9" s="5"/>
      <c r="H9" s="4" t="s">
        <v>7</v>
      </c>
      <c r="I9" s="10">
        <f t="shared" si="0"/>
        <v>4.070128812396854</v>
      </c>
      <c r="J9" s="6">
        <v>1899</v>
      </c>
    </row>
    <row r="10" spans="7:10" ht="11.25">
      <c r="G10" s="5"/>
      <c r="H10" s="4" t="s">
        <v>6</v>
      </c>
      <c r="I10" s="10">
        <f t="shared" si="0"/>
        <v>2.7477120260625414</v>
      </c>
      <c r="J10" s="6">
        <v>1282</v>
      </c>
    </row>
    <row r="11" spans="8:10" ht="11.25">
      <c r="H11" s="8" t="s">
        <v>27</v>
      </c>
      <c r="I11" s="10">
        <f t="shared" si="0"/>
        <v>2.4540797736674027</v>
      </c>
      <c r="J11" s="6">
        <v>1145</v>
      </c>
    </row>
    <row r="12" spans="7:10" ht="11.25">
      <c r="G12" s="2"/>
      <c r="H12" s="2" t="s">
        <v>28</v>
      </c>
      <c r="I12" s="10">
        <f t="shared" si="0"/>
        <v>2.0425659600917334</v>
      </c>
      <c r="J12" s="9">
        <v>953</v>
      </c>
    </row>
    <row r="13" spans="8:10" ht="11.25">
      <c r="H13" s="2" t="s">
        <v>29</v>
      </c>
      <c r="I13" s="10">
        <f t="shared" si="0"/>
        <v>1.6782047709882761</v>
      </c>
      <c r="J13" s="6">
        <v>783</v>
      </c>
    </row>
    <row r="14" spans="7:10" ht="11.25">
      <c r="G14" s="6"/>
      <c r="H14" s="9" t="s">
        <v>30</v>
      </c>
      <c r="I14" s="10">
        <f t="shared" si="0"/>
        <v>1.461731358638575</v>
      </c>
      <c r="J14" s="6">
        <v>682</v>
      </c>
    </row>
    <row r="15" spans="7:10" ht="11.25">
      <c r="G15" s="6"/>
      <c r="H15" s="9" t="s">
        <v>61</v>
      </c>
      <c r="I15" s="10">
        <f t="shared" si="0"/>
        <v>0.4500932335983882</v>
      </c>
      <c r="J15" s="6">
        <v>210</v>
      </c>
    </row>
    <row r="16" spans="7:10" ht="11.25">
      <c r="G16" s="6"/>
      <c r="H16" s="9" t="s">
        <v>31</v>
      </c>
      <c r="I16" s="10">
        <f t="shared" si="0"/>
        <v>0.2079002079002079</v>
      </c>
      <c r="J16" s="6">
        <v>97</v>
      </c>
    </row>
    <row r="17" spans="7:10" ht="11.25">
      <c r="G17" s="6"/>
      <c r="H17" s="9" t="s">
        <v>32</v>
      </c>
      <c r="I17" s="10">
        <f t="shared" si="0"/>
        <v>17.74867651156311</v>
      </c>
      <c r="J17" s="6">
        <v>8281</v>
      </c>
    </row>
    <row r="18" spans="7:10" ht="11.25">
      <c r="G18" s="6"/>
      <c r="H18" s="6"/>
      <c r="I18" s="11"/>
      <c r="J18" s="6"/>
    </row>
    <row r="19" spans="9:10" ht="11.25">
      <c r="I19" s="10">
        <f>SUM(I5:I17)</f>
        <v>100.00000000000003</v>
      </c>
      <c r="J19" s="6">
        <f>SUM(J5:J17)</f>
        <v>46657</v>
      </c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50" ht="11.25">
      <c r="G50" s="3"/>
    </row>
    <row r="51" ht="11.25">
      <c r="G51" s="1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2:I84"/>
  <sheetViews>
    <sheetView zoomScaleSheetLayoutView="100" workbookViewId="0" topLeftCell="A10">
      <selection activeCell="I15" sqref="I15"/>
    </sheetView>
  </sheetViews>
  <sheetFormatPr defaultColWidth="9.00390625" defaultRowHeight="12.75"/>
  <cols>
    <col min="1" max="6" width="8.875" style="1" customWidth="1"/>
    <col min="7" max="7" width="6.125" style="1" customWidth="1"/>
    <col min="8" max="16384" width="8.875" style="1" customWidth="1"/>
  </cols>
  <sheetData>
    <row r="1" ht="11.25"/>
    <row r="2" ht="11.25">
      <c r="F2" s="19"/>
    </row>
    <row r="3" ht="11.25"/>
    <row r="4" spans="8:9" ht="11.25">
      <c r="H4" s="2" t="s">
        <v>26</v>
      </c>
      <c r="I4" s="2" t="s">
        <v>8</v>
      </c>
    </row>
    <row r="5" spans="7:9" ht="11.25">
      <c r="G5" s="2" t="s">
        <v>34</v>
      </c>
      <c r="H5" s="5">
        <f aca="true" t="shared" si="0" ref="H5:H10">I5/$I$12*100</f>
        <v>5.989339283500682</v>
      </c>
      <c r="I5" s="6">
        <v>12079</v>
      </c>
    </row>
    <row r="6" spans="7:9" ht="11.25">
      <c r="G6" s="2" t="s">
        <v>36</v>
      </c>
      <c r="H6" s="5">
        <f t="shared" si="0"/>
        <v>22.080079335564644</v>
      </c>
      <c r="I6" s="6">
        <v>44530</v>
      </c>
    </row>
    <row r="7" spans="7:9" ht="11.25">
      <c r="G7" s="2" t="s">
        <v>38</v>
      </c>
      <c r="H7" s="5">
        <f t="shared" si="0"/>
        <v>27.36134870459898</v>
      </c>
      <c r="I7" s="6">
        <v>55181</v>
      </c>
    </row>
    <row r="8" spans="7:9" ht="11.25">
      <c r="G8" s="2" t="s">
        <v>40</v>
      </c>
      <c r="H8" s="5">
        <f t="shared" si="0"/>
        <v>21.539605801413163</v>
      </c>
      <c r="I8" s="6">
        <v>43440</v>
      </c>
    </row>
    <row r="9" spans="7:9" ht="11.25">
      <c r="G9" s="2" t="s">
        <v>42</v>
      </c>
      <c r="H9" s="5">
        <f t="shared" si="0"/>
        <v>17.16375356390232</v>
      </c>
      <c r="I9" s="6">
        <v>34615</v>
      </c>
    </row>
    <row r="10" spans="7:9" ht="11.25">
      <c r="G10" s="2" t="s">
        <v>44</v>
      </c>
      <c r="H10" s="5">
        <f t="shared" si="0"/>
        <v>5.865873311020206</v>
      </c>
      <c r="I10" s="6">
        <v>11830</v>
      </c>
    </row>
    <row r="11" ht="11.25"/>
    <row r="12" spans="7:9" ht="11.25">
      <c r="G12" s="2" t="s">
        <v>47</v>
      </c>
      <c r="H12" s="5">
        <f>SUM(H5:H11)</f>
        <v>100</v>
      </c>
      <c r="I12" s="6">
        <f>SUM(I5:I11)</f>
        <v>201675</v>
      </c>
    </row>
    <row r="13" ht="11.25"/>
    <row r="14" ht="11.25"/>
    <row r="15" ht="11.25"/>
    <row r="16" ht="11.25"/>
    <row r="17" ht="11.25"/>
    <row r="18" ht="11.25"/>
    <row r="19" ht="11.25"/>
    <row r="20" ht="11.25"/>
    <row r="21" ht="11.25"/>
    <row r="22" spans="8:9" ht="11.25">
      <c r="H22" s="2"/>
      <c r="I22" s="2"/>
    </row>
    <row r="23" ht="11.25"/>
    <row r="24" ht="11.25"/>
    <row r="25" spans="7:9" ht="11.25">
      <c r="G25" s="2"/>
      <c r="I25" s="5"/>
    </row>
    <row r="26" ht="11.25">
      <c r="I26" s="5"/>
    </row>
    <row r="27" ht="11.25">
      <c r="I27" s="5"/>
    </row>
    <row r="28" ht="11.25">
      <c r="I28" s="5"/>
    </row>
    <row r="29" spans="7:9" ht="11.25">
      <c r="G29" s="2"/>
      <c r="I29" s="5"/>
    </row>
    <row r="30" spans="7:9" ht="11.25">
      <c r="G30" s="2"/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83" ht="11.25">
      <c r="G83" s="3"/>
    </row>
    <row r="84" ht="11.25">
      <c r="G84" s="1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1:R31"/>
  <sheetViews>
    <sheetView zoomScaleSheetLayoutView="100" workbookViewId="0" topLeftCell="A1">
      <selection activeCell="H24" sqref="H24"/>
    </sheetView>
  </sheetViews>
  <sheetFormatPr defaultColWidth="9.00390625" defaultRowHeight="12.75"/>
  <cols>
    <col min="1" max="6" width="8.875" style="1" customWidth="1"/>
    <col min="7" max="7" width="6.125" style="1" customWidth="1"/>
    <col min="8" max="16384" width="8.875" style="1" customWidth="1"/>
  </cols>
  <sheetData>
    <row r="1" ht="11.25">
      <c r="F1" s="19"/>
    </row>
    <row r="2" ht="11.25"/>
    <row r="3" ht="11.25"/>
    <row r="4" spans="8:9" ht="11.25">
      <c r="H4" s="2" t="s">
        <v>26</v>
      </c>
      <c r="I4" s="2" t="s">
        <v>33</v>
      </c>
    </row>
    <row r="5" spans="7:9" ht="11.25">
      <c r="G5" s="2" t="s">
        <v>35</v>
      </c>
      <c r="H5" s="5">
        <f>I5/$I$16*100</f>
        <v>59.43621510808323</v>
      </c>
      <c r="I5" s="6">
        <v>133656</v>
      </c>
    </row>
    <row r="6" spans="7:9" ht="11.25">
      <c r="G6" s="2" t="s">
        <v>37</v>
      </c>
      <c r="H6" s="5">
        <f aca="true" t="shared" si="0" ref="H6:H14">I6/$I$16*100</f>
        <v>12.074370867111659</v>
      </c>
      <c r="I6" s="6">
        <v>27152</v>
      </c>
    </row>
    <row r="7" spans="7:9" ht="11.25">
      <c r="G7" s="2" t="s">
        <v>39</v>
      </c>
      <c r="H7" s="5">
        <f t="shared" si="0"/>
        <v>13.898511604327776</v>
      </c>
      <c r="I7" s="6">
        <v>31254</v>
      </c>
    </row>
    <row r="8" spans="7:9" ht="11.25">
      <c r="G8" s="2" t="s">
        <v>41</v>
      </c>
      <c r="H8" s="5">
        <f t="shared" si="0"/>
        <v>8.509247441889423</v>
      </c>
      <c r="I8" s="6">
        <v>19135</v>
      </c>
    </row>
    <row r="9" spans="7:9" ht="11.25">
      <c r="G9" s="2" t="s">
        <v>43</v>
      </c>
      <c r="H9" s="5">
        <f t="shared" si="0"/>
        <v>1.4537094270988513</v>
      </c>
      <c r="I9" s="6">
        <v>3269</v>
      </c>
    </row>
    <row r="10" spans="7:9" ht="11.25">
      <c r="G10" s="2" t="s">
        <v>45</v>
      </c>
      <c r="H10" s="5">
        <f t="shared" si="0"/>
        <v>0.9476460046337266</v>
      </c>
      <c r="I10" s="6">
        <v>2131</v>
      </c>
    </row>
    <row r="11" spans="7:9" ht="11.25">
      <c r="G11" s="2" t="s">
        <v>46</v>
      </c>
      <c r="H11" s="5">
        <f t="shared" si="0"/>
        <v>0.8844992506881663</v>
      </c>
      <c r="I11" s="6">
        <v>1989</v>
      </c>
    </row>
    <row r="12" spans="7:9" ht="11.25">
      <c r="G12" s="2" t="s">
        <v>48</v>
      </c>
      <c r="H12" s="5">
        <f t="shared" si="0"/>
        <v>0.6034517260853904</v>
      </c>
      <c r="I12" s="6">
        <v>1357</v>
      </c>
    </row>
    <row r="13" spans="7:9" ht="11.25">
      <c r="G13" s="2" t="s">
        <v>49</v>
      </c>
      <c r="H13" s="5">
        <f t="shared" si="0"/>
        <v>0.42201598235448456</v>
      </c>
      <c r="I13" s="6">
        <v>949</v>
      </c>
    </row>
    <row r="14" spans="7:9" ht="11.25">
      <c r="G14" s="2" t="s">
        <v>32</v>
      </c>
      <c r="H14" s="5">
        <f t="shared" si="0"/>
        <v>1.770332587727295</v>
      </c>
      <c r="I14" s="6">
        <v>3981</v>
      </c>
    </row>
    <row r="15" spans="7:9" ht="11.25">
      <c r="G15" s="2"/>
      <c r="H15" s="5"/>
      <c r="I15" s="6"/>
    </row>
    <row r="16" spans="7:9" ht="11.25">
      <c r="G16" s="2" t="s">
        <v>47</v>
      </c>
      <c r="H16" s="5">
        <f>SUM(H5:H14)</f>
        <v>100.00000000000001</v>
      </c>
      <c r="I16" s="21">
        <f>SUM(I5:I14)</f>
        <v>224873</v>
      </c>
    </row>
    <row r="17" ht="11.25"/>
    <row r="18" ht="11.25"/>
    <row r="19" ht="11.25"/>
    <row r="20" ht="11.25"/>
    <row r="21" ht="11.25"/>
    <row r="22" spans="8:9" ht="11.25">
      <c r="H22" s="2"/>
      <c r="I22" s="2"/>
    </row>
    <row r="23" spans="7:18" ht="11.25"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7:18" ht="11.25"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7:18" ht="11.25"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7:18" ht="11.25"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7:18" ht="11.25"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7:18" ht="11.25"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7:18" ht="11.25"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7:18" ht="11.25"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7:18" ht="11.25"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2:M67"/>
  <sheetViews>
    <sheetView zoomScaleSheetLayoutView="100" workbookViewId="0" topLeftCell="A27">
      <selection activeCell="H36" sqref="H36"/>
    </sheetView>
  </sheetViews>
  <sheetFormatPr defaultColWidth="9.00390625" defaultRowHeight="12.75"/>
  <cols>
    <col min="1" max="5" width="8.875" style="1" customWidth="1"/>
    <col min="6" max="6" width="5.25390625" style="1" customWidth="1"/>
    <col min="7" max="7" width="4.75390625" style="1" customWidth="1"/>
    <col min="8" max="8" width="8.875" style="1" customWidth="1"/>
    <col min="9" max="9" width="10.25390625" style="1" bestFit="1" customWidth="1"/>
    <col min="10" max="10" width="8.875" style="1" customWidth="1"/>
    <col min="11" max="11" width="7.25390625" style="1" customWidth="1"/>
    <col min="12" max="16384" width="8.875" style="1" customWidth="1"/>
  </cols>
  <sheetData>
    <row r="1" ht="11.25"/>
    <row r="2" ht="11.25">
      <c r="G2" s="19"/>
    </row>
    <row r="3" ht="11.25"/>
    <row r="4" spans="7:13" ht="11.25">
      <c r="G4" s="1" t="s">
        <v>64</v>
      </c>
      <c r="H4" s="2" t="s">
        <v>50</v>
      </c>
      <c r="I4" s="2" t="s">
        <v>26</v>
      </c>
      <c r="J4" s="2" t="s">
        <v>51</v>
      </c>
      <c r="K4" s="2" t="s">
        <v>65</v>
      </c>
      <c r="L4" s="2" t="s">
        <v>51</v>
      </c>
      <c r="M4" s="1" t="s">
        <v>51</v>
      </c>
    </row>
    <row r="5" spans="8:13" ht="11.25">
      <c r="H5" s="1" t="s">
        <v>66</v>
      </c>
      <c r="I5" s="1" t="s">
        <v>67</v>
      </c>
      <c r="J5" s="1" t="s">
        <v>68</v>
      </c>
      <c r="K5" s="1" t="s">
        <v>69</v>
      </c>
      <c r="L5" s="1" t="s">
        <v>70</v>
      </c>
      <c r="M5" s="1" t="s">
        <v>52</v>
      </c>
    </row>
    <row r="6" spans="8:13" ht="11.25">
      <c r="H6" s="1" t="s">
        <v>71</v>
      </c>
      <c r="K6" s="1" t="s">
        <v>72</v>
      </c>
      <c r="L6" s="12" t="s">
        <v>73</v>
      </c>
      <c r="M6" s="1" t="s">
        <v>74</v>
      </c>
    </row>
    <row r="7" spans="7:13" ht="11.25">
      <c r="G7" s="2" t="s">
        <v>75</v>
      </c>
      <c r="H7" s="1">
        <f>J7/K7*1000</f>
        <v>295.85536401835896</v>
      </c>
      <c r="I7" s="5">
        <f>M7/L7*100</f>
        <v>3.0331028217166227</v>
      </c>
      <c r="J7" s="6">
        <v>1556393</v>
      </c>
      <c r="K7" s="6">
        <v>5260655</v>
      </c>
      <c r="L7" s="6">
        <v>1556393</v>
      </c>
      <c r="M7" s="1">
        <v>47207</v>
      </c>
    </row>
    <row r="8" spans="7:13" ht="11.25">
      <c r="G8" s="1">
        <v>61</v>
      </c>
      <c r="H8" s="1">
        <f aca="true" t="shared" si="0" ref="H8:H25">J8/K8*1000</f>
        <v>315.4006206262295</v>
      </c>
      <c r="I8" s="5">
        <f aca="true" t="shared" si="1" ref="I8:I25">M8/L8*100</f>
        <v>2.13381360650892</v>
      </c>
      <c r="J8" s="6">
        <v>1657130</v>
      </c>
      <c r="K8" s="6">
        <v>5254048</v>
      </c>
      <c r="L8" s="6">
        <v>2473037</v>
      </c>
      <c r="M8" s="1">
        <v>52770</v>
      </c>
    </row>
    <row r="9" spans="7:13" ht="11.25">
      <c r="G9" s="1">
        <v>62</v>
      </c>
      <c r="H9" s="1">
        <f t="shared" si="0"/>
        <v>332.46135165618443</v>
      </c>
      <c r="I9" s="5">
        <f t="shared" si="1"/>
        <v>2.1329540097311623</v>
      </c>
      <c r="J9" s="6">
        <v>1755626</v>
      </c>
      <c r="K9" s="6">
        <v>5280692</v>
      </c>
      <c r="L9" s="6">
        <v>2698136</v>
      </c>
      <c r="M9" s="1">
        <v>57550</v>
      </c>
    </row>
    <row r="10" spans="7:13" ht="11.25">
      <c r="G10" s="1">
        <v>63</v>
      </c>
      <c r="H10" s="1">
        <f t="shared" si="0"/>
        <v>348.3401383021406</v>
      </c>
      <c r="I10" s="5">
        <f t="shared" si="1"/>
        <v>1.9969135780650553</v>
      </c>
      <c r="J10" s="6">
        <v>1844940</v>
      </c>
      <c r="K10" s="6">
        <v>5296375</v>
      </c>
      <c r="L10" s="6">
        <v>2829166</v>
      </c>
      <c r="M10" s="1">
        <v>56496</v>
      </c>
    </row>
    <row r="11" spans="7:13" ht="11.25">
      <c r="G11" s="2" t="s">
        <v>76</v>
      </c>
      <c r="H11" s="1">
        <f t="shared" si="0"/>
        <v>374.22892859033897</v>
      </c>
      <c r="I11" s="5">
        <f t="shared" si="1"/>
        <v>1.7279269364118162</v>
      </c>
      <c r="J11" s="6">
        <v>1922417</v>
      </c>
      <c r="K11" s="6">
        <v>5137008</v>
      </c>
      <c r="L11" s="6">
        <v>3387296</v>
      </c>
      <c r="M11" s="1">
        <v>58530</v>
      </c>
    </row>
    <row r="12" spans="7:13" ht="11.25">
      <c r="G12" s="2" t="s">
        <v>77</v>
      </c>
      <c r="H12" s="1">
        <f t="shared" si="0"/>
        <v>366.2255143517903</v>
      </c>
      <c r="I12" s="5">
        <f t="shared" si="1"/>
        <v>1.8791853367391091</v>
      </c>
      <c r="J12" s="6">
        <v>1966475</v>
      </c>
      <c r="K12" s="6">
        <v>5369574</v>
      </c>
      <c r="L12" s="6">
        <v>3422813</v>
      </c>
      <c r="M12" s="1">
        <v>64321</v>
      </c>
    </row>
    <row r="13" spans="7:13" ht="11.25">
      <c r="G13" s="1">
        <v>3</v>
      </c>
      <c r="H13" s="1">
        <f t="shared" si="0"/>
        <v>369.4253336447024</v>
      </c>
      <c r="I13" s="5">
        <f t="shared" si="1"/>
        <v>1.8350215767919689</v>
      </c>
      <c r="J13" s="6">
        <v>1997990</v>
      </c>
      <c r="K13" s="6">
        <v>5408373</v>
      </c>
      <c r="L13" s="6">
        <v>3671074</v>
      </c>
      <c r="M13" s="1">
        <v>67365</v>
      </c>
    </row>
    <row r="14" spans="7:13" ht="11.25">
      <c r="G14" s="1">
        <v>4</v>
      </c>
      <c r="H14" s="1">
        <f t="shared" si="0"/>
        <v>371.4506533117792</v>
      </c>
      <c r="I14" s="5">
        <f t="shared" si="1"/>
        <v>2.4066043373776527</v>
      </c>
      <c r="J14" s="6">
        <v>2019062</v>
      </c>
      <c r="K14" s="6">
        <v>5435613</v>
      </c>
      <c r="L14" s="6">
        <v>3001906</v>
      </c>
      <c r="M14" s="1">
        <v>72244</v>
      </c>
    </row>
    <row r="15" spans="7:13" ht="11.25">
      <c r="G15" s="1">
        <v>5</v>
      </c>
      <c r="H15" s="1">
        <f t="shared" si="0"/>
        <v>376.39760254999305</v>
      </c>
      <c r="I15" s="5">
        <f t="shared" si="1"/>
        <v>2.879183151321702</v>
      </c>
      <c r="J15" s="6">
        <v>2057882</v>
      </c>
      <c r="K15" s="6">
        <v>5467309</v>
      </c>
      <c r="L15" s="6">
        <v>2725009</v>
      </c>
      <c r="M15" s="1">
        <v>78458</v>
      </c>
    </row>
    <row r="16" spans="7:13" ht="11.25">
      <c r="G16" s="1">
        <v>6</v>
      </c>
      <c r="H16" s="1">
        <f t="shared" si="0"/>
        <v>395.7313091591502</v>
      </c>
      <c r="I16" s="5">
        <f t="shared" si="1"/>
        <v>3.208927500209477</v>
      </c>
      <c r="J16" s="6">
        <v>2173259</v>
      </c>
      <c r="K16" s="6">
        <v>5491754</v>
      </c>
      <c r="L16" s="6">
        <v>2697194</v>
      </c>
      <c r="M16" s="1">
        <v>86551</v>
      </c>
    </row>
    <row r="17" spans="7:13" ht="11.25">
      <c r="G17" s="1">
        <v>7</v>
      </c>
      <c r="H17" s="1">
        <f t="shared" si="0"/>
        <v>393.93860414201896</v>
      </c>
      <c r="I17" s="5">
        <f t="shared" si="1"/>
        <v>3.1949164734291298</v>
      </c>
      <c r="J17" s="6">
        <v>2116055</v>
      </c>
      <c r="K17" s="6">
        <v>5371535</v>
      </c>
      <c r="L17" s="6">
        <v>2585764</v>
      </c>
      <c r="M17" s="1">
        <v>82613</v>
      </c>
    </row>
    <row r="18" spans="7:13" ht="11.25">
      <c r="G18" s="1">
        <v>8</v>
      </c>
      <c r="H18" s="1">
        <f t="shared" si="0"/>
        <v>399.69309707761033</v>
      </c>
      <c r="I18" s="5">
        <f t="shared" si="1"/>
        <v>3.0606609127556688</v>
      </c>
      <c r="J18" s="6">
        <v>2171007</v>
      </c>
      <c r="K18" s="6">
        <v>5431685</v>
      </c>
      <c r="L18" s="6">
        <v>2858925</v>
      </c>
      <c r="M18" s="1">
        <v>87502</v>
      </c>
    </row>
    <row r="19" spans="7:13" ht="11.25">
      <c r="G19" s="1">
        <v>9</v>
      </c>
      <c r="H19" s="1">
        <f t="shared" si="0"/>
        <v>408.3491382615671</v>
      </c>
      <c r="I19" s="5">
        <f t="shared" si="1"/>
        <v>3.643538952500764</v>
      </c>
      <c r="J19" s="6">
        <v>2231225</v>
      </c>
      <c r="K19" s="6">
        <v>5464013</v>
      </c>
      <c r="L19" s="6">
        <v>2813940</v>
      </c>
      <c r="M19" s="1">
        <v>102527</v>
      </c>
    </row>
    <row r="20" spans="7:13" ht="11.25">
      <c r="G20" s="1">
        <v>10</v>
      </c>
      <c r="H20" s="1">
        <f t="shared" si="0"/>
        <v>405.28776269421394</v>
      </c>
      <c r="I20" s="5">
        <f t="shared" si="1"/>
        <v>4.736800630698636</v>
      </c>
      <c r="J20" s="6">
        <v>2226914</v>
      </c>
      <c r="K20" s="6">
        <v>5494649</v>
      </c>
      <c r="L20" s="6">
        <v>2804509</v>
      </c>
      <c r="M20" s="1">
        <v>132844</v>
      </c>
    </row>
    <row r="21" spans="7:13" ht="11.25">
      <c r="G21" s="1">
        <v>11</v>
      </c>
      <c r="H21" s="1">
        <f t="shared" si="0"/>
        <v>420.33220043547743</v>
      </c>
      <c r="I21" s="5">
        <f t="shared" si="1"/>
        <v>4.944986113308077</v>
      </c>
      <c r="J21" s="6">
        <v>2321744</v>
      </c>
      <c r="K21" s="6">
        <v>5523593</v>
      </c>
      <c r="L21" s="6">
        <v>2674143</v>
      </c>
      <c r="M21" s="1">
        <v>132236</v>
      </c>
    </row>
    <row r="22" spans="7:13" ht="11.25">
      <c r="G22" s="1">
        <v>12</v>
      </c>
      <c r="H22" s="1">
        <f t="shared" si="0"/>
        <v>429.90688619090406</v>
      </c>
      <c r="I22" s="5">
        <f t="shared" si="1"/>
        <v>5.701090309576737</v>
      </c>
      <c r="J22" s="6">
        <v>2381728</v>
      </c>
      <c r="K22" s="6">
        <v>5540102</v>
      </c>
      <c r="L22" s="6">
        <v>2719778</v>
      </c>
      <c r="M22" s="1">
        <v>155057</v>
      </c>
    </row>
    <row r="23" spans="7:13" ht="11.25">
      <c r="G23" s="1">
        <v>13</v>
      </c>
      <c r="H23" s="1">
        <f>J23/K23*1000</f>
        <v>426.01150446471837</v>
      </c>
      <c r="I23" s="5">
        <f>M23/L23*100</f>
        <v>2.5772275459794063</v>
      </c>
      <c r="J23" s="6">
        <v>2369260</v>
      </c>
      <c r="K23" s="6">
        <v>5561493</v>
      </c>
      <c r="L23" s="6">
        <v>2671359</v>
      </c>
      <c r="M23" s="6">
        <v>68847</v>
      </c>
    </row>
    <row r="24" spans="7:13" ht="11.25">
      <c r="G24" s="1">
        <v>14</v>
      </c>
      <c r="H24" s="1">
        <f t="shared" si="0"/>
        <v>417.5548788452512</v>
      </c>
      <c r="I24" s="5">
        <f t="shared" si="1"/>
        <v>2.7613148273613968</v>
      </c>
      <c r="J24" s="6">
        <v>2327187</v>
      </c>
      <c r="K24" s="6">
        <v>5573368</v>
      </c>
      <c r="L24" s="6">
        <v>2503264</v>
      </c>
      <c r="M24" s="6">
        <v>69123</v>
      </c>
    </row>
    <row r="25" spans="7:13" ht="11.25">
      <c r="G25" s="1">
        <v>15</v>
      </c>
      <c r="H25" s="1">
        <f t="shared" si="0"/>
        <v>398.51975841524614</v>
      </c>
      <c r="I25" s="5">
        <f t="shared" si="1"/>
        <v>2.7535114573388375</v>
      </c>
      <c r="J25" s="6">
        <v>2242277</v>
      </c>
      <c r="K25" s="6">
        <v>5626514</v>
      </c>
      <c r="L25" s="6">
        <v>2677236</v>
      </c>
      <c r="M25" s="6">
        <v>73718</v>
      </c>
    </row>
    <row r="26" ht="11.25">
      <c r="H26" s="1" t="s">
        <v>78</v>
      </c>
    </row>
    <row r="27" ht="11.25">
      <c r="H27" s="1" t="s">
        <v>79</v>
      </c>
    </row>
    <row r="28" ht="11.25"/>
    <row r="29" ht="11.25">
      <c r="H29" s="1" t="s">
        <v>82</v>
      </c>
    </row>
    <row r="30" ht="11.25">
      <c r="H30" s="1" t="s">
        <v>80</v>
      </c>
    </row>
    <row r="31" ht="11.25"/>
    <row r="32" ht="11.25">
      <c r="H32" s="22"/>
    </row>
    <row r="33" ht="11.25">
      <c r="H33" s="19"/>
    </row>
    <row r="34" ht="11.25">
      <c r="H34" s="23"/>
    </row>
    <row r="35" ht="11.25"/>
    <row r="66" ht="11.25">
      <c r="G66" s="3"/>
    </row>
    <row r="67" ht="11.25">
      <c r="G67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I13"/>
  <sheetViews>
    <sheetView zoomScaleSheetLayoutView="100" workbookViewId="0" topLeftCell="A1">
      <selection activeCell="J24" sqref="J24"/>
    </sheetView>
  </sheetViews>
  <sheetFormatPr defaultColWidth="9.00390625" defaultRowHeight="12.75"/>
  <cols>
    <col min="1" max="6" width="8.875" style="1" customWidth="1"/>
    <col min="7" max="7" width="7.75390625" style="1" bestFit="1" customWidth="1"/>
    <col min="8" max="16384" width="8.875" style="1" customWidth="1"/>
  </cols>
  <sheetData>
    <row r="1" ht="11.25"/>
    <row r="2" ht="11.25">
      <c r="F2" s="19"/>
    </row>
    <row r="3" ht="11.25"/>
    <row r="4" spans="8:9" ht="11.25">
      <c r="H4" s="2" t="s">
        <v>26</v>
      </c>
      <c r="I4" s="2" t="s">
        <v>33</v>
      </c>
    </row>
    <row r="5" spans="7:9" ht="11.25">
      <c r="G5" s="2" t="s">
        <v>53</v>
      </c>
      <c r="H5" s="5">
        <f aca="true" t="shared" si="0" ref="H5:H11">I5/$I$13*100</f>
        <v>30.135891286970423</v>
      </c>
      <c r="I5" s="6">
        <v>1131</v>
      </c>
    </row>
    <row r="6" spans="7:9" ht="11.25">
      <c r="G6" s="2" t="s">
        <v>54</v>
      </c>
      <c r="H6" s="5">
        <f t="shared" si="0"/>
        <v>16.5201172395417</v>
      </c>
      <c r="I6" s="6">
        <v>620</v>
      </c>
    </row>
    <row r="7" spans="7:9" ht="11.25">
      <c r="G7" s="2" t="s">
        <v>60</v>
      </c>
      <c r="H7" s="5">
        <f>I7/$I$13*100</f>
        <v>13.562483346656009</v>
      </c>
      <c r="I7" s="6">
        <v>509</v>
      </c>
    </row>
    <row r="8" spans="7:9" ht="11.25">
      <c r="G8" s="2" t="s">
        <v>59</v>
      </c>
      <c r="H8" s="5">
        <f>I8/$I$13*100</f>
        <v>11.963762323474555</v>
      </c>
      <c r="I8" s="6">
        <v>449</v>
      </c>
    </row>
    <row r="9" spans="7:9" ht="11.25">
      <c r="G9" s="2" t="s">
        <v>55</v>
      </c>
      <c r="H9" s="5">
        <f>I9/$I$13*100</f>
        <v>2.3980815347721824</v>
      </c>
      <c r="I9" s="6">
        <v>90</v>
      </c>
    </row>
    <row r="10" ht="11.25"/>
    <row r="11" spans="7:9" ht="11.25">
      <c r="G11" s="2" t="s">
        <v>32</v>
      </c>
      <c r="H11" s="5">
        <f t="shared" si="0"/>
        <v>25.41966426858513</v>
      </c>
      <c r="I11" s="6">
        <v>954</v>
      </c>
    </row>
    <row r="12" spans="7:9" ht="11.25">
      <c r="G12" s="2"/>
      <c r="H12" s="5"/>
      <c r="I12" s="6"/>
    </row>
    <row r="13" spans="7:9" ht="11.25">
      <c r="G13" s="2" t="s">
        <v>47</v>
      </c>
      <c r="H13" s="5">
        <f>SUM(H5:H11)</f>
        <v>100</v>
      </c>
      <c r="I13" s="6">
        <f>SUM(I5:I11)</f>
        <v>3753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2007-02-27T01:53:21Z</cp:lastPrinted>
  <dcterms:created xsi:type="dcterms:W3CDTF">2002-11-11T00:47:54Z</dcterms:created>
  <dcterms:modified xsi:type="dcterms:W3CDTF">2007-03-09T09:40:10Z</dcterms:modified>
  <cp:category/>
  <cp:version/>
  <cp:contentType/>
  <cp:contentStatus/>
</cp:coreProperties>
</file>