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20" windowWidth="15330" windowHeight="4365" activeTab="0"/>
  </bookViews>
  <sheets>
    <sheet name="商業・貿易・観光" sheetId="1" r:id="rId1"/>
  </sheets>
  <externalReferences>
    <externalReference r:id="rId4"/>
  </externalReferences>
  <definedNames>
    <definedName name="_xlnm.Print_Area" localSheetId="0">'商業・貿易・観光'!$A$1:$L$219</definedName>
  </definedNames>
  <calcPr fullCalcOnLoad="1"/>
</workbook>
</file>

<file path=xl/sharedStrings.xml><?xml version="1.0" encoding="utf-8"?>
<sst xmlns="http://schemas.openxmlformats.org/spreadsheetml/2006/main" count="269" uniqueCount="152">
  <si>
    <t>単位</t>
  </si>
  <si>
    <t>万人</t>
  </si>
  <si>
    <t>％</t>
  </si>
  <si>
    <t>その他</t>
  </si>
  <si>
    <t>●商店数・従業者数・年間販売額の推移（卸売・小売業）</t>
  </si>
  <si>
    <t>万店</t>
  </si>
  <si>
    <t>兆円</t>
  </si>
  <si>
    <t>万円</t>
  </si>
  <si>
    <t>商店数</t>
  </si>
  <si>
    <t>従業者数</t>
  </si>
  <si>
    <t>年間販売額</t>
  </si>
  <si>
    <t>飲食料品</t>
  </si>
  <si>
    <t>昭63</t>
  </si>
  <si>
    <t>機械器具</t>
  </si>
  <si>
    <t>各種商品</t>
  </si>
  <si>
    <t>平3</t>
  </si>
  <si>
    <t>建築材料、鉱物・金属材料等</t>
  </si>
  <si>
    <t>自動車・自転車</t>
  </si>
  <si>
    <t>繊維・衣服等</t>
  </si>
  <si>
    <t>織物・衣服・身の回り品</t>
  </si>
  <si>
    <t>計</t>
  </si>
  <si>
    <t>●観光客入込数の推移</t>
  </si>
  <si>
    <t>千人</t>
  </si>
  <si>
    <t>観賞型</t>
  </si>
  <si>
    <t>行楽型</t>
  </si>
  <si>
    <t>スポーツ型</t>
  </si>
  <si>
    <t>施設見学</t>
  </si>
  <si>
    <t>自然観賞</t>
  </si>
  <si>
    <t>遺（史）跡観賞</t>
  </si>
  <si>
    <t>公園・遊園地</t>
  </si>
  <si>
    <t>温泉</t>
  </si>
  <si>
    <t>観光農園</t>
  </si>
  <si>
    <t>釣り・潮干狩り</t>
  </si>
  <si>
    <t>ゴルフ・テニスなど</t>
  </si>
  <si>
    <t>海水浴・ヨット</t>
  </si>
  <si>
    <t>登山・ﾊｲｷﾝｸﾞ・ｷｬﾝﾌﾟ</t>
  </si>
  <si>
    <t>ｽｷｰ・ｽｹｰﾄ</t>
  </si>
  <si>
    <t>％</t>
  </si>
  <si>
    <t>単位</t>
  </si>
  <si>
    <t>各種商品</t>
  </si>
  <si>
    <t>繊維・衣服等</t>
  </si>
  <si>
    <t>飲食料品</t>
  </si>
  <si>
    <t>建築材料、鉱物・金属材料等</t>
  </si>
  <si>
    <t>機械器具</t>
  </si>
  <si>
    <t>その他</t>
  </si>
  <si>
    <t>店</t>
  </si>
  <si>
    <t>小売業</t>
  </si>
  <si>
    <t>織物・衣服・身の回り品</t>
  </si>
  <si>
    <t>飲食料品</t>
  </si>
  <si>
    <t>自動車・自転車</t>
  </si>
  <si>
    <t>家具・じゅう器・家庭用機械器具</t>
  </si>
  <si>
    <t>計</t>
  </si>
  <si>
    <t>％</t>
  </si>
  <si>
    <t>★ｸﾞﾗﾌ用</t>
  </si>
  <si>
    <t>卸売業</t>
  </si>
  <si>
    <t>＜卸売業＞</t>
  </si>
  <si>
    <t>＜小売業＞</t>
  </si>
  <si>
    <t>＜卸売業＞</t>
  </si>
  <si>
    <t>＜小売業＞</t>
  </si>
  <si>
    <t>＜小売業＞</t>
  </si>
  <si>
    <t>＜卸売業＞</t>
  </si>
  <si>
    <t>万円</t>
  </si>
  <si>
    <t>一人当たり</t>
  </si>
  <si>
    <t>年間販売額</t>
  </si>
  <si>
    <t>従業者数</t>
  </si>
  <si>
    <t>人</t>
  </si>
  <si>
    <t>年間販売額計</t>
  </si>
  <si>
    <t>従業者数計</t>
  </si>
  <si>
    <t>神戸市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</si>
  <si>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</si>
  <si>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</si>
  <si>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</si>
  <si>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</si>
  <si>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</si>
  <si>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</si>
  <si>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</si>
  <si>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</si>
  <si>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</si>
  <si>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大規模小売店</t>
  </si>
  <si>
    <t>ｺﾝﾋﾞﾆｴﾝｽｽﾄｱ</t>
  </si>
  <si>
    <t>衣料品</t>
  </si>
  <si>
    <t>飲食料品</t>
  </si>
  <si>
    <t>百貨店</t>
  </si>
  <si>
    <t>ｽｰﾊﾟｰ</t>
  </si>
  <si>
    <t>百貨店計</t>
  </si>
  <si>
    <t>ｽｰﾊﾟｰ計</t>
  </si>
  <si>
    <t>百万円</t>
  </si>
  <si>
    <t>合計</t>
  </si>
  <si>
    <t>2人以下</t>
  </si>
  <si>
    <t>3～4人</t>
  </si>
  <si>
    <t>5～9人</t>
  </si>
  <si>
    <t>10～19人</t>
  </si>
  <si>
    <t>20～29人</t>
  </si>
  <si>
    <t>30人以上</t>
  </si>
  <si>
    <t>●一般旅券発給状況</t>
  </si>
  <si>
    <t>百万人</t>
  </si>
  <si>
    <t>＜輸出＞</t>
  </si>
  <si>
    <t>億円</t>
  </si>
  <si>
    <t>＜輸入＞</t>
  </si>
  <si>
    <t>百貨店</t>
  </si>
  <si>
    <t>スーパー</t>
  </si>
  <si>
    <t>前年比</t>
  </si>
  <si>
    <t>スーパー</t>
  </si>
  <si>
    <t>合計</t>
  </si>
  <si>
    <t>平5</t>
  </si>
  <si>
    <t>平5</t>
  </si>
  <si>
    <t>日帰り客</t>
  </si>
  <si>
    <t>宿泊客</t>
  </si>
  <si>
    <t>昭50</t>
  </si>
  <si>
    <t>平元</t>
  </si>
  <si>
    <t>昭50</t>
  </si>
  <si>
    <t>平2</t>
  </si>
  <si>
    <t>社寺参拝</t>
  </si>
  <si>
    <t>まつり</t>
  </si>
  <si>
    <t>平元</t>
  </si>
  <si>
    <t>平2</t>
  </si>
  <si>
    <t>●大型小売店業態別販売額と対前年比の推移</t>
  </si>
  <si>
    <t>家具・じゅう器・機械器具</t>
  </si>
  <si>
    <t>家具・じゅう器・機械器具</t>
  </si>
  <si>
    <t>千人</t>
  </si>
  <si>
    <t>単位</t>
  </si>
  <si>
    <t>百億円</t>
  </si>
  <si>
    <t>中国</t>
  </si>
  <si>
    <t>その他</t>
  </si>
  <si>
    <t>総額</t>
  </si>
  <si>
    <t>●商店数の産業別割合（平成16年）</t>
  </si>
  <si>
    <t>●年間販売額の産業別割合（平成16年）</t>
  </si>
  <si>
    <t>●産業別従業者1人当たり年間販売額（平成16年）</t>
  </si>
  <si>
    <t>●商店数の従業者規模別割合（平成16年）</t>
  </si>
  <si>
    <t>●大規模小売店・ｺﾝﾋﾞﾆｴﾝｽｽﾄｱ店舗数の地域別割合（平成16年）</t>
  </si>
  <si>
    <t>平6</t>
  </si>
  <si>
    <t>●大型小売店業態別販売額割合（平成18年）</t>
  </si>
  <si>
    <t>平7</t>
  </si>
  <si>
    <t>●主要地域（国）別輸出入額割合（平成19年速報値）</t>
  </si>
  <si>
    <t xml:space="preserve">  台湾</t>
  </si>
  <si>
    <t xml:space="preserve">  香港</t>
  </si>
  <si>
    <t xml:space="preserve">  タイ</t>
  </si>
  <si>
    <t xml:space="preserve">  ドイツ</t>
  </si>
  <si>
    <t xml:space="preserve">  オランダ</t>
  </si>
  <si>
    <t xml:space="preserve">  マレーシア</t>
  </si>
  <si>
    <t xml:space="preserve">  シンガポール</t>
  </si>
  <si>
    <t xml:space="preserve">  アメリカ</t>
  </si>
  <si>
    <t xml:space="preserve"> 韓国</t>
  </si>
  <si>
    <t xml:space="preserve">  オーストラリア</t>
  </si>
  <si>
    <t xml:space="preserve">  インドネシア</t>
  </si>
  <si>
    <t xml:space="preserve">  カナダ</t>
  </si>
  <si>
    <t xml:space="preserve">  フランス</t>
  </si>
  <si>
    <t xml:space="preserve">  中国</t>
  </si>
  <si>
    <t xml:space="preserve">  韓国</t>
  </si>
  <si>
    <t>●観光客入込数の目的別割合（平成18年度）</t>
  </si>
  <si>
    <t>社寺参拝</t>
  </si>
  <si>
    <t>まつり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</si>
</sst>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#,##0_ "/>
    <numFmt numFmtId="180" formatCode="0.0000"/>
    <numFmt numFmtId="181" formatCode="0.000000"/>
    <numFmt numFmtId="182" formatCode="0.00000"/>
    <numFmt numFmtId="183" formatCode="0.00_ "/>
    <numFmt numFmtId="184" formatCode="#,##0.0;[Red]\-#,##0.0"/>
    <numFmt numFmtId="185" formatCode="#,##0.00_);[Red]\(#,##0.00\)"/>
    <numFmt numFmtId="186" formatCode="0.0%"/>
    <numFmt numFmtId="187" formatCode="#,##0.000"/>
    <numFmt numFmtId="188" formatCode="#,##0.0000_);[Red]\(#,##0.0000\)"/>
    <numFmt numFmtId="189" formatCode="#,##0.0000"/>
    <numFmt numFmtId="190" formatCode="#,##0.0000;[Red]#,##0.0000"/>
    <numFmt numFmtId="191" formatCode="#,##0.0"/>
  </numFmts>
  <fonts count="2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4.75"/>
      <name val="ＭＳ Ｐゴシック"/>
      <family val="3"/>
    </font>
    <font>
      <sz val="9.75"/>
      <name val="ＭＳ Ｐゴシック"/>
      <family val="3"/>
    </font>
    <font>
      <sz val="6"/>
      <name val="ＭＳ Ｐゴシック"/>
      <family val="3"/>
    </font>
    <font>
      <sz val="8.25"/>
      <name val="ＭＳ Ｐゴシック"/>
      <family val="3"/>
    </font>
    <font>
      <sz val="9.5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4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7" fontId="9" fillId="0" borderId="0" xfId="17" applyNumberFormat="1" applyFont="1" applyAlignment="1">
      <alignment/>
    </xf>
    <xf numFmtId="0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190" fontId="9" fillId="0" borderId="0" xfId="17" applyNumberFormat="1" applyFont="1" applyFill="1" applyAlignment="1">
      <alignment/>
    </xf>
    <xf numFmtId="2" fontId="9" fillId="0" borderId="0" xfId="17" applyNumberFormat="1" applyFont="1" applyAlignment="1">
      <alignment/>
    </xf>
    <xf numFmtId="2" fontId="9" fillId="0" borderId="0" xfId="0" applyNumberFormat="1" applyFont="1" applyAlignment="1">
      <alignment/>
    </xf>
    <xf numFmtId="4" fontId="9" fillId="0" borderId="0" xfId="17" applyNumberFormat="1" applyFont="1" applyAlignment="1">
      <alignment/>
    </xf>
    <xf numFmtId="38" fontId="9" fillId="0" borderId="0" xfId="17" applyFont="1" applyFill="1" applyBorder="1" applyAlignment="1">
      <alignment/>
    </xf>
    <xf numFmtId="40" fontId="9" fillId="0" borderId="0" xfId="17" applyNumberFormat="1" applyFont="1" applyAlignment="1">
      <alignment/>
    </xf>
    <xf numFmtId="40" fontId="9" fillId="0" borderId="0" xfId="17" applyNumberFormat="1" applyFont="1" applyAlignment="1">
      <alignment horizontal="right"/>
    </xf>
    <xf numFmtId="0" fontId="9" fillId="0" borderId="0" xfId="0" applyFont="1" applyBorder="1" applyAlignment="1">
      <alignment horizontal="right"/>
    </xf>
    <xf numFmtId="177" fontId="9" fillId="0" borderId="0" xfId="0" applyNumberFormat="1" applyFont="1" applyBorder="1" applyAlignment="1">
      <alignment/>
    </xf>
    <xf numFmtId="191" fontId="9" fillId="0" borderId="0" xfId="0" applyNumberFormat="1" applyFont="1" applyAlignment="1">
      <alignment/>
    </xf>
    <xf numFmtId="0" fontId="9" fillId="2" borderId="0" xfId="0" applyFont="1" applyFill="1" applyAlignment="1">
      <alignment horizontal="right"/>
    </xf>
    <xf numFmtId="188" fontId="9" fillId="2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125"/>
          <c:w val="0.8892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'商業・貿易・観光'!$O$5</c:f>
              <c:strCache>
                <c:ptCount val="1"/>
                <c:pt idx="0">
                  <c:v>商店数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'商業・貿易・観光'!$N$6:$N$12</c:f>
              <c:strCache/>
            </c:strRef>
          </c:cat>
          <c:val>
            <c:numRef>
              <c:f>'商業・貿易・観光'!$O$6:$O$12</c:f>
              <c:numCache/>
            </c:numRef>
          </c:val>
        </c:ser>
        <c:ser>
          <c:idx val="0"/>
          <c:order val="1"/>
          <c:tx>
            <c:strRef>
              <c:f>'商業・貿易・観光'!$P$5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'商業・貿易・観光'!$N$6:$N$12</c:f>
              <c:strCache/>
            </c:strRef>
          </c:cat>
          <c:val>
            <c:numRef>
              <c:f>'商業・貿易・観光'!$P$6:$P$12</c:f>
              <c:numCache/>
            </c:numRef>
          </c:val>
        </c:ser>
        <c:gapWidth val="50"/>
        <c:axId val="38917789"/>
        <c:axId val="14715782"/>
      </c:barChart>
      <c:lineChart>
        <c:grouping val="standard"/>
        <c:varyColors val="0"/>
        <c:ser>
          <c:idx val="2"/>
          <c:order val="2"/>
          <c:tx>
            <c:strRef>
              <c:f>'商業・貿易・観光'!$Q$5</c:f>
              <c:strCache>
                <c:ptCount val="1"/>
                <c:pt idx="0">
                  <c:v>年間販売額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'商業・貿易・観光'!$N$6:$N$12</c:f>
              <c:strCache/>
            </c:strRef>
          </c:cat>
          <c:val>
            <c:numRef>
              <c:f>'商業・貿易・観光'!$Q$6:$Q$12</c:f>
              <c:numCache/>
            </c:numRef>
          </c:val>
          <c:smooth val="0"/>
        </c:ser>
        <c:axId val="65333175"/>
        <c:axId val="51127664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15782"/>
        <c:crosses val="autoZero"/>
        <c:auto val="0"/>
        <c:lblOffset val="100"/>
        <c:noMultiLvlLbl val="0"/>
      </c:catAx>
      <c:valAx>
        <c:axId val="14715782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17789"/>
        <c:crossesAt val="1"/>
        <c:crossBetween val="between"/>
        <c:dispUnits/>
      </c:valAx>
      <c:catAx>
        <c:axId val="65333175"/>
        <c:scaling>
          <c:orientation val="minMax"/>
        </c:scaling>
        <c:axPos val="b"/>
        <c:delete val="1"/>
        <c:majorTickMark val="in"/>
        <c:minorTickMark val="none"/>
        <c:tickLblPos val="nextTo"/>
        <c:crossAx val="51127664"/>
        <c:crosses val="autoZero"/>
        <c:auto val="0"/>
        <c:lblOffset val="100"/>
        <c:noMultiLvlLbl val="0"/>
      </c:catAx>
      <c:valAx>
        <c:axId val="51127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33175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3985"/>
          <c:w val="0.87225"/>
          <c:h val="0.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'商業・貿易・観光'!$U$106</c:f>
              <c:strCache>
                <c:ptCount val="1"/>
                <c:pt idx="0">
                  <c:v>百貨店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'商業・貿易・観光'!$T$109:$T$120</c:f>
              <c:strCache/>
            </c:strRef>
          </c:cat>
          <c:val>
            <c:numRef>
              <c:f>'商業・貿易・観光'!$U$109:$U$120</c:f>
              <c:numCache/>
            </c:numRef>
          </c:val>
        </c:ser>
        <c:ser>
          <c:idx val="1"/>
          <c:order val="1"/>
          <c:tx>
            <c:strRef>
              <c:f>'商業・貿易・観光'!$V$106</c:f>
              <c:strCache>
                <c:ptCount val="1"/>
                <c:pt idx="0">
                  <c:v>スーパー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'商業・貿易・観光'!$T$109:$T$120</c:f>
              <c:strCache/>
            </c:strRef>
          </c:cat>
          <c:val>
            <c:numRef>
              <c:f>'商業・貿易・観光'!$V$109:$V$120</c:f>
              <c:numCache/>
            </c:numRef>
          </c:val>
        </c:ser>
        <c:overlap val="100"/>
        <c:gapWidth val="60"/>
        <c:axId val="60690201"/>
        <c:axId val="9340898"/>
      </c:bar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9340898"/>
        <c:crossesAt val="0"/>
        <c:auto val="1"/>
        <c:lblOffset val="100"/>
        <c:noMultiLvlLbl val="0"/>
      </c:catAx>
      <c:valAx>
        <c:axId val="9340898"/>
        <c:scaling>
          <c:orientation val="minMax"/>
          <c:max val="14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60690201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4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595"/>
          <c:w val="0.86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'商業・貿易・観光'!$U$124</c:f>
              <c:strCache>
                <c:ptCount val="1"/>
                <c:pt idx="0">
                  <c:v>百貨店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'商業・貿易・観光'!$T$127:$T$138</c:f>
              <c:strCache/>
            </c:strRef>
          </c:cat>
          <c:val>
            <c:numRef>
              <c:f>'商業・貿易・観光'!$U$127:$U$138</c:f>
              <c:numCache/>
            </c:numRef>
          </c:val>
          <c:smooth val="0"/>
        </c:ser>
        <c:ser>
          <c:idx val="1"/>
          <c:order val="1"/>
          <c:tx>
            <c:strRef>
              <c:f>'商業・貿易・観光'!$V$124</c:f>
              <c:strCache>
                <c:ptCount val="1"/>
                <c:pt idx="0">
                  <c:v>スーパー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'商業・貿易・観光'!$T$127:$T$138</c:f>
              <c:strCache/>
            </c:strRef>
          </c:cat>
          <c:val>
            <c:numRef>
              <c:f>'商業・貿易・観光'!$V$127:$V$138</c:f>
              <c:numCache/>
            </c:numRef>
          </c:val>
          <c:smooth val="0"/>
        </c:ser>
        <c:axId val="16959219"/>
        <c:axId val="18415244"/>
      </c:line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415244"/>
        <c:crosses val="autoZero"/>
        <c:auto val="1"/>
        <c:lblOffset val="100"/>
        <c:noMultiLvlLbl val="0"/>
      </c:catAx>
      <c:valAx>
        <c:axId val="18415244"/>
        <c:scaling>
          <c:orientation val="minMax"/>
          <c:max val="15"/>
          <c:min val="-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95921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2人以下
23.5%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3～4人
24.3%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5～9人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10～19人
14.7%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20～29人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30人以上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'商業・貿易・観光'!$N$73:$N$78</c:f>
              <c:strCache/>
            </c:strRef>
          </c:cat>
          <c:val>
            <c:numRef>
              <c:f>'商業・貿易・観光'!$O$73:$O$78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465"/>
          <c:w val="0.837"/>
          <c:h val="0.501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2人
以下
46.1%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3～4人
22.9%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5～9人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'商業・貿易・観光'!$N$83:$N$88</c:f>
              <c:strCache/>
            </c:strRef>
          </c:cat>
          <c:val>
            <c:numRef>
              <c:f>'商業・貿易・観光'!$O$83:$O$88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875"/>
          <c:w val="0.81575"/>
          <c:h val="0.75575"/>
        </c:manualLayout>
      </c:layout>
      <c:areaChart>
        <c:grouping val="stacked"/>
        <c:varyColors val="0"/>
        <c:ser>
          <c:idx val="0"/>
          <c:order val="0"/>
          <c:tx>
            <c:strRef>
              <c:f>'商業・貿易・観光'!$U$144</c:f>
              <c:strCache>
                <c:ptCount val="1"/>
                <c:pt idx="0">
                  <c:v>日帰り客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'商業・貿易・観光'!$T$145:$T$176</c:f>
              <c:strCache/>
            </c:strRef>
          </c:cat>
          <c:val>
            <c:numRef>
              <c:f>'商業・貿易・観光'!$U$145:$U$176</c:f>
              <c:numCache/>
            </c:numRef>
          </c:val>
        </c:ser>
        <c:ser>
          <c:idx val="1"/>
          <c:order val="1"/>
          <c:tx>
            <c:strRef>
              <c:f>'商業・貿易・観光'!$V$144</c:f>
              <c:strCache>
                <c:ptCount val="1"/>
                <c:pt idx="0">
                  <c:v>宿泊客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'商業・貿易・観光'!$T$145:$T$176</c:f>
              <c:strCache/>
            </c:strRef>
          </c:cat>
          <c:val>
            <c:numRef>
              <c:f>'商業・貿易・観光'!$V$145:$V$176</c:f>
              <c:numCache/>
            </c:numRef>
          </c:val>
        </c:ser>
        <c:axId val="31519469"/>
        <c:axId val="15239766"/>
      </c:areaChart>
      <c:catAx>
        <c:axId val="3151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39766"/>
        <c:crosses val="autoZero"/>
        <c:auto val="1"/>
        <c:lblOffset val="100"/>
        <c:tickLblSkip val="5"/>
        <c:noMultiLvlLbl val="0"/>
      </c:catAx>
      <c:valAx>
        <c:axId val="152397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19469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 ﾀｲ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 ﾄﾞｲﾂ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ｵﾗﾝﾀﾞ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ﾏﾚｰｼｱ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ｼﾝｶﾞﾎﾟｰﾙ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'商業・貿易・観光'!$N$145:$N$155</c:f>
              <c:strCache/>
            </c:strRef>
          </c:cat>
          <c:val>
            <c:numRef>
              <c:f>'商業・貿易・観光'!$O$145:$O$155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29525"/>
          <c:w val="0.83175"/>
          <c:h val="0.469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中国
26.6%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アメリカ
13.4%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ｵｰｽﾄ　ﾗﾘｱ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ﾄﾞｲﾂ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ｲﾝﾄﾞ
ﾈｼｱ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ﾏﾚｰｼｱ　
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 ｶﾅﾀﾞ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  ﾀｲ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韓国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'商業・貿易・観光'!$N$161:$N$171</c:f>
              <c:strCache/>
            </c:strRef>
          </c:cat>
          <c:val>
            <c:numRef>
              <c:f>'商業・貿易・観光'!$O$161:$O$171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6825"/>
          <c:y val="0.10575"/>
          <c:w val="0.8495"/>
          <c:h val="0.75475"/>
        </c:manualLayout>
      </c:layout>
      <c:areaChart>
        <c:grouping val="standard"/>
        <c:varyColors val="0"/>
        <c:ser>
          <c:idx val="0"/>
          <c:order val="0"/>
          <c:tx>
            <c:strRef>
              <c:f>'商業・貿易・観光'!$U$180</c:f>
              <c:strCache>
                <c:ptCount val="1"/>
                <c:pt idx="0">
                  <c:v>千人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'商業・貿易・観光'!$T$181:$T$213</c:f>
              <c:strCache/>
            </c:strRef>
          </c:cat>
          <c:val>
            <c:numRef>
              <c:f>'商業・貿易・観光'!$U$181:$U$213</c:f>
              <c:numCache/>
            </c:numRef>
          </c:val>
        </c:ser>
        <c:axId val="57495793"/>
        <c:axId val="47700090"/>
      </c:area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700090"/>
        <c:crosses val="autoZero"/>
        <c:auto val="1"/>
        <c:lblOffset val="100"/>
        <c:tickLblSkip val="5"/>
        <c:noMultiLvlLbl val="0"/>
      </c:catAx>
      <c:valAx>
        <c:axId val="47700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495793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1695"/>
          <c:w val="0.79525"/>
          <c:h val="0.521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観賞型
36.8%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行楽型
23.1%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スポー
ツ型
11.4%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'商業・貿易・観光'!$O$181:$O$184</c:f>
              <c:strCache/>
            </c:strRef>
          </c:cat>
          <c:val>
            <c:numRef>
              <c:f>'商業・貿易・観光'!$P$181:$P$184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solidFill>
                <a:srgbClr val="FFFFFF"/>
              </a:solidFill>
            </c:spPr>
          </c:dPt>
          <c:dPt>
            <c:idx val="1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社寺参拝
12.0%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施設見学
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まつり
8.7%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自然
観賞
    4.8%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公園・
遊園地
12.7%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温泉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観光農園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釣り・
潮干狩り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ｺﾞﾙﾌ・
ﾃﾆｽなど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海水浴・ﾖｯﾄ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登山・ﾊｲｷﾝｸﾞ・ｷｬﾝﾌﾟ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ｽｷｰ・ｽｹｰﾄ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'商業・貿易・観光'!$P$188:$P$201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2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34.3%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機械器具
24.1%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建築材料、
鉱物・金属
材料等
　17.1%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繊維・
衣服等
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各種商品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'商業・貿易・観光'!$O$40:$O$45</c:f>
              <c:strCache/>
            </c:strRef>
          </c:cat>
          <c:val>
            <c:numRef>
              <c:f>'商業・貿易・観光'!$P$40:$P$45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265"/>
          <c:w val="0.8215"/>
          <c:h val="0.732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
商品
14.6%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自動車・自転車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'商業・貿易・観光'!$T$40:$T$45</c:f>
              <c:strCache/>
            </c:strRef>
          </c:cat>
          <c:val>
            <c:numRef>
              <c:f>'商業・貿易・観光'!$U$40:$U$45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395"/>
          <c:w val="0.95225"/>
          <c:h val="0.70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'商業・貿易・観光'!$T$18</c:f>
              <c:strCache>
                <c:ptCount val="1"/>
                <c:pt idx="0">
                  <c:v>各種商品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'商業・貿易・観光'!$U$18:$V$18</c:f>
              <c:numCache/>
            </c:numRef>
          </c:val>
        </c:ser>
        <c:ser>
          <c:idx val="1"/>
          <c:order val="1"/>
          <c:tx>
            <c:strRef>
              <c:f>'商業・貿易・観光'!$T$19</c:f>
              <c:strCache>
                <c:ptCount val="1"/>
                <c:pt idx="0">
                  <c:v>織物・衣服・身の回り品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'商業・貿易・観光'!$U$19:$V$19</c:f>
              <c:numCache/>
            </c:numRef>
          </c:val>
        </c:ser>
        <c:ser>
          <c:idx val="2"/>
          <c:order val="2"/>
          <c:tx>
            <c:strRef>
              <c:f>'商業・貿易・観光'!$T$20</c:f>
              <c:strCache>
                <c:ptCount val="1"/>
                <c:pt idx="0">
                  <c:v>飲食料品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'商業・貿易・観光'!$U$20:$V$20</c:f>
              <c:numCache/>
            </c:numRef>
          </c:val>
        </c:ser>
        <c:ser>
          <c:idx val="3"/>
          <c:order val="3"/>
          <c:tx>
            <c:strRef>
              <c:f>'商業・貿易・観光'!$T$21</c:f>
              <c:strCache>
                <c:ptCount val="1"/>
                <c:pt idx="0">
                  <c:v>自動車・自転車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'商業・貿易・観光'!$U$21:$V$21</c:f>
              <c:numCache/>
            </c:numRef>
          </c:val>
        </c:ser>
        <c:ser>
          <c:idx val="4"/>
          <c:order val="4"/>
          <c:tx>
            <c:strRef>
              <c:f>'商業・貿易・観光'!$T$22</c:f>
              <c:strCache>
                <c:ptCount val="1"/>
                <c:pt idx="0">
                  <c:v>家具・じゅう器・家庭用機械器具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'商業・貿易・観光'!$U$22:$V$22</c:f>
              <c:numCache/>
            </c:numRef>
          </c:val>
        </c:ser>
        <c:ser>
          <c:idx val="5"/>
          <c:order val="5"/>
          <c:tx>
            <c:strRef>
              <c:f>'商業・貿易・観光'!$T$23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'商業・貿易・観光'!$U$17:$V$17</c:f>
              <c:strCache/>
            </c:strRef>
          </c:cat>
          <c:val>
            <c:numRef>
              <c:f>'商業・貿易・観光'!$U$23:$V$23</c:f>
              <c:numCache/>
            </c:numRef>
          </c:val>
        </c:ser>
        <c:overlap val="100"/>
        <c:gapWidth val="70"/>
        <c:axId val="26647627"/>
        <c:axId val="38502052"/>
      </c:barChart>
      <c:catAx>
        <c:axId val="266476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38502052"/>
        <c:crosses val="autoZero"/>
        <c:auto val="1"/>
        <c:lblOffset val="100"/>
        <c:noMultiLvlLbl val="0"/>
      </c:catAx>
      <c:valAx>
        <c:axId val="38502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6647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25"/>
          <c:y val="0.0785"/>
          <c:w val="0.72875"/>
          <c:h val="0.71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'商業・貿易・観光'!$P$53</c:f>
              <c:strCache>
                <c:ptCount val="1"/>
                <c:pt idx="0">
                  <c:v>一人当たり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'商業・貿易・観光'!$O$54:$O$66</c:f>
              <c:strCache/>
            </c:strRef>
          </c:cat>
          <c:val>
            <c:numRef>
              <c:f>'商業・貿易・観光'!$P$54:$P$66</c:f>
              <c:numCache/>
            </c:numRef>
          </c:val>
        </c:ser>
        <c:gapWidth val="50"/>
        <c:axId val="10974149"/>
        <c:axId val="31658478"/>
      </c:barChart>
      <c:catAx>
        <c:axId val="109741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00" b="0" i="0" u="none" baseline="0"/>
            </a:pPr>
          </a:p>
        </c:txPr>
        <c:crossAx val="31658478"/>
        <c:crosses val="autoZero"/>
        <c:auto val="0"/>
        <c:lblOffset val="100"/>
        <c:noMultiLvlLbl val="0"/>
      </c:catAx>
      <c:valAx>
        <c:axId val="31658478"/>
        <c:scaling>
          <c:orientation val="minMax"/>
          <c:max val="2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74149"/>
        <c:crossesAt val="1"/>
        <c:crossBetween val="between"/>
        <c:dispUnits/>
        <c:majorUnit val="10000"/>
        <c:min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1395"/>
          <c:w val="0.8885"/>
          <c:h val="0.70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'商業・貿易・観光'!$T$74</c:f>
              <c:strCache>
                <c:ptCount val="1"/>
                <c:pt idx="0">
                  <c:v>神戸市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30.7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26.0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'商業・貿易・観光'!$U$74:$V$74</c:f>
              <c:numCache/>
            </c:numRef>
          </c:val>
        </c:ser>
        <c:ser>
          <c:idx val="1"/>
          <c:order val="1"/>
          <c:tx>
            <c:strRef>
              <c:f>'商業・貿易・観光'!$T$75</c:f>
              <c:strCache>
                <c:ptCount val="1"/>
                <c:pt idx="0">
                  <c:v>阪神南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18.8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14.3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'商業・貿易・観光'!$U$75:$V$75</c:f>
              <c:numCache/>
            </c:numRef>
          </c:val>
        </c:ser>
        <c:ser>
          <c:idx val="2"/>
          <c:order val="2"/>
          <c:tx>
            <c:strRef>
              <c:f>'商業・貿易・観光'!$T$76</c:f>
              <c:strCache>
                <c:ptCount val="1"/>
                <c:pt idx="0">
                  <c:v>阪神北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11.2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11.9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'商業・貿易・観光'!$U$76:$V$76</c:f>
              <c:numCache/>
            </c:numRef>
          </c:val>
        </c:ser>
        <c:ser>
          <c:idx val="3"/>
          <c:order val="3"/>
          <c:tx>
            <c:strRef>
              <c:f>'商業・貿易・観光'!$T$77</c:f>
              <c:strCache>
                <c:ptCount val="1"/>
                <c:pt idx="0">
                  <c:v>東播磨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12.6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11.7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'商業・貿易・観光'!$U$77:$V$77</c:f>
              <c:numCache/>
            </c:numRef>
          </c:val>
        </c:ser>
        <c:ser>
          <c:idx val="4"/>
          <c:order val="4"/>
          <c:tx>
            <c:strRef>
              <c:f>'商業・貿易・観光'!$T$78</c:f>
              <c:strCache>
                <c:ptCount val="1"/>
                <c:pt idx="0">
                  <c:v>北播磨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
5.8%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
7.6%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'商業・貿易・観光'!$U$78:$V$78</c:f>
              <c:numCache/>
            </c:numRef>
          </c:val>
        </c:ser>
        <c:ser>
          <c:idx val="5"/>
          <c:order val="5"/>
          <c:tx>
            <c:strRef>
              <c:f>'商業・貿易・観光'!$T$79</c:f>
              <c:strCache>
                <c:ptCount val="1"/>
                <c:pt idx="0">
                  <c:v>中播磨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10.5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12.0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'商業・貿易・観光'!$U$79:$V$79</c:f>
              <c:numCache/>
            </c:numRef>
          </c:val>
        </c:ser>
        <c:ser>
          <c:idx val="6"/>
          <c:order val="6"/>
          <c:tx>
            <c:strRef>
              <c:f>'商業・貿易・観光'!$T$80</c:f>
              <c:strCache>
                <c:ptCount val="1"/>
                <c:pt idx="0">
                  <c:v>西播磨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
3.9%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
　5.9%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'商業・貿易・観光'!$U$80:$V$80</c:f>
              <c:numCache/>
            </c:numRef>
          </c:val>
        </c:ser>
        <c:ser>
          <c:idx val="7"/>
          <c:order val="7"/>
          <c:tx>
            <c:strRef>
              <c:f>'商業・貿易・観光'!$T$81</c:f>
              <c:strCache>
                <c:ptCount val="1"/>
                <c:pt idx="0">
                  <c:v>但馬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
1.1%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
4.4%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'商業・貿易・観光'!$U$81:$V$81</c:f>
              <c:numCache/>
            </c:numRef>
          </c:val>
        </c:ser>
        <c:ser>
          <c:idx val="8"/>
          <c:order val="8"/>
          <c:tx>
            <c:strRef>
              <c:f>'商業・貿易・観光'!$T$82</c:f>
              <c:strCache>
                <c:ptCount val="1"/>
                <c:pt idx="0">
                  <c:v>丹波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2.2%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'商業・貿易・観光'!$U$82:$V$82</c:f>
              <c:numCache/>
            </c:numRef>
          </c:val>
        </c:ser>
        <c:ser>
          <c:idx val="9"/>
          <c:order val="9"/>
          <c:tx>
            <c:strRef>
              <c:f>'商業・貿易・観光'!$T$83</c:f>
              <c:strCache>
                <c:ptCount val="1"/>
                <c:pt idx="0">
                  <c:v>淡路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3.2%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3.3%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'商業・貿易・観光'!$U$73:$V$73</c:f>
              <c:strCache/>
            </c:strRef>
          </c:cat>
          <c:val>
            <c:numRef>
              <c:f>'商業・貿易・観光'!$U$83:$V$83</c:f>
              <c:numCache/>
            </c:numRef>
          </c:val>
        </c:ser>
        <c:overlap val="100"/>
        <c:gapWidth val="70"/>
        <c:axId val="16490847"/>
        <c:axId val="14199896"/>
      </c:barChart>
      <c:catAx>
        <c:axId val="164908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16490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7575"/>
          <c:w val="0.83275"/>
          <c:h val="0.57775"/>
        </c:manualLayout>
      </c:layout>
      <c:doughnutChart>
        <c:varyColors val="1"/>
        <c:ser>
          <c:idx val="1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'商業・貿易・観光'!$P$115:$P$116</c:f>
              <c:numCache/>
            </c:numRef>
          </c:val>
        </c:ser>
        <c:ser>
          <c:idx val="0"/>
          <c:order val="1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衣料品
18.7%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7.3%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衣料品
10.5%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飲食料品38.0%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14.9%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'商業・貿易・観光'!$O$106:$O$111</c:f>
              <c:strCache/>
            </c:strRef>
          </c:cat>
          <c:val>
            <c:numRef>
              <c:f>'商業・貿易・観光'!$P$106:$P$111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●商店数・従業者数・年間販売額の推移
                                   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（卸売・小売業）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0.214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（万人・万店）</a:t>
          </a:r>
        </a:p>
      </cdr:txBody>
    </cdr:sp>
  </cdr:relSizeAnchor>
  <cdr:relSizeAnchor xmlns:cdr="http://schemas.openxmlformats.org/drawingml/2006/chartDrawing">
    <cdr:from>
      <cdr:x>0.854</cdr:x>
      <cdr:y>0.8155</cdr:y>
    </cdr:from>
    <cdr:to>
      <cdr:x>0.945</cdr:x>
      <cdr:y>0.84975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3867150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0.4385</cdr:x>
      <cdr:y>0.908</cdr:y>
    </cdr:from>
    <cdr:to>
      <cdr:x>0.87975</cdr:x>
      <cdr:y>0.97825</cdr:y>
    </cdr:to>
    <cdr:sp>
      <cdr:nvSpPr>
        <cdr:cNvPr id="4" name="TextBox 4"/>
        <cdr:cNvSpPr txBox="1">
          <a:spLocks noChangeArrowheads="1"/>
        </cdr:cNvSpPr>
      </cdr:nvSpPr>
      <cdr:spPr>
        <a:xfrm>
          <a:off x="1552575" y="4305300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0.854</cdr:x>
      <cdr:y>0.07925</cdr:y>
    </cdr:from>
    <cdr:to>
      <cdr:x>0.97975</cdr:x>
      <cdr:y>0.1135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37147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0.22075</cdr:x>
      <cdr:y>0.39475</cdr:y>
    </cdr:from>
    <cdr:to>
      <cdr:x>0.29025</cdr:x>
      <cdr:y>0.51725</cdr:y>
    </cdr:to>
    <cdr:sp>
      <cdr:nvSpPr>
        <cdr:cNvPr id="6" name="TextBox 6"/>
        <cdr:cNvSpPr txBox="1">
          <a:spLocks noChangeArrowheads="1"/>
        </cdr:cNvSpPr>
      </cdr:nvSpPr>
      <cdr:spPr>
        <a:xfrm>
          <a:off x="781050" y="1866900"/>
          <a:ext cx="247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0.14175</cdr:x>
      <cdr:y>0.587</cdr:y>
    </cdr:from>
    <cdr:to>
      <cdr:x>0.21925</cdr:x>
      <cdr:y>0.6815</cdr:y>
    </cdr:to>
    <cdr:sp>
      <cdr:nvSpPr>
        <cdr:cNvPr id="7" name="TextBox 7"/>
        <cdr:cNvSpPr txBox="1">
          <a:spLocks noChangeArrowheads="1"/>
        </cdr:cNvSpPr>
      </cdr:nvSpPr>
      <cdr:spPr>
        <a:xfrm>
          <a:off x="504825" y="2781300"/>
          <a:ext cx="2762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商店数</a:t>
          </a:r>
        </a:p>
      </cdr:txBody>
    </cdr:sp>
  </cdr:relSizeAnchor>
  <cdr:relSizeAnchor xmlns:cdr="http://schemas.openxmlformats.org/drawingml/2006/chartDrawing">
    <cdr:from>
      <cdr:x>0.26125</cdr:x>
      <cdr:y>0.142</cdr:y>
    </cdr:from>
    <cdr:to>
      <cdr:x>0.4485</cdr:x>
      <cdr:y>0.17425</cdr:y>
    </cdr:to>
    <cdr:sp>
      <cdr:nvSpPr>
        <cdr:cNvPr id="8" name="TextBox 8"/>
        <cdr:cNvSpPr txBox="1">
          <a:spLocks noChangeArrowheads="1"/>
        </cdr:cNvSpPr>
      </cdr:nvSpPr>
      <cdr:spPr>
        <a:xfrm>
          <a:off x="923925" y="6667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年間販売額</a:t>
          </a:r>
        </a:p>
      </cdr:txBody>
    </cdr:sp>
  </cdr:relSizeAnchor>
  <cdr:relSizeAnchor xmlns:cdr="http://schemas.openxmlformats.org/drawingml/2006/chartDrawing">
    <cdr:from>
      <cdr:x>0.82975</cdr:x>
      <cdr:y>0.39475</cdr:y>
    </cdr:from>
    <cdr:to>
      <cdr:x>1</cdr:x>
      <cdr:y>0.42275</cdr:y>
    </cdr:to>
    <cdr:sp>
      <cdr:nvSpPr>
        <cdr:cNvPr id="9" name="TextBox 11"/>
        <cdr:cNvSpPr txBox="1">
          <a:spLocks noChangeArrowheads="1"/>
        </cdr:cNvSpPr>
      </cdr:nvSpPr>
      <cdr:spPr>
        <a:xfrm>
          <a:off x="2952750" y="1866900"/>
          <a:ext cx="6096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10800" rIns="0" bIns="10800"/>
        <a:p>
          <a:pPr algn="l">
            <a:defRPr/>
          </a:pPr>
          <a:r>
            <a:rPr lang="en-US" cap="none" sz="800" b="0" i="0" u="none" baseline="0"/>
            <a:t>445,928人</a:t>
          </a:r>
        </a:p>
      </cdr:txBody>
    </cdr:sp>
  </cdr:relSizeAnchor>
  <cdr:relSizeAnchor xmlns:cdr="http://schemas.openxmlformats.org/drawingml/2006/chartDrawing">
    <cdr:from>
      <cdr:x>0.72575</cdr:x>
      <cdr:y>0.23075</cdr:y>
    </cdr:from>
    <cdr:to>
      <cdr:x>0.88075</cdr:x>
      <cdr:y>0.265</cdr:y>
    </cdr:to>
    <cdr:sp>
      <cdr:nvSpPr>
        <cdr:cNvPr id="10" name="AutoShape 15"/>
        <cdr:cNvSpPr>
          <a:spLocks/>
        </cdr:cNvSpPr>
      </cdr:nvSpPr>
      <cdr:spPr>
        <a:xfrm>
          <a:off x="2581275" y="1085850"/>
          <a:ext cx="552450" cy="161925"/>
        </a:xfrm>
        <a:prstGeom prst="wedgeRectCallout">
          <a:avLst>
            <a:gd name="adj1" fmla="val 15347"/>
            <a:gd name="adj2" fmla="val 279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12.9兆円</a:t>
          </a:r>
        </a:p>
      </cdr:txBody>
    </cdr:sp>
  </cdr:relSizeAnchor>
  <cdr:relSizeAnchor xmlns:cdr="http://schemas.openxmlformats.org/drawingml/2006/chartDrawing">
    <cdr:from>
      <cdr:x>0.6975</cdr:x>
      <cdr:y>0.64625</cdr:y>
    </cdr:from>
    <cdr:to>
      <cdr:x>0.85525</cdr:x>
      <cdr:y>0.6805</cdr:y>
    </cdr:to>
    <cdr:sp>
      <cdr:nvSpPr>
        <cdr:cNvPr id="11" name="AutoShape 16"/>
        <cdr:cNvSpPr>
          <a:spLocks/>
        </cdr:cNvSpPr>
      </cdr:nvSpPr>
      <cdr:spPr>
        <a:xfrm>
          <a:off x="2476500" y="3057525"/>
          <a:ext cx="561975" cy="161925"/>
        </a:xfrm>
        <a:prstGeom prst="wedgeRectCallout">
          <a:avLst>
            <a:gd name="adj1" fmla="val 9999"/>
            <a:gd name="adj2" fmla="val 15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66,265店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</cdr:x>
      <cdr:y>0.89275</cdr:y>
    </cdr:from>
    <cdr:to>
      <cdr:x>0.966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324350"/>
          <a:ext cx="1971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経済産業省「商業販売統計年報」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671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●大型小売店業態別販売額と対前年比
　の推移</a:t>
          </a:r>
        </a:p>
      </cdr:txBody>
    </cdr:sp>
  </cdr:relSizeAnchor>
  <cdr:relSizeAnchor xmlns:cdr="http://schemas.openxmlformats.org/drawingml/2006/chartDrawing">
    <cdr:from>
      <cdr:x>0.881</cdr:x>
      <cdr:y>0.82175</cdr:y>
    </cdr:from>
    <cdr:to>
      <cdr:x>0.97</cdr:x>
      <cdr:y>0.85325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39814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</cdr:x>
      <cdr:y>0.37425</cdr:y>
    </cdr:from>
    <cdr:to>
      <cdr:x>0.167</cdr:x>
      <cdr:y>0.4095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80975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0.8255</cdr:x>
      <cdr:y>0.7325</cdr:y>
    </cdr:from>
    <cdr:to>
      <cdr:x>0.9925</cdr:x>
      <cdr:y>0.77575</cdr:y>
    </cdr:to>
    <cdr:sp>
      <cdr:nvSpPr>
        <cdr:cNvPr id="5" name="TextBox 12"/>
        <cdr:cNvSpPr txBox="1">
          <a:spLocks noChangeArrowheads="1"/>
        </cdr:cNvSpPr>
      </cdr:nvSpPr>
      <cdr:spPr>
        <a:xfrm>
          <a:off x="2914650" y="3543300"/>
          <a:ext cx="590550" cy="209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3,389億円</a:t>
          </a:r>
        </a:p>
      </cdr:txBody>
    </cdr:sp>
  </cdr:relSizeAnchor>
  <cdr:relSizeAnchor xmlns:cdr="http://schemas.openxmlformats.org/drawingml/2006/chartDrawing">
    <cdr:from>
      <cdr:x>0.8255</cdr:x>
      <cdr:y>0.5835</cdr:y>
    </cdr:from>
    <cdr:to>
      <cdr:x>0.9925</cdr:x>
      <cdr:y>0.62875</cdr:y>
    </cdr:to>
    <cdr:sp>
      <cdr:nvSpPr>
        <cdr:cNvPr id="6" name="TextBox 13"/>
        <cdr:cNvSpPr txBox="1">
          <a:spLocks noChangeArrowheads="1"/>
        </cdr:cNvSpPr>
      </cdr:nvSpPr>
      <cdr:spPr>
        <a:xfrm>
          <a:off x="2914650" y="2828925"/>
          <a:ext cx="590550" cy="219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5,867億円</a:t>
          </a:r>
        </a:p>
      </cdr:txBody>
    </cdr:sp>
  </cdr:relSizeAnchor>
  <cdr:relSizeAnchor xmlns:cdr="http://schemas.openxmlformats.org/drawingml/2006/chartDrawing">
    <cdr:from>
      <cdr:x>0.781</cdr:x>
      <cdr:y>0.46475</cdr:y>
    </cdr:from>
    <cdr:to>
      <cdr:x>0.994</cdr:x>
      <cdr:y>0.51775</cdr:y>
    </cdr:to>
    <cdr:sp>
      <cdr:nvSpPr>
        <cdr:cNvPr id="7" name="TextBox 14"/>
        <cdr:cNvSpPr txBox="1">
          <a:spLocks noChangeArrowheads="1"/>
        </cdr:cNvSpPr>
      </cdr:nvSpPr>
      <cdr:spPr>
        <a:xfrm>
          <a:off x="2752725" y="2247900"/>
          <a:ext cx="752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9,256億円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</cdr:y>
    </cdr:from>
    <cdr:to>
      <cdr:x>0.12375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0.26025</cdr:x>
      <cdr:y>0.634</cdr:y>
    </cdr:from>
    <cdr:to>
      <cdr:x>0.388</cdr:x>
      <cdr:y>0.75125</cdr:y>
    </cdr:to>
    <cdr:sp>
      <cdr:nvSpPr>
        <cdr:cNvPr id="2" name="TextBox 3"/>
        <cdr:cNvSpPr txBox="1">
          <a:spLocks noChangeArrowheads="1"/>
        </cdr:cNvSpPr>
      </cdr:nvSpPr>
      <cdr:spPr>
        <a:xfrm>
          <a:off x="923925" y="9715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百貨店</a:t>
          </a:r>
        </a:p>
      </cdr:txBody>
    </cdr:sp>
  </cdr:relSizeAnchor>
  <cdr:relSizeAnchor xmlns:cdr="http://schemas.openxmlformats.org/drawingml/2006/chartDrawing">
    <cdr:from>
      <cdr:x>0.46075</cdr:x>
      <cdr:y>0.17</cdr:y>
    </cdr:from>
    <cdr:to>
      <cdr:x>0.62025</cdr:x>
      <cdr:y>0.28725</cdr:y>
    </cdr:to>
    <cdr:sp>
      <cdr:nvSpPr>
        <cdr:cNvPr id="3" name="TextBox 4"/>
        <cdr:cNvSpPr txBox="1">
          <a:spLocks noChangeArrowheads="1"/>
        </cdr:cNvSpPr>
      </cdr:nvSpPr>
      <cdr:spPr>
        <a:xfrm>
          <a:off x="1647825" y="257175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スーパー</a:t>
          </a:r>
        </a:p>
      </cdr:txBody>
    </cdr:sp>
  </cdr:relSizeAnchor>
  <cdr:relSizeAnchor xmlns:cdr="http://schemas.openxmlformats.org/drawingml/2006/chartDrawing">
    <cdr:from>
      <cdr:x>0.88425</cdr:x>
      <cdr:y>0.412</cdr:y>
    </cdr:from>
    <cdr:to>
      <cdr:x>0.99075</cdr:x>
      <cdr:y>0.52925</cdr:y>
    </cdr:to>
    <cdr:sp>
      <cdr:nvSpPr>
        <cdr:cNvPr id="4" name="TextBox 5"/>
        <cdr:cNvSpPr txBox="1">
          <a:spLocks noChangeArrowheads="1"/>
        </cdr:cNvSpPr>
      </cdr:nvSpPr>
      <cdr:spPr>
        <a:xfrm>
          <a:off x="3162300" y="62865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-1.0%</a:t>
          </a:r>
        </a:p>
      </cdr:txBody>
    </cdr:sp>
  </cdr:relSizeAnchor>
  <cdr:relSizeAnchor xmlns:cdr="http://schemas.openxmlformats.org/drawingml/2006/chartDrawing">
    <cdr:from>
      <cdr:x>0.88425</cdr:x>
      <cdr:y>0.4835</cdr:y>
    </cdr:from>
    <cdr:to>
      <cdr:x>0.99075</cdr:x>
      <cdr:y>0.60075</cdr:y>
    </cdr:to>
    <cdr:sp>
      <cdr:nvSpPr>
        <cdr:cNvPr id="5" name="TextBox 6"/>
        <cdr:cNvSpPr txBox="1">
          <a:spLocks noChangeArrowheads="1"/>
        </cdr:cNvSpPr>
      </cdr:nvSpPr>
      <cdr:spPr>
        <a:xfrm>
          <a:off x="3162300" y="74295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-1.0%</a:t>
          </a:r>
        </a:p>
      </cdr:txBody>
    </cdr:sp>
  </cdr:relSizeAnchor>
  <cdr:relSizeAnchor xmlns:cdr="http://schemas.openxmlformats.org/drawingml/2006/chartDrawing">
    <cdr:from>
      <cdr:x>0.364</cdr:x>
      <cdr:y>0.222</cdr:y>
    </cdr:from>
    <cdr:to>
      <cdr:x>0.46075</cdr:x>
      <cdr:y>0.2875</cdr:y>
    </cdr:to>
    <cdr:sp>
      <cdr:nvSpPr>
        <cdr:cNvPr id="6" name="Line 7"/>
        <cdr:cNvSpPr>
          <a:spLocks/>
        </cdr:cNvSpPr>
      </cdr:nvSpPr>
      <cdr:spPr>
        <a:xfrm flipH="1">
          <a:off x="1295400" y="333375"/>
          <a:ext cx="342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0.20125</cdr:x>
      <cdr:y>0.05275</cdr:y>
    </cdr:from>
    <cdr:to>
      <cdr:x>0.3635</cdr:x>
      <cdr:y>0.17</cdr:y>
    </cdr:to>
    <cdr:sp>
      <cdr:nvSpPr>
        <cdr:cNvPr id="7" name="TextBox 8"/>
        <cdr:cNvSpPr txBox="1">
          <a:spLocks noChangeArrowheads="1"/>
        </cdr:cNvSpPr>
      </cdr:nvSpPr>
      <cdr:spPr>
        <a:xfrm>
          <a:off x="714375" y="762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対前年比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●商店数の従業者規模別割合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0.5085</cdr:x>
      <cdr:y>0.90575</cdr:y>
    </cdr:from>
    <cdr:to>
      <cdr:x>0.95075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430530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0.59625</cdr:x>
      <cdr:y>0.25575</cdr:y>
    </cdr:from>
    <cdr:to>
      <cdr:x>0.757</cdr:x>
      <cdr:y>0.32175</cdr:y>
    </cdr:to>
    <cdr:sp>
      <cdr:nvSpPr>
        <cdr:cNvPr id="3" name="TextBox 6"/>
        <cdr:cNvSpPr txBox="1">
          <a:spLocks noChangeArrowheads="1"/>
        </cdr:cNvSpPr>
      </cdr:nvSpPr>
      <cdr:spPr>
        <a:xfrm>
          <a:off x="2114550" y="12096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
12,834店</a:t>
          </a:r>
        </a:p>
      </cdr:txBody>
    </cdr:sp>
  </cdr:relSizeAnchor>
  <cdr:relSizeAnchor xmlns:cdr="http://schemas.openxmlformats.org/drawingml/2006/chartDrawing">
    <cdr:from>
      <cdr:x>0.39525</cdr:x>
      <cdr:y>0.0655</cdr:y>
    </cdr:from>
    <cdr:to>
      <cdr:x>0.5085</cdr:x>
      <cdr:y>0.0805</cdr:y>
    </cdr:to>
    <cdr:sp>
      <cdr:nvSpPr>
        <cdr:cNvPr id="4" name="Line 10"/>
        <cdr:cNvSpPr>
          <a:spLocks/>
        </cdr:cNvSpPr>
      </cdr:nvSpPr>
      <cdr:spPr>
        <a:xfrm flipV="1">
          <a:off x="1400175" y="304800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0.0655</cdr:y>
    </cdr:from>
    <cdr:to>
      <cdr:x>0.641</cdr:x>
      <cdr:y>0.122</cdr:y>
    </cdr:to>
    <cdr:sp>
      <cdr:nvSpPr>
        <cdr:cNvPr id="5" name="Line 11"/>
        <cdr:cNvSpPr>
          <a:spLocks/>
        </cdr:cNvSpPr>
      </cdr:nvSpPr>
      <cdr:spPr>
        <a:xfrm>
          <a:off x="1800225" y="3048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0.39525</cdr:x>
      <cdr:y>0.10275</cdr:y>
    </cdr:from>
    <cdr:to>
      <cdr:x>0.5085</cdr:x>
      <cdr:y>0.152</cdr:y>
    </cdr:to>
    <cdr:sp>
      <cdr:nvSpPr>
        <cdr:cNvPr id="6" name="Line 13"/>
        <cdr:cNvSpPr>
          <a:spLocks/>
        </cdr:cNvSpPr>
      </cdr:nvSpPr>
      <cdr:spPr>
        <a:xfrm flipV="1">
          <a:off x="1400175" y="485775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0.10275</cdr:y>
    </cdr:from>
    <cdr:to>
      <cdr:x>0.56175</cdr:x>
      <cdr:y>0.14325</cdr:y>
    </cdr:to>
    <cdr:sp>
      <cdr:nvSpPr>
        <cdr:cNvPr id="7" name="Line 14"/>
        <cdr:cNvSpPr>
          <a:spLocks/>
        </cdr:cNvSpPr>
      </cdr:nvSpPr>
      <cdr:spPr>
        <a:xfrm>
          <a:off x="1800225" y="48577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0.34125</cdr:x>
      <cdr:y>0.67175</cdr:y>
    </cdr:from>
    <cdr:to>
      <cdr:x>0.58725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24098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小売業
53,431店</a:t>
          </a:r>
        </a:p>
      </cdr:txBody>
    </cdr:sp>
  </cdr:relSizeAnchor>
  <cdr:relSizeAnchor xmlns:cdr="http://schemas.openxmlformats.org/drawingml/2006/chartDrawing">
    <cdr:from>
      <cdr:x>0</cdr:x>
      <cdr:y>0.412</cdr:y>
    </cdr:from>
    <cdr:to>
      <cdr:x>0.258</cdr:x>
      <cdr:y>0.49925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1476375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8.9%</a:t>
          </a:r>
        </a:p>
      </cdr:txBody>
    </cdr:sp>
  </cdr:relSizeAnchor>
  <cdr:relSizeAnchor xmlns:cdr="http://schemas.openxmlformats.org/drawingml/2006/chartDrawing">
    <cdr:from>
      <cdr:x>0.10075</cdr:x>
      <cdr:y>0.31175</cdr:y>
    </cdr:from>
    <cdr:to>
      <cdr:x>0.35875</cdr:x>
      <cdr:y>0.399</cdr:y>
    </cdr:to>
    <cdr:sp>
      <cdr:nvSpPr>
        <cdr:cNvPr id="3" name="TextBox 4"/>
        <cdr:cNvSpPr txBox="1">
          <a:spLocks noChangeArrowheads="1"/>
        </cdr:cNvSpPr>
      </cdr:nvSpPr>
      <cdr:spPr>
        <a:xfrm>
          <a:off x="228600" y="1114425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2.4%</a:t>
          </a:r>
        </a:p>
      </cdr:txBody>
    </cdr:sp>
  </cdr:relSizeAnchor>
  <cdr:relSizeAnchor xmlns:cdr="http://schemas.openxmlformats.org/drawingml/2006/chartDrawing">
    <cdr:from>
      <cdr:x>0.34125</cdr:x>
      <cdr:y>0.31175</cdr:y>
    </cdr:from>
    <cdr:to>
      <cdr:x>0.59525</cdr:x>
      <cdr:y>0.399</cdr:y>
    </cdr:to>
    <cdr:sp>
      <cdr:nvSpPr>
        <cdr:cNvPr id="4" name="TextBox 5"/>
        <cdr:cNvSpPr txBox="1">
          <a:spLocks noChangeArrowheads="1"/>
        </cdr:cNvSpPr>
      </cdr:nvSpPr>
      <cdr:spPr>
        <a:xfrm>
          <a:off x="800100" y="1114425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30人以上
2.5%</a:t>
          </a:r>
        </a:p>
      </cdr:txBody>
    </cdr:sp>
  </cdr:relSizeAnchor>
  <cdr:relSizeAnchor xmlns:cdr="http://schemas.openxmlformats.org/drawingml/2006/chartDrawing">
    <cdr:from>
      <cdr:x>0.16625</cdr:x>
      <cdr:y>0.494</cdr:y>
    </cdr:from>
    <cdr:to>
      <cdr:x>0.2455</cdr:x>
      <cdr:y>0.5305</cdr:y>
    </cdr:to>
    <cdr:sp>
      <cdr:nvSpPr>
        <cdr:cNvPr id="5" name="Line 6"/>
        <cdr:cNvSpPr>
          <a:spLocks/>
        </cdr:cNvSpPr>
      </cdr:nvSpPr>
      <cdr:spPr>
        <a:xfrm>
          <a:off x="390525" y="1771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0.39675</cdr:y>
    </cdr:from>
    <cdr:to>
      <cdr:x>0.3665</cdr:x>
      <cdr:y>0.494</cdr:y>
    </cdr:to>
    <cdr:sp>
      <cdr:nvSpPr>
        <cdr:cNvPr id="6" name="Line 7"/>
        <cdr:cNvSpPr>
          <a:spLocks/>
        </cdr:cNvSpPr>
      </cdr:nvSpPr>
      <cdr:spPr>
        <a:xfrm>
          <a:off x="571500" y="1419225"/>
          <a:ext cx="2857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0.42875</cdr:x>
      <cdr:y>0.41125</cdr:y>
    </cdr:from>
    <cdr:to>
      <cdr:x>0.4565</cdr:x>
      <cdr:y>0.494</cdr:y>
    </cdr:to>
    <cdr:sp>
      <cdr:nvSpPr>
        <cdr:cNvPr id="7" name="Line 8"/>
        <cdr:cNvSpPr>
          <a:spLocks/>
        </cdr:cNvSpPr>
      </cdr:nvSpPr>
      <cdr:spPr>
        <a:xfrm flipH="1">
          <a:off x="1009650" y="1476375"/>
          <a:ext cx="66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0.93875</cdr:y>
    </cdr:from>
    <cdr:to>
      <cdr:x>0.9385</cdr:x>
      <cdr:y>0.977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4429125"/>
          <a:ext cx="2781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県観光政策課「兵庫県観光客動態調査報告書」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0.7015</cdr:x>
      <cdr:y>0.05225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5622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●観光客入込数の推移</a:t>
          </a:r>
        </a:p>
      </cdr:txBody>
    </cdr:sp>
  </cdr:relSizeAnchor>
  <cdr:relSizeAnchor xmlns:cdr="http://schemas.openxmlformats.org/drawingml/2006/chartDrawing">
    <cdr:from>
      <cdr:x>0</cdr:x>
      <cdr:y>0.06875</cdr:y>
    </cdr:from>
    <cdr:to>
      <cdr:x>0.2005</cdr:x>
      <cdr:y>0.105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2385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0.80375</cdr:x>
      <cdr:y>0.81475</cdr:y>
    </cdr:from>
    <cdr:to>
      <cdr:x>0.93925</cdr:x>
      <cdr:y>0.853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38481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0.36175</cdr:x>
      <cdr:y>0.14575</cdr:y>
    </cdr:from>
    <cdr:to>
      <cdr:x>0.6405</cdr:x>
      <cdr:y>0.21225</cdr:y>
    </cdr:to>
    <cdr:sp>
      <cdr:nvSpPr>
        <cdr:cNvPr id="5" name="TextBox 6"/>
        <cdr:cNvSpPr txBox="1">
          <a:spLocks noChangeArrowheads="1"/>
        </cdr:cNvSpPr>
      </cdr:nvSpPr>
      <cdr:spPr>
        <a:xfrm>
          <a:off x="1314450" y="685800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0.53675</cdr:x>
      <cdr:y>0.21175</cdr:y>
    </cdr:from>
    <cdr:to>
      <cdr:x>0.53675</cdr:x>
      <cdr:y>0.32225</cdr:y>
    </cdr:to>
    <cdr:sp>
      <cdr:nvSpPr>
        <cdr:cNvPr id="6" name="Line 7"/>
        <cdr:cNvSpPr>
          <a:spLocks/>
        </cdr:cNvSpPr>
      </cdr:nvSpPr>
      <cdr:spPr>
        <a:xfrm flipH="1">
          <a:off x="1962150" y="1000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0.436</cdr:x>
      <cdr:y>0.5935</cdr:y>
    </cdr:from>
    <cdr:to>
      <cdr:x>0.55575</cdr:x>
      <cdr:y>0.62775</cdr:y>
    </cdr:to>
    <cdr:sp>
      <cdr:nvSpPr>
        <cdr:cNvPr id="7" name="TextBox 8"/>
        <cdr:cNvSpPr txBox="1">
          <a:spLocks noChangeArrowheads="1"/>
        </cdr:cNvSpPr>
      </cdr:nvSpPr>
      <cdr:spPr>
        <a:xfrm>
          <a:off x="1590675" y="2800350"/>
          <a:ext cx="43815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日帰り</a:t>
          </a:r>
        </a:p>
      </cdr:txBody>
    </cdr:sp>
  </cdr:relSizeAnchor>
  <cdr:relSizeAnchor xmlns:cdr="http://schemas.openxmlformats.org/drawingml/2006/chartDrawing">
    <cdr:from>
      <cdr:x>0.417</cdr:x>
      <cdr:y>0.312</cdr:y>
    </cdr:from>
    <cdr:to>
      <cdr:x>0.503</cdr:x>
      <cdr:y>0.34425</cdr:y>
    </cdr:to>
    <cdr:sp>
      <cdr:nvSpPr>
        <cdr:cNvPr id="8" name="TextBox 9"/>
        <cdr:cNvSpPr txBox="1">
          <a:spLocks noChangeArrowheads="1"/>
        </cdr:cNvSpPr>
      </cdr:nvSpPr>
      <cdr:spPr>
        <a:xfrm>
          <a:off x="1524000" y="1466850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宿泊</a:t>
          </a:r>
        </a:p>
      </cdr:txBody>
    </cdr:sp>
  </cdr:relSizeAnchor>
  <cdr:relSizeAnchor xmlns:cdr="http://schemas.openxmlformats.org/drawingml/2006/chartDrawing">
    <cdr:from>
      <cdr:x>0.7915</cdr:x>
      <cdr:y>0.28125</cdr:y>
    </cdr:from>
    <cdr:to>
      <cdr:x>0.84675</cdr:x>
      <cdr:y>0.32225</cdr:y>
    </cdr:to>
    <cdr:sp>
      <cdr:nvSpPr>
        <cdr:cNvPr id="9" name="Line 11"/>
        <cdr:cNvSpPr>
          <a:spLocks/>
        </cdr:cNvSpPr>
      </cdr:nvSpPr>
      <cdr:spPr>
        <a:xfrm flipH="1" flipV="1">
          <a:off x="2886075" y="1323975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0.1825</cdr:y>
    </cdr:from>
    <cdr:to>
      <cdr:x>0.819</cdr:x>
      <cdr:y>0.205</cdr:y>
    </cdr:to>
    <cdr:sp>
      <cdr:nvSpPr>
        <cdr:cNvPr id="10" name="Line 13"/>
        <cdr:cNvSpPr>
          <a:spLocks/>
        </cdr:cNvSpPr>
      </cdr:nvSpPr>
      <cdr:spPr>
        <a:xfrm flipH="1">
          <a:off x="2886075" y="8572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0.80375</cdr:x>
      <cdr:y>0.1165</cdr:y>
    </cdr:from>
    <cdr:to>
      <cdr:x>0.999</cdr:x>
      <cdr:y>0.183</cdr:y>
    </cdr:to>
    <cdr:sp>
      <cdr:nvSpPr>
        <cdr:cNvPr id="11" name="TextBox 15"/>
        <cdr:cNvSpPr txBox="1">
          <a:spLocks noChangeArrowheads="1"/>
        </cdr:cNvSpPr>
      </cdr:nvSpPr>
      <cdr:spPr>
        <a:xfrm>
          <a:off x="2933700" y="54292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平成18年度
17,512千人</a:t>
          </a:r>
        </a:p>
      </cdr:txBody>
    </cdr:sp>
  </cdr:relSizeAnchor>
  <cdr:relSizeAnchor xmlns:cdr="http://schemas.openxmlformats.org/drawingml/2006/chartDrawing">
    <cdr:from>
      <cdr:x>0.80375</cdr:x>
      <cdr:y>0.32225</cdr:y>
    </cdr:from>
    <cdr:to>
      <cdr:x>0.999</cdr:x>
      <cdr:y>0.413</cdr:y>
    </cdr:to>
    <cdr:sp>
      <cdr:nvSpPr>
        <cdr:cNvPr id="12" name="TextBox 16"/>
        <cdr:cNvSpPr txBox="1">
          <a:spLocks noChangeArrowheads="1"/>
        </cdr:cNvSpPr>
      </cdr:nvSpPr>
      <cdr:spPr>
        <a:xfrm>
          <a:off x="2933700" y="1514475"/>
          <a:ext cx="714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平成18年度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115,764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         千人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</cdr:x>
      <cdr:y>0.10325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●主要地域（国）別輸出入額割合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（平成19年速報値）</a:t>
          </a:r>
        </a:p>
      </cdr:txBody>
    </cdr:sp>
  </cdr:relSizeAnchor>
  <cdr:relSizeAnchor xmlns:cdr="http://schemas.openxmlformats.org/drawingml/2006/chartDrawing">
    <cdr:from>
      <cdr:x>0.5555</cdr:x>
      <cdr:y>0.9325</cdr:y>
    </cdr:from>
    <cdr:to>
      <cdr:x>0.99775</cdr:x>
      <cdr:y>0.97075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44100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神戸税関「外国貿易年表」</a:t>
          </a:r>
        </a:p>
      </cdr:txBody>
    </cdr:sp>
  </cdr:relSizeAnchor>
  <cdr:relSizeAnchor xmlns:cdr="http://schemas.openxmlformats.org/drawingml/2006/chartDrawing">
    <cdr:from>
      <cdr:x>0.5865</cdr:x>
      <cdr:y>0.25575</cdr:y>
    </cdr:from>
    <cdr:to>
      <cdr:x>0.78225</cdr:x>
      <cdr:y>0.32225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1209675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輸出
69,883億円</a:t>
          </a:r>
        </a:p>
      </cdr:txBody>
    </cdr:sp>
  </cdr:relSizeAnchor>
  <cdr:relSizeAnchor xmlns:cdr="http://schemas.openxmlformats.org/drawingml/2006/chartDrawing">
    <cdr:from>
      <cdr:x>0.69725</cdr:x>
      <cdr:y>0.453</cdr:y>
    </cdr:from>
    <cdr:to>
      <cdr:x>0.69725</cdr:x>
      <cdr:y>0.5</cdr:y>
    </cdr:to>
    <cdr:sp>
      <cdr:nvSpPr>
        <cdr:cNvPr id="4" name="Line 13"/>
        <cdr:cNvSpPr>
          <a:spLocks/>
        </cdr:cNvSpPr>
      </cdr:nvSpPr>
      <cdr:spPr>
        <a:xfrm flipH="1">
          <a:off x="2476500" y="2143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0.453</cdr:y>
    </cdr:from>
    <cdr:to>
      <cdr:x>0.606</cdr:x>
      <cdr:y>0.48325</cdr:y>
    </cdr:to>
    <cdr:sp>
      <cdr:nvSpPr>
        <cdr:cNvPr id="5" name="Line 15"/>
        <cdr:cNvSpPr>
          <a:spLocks/>
        </cdr:cNvSpPr>
      </cdr:nvSpPr>
      <cdr:spPr>
        <a:xfrm flipV="1">
          <a:off x="2152650" y="2143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0.4025</cdr:y>
    </cdr:from>
    <cdr:to>
      <cdr:x>0.51475</cdr:x>
      <cdr:y>0.424</cdr:y>
    </cdr:to>
    <cdr:sp>
      <cdr:nvSpPr>
        <cdr:cNvPr id="6" name="Line 16"/>
        <cdr:cNvSpPr>
          <a:spLocks/>
        </cdr:cNvSpPr>
      </cdr:nvSpPr>
      <cdr:spPr>
        <a:xfrm>
          <a:off x="1114425" y="1905000"/>
          <a:ext cx="7048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0.3315</cdr:y>
    </cdr:from>
    <cdr:to>
      <cdr:x>0.47325</cdr:x>
      <cdr:y>0.4025</cdr:y>
    </cdr:to>
    <cdr:sp>
      <cdr:nvSpPr>
        <cdr:cNvPr id="7" name="Line 17"/>
        <cdr:cNvSpPr>
          <a:spLocks/>
        </cdr:cNvSpPr>
      </cdr:nvSpPr>
      <cdr:spPr>
        <a:xfrm>
          <a:off x="1028700" y="1562100"/>
          <a:ext cx="647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0.268</cdr:y>
    </cdr:from>
    <cdr:to>
      <cdr:x>0.4545</cdr:x>
      <cdr:y>0.37475</cdr:y>
    </cdr:to>
    <cdr:sp>
      <cdr:nvSpPr>
        <cdr:cNvPr id="8" name="Line 18"/>
        <cdr:cNvSpPr>
          <a:spLocks/>
        </cdr:cNvSpPr>
      </cdr:nvSpPr>
      <cdr:spPr>
        <a:xfrm>
          <a:off x="1028700" y="1266825"/>
          <a:ext cx="581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0.491</cdr:y>
    </cdr:from>
    <cdr:to>
      <cdr:x>0.68275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762125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輸入
36,195億円</a:t>
          </a:r>
        </a:p>
      </cdr:txBody>
    </cdr:sp>
  </cdr:relSizeAnchor>
  <cdr:relSizeAnchor xmlns:cdr="http://schemas.openxmlformats.org/drawingml/2006/chartDrawing">
    <cdr:from>
      <cdr:x>0.077</cdr:x>
      <cdr:y>0.44175</cdr:y>
    </cdr:from>
    <cdr:to>
      <cdr:x>0.077</cdr:x>
      <cdr:y>0.588</cdr:y>
    </cdr:to>
    <cdr:sp>
      <cdr:nvSpPr>
        <cdr:cNvPr id="2" name="Line 9"/>
        <cdr:cNvSpPr>
          <a:spLocks/>
        </cdr:cNvSpPr>
      </cdr:nvSpPr>
      <cdr:spPr>
        <a:xfrm flipH="1">
          <a:off x="180975" y="1581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0.588</cdr:y>
    </cdr:from>
    <cdr:to>
      <cdr:x>0.1345</cdr:x>
      <cdr:y>0.59875</cdr:y>
    </cdr:to>
    <cdr:sp>
      <cdr:nvSpPr>
        <cdr:cNvPr id="3" name="Line 10"/>
        <cdr:cNvSpPr>
          <a:spLocks/>
        </cdr:cNvSpPr>
      </cdr:nvSpPr>
      <cdr:spPr>
        <a:xfrm>
          <a:off x="180975" y="2114550"/>
          <a:ext cx="133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0.6445</cdr:x>
      <cdr:y>0.70425</cdr:y>
    </cdr:from>
    <cdr:to>
      <cdr:x>0.82175</cdr:x>
      <cdr:y>0.7535</cdr:y>
    </cdr:to>
    <cdr:sp>
      <cdr:nvSpPr>
        <cdr:cNvPr id="4" name="Line 12"/>
        <cdr:cNvSpPr>
          <a:spLocks/>
        </cdr:cNvSpPr>
      </cdr:nvSpPr>
      <cdr:spPr>
        <a:xfrm>
          <a:off x="1514475" y="2533650"/>
          <a:ext cx="4191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0.729</cdr:y>
    </cdr:from>
    <cdr:to>
      <cdr:x>0.70275</cdr:x>
      <cdr:y>0.78575</cdr:y>
    </cdr:to>
    <cdr:sp>
      <cdr:nvSpPr>
        <cdr:cNvPr id="5" name="Line 13"/>
        <cdr:cNvSpPr>
          <a:spLocks/>
        </cdr:cNvSpPr>
      </cdr:nvSpPr>
      <cdr:spPr>
        <a:xfrm>
          <a:off x="1209675" y="261937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0.70425</cdr:y>
    </cdr:from>
    <cdr:to>
      <cdr:x>0.351</cdr:x>
      <cdr:y>0.805</cdr:y>
    </cdr:to>
    <cdr:sp>
      <cdr:nvSpPr>
        <cdr:cNvPr id="6" name="Line 14"/>
        <cdr:cNvSpPr>
          <a:spLocks/>
        </cdr:cNvSpPr>
      </cdr:nvSpPr>
      <cdr:spPr>
        <a:xfrm flipH="1">
          <a:off x="771525" y="2533650"/>
          <a:ext cx="57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0.68825</cdr:y>
    </cdr:from>
    <cdr:to>
      <cdr:x>0.26425</cdr:x>
      <cdr:y>0.82675</cdr:y>
    </cdr:to>
    <cdr:sp>
      <cdr:nvSpPr>
        <cdr:cNvPr id="7" name="Line 15"/>
        <cdr:cNvSpPr>
          <a:spLocks/>
        </cdr:cNvSpPr>
      </cdr:nvSpPr>
      <cdr:spPr>
        <a:xfrm flipH="1">
          <a:off x="371475" y="2476500"/>
          <a:ext cx="247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0.669</cdr:y>
    </cdr:from>
    <cdr:to>
      <cdr:x>0.221</cdr:x>
      <cdr:y>0.729</cdr:y>
    </cdr:to>
    <cdr:sp>
      <cdr:nvSpPr>
        <cdr:cNvPr id="8" name="Line 16"/>
        <cdr:cNvSpPr>
          <a:spLocks/>
        </cdr:cNvSpPr>
      </cdr:nvSpPr>
      <cdr:spPr>
        <a:xfrm flipH="1">
          <a:off x="314325" y="2400300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0.37275</cdr:y>
    </cdr:from>
    <cdr:to>
      <cdr:x>0.15725</cdr:x>
      <cdr:y>0.42025</cdr:y>
    </cdr:to>
    <cdr:sp>
      <cdr:nvSpPr>
        <cdr:cNvPr id="9" name="TextBox 20"/>
        <cdr:cNvSpPr txBox="1">
          <a:spLocks noChangeArrowheads="1"/>
        </cdr:cNvSpPr>
      </cdr:nvSpPr>
      <cdr:spPr>
        <a:xfrm>
          <a:off x="0" y="13335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ﾌﾗﾝｽ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8575" y="28575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183</xdr:row>
      <xdr:rowOff>0</xdr:rowOff>
    </xdr:from>
    <xdr:to>
      <xdr:col>11</xdr:col>
      <xdr:colOff>504825</xdr:colOff>
      <xdr:row>216</xdr:row>
      <xdr:rowOff>0</xdr:rowOff>
    </xdr:to>
    <xdr:graphicFrame>
      <xdr:nvGraphicFramePr>
        <xdr:cNvPr id="2" name="Chart 2"/>
        <xdr:cNvGraphicFramePr/>
      </xdr:nvGraphicFramePr>
      <xdr:xfrm>
        <a:off x="4200525" y="26327100"/>
        <a:ext cx="35337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183</xdr:row>
      <xdr:rowOff>0</xdr:rowOff>
    </xdr:from>
    <xdr:to>
      <xdr:col>5</xdr:col>
      <xdr:colOff>171450</xdr:colOff>
      <xdr:row>216</xdr:row>
      <xdr:rowOff>114300</xdr:rowOff>
    </xdr:to>
    <xdr:graphicFrame>
      <xdr:nvGraphicFramePr>
        <xdr:cNvPr id="3" name="Chart 3"/>
        <xdr:cNvGraphicFramePr/>
      </xdr:nvGraphicFramePr>
      <xdr:xfrm>
        <a:off x="0" y="26327100"/>
        <a:ext cx="3552825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36</xdr:row>
      <xdr:rowOff>114300</xdr:rowOff>
    </xdr:from>
    <xdr:to>
      <xdr:col>5</xdr:col>
      <xdr:colOff>180975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5257800"/>
        <a:ext cx="355282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50</xdr:row>
      <xdr:rowOff>0</xdr:rowOff>
    </xdr:from>
    <xdr:to>
      <xdr:col>3</xdr:col>
      <xdr:colOff>447675</xdr:colOff>
      <xdr:row>67</xdr:row>
      <xdr:rowOff>47625</xdr:rowOff>
    </xdr:to>
    <xdr:graphicFrame>
      <xdr:nvGraphicFramePr>
        <xdr:cNvPr id="5" name="Chart 5"/>
        <xdr:cNvGraphicFramePr/>
      </xdr:nvGraphicFramePr>
      <xdr:xfrm>
        <a:off x="104775" y="7143750"/>
        <a:ext cx="2371725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</xdr:colOff>
      <xdr:row>0</xdr:row>
      <xdr:rowOff>19050</xdr:rowOff>
    </xdr:from>
    <xdr:to>
      <xdr:col>11</xdr:col>
      <xdr:colOff>428625</xdr:colOff>
      <xdr:row>33</xdr:row>
      <xdr:rowOff>47625</xdr:rowOff>
    </xdr:to>
    <xdr:graphicFrame>
      <xdr:nvGraphicFramePr>
        <xdr:cNvPr id="6" name="Chart 7"/>
        <xdr:cNvGraphicFramePr/>
      </xdr:nvGraphicFramePr>
      <xdr:xfrm>
        <a:off x="4076700" y="19050"/>
        <a:ext cx="358140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95250</xdr:colOff>
      <xdr:row>36</xdr:row>
      <xdr:rowOff>123825</xdr:rowOff>
    </xdr:from>
    <xdr:to>
      <xdr:col>11</xdr:col>
      <xdr:colOff>466725</xdr:colOff>
      <xdr:row>69</xdr:row>
      <xdr:rowOff>66675</xdr:rowOff>
    </xdr:to>
    <xdr:graphicFrame>
      <xdr:nvGraphicFramePr>
        <xdr:cNvPr id="7" name="Chart 8"/>
        <xdr:cNvGraphicFramePr/>
      </xdr:nvGraphicFramePr>
      <xdr:xfrm>
        <a:off x="4152900" y="5267325"/>
        <a:ext cx="3543300" cy="465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85725</xdr:colOff>
      <xdr:row>73</xdr:row>
      <xdr:rowOff>57150</xdr:rowOff>
    </xdr:from>
    <xdr:to>
      <xdr:col>11</xdr:col>
      <xdr:colOff>495300</xdr:colOff>
      <xdr:row>106</xdr:row>
      <xdr:rowOff>57150</xdr:rowOff>
    </xdr:to>
    <xdr:graphicFrame>
      <xdr:nvGraphicFramePr>
        <xdr:cNvPr id="8" name="Chart 9"/>
        <xdr:cNvGraphicFramePr/>
      </xdr:nvGraphicFramePr>
      <xdr:xfrm>
        <a:off x="4143375" y="10506075"/>
        <a:ext cx="3581400" cy="477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5</xdr:col>
      <xdr:colOff>238125</xdr:colOff>
      <xdr:row>143</xdr:row>
      <xdr:rowOff>47625</xdr:rowOff>
    </xdr:to>
    <xdr:graphicFrame>
      <xdr:nvGraphicFramePr>
        <xdr:cNvPr id="9" name="Chart 10"/>
        <xdr:cNvGraphicFramePr/>
      </xdr:nvGraphicFramePr>
      <xdr:xfrm>
        <a:off x="0" y="15840075"/>
        <a:ext cx="3619500" cy="4819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104775</xdr:colOff>
      <xdr:row>110</xdr:row>
      <xdr:rowOff>9525</xdr:rowOff>
    </xdr:from>
    <xdr:to>
      <xdr:col>11</xdr:col>
      <xdr:colOff>466725</xdr:colOff>
      <xdr:row>143</xdr:row>
      <xdr:rowOff>85725</xdr:rowOff>
    </xdr:to>
    <xdr:graphicFrame>
      <xdr:nvGraphicFramePr>
        <xdr:cNvPr id="10" name="Chart 12"/>
        <xdr:cNvGraphicFramePr/>
      </xdr:nvGraphicFramePr>
      <xdr:xfrm>
        <a:off x="4162425" y="15849600"/>
        <a:ext cx="3533775" cy="4848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28575</xdr:colOff>
      <xdr:row>113</xdr:row>
      <xdr:rowOff>9525</xdr:rowOff>
    </xdr:from>
    <xdr:to>
      <xdr:col>11</xdr:col>
      <xdr:colOff>438150</xdr:colOff>
      <xdr:row>123</xdr:row>
      <xdr:rowOff>123825</xdr:rowOff>
    </xdr:to>
    <xdr:graphicFrame>
      <xdr:nvGraphicFramePr>
        <xdr:cNvPr id="11" name="Chart 13"/>
        <xdr:cNvGraphicFramePr/>
      </xdr:nvGraphicFramePr>
      <xdr:xfrm>
        <a:off x="4086225" y="16335375"/>
        <a:ext cx="3581400" cy="154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5</xdr:col>
      <xdr:colOff>171450</xdr:colOff>
      <xdr:row>106</xdr:row>
      <xdr:rowOff>57150</xdr:rowOff>
    </xdr:to>
    <xdr:graphicFrame>
      <xdr:nvGraphicFramePr>
        <xdr:cNvPr id="12" name="Chart 17"/>
        <xdr:cNvGraphicFramePr/>
      </xdr:nvGraphicFramePr>
      <xdr:xfrm>
        <a:off x="0" y="10515600"/>
        <a:ext cx="3552825" cy="4762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76</xdr:row>
      <xdr:rowOff>9525</xdr:rowOff>
    </xdr:from>
    <xdr:to>
      <xdr:col>3</xdr:col>
      <xdr:colOff>381000</xdr:colOff>
      <xdr:row>101</xdr:row>
      <xdr:rowOff>38100</xdr:rowOff>
    </xdr:to>
    <xdr:graphicFrame>
      <xdr:nvGraphicFramePr>
        <xdr:cNvPr id="13" name="Chart 18"/>
        <xdr:cNvGraphicFramePr/>
      </xdr:nvGraphicFramePr>
      <xdr:xfrm>
        <a:off x="47625" y="10887075"/>
        <a:ext cx="2362200" cy="3600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180975</xdr:colOff>
      <xdr:row>146</xdr:row>
      <xdr:rowOff>47625</xdr:rowOff>
    </xdr:from>
    <xdr:to>
      <xdr:col>11</xdr:col>
      <xdr:colOff>666750</xdr:colOff>
      <xdr:row>179</xdr:row>
      <xdr:rowOff>57150</xdr:rowOff>
    </xdr:to>
    <xdr:graphicFrame>
      <xdr:nvGraphicFramePr>
        <xdr:cNvPr id="14" name="Chart 20"/>
        <xdr:cNvGraphicFramePr/>
      </xdr:nvGraphicFramePr>
      <xdr:xfrm>
        <a:off x="4238625" y="21088350"/>
        <a:ext cx="3657600" cy="4724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152400</xdr:colOff>
      <xdr:row>146</xdr:row>
      <xdr:rowOff>95250</xdr:rowOff>
    </xdr:from>
    <xdr:to>
      <xdr:col>5</xdr:col>
      <xdr:colOff>323850</xdr:colOff>
      <xdr:row>179</xdr:row>
      <xdr:rowOff>114300</xdr:rowOff>
    </xdr:to>
    <xdr:graphicFrame>
      <xdr:nvGraphicFramePr>
        <xdr:cNvPr id="15" name="Chart 23"/>
        <xdr:cNvGraphicFramePr/>
      </xdr:nvGraphicFramePr>
      <xdr:xfrm>
        <a:off x="152400" y="21135975"/>
        <a:ext cx="3552825" cy="4733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209550</xdr:colOff>
      <xdr:row>154</xdr:row>
      <xdr:rowOff>133350</xdr:rowOff>
    </xdr:from>
    <xdr:to>
      <xdr:col>3</xdr:col>
      <xdr:colOff>542925</xdr:colOff>
      <xdr:row>180</xdr:row>
      <xdr:rowOff>19050</xdr:rowOff>
    </xdr:to>
    <xdr:graphicFrame>
      <xdr:nvGraphicFramePr>
        <xdr:cNvPr id="16" name="Chart 24"/>
        <xdr:cNvGraphicFramePr/>
      </xdr:nvGraphicFramePr>
      <xdr:xfrm>
        <a:off x="209550" y="22317075"/>
        <a:ext cx="2362200" cy="3600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8</xdr:col>
      <xdr:colOff>295275</xdr:colOff>
      <xdr:row>65</xdr:row>
      <xdr:rowOff>76200</xdr:rowOff>
    </xdr:from>
    <xdr:ext cx="1524000" cy="438150"/>
    <xdr:sp>
      <xdr:nvSpPr>
        <xdr:cNvPr id="17" name="TextBox 38"/>
        <xdr:cNvSpPr txBox="1">
          <a:spLocks noChangeArrowheads="1"/>
        </xdr:cNvSpPr>
      </xdr:nvSpPr>
      <xdr:spPr>
        <a:xfrm>
          <a:off x="5705475" y="9363075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xdr:txBody>
    </xdr:sp>
    <xdr:clientData/>
  </xdr:oneCellAnchor>
  <xdr:oneCellAnchor>
    <xdr:from>
      <xdr:col>8</xdr:col>
      <xdr:colOff>0</xdr:colOff>
      <xdr:row>29</xdr:row>
      <xdr:rowOff>28575</xdr:rowOff>
    </xdr:from>
    <xdr:ext cx="1943100" cy="400050"/>
    <xdr:sp>
      <xdr:nvSpPr>
        <xdr:cNvPr id="18" name="TextBox 39"/>
        <xdr:cNvSpPr txBox="1">
          <a:spLocks noChangeArrowheads="1"/>
        </xdr:cNvSpPr>
      </xdr:nvSpPr>
      <xdr:spPr>
        <a:xfrm>
          <a:off x="5410200" y="4171950"/>
          <a:ext cx="1943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経済産業省「商業統計表」
県統計課「兵庫県の商業」</a:t>
          </a:r>
        </a:p>
      </xdr:txBody>
    </xdr:sp>
    <xdr:clientData/>
  </xdr:oneCellAnchor>
  <xdr:oneCellAnchor>
    <xdr:from>
      <xdr:col>7</xdr:col>
      <xdr:colOff>647700</xdr:colOff>
      <xdr:row>102</xdr:row>
      <xdr:rowOff>104775</xdr:rowOff>
    </xdr:from>
    <xdr:ext cx="1933575" cy="419100"/>
    <xdr:sp>
      <xdr:nvSpPr>
        <xdr:cNvPr id="19" name="TextBox 40"/>
        <xdr:cNvSpPr txBox="1">
          <a:spLocks noChangeArrowheads="1"/>
        </xdr:cNvSpPr>
      </xdr:nvSpPr>
      <xdr:spPr>
        <a:xfrm>
          <a:off x="5381625" y="14697075"/>
          <a:ext cx="1933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経済産業省「商業統計表」
県統計課「兵庫県の商業」</a:t>
          </a:r>
        </a:p>
      </xdr:txBody>
    </xdr:sp>
    <xdr:clientData/>
  </xdr:oneCellAnchor>
  <xdr:twoCellAnchor>
    <xdr:from>
      <xdr:col>7</xdr:col>
      <xdr:colOff>514350</xdr:colOff>
      <xdr:row>118</xdr:row>
      <xdr:rowOff>57150</xdr:rowOff>
    </xdr:from>
    <xdr:to>
      <xdr:col>7</xdr:col>
      <xdr:colOff>619125</xdr:colOff>
      <xdr:row>119</xdr:row>
      <xdr:rowOff>104775</xdr:rowOff>
    </xdr:to>
    <xdr:sp>
      <xdr:nvSpPr>
        <xdr:cNvPr id="20" name="Line 41"/>
        <xdr:cNvSpPr>
          <a:spLocks/>
        </xdr:cNvSpPr>
      </xdr:nvSpPr>
      <xdr:spPr>
        <a:xfrm flipV="1">
          <a:off x="5248275" y="17097375"/>
          <a:ext cx="104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428625</xdr:colOff>
      <xdr:row>160</xdr:row>
      <xdr:rowOff>57150</xdr:rowOff>
    </xdr:from>
    <xdr:to>
      <xdr:col>4</xdr:col>
      <xdr:colOff>542925</xdr:colOff>
      <xdr:row>161</xdr:row>
      <xdr:rowOff>28575</xdr:rowOff>
    </xdr:to>
    <xdr:sp>
      <xdr:nvSpPr>
        <xdr:cNvPr id="21" name="Line 43"/>
        <xdr:cNvSpPr>
          <a:spLocks/>
        </xdr:cNvSpPr>
      </xdr:nvSpPr>
      <xdr:spPr>
        <a:xfrm>
          <a:off x="3133725" y="23098125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171450</xdr:colOff>
      <xdr:row>161</xdr:row>
      <xdr:rowOff>47625</xdr:rowOff>
    </xdr:from>
    <xdr:to>
      <xdr:col>4</xdr:col>
      <xdr:colOff>285750</xdr:colOff>
      <xdr:row>162</xdr:row>
      <xdr:rowOff>57150</xdr:rowOff>
    </xdr:to>
    <xdr:sp>
      <xdr:nvSpPr>
        <xdr:cNvPr id="22" name="Line 44"/>
        <xdr:cNvSpPr>
          <a:spLocks/>
        </xdr:cNvSpPr>
      </xdr:nvSpPr>
      <xdr:spPr>
        <a:xfrm>
          <a:off x="2876550" y="23231475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581025</xdr:colOff>
      <xdr:row>161</xdr:row>
      <xdr:rowOff>66675</xdr:rowOff>
    </xdr:from>
    <xdr:to>
      <xdr:col>3</xdr:col>
      <xdr:colOff>85725</xdr:colOff>
      <xdr:row>161</xdr:row>
      <xdr:rowOff>76200</xdr:rowOff>
    </xdr:to>
    <xdr:sp>
      <xdr:nvSpPr>
        <xdr:cNvPr id="23" name="Line 47"/>
        <xdr:cNvSpPr>
          <a:spLocks/>
        </xdr:cNvSpPr>
      </xdr:nvSpPr>
      <xdr:spPr>
        <a:xfrm flipV="1">
          <a:off x="1257300" y="23250525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170</xdr:row>
      <xdr:rowOff>133350</xdr:rowOff>
    </xdr:from>
    <xdr:to>
      <xdr:col>1</xdr:col>
      <xdr:colOff>0</xdr:colOff>
      <xdr:row>171</xdr:row>
      <xdr:rowOff>28575</xdr:rowOff>
    </xdr:to>
    <xdr:sp>
      <xdr:nvSpPr>
        <xdr:cNvPr id="24" name="Line 48"/>
        <xdr:cNvSpPr>
          <a:spLocks/>
        </xdr:cNvSpPr>
      </xdr:nvSpPr>
      <xdr:spPr>
        <a:xfrm flipV="1">
          <a:off x="552450" y="24603075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523875</xdr:colOff>
      <xdr:row>173</xdr:row>
      <xdr:rowOff>28575</xdr:rowOff>
    </xdr:from>
    <xdr:to>
      <xdr:col>2</xdr:col>
      <xdr:colOff>171450</xdr:colOff>
      <xdr:row>175</xdr:row>
      <xdr:rowOff>38100</xdr:rowOff>
    </xdr:to>
    <xdr:sp>
      <xdr:nvSpPr>
        <xdr:cNvPr id="25" name="Line 49"/>
        <xdr:cNvSpPr>
          <a:spLocks/>
        </xdr:cNvSpPr>
      </xdr:nvSpPr>
      <xdr:spPr>
        <a:xfrm>
          <a:off x="1200150" y="249269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0.6975</cdr:x>
      <cdr:y>0.06925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24669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●一般旅券発給状況</a:t>
          </a:r>
        </a:p>
      </cdr:txBody>
    </cdr:sp>
  </cdr:relSizeAnchor>
  <cdr:relSizeAnchor xmlns:cdr="http://schemas.openxmlformats.org/drawingml/2006/chartDrawing">
    <cdr:from>
      <cdr:x>0.052</cdr:x>
      <cdr:y>0.07875</cdr:y>
    </cdr:from>
    <cdr:to>
      <cdr:x>0.20825</cdr:x>
      <cdr:y>0.11675</cdr:y>
    </cdr:to>
    <cdr:sp>
      <cdr:nvSpPr>
        <cdr:cNvPr id="2" name="TextBox 3"/>
        <cdr:cNvSpPr txBox="1">
          <a:spLocks noChangeArrowheads="1"/>
        </cdr:cNvSpPr>
      </cdr:nvSpPr>
      <cdr:spPr>
        <a:xfrm>
          <a:off x="180975" y="371475"/>
          <a:ext cx="552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0.6</cdr:x>
      <cdr:y>0.9155</cdr:y>
    </cdr:from>
    <cdr:to>
      <cdr:x>0.918</cdr:x>
      <cdr:y>0.9555</cdr:y>
    </cdr:to>
    <cdr:sp>
      <cdr:nvSpPr>
        <cdr:cNvPr id="3" name="TextBox 1"/>
        <cdr:cNvSpPr txBox="1">
          <a:spLocks noChangeArrowheads="1"/>
        </cdr:cNvSpPr>
      </cdr:nvSpPr>
      <cdr:spPr>
        <a:xfrm>
          <a:off x="2114550" y="4362450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県旅券事務所　調</a:t>
          </a:r>
        </a:p>
      </cdr:txBody>
    </cdr:sp>
  </cdr:relSizeAnchor>
  <cdr:relSizeAnchor xmlns:cdr="http://schemas.openxmlformats.org/drawingml/2006/chartDrawing">
    <cdr:from>
      <cdr:x>0.82525</cdr:x>
      <cdr:y>0.83125</cdr:y>
    </cdr:from>
    <cdr:to>
      <cdr:x>0.99975</cdr:x>
      <cdr:y>0.87225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96240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  （年）</a:t>
          </a:r>
        </a:p>
      </cdr:txBody>
    </cdr:sp>
  </cdr:relSizeAnchor>
  <cdr:relSizeAnchor xmlns:cdr="http://schemas.openxmlformats.org/drawingml/2006/chartDrawing">
    <cdr:from>
      <cdr:x>0.69875</cdr:x>
      <cdr:y>0.59275</cdr:y>
    </cdr:from>
    <cdr:to>
      <cdr:x>0.874</cdr:x>
      <cdr:y>0.65475</cdr:y>
    </cdr:to>
    <cdr:sp>
      <cdr:nvSpPr>
        <cdr:cNvPr id="5" name="TextBox 21"/>
        <cdr:cNvSpPr txBox="1">
          <a:spLocks noChangeArrowheads="1"/>
        </cdr:cNvSpPr>
      </cdr:nvSpPr>
      <cdr:spPr>
        <a:xfrm>
          <a:off x="2466975" y="2819400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平成19年
211,341人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0.96675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38525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●観光客入込数の目的別割合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</a:p>
      </cdr:txBody>
    </cdr:sp>
  </cdr:relSizeAnchor>
  <cdr:relSizeAnchor xmlns:cdr="http://schemas.openxmlformats.org/drawingml/2006/chartDrawing">
    <cdr:from>
      <cdr:x>0.09525</cdr:x>
      <cdr:y>0.86725</cdr:y>
    </cdr:from>
    <cdr:to>
      <cdr:x>0.114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4229100"/>
          <a:ext cx="66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0.1515</cdr:x>
      <cdr:y>0.8975</cdr:y>
    </cdr:from>
    <cdr:to>
      <cdr:x>0.93425</cdr:x>
      <cdr:y>0.9365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4381500"/>
          <a:ext cx="2781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県観光政策課「兵庫県観光客動態調査報告書」</a:t>
          </a:r>
        </a:p>
      </cdr:txBody>
    </cdr:sp>
  </cdr:relSizeAnchor>
  <cdr:relSizeAnchor xmlns:cdr="http://schemas.openxmlformats.org/drawingml/2006/chartDrawing">
    <cdr:from>
      <cdr:x>0.76325</cdr:x>
      <cdr:y>0.66625</cdr:y>
    </cdr:from>
    <cdr:to>
      <cdr:x>0.99925</cdr:x>
      <cdr:y>0.7305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3248025"/>
          <a:ext cx="83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遺（史）跡観賞
2.1%</a:t>
          </a:r>
        </a:p>
      </cdr:txBody>
    </cdr:sp>
  </cdr:relSizeAnchor>
  <cdr:relSizeAnchor xmlns:cdr="http://schemas.openxmlformats.org/drawingml/2006/chartDrawing">
    <cdr:from>
      <cdr:x>0.50175</cdr:x>
      <cdr:y>0.4005</cdr:y>
    </cdr:from>
    <cdr:to>
      <cdr:x>0.71625</cdr:x>
      <cdr:y>0.46475</cdr:y>
    </cdr:to>
    <cdr:sp>
      <cdr:nvSpPr>
        <cdr:cNvPr id="5" name="TextBox 5"/>
        <cdr:cNvSpPr txBox="1">
          <a:spLocks noChangeArrowheads="1"/>
        </cdr:cNvSpPr>
      </cdr:nvSpPr>
      <cdr:spPr>
        <a:xfrm>
          <a:off x="1781175" y="19526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総入込数
133,276千人</a:t>
          </a:r>
        </a:p>
      </cdr:txBody>
    </cdr:sp>
  </cdr:relSizeAnchor>
  <cdr:relSizeAnchor xmlns:cdr="http://schemas.openxmlformats.org/drawingml/2006/chartDrawing">
    <cdr:from>
      <cdr:x>0.38175</cdr:x>
      <cdr:y>0.6445</cdr:y>
    </cdr:from>
    <cdr:to>
      <cdr:x>0.39675</cdr:x>
      <cdr:y>0.7135</cdr:y>
    </cdr:to>
    <cdr:sp>
      <cdr:nvSpPr>
        <cdr:cNvPr id="6" name="Line 6"/>
        <cdr:cNvSpPr>
          <a:spLocks/>
        </cdr:cNvSpPr>
      </cdr:nvSpPr>
      <cdr:spPr>
        <a:xfrm flipH="1">
          <a:off x="1352550" y="3143250"/>
          <a:ext cx="57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0.43</cdr:y>
    </cdr:from>
    <cdr:to>
      <cdr:x>0.24575</cdr:x>
      <cdr:y>0.48525</cdr:y>
    </cdr:to>
    <cdr:sp>
      <cdr:nvSpPr>
        <cdr:cNvPr id="7" name="Line 7"/>
        <cdr:cNvSpPr>
          <a:spLocks/>
        </cdr:cNvSpPr>
      </cdr:nvSpPr>
      <cdr:spPr>
        <a:xfrm>
          <a:off x="590550" y="2095500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0.18925</cdr:x>
      <cdr:y>0.5005</cdr:y>
    </cdr:from>
    <cdr:to>
      <cdr:x>0.24575</cdr:x>
      <cdr:y>0.5005</cdr:y>
    </cdr:to>
    <cdr:sp>
      <cdr:nvSpPr>
        <cdr:cNvPr id="8" name="Line 8"/>
        <cdr:cNvSpPr>
          <a:spLocks/>
        </cdr:cNvSpPr>
      </cdr:nvSpPr>
      <cdr:spPr>
        <a:xfrm flipV="1">
          <a:off x="666750" y="2438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0.18925</cdr:x>
      <cdr:y>0.52975</cdr:y>
    </cdr:from>
    <cdr:to>
      <cdr:x>0.24575</cdr:x>
      <cdr:y>0.57</cdr:y>
    </cdr:to>
    <cdr:sp>
      <cdr:nvSpPr>
        <cdr:cNvPr id="9" name="Line 9"/>
        <cdr:cNvSpPr>
          <a:spLocks/>
        </cdr:cNvSpPr>
      </cdr:nvSpPr>
      <cdr:spPr>
        <a:xfrm flipV="1">
          <a:off x="666750" y="25812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0.63125</cdr:y>
    </cdr:from>
    <cdr:to>
      <cdr:x>0.38175</cdr:x>
      <cdr:y>0.66625</cdr:y>
    </cdr:to>
    <cdr:sp>
      <cdr:nvSpPr>
        <cdr:cNvPr id="10" name="Line 10"/>
        <cdr:cNvSpPr>
          <a:spLocks/>
        </cdr:cNvSpPr>
      </cdr:nvSpPr>
      <cdr:spPr>
        <a:xfrm flipV="1">
          <a:off x="1076325" y="3076575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0.58</cdr:y>
    </cdr:from>
    <cdr:to>
      <cdr:x>0.877</cdr:x>
      <cdr:y>0.6555</cdr:y>
    </cdr:to>
    <cdr:sp>
      <cdr:nvSpPr>
        <cdr:cNvPr id="11" name="Line 11"/>
        <cdr:cNvSpPr>
          <a:spLocks/>
        </cdr:cNvSpPr>
      </cdr:nvSpPr>
      <cdr:spPr>
        <a:xfrm flipH="1" flipV="1">
          <a:off x="3114675" y="28289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●年間販売額の産業別割合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0.505</cdr:x>
      <cdr:y>0.8815</cdr:y>
    </cdr:from>
    <cdr:to>
      <cdr:x>0.94725</cdr:x>
      <cdr:y>0.952</cdr:y>
    </cdr:to>
    <cdr:sp>
      <cdr:nvSpPr>
        <cdr:cNvPr id="2" name="TextBox 2"/>
        <cdr:cNvSpPr txBox="1">
          <a:spLocks noChangeArrowheads="1"/>
        </cdr:cNvSpPr>
      </cdr:nvSpPr>
      <cdr:spPr>
        <a:xfrm>
          <a:off x="1790700" y="4171950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0.32775</cdr:x>
      <cdr:y>0.17225</cdr:y>
    </cdr:from>
    <cdr:to>
      <cdr:x>0.4195</cdr:x>
      <cdr:y>0.22</cdr:y>
    </cdr:to>
    <cdr:sp>
      <cdr:nvSpPr>
        <cdr:cNvPr id="3" name="Line 5"/>
        <cdr:cNvSpPr>
          <a:spLocks/>
        </cdr:cNvSpPr>
      </cdr:nvSpPr>
      <cdr:spPr>
        <a:xfrm>
          <a:off x="1162050" y="809625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0.59625</cdr:x>
      <cdr:y>0.24575</cdr:y>
    </cdr:from>
    <cdr:to>
      <cdr:x>0.757</cdr:x>
      <cdr:y>0.34025</cdr:y>
    </cdr:to>
    <cdr:sp>
      <cdr:nvSpPr>
        <cdr:cNvPr id="4" name="TextBox 6"/>
        <cdr:cNvSpPr txBox="1">
          <a:spLocks noChangeArrowheads="1"/>
        </cdr:cNvSpPr>
      </cdr:nvSpPr>
      <cdr:spPr>
        <a:xfrm>
          <a:off x="2114550" y="1162050"/>
          <a:ext cx="571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
7兆5,811
億円</a:t>
          </a:r>
        </a:p>
      </cdr:txBody>
    </cdr:sp>
  </cdr:relSizeAnchor>
  <cdr:relSizeAnchor xmlns:cdr="http://schemas.openxmlformats.org/drawingml/2006/chartDrawing">
    <cdr:from>
      <cdr:x>0.32675</cdr:x>
      <cdr:y>0.25725</cdr:y>
    </cdr:from>
    <cdr:to>
      <cdr:x>0.4195</cdr:x>
      <cdr:y>0.25725</cdr:y>
    </cdr:to>
    <cdr:sp>
      <cdr:nvSpPr>
        <cdr:cNvPr id="5" name="Line 7"/>
        <cdr:cNvSpPr>
          <a:spLocks/>
        </cdr:cNvSpPr>
      </cdr:nvSpPr>
      <cdr:spPr>
        <a:xfrm>
          <a:off x="1152525" y="12096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0.41525</cdr:y>
    </cdr:from>
    <cdr:to>
      <cdr:x>0.58675</cdr:x>
      <cdr:y>0.59975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19175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小売業
5兆3,336
億円</a:t>
          </a:r>
        </a:p>
      </cdr:txBody>
    </cdr:sp>
  </cdr:relSizeAnchor>
  <cdr:relSizeAnchor xmlns:cdr="http://schemas.openxmlformats.org/drawingml/2006/chartDrawing">
    <cdr:from>
      <cdr:x>0.1535</cdr:x>
      <cdr:y>0.71425</cdr:y>
    </cdr:from>
    <cdr:to>
      <cdr:x>0.21575</cdr:x>
      <cdr:y>0.817</cdr:y>
    </cdr:to>
    <cdr:sp>
      <cdr:nvSpPr>
        <cdr:cNvPr id="2" name="Line 2"/>
        <cdr:cNvSpPr>
          <a:spLocks/>
        </cdr:cNvSpPr>
      </cdr:nvSpPr>
      <cdr:spPr>
        <a:xfrm flipH="1">
          <a:off x="361950" y="1762125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0.53425</cdr:y>
    </cdr:from>
    <cdr:to>
      <cdr:x>0.082</cdr:x>
      <cdr:y>0.53425</cdr:y>
    </cdr:to>
    <cdr:sp>
      <cdr:nvSpPr>
        <cdr:cNvPr id="3" name="Line 3"/>
        <cdr:cNvSpPr>
          <a:spLocks/>
        </cdr:cNvSpPr>
      </cdr:nvSpPr>
      <cdr:spPr>
        <a:xfrm flipV="1">
          <a:off x="0" y="1314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0.1705</cdr:y>
    </cdr:from>
    <cdr:to>
      <cdr:x>0.05975</cdr:x>
      <cdr:y>0.53425</cdr:y>
    </cdr:to>
    <cdr:sp>
      <cdr:nvSpPr>
        <cdr:cNvPr id="4" name="Line 4"/>
        <cdr:cNvSpPr>
          <a:spLocks/>
        </cdr:cNvSpPr>
      </cdr:nvSpPr>
      <cdr:spPr>
        <a:xfrm flipH="1">
          <a:off x="0" y="419100"/>
          <a:ext cx="1428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0.817</cdr:y>
    </cdr:from>
    <cdr:to>
      <cdr:x>0.3735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019300"/>
          <a:ext cx="8858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家具・じゅう器・
機械器具
8.4%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0.28925</cdr:x>
      <cdr:y>0.1845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685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織物・衣服
身の回り品
8.4%</a:t>
          </a:r>
        </a:p>
      </cdr:txBody>
    </cdr:sp>
  </cdr:relSizeAnchor>
  <cdr:relSizeAnchor xmlns:cdr="http://schemas.openxmlformats.org/drawingml/2006/chartDrawing">
    <cdr:from>
      <cdr:x>0.529</cdr:x>
      <cdr:y>0.279</cdr:y>
    </cdr:from>
    <cdr:to>
      <cdr:x>0.778</cdr:x>
      <cdr:y>0.406</cdr:y>
    </cdr:to>
    <cdr:sp>
      <cdr:nvSpPr>
        <cdr:cNvPr id="7" name="TextBox 7"/>
        <cdr:cNvSpPr txBox="1">
          <a:spLocks noChangeArrowheads="1"/>
        </cdr:cNvSpPr>
      </cdr:nvSpPr>
      <cdr:spPr>
        <a:xfrm>
          <a:off x="1247775" y="685800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31.8%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0.9755</cdr:x>
      <cdr:y>0.059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●商店数の産業別割合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0.25675</cdr:x>
      <cdr:y>0.288</cdr:y>
    </cdr:from>
    <cdr:to>
      <cdr:x>0.419</cdr:x>
      <cdr:y>0.35425</cdr:y>
    </cdr:to>
    <cdr:sp>
      <cdr:nvSpPr>
        <cdr:cNvPr id="2" name="TextBox 13"/>
        <cdr:cNvSpPr txBox="1">
          <a:spLocks noChangeArrowheads="1"/>
        </cdr:cNvSpPr>
      </cdr:nvSpPr>
      <cdr:spPr>
        <a:xfrm>
          <a:off x="914400" y="13620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24.9%</a:t>
          </a:r>
        </a:p>
      </cdr:txBody>
    </cdr:sp>
  </cdr:relSizeAnchor>
  <cdr:relSizeAnchor xmlns:cdr="http://schemas.openxmlformats.org/drawingml/2006/chartDrawing">
    <cdr:from>
      <cdr:x>0.42025</cdr:x>
      <cdr:y>0.2535</cdr:y>
    </cdr:from>
    <cdr:to>
      <cdr:x>0.6065</cdr:x>
      <cdr:y>0.376</cdr:y>
    </cdr:to>
    <cdr:sp>
      <cdr:nvSpPr>
        <cdr:cNvPr id="3" name="TextBox 14"/>
        <cdr:cNvSpPr txBox="1">
          <a:spLocks noChangeArrowheads="1"/>
        </cdr:cNvSpPr>
      </cdr:nvSpPr>
      <cdr:spPr>
        <a:xfrm>
          <a:off x="1504950" y="1200150"/>
          <a:ext cx="6667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建築材料、
鉱物・金属
材料等
22.5%</a:t>
          </a:r>
        </a:p>
      </cdr:txBody>
    </cdr:sp>
  </cdr:relSizeAnchor>
  <cdr:relSizeAnchor xmlns:cdr="http://schemas.openxmlformats.org/drawingml/2006/chartDrawing">
    <cdr:from>
      <cdr:x>0.5925</cdr:x>
      <cdr:y>0.288</cdr:y>
    </cdr:from>
    <cdr:to>
      <cdr:x>0.75475</cdr:x>
      <cdr:y>0.35425</cdr:y>
    </cdr:to>
    <cdr:sp>
      <cdr:nvSpPr>
        <cdr:cNvPr id="4" name="TextBox 15"/>
        <cdr:cNvSpPr txBox="1">
          <a:spLocks noChangeArrowheads="1"/>
        </cdr:cNvSpPr>
      </cdr:nvSpPr>
      <cdr:spPr>
        <a:xfrm>
          <a:off x="2114550" y="13620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機械器具
21.7%</a:t>
          </a:r>
        </a:p>
      </cdr:txBody>
    </cdr:sp>
  </cdr:relSizeAnchor>
  <cdr:relSizeAnchor xmlns:cdr="http://schemas.openxmlformats.org/drawingml/2006/chartDrawing">
    <cdr:from>
      <cdr:x>0.7805</cdr:x>
      <cdr:y>0.288</cdr:y>
    </cdr:from>
    <cdr:to>
      <cdr:x>0.9055</cdr:x>
      <cdr:y>0.35425</cdr:y>
    </cdr:to>
    <cdr:sp>
      <cdr:nvSpPr>
        <cdr:cNvPr id="5" name="TextBox 16"/>
        <cdr:cNvSpPr txBox="1">
          <a:spLocks noChangeArrowheads="1"/>
        </cdr:cNvSpPr>
      </cdr:nvSpPr>
      <cdr:spPr>
        <a:xfrm>
          <a:off x="2790825" y="136207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
22.8%</a:t>
          </a:r>
        </a:p>
      </cdr:txBody>
    </cdr:sp>
  </cdr:relSizeAnchor>
  <cdr:relSizeAnchor xmlns:cdr="http://schemas.openxmlformats.org/drawingml/2006/chartDrawing">
    <cdr:from>
      <cdr:x>0.35725</cdr:x>
      <cdr:y>0.59325</cdr:y>
    </cdr:from>
    <cdr:to>
      <cdr:x>0.5195</cdr:x>
      <cdr:y>0.6595</cdr:y>
    </cdr:to>
    <cdr:sp>
      <cdr:nvSpPr>
        <cdr:cNvPr id="6" name="TextBox 18"/>
        <cdr:cNvSpPr txBox="1">
          <a:spLocks noChangeArrowheads="1"/>
        </cdr:cNvSpPr>
      </cdr:nvSpPr>
      <cdr:spPr>
        <a:xfrm>
          <a:off x="1276350" y="28098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33.9%</a:t>
          </a:r>
        </a:p>
      </cdr:txBody>
    </cdr:sp>
  </cdr:relSizeAnchor>
  <cdr:relSizeAnchor xmlns:cdr="http://schemas.openxmlformats.org/drawingml/2006/chartDrawing">
    <cdr:from>
      <cdr:x>0.53275</cdr:x>
      <cdr:y>0.423</cdr:y>
    </cdr:from>
    <cdr:to>
      <cdr:x>0.679</cdr:x>
      <cdr:y>0.5175</cdr:y>
    </cdr:to>
    <cdr:sp>
      <cdr:nvSpPr>
        <cdr:cNvPr id="7" name="TextBox 19"/>
        <cdr:cNvSpPr txBox="1">
          <a:spLocks noChangeArrowheads="1"/>
        </cdr:cNvSpPr>
      </cdr:nvSpPr>
      <cdr:spPr>
        <a:xfrm>
          <a:off x="1905000" y="2000250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自動車・
自転車
6.7%</a:t>
          </a:r>
        </a:p>
      </cdr:txBody>
    </cdr:sp>
  </cdr:relSizeAnchor>
  <cdr:relSizeAnchor xmlns:cdr="http://schemas.openxmlformats.org/drawingml/2006/chartDrawing">
    <cdr:from>
      <cdr:x>0.702</cdr:x>
      <cdr:y>0.423</cdr:y>
    </cdr:from>
    <cdr:to>
      <cdr:x>0.968</cdr:x>
      <cdr:y>0.5175</cdr:y>
    </cdr:to>
    <cdr:sp>
      <cdr:nvSpPr>
        <cdr:cNvPr id="8" name="TextBox 20"/>
        <cdr:cNvSpPr txBox="1">
          <a:spLocks noChangeArrowheads="1"/>
        </cdr:cNvSpPr>
      </cdr:nvSpPr>
      <cdr:spPr>
        <a:xfrm>
          <a:off x="2505075" y="2000250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家具・じゅう器・
家庭用機械器具
9.4%</a:t>
          </a:r>
        </a:p>
      </cdr:txBody>
    </cdr:sp>
  </cdr:relSizeAnchor>
  <cdr:relSizeAnchor xmlns:cdr="http://schemas.openxmlformats.org/drawingml/2006/chartDrawing">
    <cdr:from>
      <cdr:x>0.7525</cdr:x>
      <cdr:y>0.59325</cdr:y>
    </cdr:from>
    <cdr:to>
      <cdr:x>0.8775</cdr:x>
      <cdr:y>0.6595</cdr:y>
    </cdr:to>
    <cdr:sp>
      <cdr:nvSpPr>
        <cdr:cNvPr id="9" name="TextBox 22"/>
        <cdr:cNvSpPr txBox="1">
          <a:spLocks noChangeArrowheads="1"/>
        </cdr:cNvSpPr>
      </cdr:nvSpPr>
      <cdr:spPr>
        <a:xfrm>
          <a:off x="2686050" y="280987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
33.1%</a:t>
          </a:r>
        </a:p>
      </cdr:txBody>
    </cdr:sp>
  </cdr:relSizeAnchor>
  <cdr:relSizeAnchor xmlns:cdr="http://schemas.openxmlformats.org/drawingml/2006/chartDrawing">
    <cdr:from>
      <cdr:x>0.21675</cdr:x>
      <cdr:y>0.059</cdr:y>
    </cdr:from>
    <cdr:to>
      <cdr:x>0.36825</cdr:x>
      <cdr:y>0.11925</cdr:y>
    </cdr:to>
    <cdr:sp>
      <cdr:nvSpPr>
        <cdr:cNvPr id="10" name="TextBox 59"/>
        <cdr:cNvSpPr txBox="1">
          <a:spLocks noChangeArrowheads="1"/>
        </cdr:cNvSpPr>
      </cdr:nvSpPr>
      <cdr:spPr>
        <a:xfrm>
          <a:off x="771525" y="276225"/>
          <a:ext cx="54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各種商品
0.3%</a:t>
          </a:r>
        </a:p>
      </cdr:txBody>
    </cdr:sp>
  </cdr:relSizeAnchor>
  <cdr:relSizeAnchor xmlns:cdr="http://schemas.openxmlformats.org/drawingml/2006/chartDrawing">
    <cdr:from>
      <cdr:x>0.32925</cdr:x>
      <cdr:y>0.1085</cdr:y>
    </cdr:from>
    <cdr:to>
      <cdr:x>0.54475</cdr:x>
      <cdr:y>0.17475</cdr:y>
    </cdr:to>
    <cdr:sp>
      <cdr:nvSpPr>
        <cdr:cNvPr id="11" name="TextBox 60"/>
        <cdr:cNvSpPr txBox="1">
          <a:spLocks noChangeArrowheads="1"/>
        </cdr:cNvSpPr>
      </cdr:nvSpPr>
      <cdr:spPr>
        <a:xfrm>
          <a:off x="1171575" y="514350"/>
          <a:ext cx="771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繊維・衣服等
7.8%</a:t>
          </a:r>
        </a:p>
      </cdr:txBody>
    </cdr:sp>
  </cdr:relSizeAnchor>
  <cdr:relSizeAnchor xmlns:cdr="http://schemas.openxmlformats.org/drawingml/2006/chartDrawing">
    <cdr:from>
      <cdr:x>0.185</cdr:x>
      <cdr:y>0.1085</cdr:y>
    </cdr:from>
    <cdr:to>
      <cdr:x>0.253</cdr:x>
      <cdr:y>0.2</cdr:y>
    </cdr:to>
    <cdr:sp>
      <cdr:nvSpPr>
        <cdr:cNvPr id="12" name="Line 61"/>
        <cdr:cNvSpPr>
          <a:spLocks/>
        </cdr:cNvSpPr>
      </cdr:nvSpPr>
      <cdr:spPr>
        <a:xfrm flipH="1">
          <a:off x="657225" y="514350"/>
          <a:ext cx="247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0.14175</cdr:y>
    </cdr:from>
    <cdr:to>
      <cdr:x>0.33</cdr:x>
      <cdr:y>0.224</cdr:y>
    </cdr:to>
    <cdr:sp>
      <cdr:nvSpPr>
        <cdr:cNvPr id="13" name="Line 62"/>
        <cdr:cNvSpPr>
          <a:spLocks/>
        </cdr:cNvSpPr>
      </cdr:nvSpPr>
      <cdr:spPr>
        <a:xfrm flipH="1">
          <a:off x="771525" y="666750"/>
          <a:ext cx="409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0.025</cdr:x>
      <cdr:y>0.333</cdr:y>
    </cdr:from>
    <cdr:to>
      <cdr:x>0.1845</cdr:x>
      <cdr:y>0.36925</cdr:y>
    </cdr:to>
    <cdr:sp>
      <cdr:nvSpPr>
        <cdr:cNvPr id="14" name="TextBox 63"/>
        <cdr:cNvSpPr txBox="1">
          <a:spLocks noChangeArrowheads="1"/>
        </cdr:cNvSpPr>
      </cdr:nvSpPr>
      <cdr:spPr>
        <a:xfrm>
          <a:off x="85725" y="15716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12,834店</a:t>
          </a:r>
        </a:p>
      </cdr:txBody>
    </cdr:sp>
  </cdr:relSizeAnchor>
  <cdr:relSizeAnchor xmlns:cdr="http://schemas.openxmlformats.org/drawingml/2006/chartDrawing">
    <cdr:from>
      <cdr:x>0.02875</cdr:x>
      <cdr:y>0.6545</cdr:y>
    </cdr:from>
    <cdr:to>
      <cdr:x>0.18825</cdr:x>
      <cdr:y>0.69075</cdr:y>
    </cdr:to>
    <cdr:sp>
      <cdr:nvSpPr>
        <cdr:cNvPr id="15" name="TextBox 64"/>
        <cdr:cNvSpPr txBox="1">
          <a:spLocks noChangeArrowheads="1"/>
        </cdr:cNvSpPr>
      </cdr:nvSpPr>
      <cdr:spPr>
        <a:xfrm>
          <a:off x="95250" y="30956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53,431店</a:t>
          </a:r>
        </a:p>
      </cdr:txBody>
    </cdr:sp>
  </cdr:relSizeAnchor>
  <cdr:relSizeAnchor xmlns:cdr="http://schemas.openxmlformats.org/drawingml/2006/chartDrawing">
    <cdr:from>
      <cdr:x>0.18875</cdr:x>
      <cdr:y>0.43675</cdr:y>
    </cdr:from>
    <cdr:to>
      <cdr:x>0.34025</cdr:x>
      <cdr:y>0.497</cdr:y>
    </cdr:to>
    <cdr:sp>
      <cdr:nvSpPr>
        <cdr:cNvPr id="16" name="TextBox 65"/>
        <cdr:cNvSpPr txBox="1">
          <a:spLocks noChangeArrowheads="1"/>
        </cdr:cNvSpPr>
      </cdr:nvSpPr>
      <cdr:spPr>
        <a:xfrm>
          <a:off x="666750" y="2066925"/>
          <a:ext cx="54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各種商品
0.4%</a:t>
          </a:r>
        </a:p>
      </cdr:txBody>
    </cdr:sp>
  </cdr:relSizeAnchor>
  <cdr:relSizeAnchor xmlns:cdr="http://schemas.openxmlformats.org/drawingml/2006/chartDrawing">
    <cdr:from>
      <cdr:x>0.32925</cdr:x>
      <cdr:y>0.423</cdr:y>
    </cdr:from>
    <cdr:to>
      <cdr:x>0.52875</cdr:x>
      <cdr:y>0.5175</cdr:y>
    </cdr:to>
    <cdr:sp>
      <cdr:nvSpPr>
        <cdr:cNvPr id="17" name="TextBox 66"/>
        <cdr:cNvSpPr txBox="1">
          <a:spLocks noChangeArrowheads="1"/>
        </cdr:cNvSpPr>
      </cdr:nvSpPr>
      <cdr:spPr>
        <a:xfrm>
          <a:off x="1171575" y="200025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織物・衣服・
身の回り品
16.5%</a:t>
          </a:r>
        </a:p>
      </cdr:txBody>
    </cdr:sp>
  </cdr:relSizeAnchor>
  <cdr:relSizeAnchor xmlns:cdr="http://schemas.openxmlformats.org/drawingml/2006/chartDrawing">
    <cdr:from>
      <cdr:x>0.18875</cdr:x>
      <cdr:y>0.4875</cdr:y>
    </cdr:from>
    <cdr:to>
      <cdr:x>0.23825</cdr:x>
      <cdr:y>0.53375</cdr:y>
    </cdr:to>
    <cdr:sp>
      <cdr:nvSpPr>
        <cdr:cNvPr id="18" name="Line 67"/>
        <cdr:cNvSpPr>
          <a:spLocks/>
        </cdr:cNvSpPr>
      </cdr:nvSpPr>
      <cdr:spPr>
        <a:xfrm flipH="1">
          <a:off x="666750" y="2305050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0.4875</cdr:y>
    </cdr:from>
    <cdr:to>
      <cdr:x>0.35875</cdr:x>
      <cdr:y>0.54875</cdr:y>
    </cdr:to>
    <cdr:sp>
      <cdr:nvSpPr>
        <cdr:cNvPr id="19" name="Line 68"/>
        <cdr:cNvSpPr>
          <a:spLocks/>
        </cdr:cNvSpPr>
      </cdr:nvSpPr>
      <cdr:spPr>
        <a:xfrm flipH="1">
          <a:off x="847725" y="2305050"/>
          <a:ext cx="428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0.577</cdr:x>
      <cdr:y>0.513</cdr:y>
    </cdr:from>
    <cdr:to>
      <cdr:x>0.5925</cdr:x>
      <cdr:y>0.54825</cdr:y>
    </cdr:to>
    <cdr:sp>
      <cdr:nvSpPr>
        <cdr:cNvPr id="20" name="Line 69"/>
        <cdr:cNvSpPr>
          <a:spLocks/>
        </cdr:cNvSpPr>
      </cdr:nvSpPr>
      <cdr:spPr>
        <a:xfrm flipH="1">
          <a:off x="2057400" y="2428875"/>
          <a:ext cx="57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0.46525</cdr:y>
    </cdr:from>
    <cdr:to>
      <cdr:x>0.7035</cdr:x>
      <cdr:y>0.54875</cdr:y>
    </cdr:to>
    <cdr:sp>
      <cdr:nvSpPr>
        <cdr:cNvPr id="21" name="Line 70"/>
        <cdr:cNvSpPr>
          <a:spLocks/>
        </cdr:cNvSpPr>
      </cdr:nvSpPr>
      <cdr:spPr>
        <a:xfrm flipH="1">
          <a:off x="2266950" y="2200275"/>
          <a:ext cx="247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●産業別従業者1人当たり年間販売額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0.14</cdr:x>
      <cdr:y>0.1435</cdr:y>
    </cdr:from>
    <cdr:to>
      <cdr:x>0.29325</cdr:x>
      <cdr:y>0.17625</cdr:y>
    </cdr:to>
    <cdr:sp>
      <cdr:nvSpPr>
        <cdr:cNvPr id="2" name="TextBox 15"/>
        <cdr:cNvSpPr txBox="1">
          <a:spLocks noChangeArrowheads="1"/>
        </cdr:cNvSpPr>
      </cdr:nvSpPr>
      <cdr:spPr>
        <a:xfrm>
          <a:off x="495300" y="6667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各種商品</a:t>
          </a:r>
        </a:p>
      </cdr:txBody>
    </cdr:sp>
  </cdr:relSizeAnchor>
  <cdr:relSizeAnchor xmlns:cdr="http://schemas.openxmlformats.org/drawingml/2006/chartDrawing">
    <cdr:from>
      <cdr:x>0.09075</cdr:x>
      <cdr:y>0.19075</cdr:y>
    </cdr:from>
    <cdr:to>
      <cdr:x>0.29225</cdr:x>
      <cdr:y>0.2235</cdr:y>
    </cdr:to>
    <cdr:sp>
      <cdr:nvSpPr>
        <cdr:cNvPr id="3" name="TextBox 16"/>
        <cdr:cNvSpPr txBox="1">
          <a:spLocks noChangeArrowheads="1"/>
        </cdr:cNvSpPr>
      </cdr:nvSpPr>
      <cdr:spPr>
        <a:xfrm>
          <a:off x="314325" y="885825"/>
          <a:ext cx="714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繊維・衣服等</a:t>
          </a:r>
        </a:p>
      </cdr:txBody>
    </cdr:sp>
  </cdr:relSizeAnchor>
  <cdr:relSizeAnchor xmlns:cdr="http://schemas.openxmlformats.org/drawingml/2006/chartDrawing">
    <cdr:from>
      <cdr:x>0.14</cdr:x>
      <cdr:y>0.25075</cdr:y>
    </cdr:from>
    <cdr:to>
      <cdr:x>0.29325</cdr:x>
      <cdr:y>0.2835</cdr:y>
    </cdr:to>
    <cdr:sp>
      <cdr:nvSpPr>
        <cdr:cNvPr id="4" name="TextBox 17"/>
        <cdr:cNvSpPr txBox="1">
          <a:spLocks noChangeArrowheads="1"/>
        </cdr:cNvSpPr>
      </cdr:nvSpPr>
      <cdr:spPr>
        <a:xfrm>
          <a:off x="495300" y="1162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飲食料品</a:t>
          </a:r>
        </a:p>
      </cdr:txBody>
    </cdr:sp>
  </cdr:relSizeAnchor>
  <cdr:relSizeAnchor xmlns:cdr="http://schemas.openxmlformats.org/drawingml/2006/chartDrawing">
    <cdr:from>
      <cdr:x>0.1075</cdr:x>
      <cdr:y>0.29425</cdr:y>
    </cdr:from>
    <cdr:to>
      <cdr:x>0.3065</cdr:x>
      <cdr:y>0.331</cdr:y>
    </cdr:to>
    <cdr:sp>
      <cdr:nvSpPr>
        <cdr:cNvPr id="5" name="TextBox 18"/>
        <cdr:cNvSpPr txBox="1">
          <a:spLocks noChangeArrowheads="1"/>
        </cdr:cNvSpPr>
      </cdr:nvSpPr>
      <cdr:spPr>
        <a:xfrm>
          <a:off x="371475" y="1362075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建築材料等</a:t>
          </a:r>
        </a:p>
      </cdr:txBody>
    </cdr:sp>
  </cdr:relSizeAnchor>
  <cdr:relSizeAnchor xmlns:cdr="http://schemas.openxmlformats.org/drawingml/2006/chartDrawing">
    <cdr:from>
      <cdr:x>0.14</cdr:x>
      <cdr:y>0.34675</cdr:y>
    </cdr:from>
    <cdr:to>
      <cdr:x>0.29325</cdr:x>
      <cdr:y>0.3795</cdr:y>
    </cdr:to>
    <cdr:sp>
      <cdr:nvSpPr>
        <cdr:cNvPr id="6" name="TextBox 19"/>
        <cdr:cNvSpPr txBox="1">
          <a:spLocks noChangeArrowheads="1"/>
        </cdr:cNvSpPr>
      </cdr:nvSpPr>
      <cdr:spPr>
        <a:xfrm>
          <a:off x="495300" y="16097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機械器具</a:t>
          </a:r>
        </a:p>
      </cdr:txBody>
    </cdr:sp>
  </cdr:relSizeAnchor>
  <cdr:relSizeAnchor xmlns:cdr="http://schemas.openxmlformats.org/drawingml/2006/chartDrawing">
    <cdr:from>
      <cdr:x>0.1745</cdr:x>
      <cdr:y>0.4</cdr:y>
    </cdr:from>
    <cdr:to>
      <cdr:x>0.29275</cdr:x>
      <cdr:y>0.43275</cdr:y>
    </cdr:to>
    <cdr:sp>
      <cdr:nvSpPr>
        <cdr:cNvPr id="7" name="TextBox 20"/>
        <cdr:cNvSpPr txBox="1">
          <a:spLocks noChangeArrowheads="1"/>
        </cdr:cNvSpPr>
      </cdr:nvSpPr>
      <cdr:spPr>
        <a:xfrm>
          <a:off x="609600" y="1857375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0.14</cdr:x>
      <cdr:y>0.5055</cdr:y>
    </cdr:from>
    <cdr:to>
      <cdr:x>0.29325</cdr:x>
      <cdr:y>0.53825</cdr:y>
    </cdr:to>
    <cdr:sp>
      <cdr:nvSpPr>
        <cdr:cNvPr id="8" name="TextBox 21"/>
        <cdr:cNvSpPr txBox="1">
          <a:spLocks noChangeArrowheads="1"/>
        </cdr:cNvSpPr>
      </cdr:nvSpPr>
      <cdr:spPr>
        <a:xfrm>
          <a:off x="495300" y="235267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各種商品</a:t>
          </a:r>
        </a:p>
      </cdr:txBody>
    </cdr:sp>
  </cdr:relSizeAnchor>
  <cdr:relSizeAnchor xmlns:cdr="http://schemas.openxmlformats.org/drawingml/2006/chartDrawing">
    <cdr:from>
      <cdr:x>0.108</cdr:x>
      <cdr:y>0.53975</cdr:y>
    </cdr:from>
    <cdr:to>
      <cdr:x>0.2935</cdr:x>
      <cdr:y>0.601</cdr:y>
    </cdr:to>
    <cdr:sp>
      <cdr:nvSpPr>
        <cdr:cNvPr id="9" name="TextBox 22"/>
        <cdr:cNvSpPr txBox="1">
          <a:spLocks noChangeArrowheads="1"/>
        </cdr:cNvSpPr>
      </cdr:nvSpPr>
      <cdr:spPr>
        <a:xfrm>
          <a:off x="381000" y="2505075"/>
          <a:ext cx="657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織物・衣服・
身の回り品</a:t>
          </a:r>
        </a:p>
      </cdr:txBody>
    </cdr:sp>
  </cdr:relSizeAnchor>
  <cdr:relSizeAnchor xmlns:cdr="http://schemas.openxmlformats.org/drawingml/2006/chartDrawing">
    <cdr:from>
      <cdr:x>0.14</cdr:x>
      <cdr:y>0.61075</cdr:y>
    </cdr:from>
    <cdr:to>
      <cdr:x>0.29325</cdr:x>
      <cdr:y>0.6435</cdr:y>
    </cdr:to>
    <cdr:sp>
      <cdr:nvSpPr>
        <cdr:cNvPr id="10" name="TextBox 23"/>
        <cdr:cNvSpPr txBox="1">
          <a:spLocks noChangeArrowheads="1"/>
        </cdr:cNvSpPr>
      </cdr:nvSpPr>
      <cdr:spPr>
        <a:xfrm>
          <a:off x="495300" y="28384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飲食料品</a:t>
          </a:r>
        </a:p>
      </cdr:txBody>
    </cdr:sp>
  </cdr:relSizeAnchor>
  <cdr:relSizeAnchor xmlns:cdr="http://schemas.openxmlformats.org/drawingml/2006/chartDrawing">
    <cdr:from>
      <cdr:x>0.059</cdr:x>
      <cdr:y>0.65475</cdr:y>
    </cdr:from>
    <cdr:to>
      <cdr:x>0.2955</cdr:x>
      <cdr:y>0.6875</cdr:y>
    </cdr:to>
    <cdr:sp>
      <cdr:nvSpPr>
        <cdr:cNvPr id="11" name="TextBox 24"/>
        <cdr:cNvSpPr txBox="1">
          <a:spLocks noChangeArrowheads="1"/>
        </cdr:cNvSpPr>
      </cdr:nvSpPr>
      <cdr:spPr>
        <a:xfrm>
          <a:off x="200025" y="3048000"/>
          <a:ext cx="838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自動車・自転車</a:t>
          </a:r>
        </a:p>
      </cdr:txBody>
    </cdr:sp>
  </cdr:relSizeAnchor>
  <cdr:relSizeAnchor xmlns:cdr="http://schemas.openxmlformats.org/drawingml/2006/chartDrawing">
    <cdr:from>
      <cdr:x>0.171</cdr:x>
      <cdr:y>0.69775</cdr:y>
    </cdr:from>
    <cdr:to>
      <cdr:x>0.3</cdr:x>
      <cdr:y>0.7345</cdr:y>
    </cdr:to>
    <cdr:sp>
      <cdr:nvSpPr>
        <cdr:cNvPr id="12" name="TextBox 25"/>
        <cdr:cNvSpPr txBox="1">
          <a:spLocks noChangeArrowheads="1"/>
        </cdr:cNvSpPr>
      </cdr:nvSpPr>
      <cdr:spPr>
        <a:xfrm>
          <a:off x="600075" y="324802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家具等</a:t>
          </a:r>
        </a:p>
      </cdr:txBody>
    </cdr:sp>
  </cdr:relSizeAnchor>
  <cdr:relSizeAnchor xmlns:cdr="http://schemas.openxmlformats.org/drawingml/2006/chartDrawing">
    <cdr:from>
      <cdr:x>0.17675</cdr:x>
      <cdr:y>0.747</cdr:y>
    </cdr:from>
    <cdr:to>
      <cdr:x>0.295</cdr:x>
      <cdr:y>0.77975</cdr:y>
    </cdr:to>
    <cdr:sp>
      <cdr:nvSpPr>
        <cdr:cNvPr id="13" name="TextBox 26"/>
        <cdr:cNvSpPr txBox="1">
          <a:spLocks noChangeArrowheads="1"/>
        </cdr:cNvSpPr>
      </cdr:nvSpPr>
      <cdr:spPr>
        <a:xfrm>
          <a:off x="619125" y="3476625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0.8795</cdr:x>
      <cdr:y>0.0585</cdr:y>
    </cdr:from>
    <cdr:to>
      <cdr:x>1</cdr:x>
      <cdr:y>0.09125</cdr:y>
    </cdr:to>
    <cdr:sp>
      <cdr:nvSpPr>
        <cdr:cNvPr id="14" name="TextBox 27"/>
        <cdr:cNvSpPr txBox="1">
          <a:spLocks noChangeArrowheads="1"/>
        </cdr:cNvSpPr>
      </cdr:nvSpPr>
      <cdr:spPr>
        <a:xfrm>
          <a:off x="3114675" y="2667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（万円）</a:t>
          </a:r>
        </a:p>
      </cdr:txBody>
    </cdr:sp>
  </cdr:relSizeAnchor>
  <cdr:relSizeAnchor xmlns:cdr="http://schemas.openxmlformats.org/drawingml/2006/chartDrawing">
    <cdr:from>
      <cdr:x>0.0475</cdr:x>
      <cdr:y>0.08975</cdr:y>
    </cdr:from>
    <cdr:to>
      <cdr:x>0.1845</cdr:x>
      <cdr:y>0.1265</cdr:y>
    </cdr:to>
    <cdr:sp>
      <cdr:nvSpPr>
        <cdr:cNvPr id="15" name="TextBox 28"/>
        <cdr:cNvSpPr txBox="1">
          <a:spLocks noChangeArrowheads="1"/>
        </cdr:cNvSpPr>
      </cdr:nvSpPr>
      <cdr:spPr>
        <a:xfrm>
          <a:off x="161925" y="409575"/>
          <a:ext cx="4857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/>
            <a:t>卸売業</a:t>
          </a:r>
        </a:p>
      </cdr:txBody>
    </cdr:sp>
  </cdr:relSizeAnchor>
  <cdr:relSizeAnchor xmlns:cdr="http://schemas.openxmlformats.org/drawingml/2006/chartDrawing">
    <cdr:from>
      <cdr:x>0.04925</cdr:x>
      <cdr:y>0.44825</cdr:y>
    </cdr:from>
    <cdr:to>
      <cdr:x>0.181</cdr:x>
      <cdr:y>0.483</cdr:y>
    </cdr:to>
    <cdr:sp>
      <cdr:nvSpPr>
        <cdr:cNvPr id="16" name="TextBox 29"/>
        <cdr:cNvSpPr txBox="1">
          <a:spLocks noChangeArrowheads="1"/>
        </cdr:cNvSpPr>
      </cdr:nvSpPr>
      <cdr:spPr>
        <a:xfrm>
          <a:off x="171450" y="2085975"/>
          <a:ext cx="466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/>
            <a:t>小売業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0.78525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80987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●大規模小売店・ｺﾝﾋﾞﾆｴﾝｽｽﾄｱ
　店舗数の地域別割合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0.02825</cdr:x>
      <cdr:y>0.276</cdr:y>
    </cdr:from>
    <cdr:to>
      <cdr:x>0.156</cdr:x>
      <cdr:y>0.36975</cdr:y>
    </cdr:to>
    <cdr:sp>
      <cdr:nvSpPr>
        <cdr:cNvPr id="2" name="TextBox 15"/>
        <cdr:cNvSpPr txBox="1">
          <a:spLocks noChangeArrowheads="1"/>
        </cdr:cNvSpPr>
      </cdr:nvSpPr>
      <cdr:spPr>
        <a:xfrm>
          <a:off x="95250" y="1314450"/>
          <a:ext cx="457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大規模
小売店
631店</a:t>
          </a:r>
        </a:p>
      </cdr:txBody>
    </cdr:sp>
  </cdr:relSizeAnchor>
  <cdr:relSizeAnchor xmlns:cdr="http://schemas.openxmlformats.org/drawingml/2006/chartDrawing">
    <cdr:from>
      <cdr:x>0.016</cdr:x>
      <cdr:y>0.59275</cdr:y>
    </cdr:from>
    <cdr:to>
      <cdr:x>0.16225</cdr:x>
      <cdr:y>0.6865</cdr:y>
    </cdr:to>
    <cdr:sp>
      <cdr:nvSpPr>
        <cdr:cNvPr id="3" name="TextBox 16"/>
        <cdr:cNvSpPr txBox="1">
          <a:spLocks noChangeArrowheads="1"/>
        </cdr:cNvSpPr>
      </cdr:nvSpPr>
      <cdr:spPr>
        <a:xfrm>
          <a:off x="57150" y="2819400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ｺﾝﾋﾞﾆ
ｴﾝｽｽﾄｱ
1,368店</a:t>
          </a:r>
        </a:p>
      </cdr:txBody>
    </cdr:sp>
  </cdr:relSizeAnchor>
  <cdr:relSizeAnchor xmlns:cdr="http://schemas.openxmlformats.org/drawingml/2006/chartDrawing">
    <cdr:from>
      <cdr:x>0.914</cdr:x>
      <cdr:y>0.1455</cdr:y>
    </cdr:from>
    <cdr:to>
      <cdr:x>0.94525</cdr:x>
      <cdr:y>0.21075</cdr:y>
    </cdr:to>
    <cdr:sp>
      <cdr:nvSpPr>
        <cdr:cNvPr id="4" name="Line 23"/>
        <cdr:cNvSpPr>
          <a:spLocks/>
        </cdr:cNvSpPr>
      </cdr:nvSpPr>
      <cdr:spPr>
        <a:xfrm flipH="1">
          <a:off x="3267075" y="685800"/>
          <a:ext cx="114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0.1455</cdr:y>
    </cdr:from>
    <cdr:to>
      <cdr:x>0.8935</cdr:x>
      <cdr:y>0.21075</cdr:y>
    </cdr:to>
    <cdr:sp>
      <cdr:nvSpPr>
        <cdr:cNvPr id="5" name="Line 24"/>
        <cdr:cNvSpPr>
          <a:spLocks/>
        </cdr:cNvSpPr>
      </cdr:nvSpPr>
      <cdr:spPr>
        <a:xfrm>
          <a:off x="3190875" y="6858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0.81875</cdr:x>
      <cdr:y>0.1455</cdr:y>
    </cdr:from>
    <cdr:to>
      <cdr:x>0.8675</cdr:x>
      <cdr:y>0.21075</cdr:y>
    </cdr:to>
    <cdr:sp>
      <cdr:nvSpPr>
        <cdr:cNvPr id="6" name="Line 25"/>
        <cdr:cNvSpPr>
          <a:spLocks/>
        </cdr:cNvSpPr>
      </cdr:nvSpPr>
      <cdr:spPr>
        <a:xfrm>
          <a:off x="2924175" y="685800"/>
          <a:ext cx="171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0.7015</cdr:x>
      <cdr:y>0.1455</cdr:y>
    </cdr:from>
    <cdr:to>
      <cdr:x>0.83475</cdr:x>
      <cdr:y>0.21075</cdr:y>
    </cdr:to>
    <cdr:sp>
      <cdr:nvSpPr>
        <cdr:cNvPr id="7" name="Line 26"/>
        <cdr:cNvSpPr>
          <a:spLocks/>
        </cdr:cNvSpPr>
      </cdr:nvSpPr>
      <cdr:spPr>
        <a:xfrm>
          <a:off x="2505075" y="68580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0.174</cdr:y>
    </cdr:from>
    <cdr:to>
      <cdr:x>0.646</cdr:x>
      <cdr:y>0.174</cdr:y>
    </cdr:to>
    <cdr:sp>
      <cdr:nvSpPr>
        <cdr:cNvPr id="8" name="Line 27"/>
        <cdr:cNvSpPr>
          <a:spLocks/>
        </cdr:cNvSpPr>
      </cdr:nvSpPr>
      <cdr:spPr>
        <a:xfrm flipV="1">
          <a:off x="1962150" y="828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0.174</cdr:y>
    </cdr:from>
    <cdr:to>
      <cdr:x>0.684</cdr:x>
      <cdr:y>0.2095</cdr:y>
    </cdr:to>
    <cdr:sp>
      <cdr:nvSpPr>
        <cdr:cNvPr id="9" name="Line 28"/>
        <cdr:cNvSpPr>
          <a:spLocks/>
        </cdr:cNvSpPr>
      </cdr:nvSpPr>
      <cdr:spPr>
        <a:xfrm>
          <a:off x="2305050" y="8286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0.21925</cdr:y>
    </cdr:from>
    <cdr:to>
      <cdr:x>0.29925</cdr:x>
      <cdr:y>0.305</cdr:y>
    </cdr:to>
    <cdr:sp>
      <cdr:nvSpPr>
        <cdr:cNvPr id="10" name="TextBox 29"/>
        <cdr:cNvSpPr txBox="1">
          <a:spLocks noChangeArrowheads="1"/>
        </cdr:cNvSpPr>
      </cdr:nvSpPr>
      <cdr:spPr>
        <a:xfrm>
          <a:off x="857250" y="10382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0.3915</cdr:x>
      <cdr:y>0.22075</cdr:y>
    </cdr:from>
    <cdr:to>
      <cdr:x>0.46075</cdr:x>
      <cdr:y>0.3145</cdr:y>
    </cdr:to>
    <cdr:sp>
      <cdr:nvSpPr>
        <cdr:cNvPr id="11" name="TextBox 30"/>
        <cdr:cNvSpPr txBox="1">
          <a:spLocks noChangeArrowheads="1"/>
        </cdr:cNvSpPr>
      </cdr:nvSpPr>
      <cdr:spPr>
        <a:xfrm>
          <a:off x="1400175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0.486</cdr:x>
      <cdr:y>0.22075</cdr:y>
    </cdr:from>
    <cdr:to>
      <cdr:x>0.55525</cdr:x>
      <cdr:y>0.3145</cdr:y>
    </cdr:to>
    <cdr:sp>
      <cdr:nvSpPr>
        <cdr:cNvPr id="12" name="TextBox 31"/>
        <cdr:cNvSpPr txBox="1">
          <a:spLocks noChangeArrowheads="1"/>
        </cdr:cNvSpPr>
      </cdr:nvSpPr>
      <cdr:spPr>
        <a:xfrm>
          <a:off x="1733550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0.57675</cdr:x>
      <cdr:y>0.22075</cdr:y>
    </cdr:from>
    <cdr:to>
      <cdr:x>0.646</cdr:x>
      <cdr:y>0.3145</cdr:y>
    </cdr:to>
    <cdr:sp>
      <cdr:nvSpPr>
        <cdr:cNvPr id="13" name="TextBox 32"/>
        <cdr:cNvSpPr txBox="1">
          <a:spLocks noChangeArrowheads="1"/>
        </cdr:cNvSpPr>
      </cdr:nvSpPr>
      <cdr:spPr>
        <a:xfrm>
          <a:off x="2057400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0.7275</cdr:x>
      <cdr:y>0.22075</cdr:y>
    </cdr:from>
    <cdr:to>
      <cdr:x>0.786</cdr:x>
      <cdr:y>0.3065</cdr:y>
    </cdr:to>
    <cdr:sp>
      <cdr:nvSpPr>
        <cdr:cNvPr id="14" name="TextBox 33"/>
        <cdr:cNvSpPr txBox="1">
          <a:spLocks noChangeArrowheads="1"/>
        </cdr:cNvSpPr>
      </cdr:nvSpPr>
      <cdr:spPr>
        <a:xfrm>
          <a:off x="2600325" y="10477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0.914</cdr:x>
      <cdr:y>0.49</cdr:y>
    </cdr:from>
    <cdr:to>
      <cdr:x>0.94525</cdr:x>
      <cdr:y>0.54</cdr:y>
    </cdr:to>
    <cdr:sp>
      <cdr:nvSpPr>
        <cdr:cNvPr id="15" name="Line 34"/>
        <cdr:cNvSpPr>
          <a:spLocks/>
        </cdr:cNvSpPr>
      </cdr:nvSpPr>
      <cdr:spPr>
        <a:xfrm flipH="1">
          <a:off x="3267075" y="2333625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0.49</cdr:y>
    </cdr:from>
    <cdr:to>
      <cdr:x>0.892</cdr:x>
      <cdr:y>0.54</cdr:y>
    </cdr:to>
    <cdr:sp>
      <cdr:nvSpPr>
        <cdr:cNvPr id="16" name="Line 35"/>
        <cdr:cNvSpPr>
          <a:spLocks/>
        </cdr:cNvSpPr>
      </cdr:nvSpPr>
      <cdr:spPr>
        <a:xfrm>
          <a:off x="3105150" y="2333625"/>
          <a:ext cx="85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0.81875</cdr:x>
      <cdr:y>0.49</cdr:y>
    </cdr:from>
    <cdr:to>
      <cdr:x>0.8805</cdr:x>
      <cdr:y>0.54</cdr:y>
    </cdr:to>
    <cdr:sp>
      <cdr:nvSpPr>
        <cdr:cNvPr id="17" name="Line 36"/>
        <cdr:cNvSpPr>
          <a:spLocks/>
        </cdr:cNvSpPr>
      </cdr:nvSpPr>
      <cdr:spPr>
        <a:xfrm>
          <a:off x="2924175" y="233362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0.47275</cdr:y>
    </cdr:from>
    <cdr:to>
      <cdr:x>0.8685</cdr:x>
      <cdr:y>0.54</cdr:y>
    </cdr:to>
    <cdr:sp>
      <cdr:nvSpPr>
        <cdr:cNvPr id="18" name="Line 37"/>
        <cdr:cNvSpPr>
          <a:spLocks/>
        </cdr:cNvSpPr>
      </cdr:nvSpPr>
      <cdr:spPr>
        <a:xfrm>
          <a:off x="2447925" y="224790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0.5005</cdr:y>
    </cdr:from>
    <cdr:to>
      <cdr:x>0.6725</cdr:x>
      <cdr:y>0.5005</cdr:y>
    </cdr:to>
    <cdr:sp>
      <cdr:nvSpPr>
        <cdr:cNvPr id="19" name="Line 38"/>
        <cdr:cNvSpPr>
          <a:spLocks/>
        </cdr:cNvSpPr>
      </cdr:nvSpPr>
      <cdr:spPr>
        <a:xfrm>
          <a:off x="1981200" y="2381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0.5005</cdr:y>
    </cdr:from>
    <cdr:to>
      <cdr:x>0.761</cdr:x>
      <cdr:y>0.54</cdr:y>
    </cdr:to>
    <cdr:sp>
      <cdr:nvSpPr>
        <cdr:cNvPr id="20" name="Line 39"/>
        <cdr:cNvSpPr>
          <a:spLocks/>
        </cdr:cNvSpPr>
      </cdr:nvSpPr>
      <cdr:spPr>
        <a:xfrm>
          <a:off x="2400300" y="2381250"/>
          <a:ext cx="3143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0.55525</cdr:y>
    </cdr:from>
    <cdr:to>
      <cdr:x>0.29925</cdr:x>
      <cdr:y>0.641</cdr:y>
    </cdr:to>
    <cdr:sp>
      <cdr:nvSpPr>
        <cdr:cNvPr id="21" name="TextBox 40"/>
        <cdr:cNvSpPr txBox="1">
          <a:spLocks noChangeArrowheads="1"/>
        </cdr:cNvSpPr>
      </cdr:nvSpPr>
      <cdr:spPr>
        <a:xfrm>
          <a:off x="857250" y="26479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0.441</cdr:x>
      <cdr:y>0.55525</cdr:y>
    </cdr:from>
    <cdr:to>
      <cdr:x>0.4995</cdr:x>
      <cdr:y>0.641</cdr:y>
    </cdr:to>
    <cdr:sp>
      <cdr:nvSpPr>
        <cdr:cNvPr id="22" name="TextBox 41"/>
        <cdr:cNvSpPr txBox="1">
          <a:spLocks noChangeArrowheads="1"/>
        </cdr:cNvSpPr>
      </cdr:nvSpPr>
      <cdr:spPr>
        <a:xfrm>
          <a:off x="1571625" y="26479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0.5545</cdr:x>
      <cdr:y>0.5565</cdr:y>
    </cdr:from>
    <cdr:to>
      <cdr:x>0.62375</cdr:x>
      <cdr:y>0.65025</cdr:y>
    </cdr:to>
    <cdr:sp>
      <cdr:nvSpPr>
        <cdr:cNvPr id="23" name="TextBox 42"/>
        <cdr:cNvSpPr txBox="1">
          <a:spLocks noChangeArrowheads="1"/>
        </cdr:cNvSpPr>
      </cdr:nvSpPr>
      <cdr:spPr>
        <a:xfrm>
          <a:off x="1981200" y="26479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0.646</cdr:x>
      <cdr:y>0.5565</cdr:y>
    </cdr:from>
    <cdr:to>
      <cdr:x>0.71525</cdr:x>
      <cdr:y>0.65025</cdr:y>
    </cdr:to>
    <cdr:sp>
      <cdr:nvSpPr>
        <cdr:cNvPr id="24" name="TextBox 43"/>
        <cdr:cNvSpPr txBox="1">
          <a:spLocks noChangeArrowheads="1"/>
        </cdr:cNvSpPr>
      </cdr:nvSpPr>
      <cdr:spPr>
        <a:xfrm>
          <a:off x="2305050" y="26479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0.7785</cdr:x>
      <cdr:y>0.55525</cdr:y>
    </cdr:from>
    <cdr:to>
      <cdr:x>0.837</cdr:x>
      <cdr:y>0.641</cdr:y>
    </cdr:to>
    <cdr:sp>
      <cdr:nvSpPr>
        <cdr:cNvPr id="25" name="TextBox 44"/>
        <cdr:cNvSpPr txBox="1">
          <a:spLocks noChangeArrowheads="1"/>
        </cdr:cNvSpPr>
      </cdr:nvSpPr>
      <cdr:spPr>
        <a:xfrm>
          <a:off x="2781300" y="26479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0.8885</cdr:y>
    </cdr:from>
    <cdr:to>
      <cdr:x>0.93425</cdr:x>
      <cdr:y>0.924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4276725"/>
          <a:ext cx="1971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経済産業省「商業販売統計年報」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0.95025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38525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●大型小売店業態別販売額割合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0.551</cdr:x>
      <cdr:y>0.372</cdr:y>
    </cdr:from>
    <cdr:to>
      <cdr:x>0.693</cdr:x>
      <cdr:y>0.4925</cdr:y>
    </cdr:to>
    <cdr:sp>
      <cdr:nvSpPr>
        <cdr:cNvPr id="3" name="TextBox 4"/>
        <cdr:cNvSpPr txBox="1">
          <a:spLocks noChangeArrowheads="1"/>
        </cdr:cNvSpPr>
      </cdr:nvSpPr>
      <cdr:spPr>
        <a:xfrm>
          <a:off x="1990725" y="1790700"/>
          <a:ext cx="514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百貨店
338,918
百万円
（36.6%）</a:t>
          </a:r>
        </a:p>
      </cdr:txBody>
    </cdr:sp>
  </cdr:relSizeAnchor>
  <cdr:relSizeAnchor xmlns:cdr="http://schemas.openxmlformats.org/drawingml/2006/chartDrawing">
    <cdr:from>
      <cdr:x>0.32775</cdr:x>
      <cdr:y>0.441</cdr:y>
    </cdr:from>
    <cdr:to>
      <cdr:x>0.46975</cdr:x>
      <cdr:y>0.5615</cdr:y>
    </cdr:to>
    <cdr:sp>
      <cdr:nvSpPr>
        <cdr:cNvPr id="4" name="TextBox 5"/>
        <cdr:cNvSpPr txBox="1">
          <a:spLocks noChangeArrowheads="1"/>
        </cdr:cNvSpPr>
      </cdr:nvSpPr>
      <cdr:spPr>
        <a:xfrm>
          <a:off x="1181100" y="2124075"/>
          <a:ext cx="514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ｽｰﾊﾟｰ
586,652
百万円
（63.4%）</a:t>
          </a:r>
        </a:p>
      </cdr:txBody>
    </cdr:sp>
  </cdr:relSizeAnchor>
  <cdr:relSizeAnchor xmlns:cdr="http://schemas.openxmlformats.org/drawingml/2006/chartDrawing">
    <cdr:from>
      <cdr:x>0.3595</cdr:x>
      <cdr:y>0.77125</cdr:y>
    </cdr:from>
    <cdr:to>
      <cdr:x>0.641</cdr:x>
      <cdr:y>0.81075</cdr:y>
    </cdr:to>
    <cdr:sp>
      <cdr:nvSpPr>
        <cdr:cNvPr id="5" name="TextBox 6"/>
        <cdr:cNvSpPr txBox="1">
          <a:spLocks noChangeArrowheads="1"/>
        </cdr:cNvSpPr>
      </cdr:nvSpPr>
      <cdr:spPr>
        <a:xfrm>
          <a:off x="1295400" y="37147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総額9,256億円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2:AI213"/>
  <sheetViews>
    <sheetView tabSelected="1" zoomScaleSheetLayoutView="100" workbookViewId="0" topLeftCell="A8">
      <selection activeCell="M24" sqref="M24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0.75390625" style="1" customWidth="1"/>
    <col min="13" max="13" width="8.625" style="1" customWidth="1"/>
    <col min="14" max="14" width="6.125" style="1" customWidth="1"/>
    <col min="15" max="15" width="12.625" style="1" customWidth="1"/>
    <col min="16" max="16" width="8.875" style="1" customWidth="1"/>
    <col min="17" max="17" width="10.25390625" style="1" customWidth="1"/>
    <col min="18" max="18" width="10.875" style="1" customWidth="1"/>
    <col min="19" max="19" width="3.25390625" style="1" customWidth="1"/>
    <col min="20" max="20" width="10.75390625" style="1" customWidth="1"/>
    <col min="21" max="21" width="8.875" style="1" customWidth="1"/>
    <col min="22" max="22" width="10.375" style="1" customWidth="1"/>
    <col min="23" max="23" width="8.625" style="1" bestFit="1" customWidth="1"/>
    <col min="24" max="27" width="8.875" style="1" customWidth="1"/>
    <col min="28" max="28" width="11.25390625" style="1" bestFit="1" customWidth="1"/>
    <col min="29" max="29" width="7.25390625" style="1" customWidth="1"/>
    <col min="30" max="30" width="2.375" style="1" customWidth="1"/>
    <col min="31" max="16384" width="8.875" style="1" customWidth="1"/>
  </cols>
  <sheetData>
    <row r="1" ht="11.25"/>
    <row r="2" ht="11.25">
      <c r="N2" s="1" t="s">
        <v>4</v>
      </c>
    </row>
    <row r="3" ht="11.25"/>
    <row r="4" spans="14:17" ht="11.25">
      <c r="N4" s="1" t="s">
        <v>0</v>
      </c>
      <c r="O4" s="2" t="s">
        <v>5</v>
      </c>
      <c r="P4" s="2" t="s">
        <v>1</v>
      </c>
      <c r="Q4" s="2" t="s">
        <v>6</v>
      </c>
    </row>
    <row r="5" spans="15:17" ht="11.25">
      <c r="O5" s="1" t="s">
        <v>8</v>
      </c>
      <c r="P5" s="1" t="s">
        <v>9</v>
      </c>
      <c r="Q5" s="1" t="s">
        <v>10</v>
      </c>
    </row>
    <row r="6" spans="14:17" ht="11.25">
      <c r="N6" s="2" t="s">
        <v>12</v>
      </c>
      <c r="O6" s="1">
        <v>8.7327</v>
      </c>
      <c r="P6" s="1">
        <v>43.0523</v>
      </c>
      <c r="Q6" s="1">
        <v>13.984717</v>
      </c>
    </row>
    <row r="7" spans="14:17" ht="11.25">
      <c r="N7" s="2" t="s">
        <v>15</v>
      </c>
      <c r="O7" s="1">
        <v>8.7409</v>
      </c>
      <c r="P7" s="1">
        <v>45.0977</v>
      </c>
      <c r="Q7" s="1">
        <v>18.135869</v>
      </c>
    </row>
    <row r="8" spans="14:17" ht="11.25">
      <c r="N8" s="2">
        <v>6</v>
      </c>
      <c r="O8" s="1">
        <v>8.2149</v>
      </c>
      <c r="P8" s="1">
        <v>47.1693</v>
      </c>
      <c r="Q8" s="1">
        <v>18.018358</v>
      </c>
    </row>
    <row r="9" spans="14:17" ht="11.25">
      <c r="N9" s="2">
        <v>9</v>
      </c>
      <c r="O9" s="1">
        <v>7.3609</v>
      </c>
      <c r="P9" s="9">
        <v>44.1191</v>
      </c>
      <c r="Q9" s="12">
        <v>16.342366</v>
      </c>
    </row>
    <row r="10" spans="14:17" ht="11.25">
      <c r="N10" s="2">
        <v>11</v>
      </c>
      <c r="O10" s="1">
        <v>7.4205</v>
      </c>
      <c r="P10" s="1">
        <v>48.2805</v>
      </c>
      <c r="Q10" s="1">
        <v>15.870301</v>
      </c>
    </row>
    <row r="11" spans="14:17" ht="11.25">
      <c r="N11" s="2">
        <v>14</v>
      </c>
      <c r="O11" s="1">
        <v>6.8451</v>
      </c>
      <c r="P11" s="9">
        <v>45.3965</v>
      </c>
      <c r="Q11" s="12">
        <v>13.17756522</v>
      </c>
    </row>
    <row r="12" spans="14:17" ht="11.25">
      <c r="N12" s="2">
        <v>16</v>
      </c>
      <c r="O12" s="1">
        <v>6.6265</v>
      </c>
      <c r="P12" s="1">
        <v>44.5928</v>
      </c>
      <c r="Q12" s="12">
        <v>12.91469625</v>
      </c>
    </row>
    <row r="13" ht="11.25"/>
    <row r="14" ht="11.25">
      <c r="N14" s="1" t="s">
        <v>125</v>
      </c>
    </row>
    <row r="15" spans="20:29" ht="11.25">
      <c r="T15" s="1" t="s">
        <v>53</v>
      </c>
      <c r="AC15" s="2"/>
    </row>
    <row r="16" spans="15:17" ht="11.25">
      <c r="O16" s="2" t="s">
        <v>60</v>
      </c>
      <c r="P16" s="2" t="s">
        <v>37</v>
      </c>
      <c r="Q16" s="2" t="s">
        <v>45</v>
      </c>
    </row>
    <row r="17" spans="14:22" ht="11.25">
      <c r="N17" s="2"/>
      <c r="O17" s="2" t="s">
        <v>39</v>
      </c>
      <c r="P17" s="16">
        <f aca="true" t="shared" si="0" ref="P17:P22">Q17/$Q$24*100</f>
        <v>0.3428393330216612</v>
      </c>
      <c r="Q17" s="4">
        <v>44</v>
      </c>
      <c r="R17" s="5"/>
      <c r="S17" s="5"/>
      <c r="U17" s="1" t="s">
        <v>46</v>
      </c>
      <c r="V17" s="1" t="s">
        <v>54</v>
      </c>
    </row>
    <row r="18" spans="15:23" ht="11.25">
      <c r="O18" s="2" t="s">
        <v>40</v>
      </c>
      <c r="P18" s="16">
        <f t="shared" si="0"/>
        <v>7.799594826242792</v>
      </c>
      <c r="Q18" s="4">
        <v>1001</v>
      </c>
      <c r="R18" s="5"/>
      <c r="S18" s="5"/>
      <c r="T18" s="15" t="s">
        <v>39</v>
      </c>
      <c r="U18" s="6">
        <v>0.415489135520578</v>
      </c>
      <c r="V18" s="16">
        <v>0.3428393330216612</v>
      </c>
      <c r="W18" s="7" t="s">
        <v>14</v>
      </c>
    </row>
    <row r="19" spans="15:23" ht="11.25">
      <c r="O19" s="2" t="s">
        <v>41</v>
      </c>
      <c r="P19" s="16">
        <f t="shared" si="0"/>
        <v>24.941561477325852</v>
      </c>
      <c r="Q19" s="4">
        <v>3201</v>
      </c>
      <c r="R19" s="5"/>
      <c r="S19" s="5"/>
      <c r="T19" s="15" t="s">
        <v>47</v>
      </c>
      <c r="U19" s="6">
        <v>16.514757350601712</v>
      </c>
      <c r="V19" s="16">
        <v>7.799594826242792</v>
      </c>
      <c r="W19" s="7" t="s">
        <v>18</v>
      </c>
    </row>
    <row r="20" spans="15:23" ht="11.25">
      <c r="O20" s="2" t="s">
        <v>42</v>
      </c>
      <c r="P20" s="16">
        <f t="shared" si="0"/>
        <v>22.48714352501169</v>
      </c>
      <c r="Q20" s="4">
        <v>2886</v>
      </c>
      <c r="R20" s="5"/>
      <c r="S20" s="5"/>
      <c r="T20" s="15" t="s">
        <v>48</v>
      </c>
      <c r="U20" s="6">
        <v>33.886694989799935</v>
      </c>
      <c r="V20" s="16">
        <v>24.941561477325852</v>
      </c>
      <c r="W20" s="7" t="s">
        <v>11</v>
      </c>
    </row>
    <row r="21" spans="15:23" ht="11.25">
      <c r="O21" s="2" t="s">
        <v>43</v>
      </c>
      <c r="P21" s="16">
        <f t="shared" si="0"/>
        <v>21.66121240455041</v>
      </c>
      <c r="Q21" s="4">
        <v>2780</v>
      </c>
      <c r="R21" s="5"/>
      <c r="S21" s="5"/>
      <c r="T21" s="15" t="s">
        <v>49</v>
      </c>
      <c r="U21" s="6">
        <v>6.730175366360353</v>
      </c>
      <c r="V21" s="16">
        <v>22.48714352501169</v>
      </c>
      <c r="W21" s="7" t="s">
        <v>16</v>
      </c>
    </row>
    <row r="22" spans="15:23" ht="11.25">
      <c r="O22" s="2" t="s">
        <v>44</v>
      </c>
      <c r="P22" s="16">
        <f t="shared" si="0"/>
        <v>22.767648433847594</v>
      </c>
      <c r="Q22" s="4">
        <v>2922</v>
      </c>
      <c r="R22" s="5"/>
      <c r="S22" s="5"/>
      <c r="T22" s="15" t="s">
        <v>50</v>
      </c>
      <c r="U22" s="6">
        <v>9.374707566768356</v>
      </c>
      <c r="V22" s="16">
        <v>21.66121240455041</v>
      </c>
      <c r="W22" s="7" t="s">
        <v>13</v>
      </c>
    </row>
    <row r="23" spans="15:23" ht="11.25">
      <c r="O23" s="2"/>
      <c r="P23" s="16"/>
      <c r="Q23" s="4"/>
      <c r="R23" s="5"/>
      <c r="S23" s="5"/>
      <c r="T23" s="15" t="s">
        <v>44</v>
      </c>
      <c r="U23" s="6">
        <v>33.07817559094908</v>
      </c>
      <c r="V23" s="16">
        <v>22.767648433847594</v>
      </c>
      <c r="W23" s="7" t="s">
        <v>3</v>
      </c>
    </row>
    <row r="24" spans="15:23" ht="11.25">
      <c r="O24" s="2" t="s">
        <v>51</v>
      </c>
      <c r="P24" s="16">
        <f>SUM(P17:P22)</f>
        <v>100</v>
      </c>
      <c r="Q24" s="4">
        <f>SUM(Q17:Q22)</f>
        <v>12834</v>
      </c>
      <c r="R24" s="5"/>
      <c r="S24" s="5"/>
      <c r="T24" s="2"/>
      <c r="W24" s="7"/>
    </row>
    <row r="25" spans="20:23" ht="11.25">
      <c r="T25" s="2" t="s">
        <v>51</v>
      </c>
      <c r="U25" s="6">
        <v>100</v>
      </c>
      <c r="V25" s="6">
        <v>100</v>
      </c>
      <c r="W25" s="7" t="s">
        <v>51</v>
      </c>
    </row>
    <row r="26" spans="15:22" ht="11.25">
      <c r="O26" s="2" t="s">
        <v>59</v>
      </c>
      <c r="P26" s="2" t="s">
        <v>37</v>
      </c>
      <c r="Q26" s="2" t="s">
        <v>45</v>
      </c>
      <c r="T26" s="2"/>
      <c r="U26" s="4"/>
      <c r="V26" s="4"/>
    </row>
    <row r="27" spans="15:22" ht="11.25">
      <c r="O27" s="15" t="s">
        <v>39</v>
      </c>
      <c r="P27" s="16">
        <f aca="true" t="shared" si="1" ref="P27:P32">Q27/$Q$34*100</f>
        <v>0.415489135520578</v>
      </c>
      <c r="Q27" s="4">
        <v>222</v>
      </c>
      <c r="T27" s="2"/>
      <c r="U27" s="4"/>
      <c r="V27" s="4"/>
    </row>
    <row r="28" spans="15:17" ht="11.25">
      <c r="O28" s="15" t="s">
        <v>47</v>
      </c>
      <c r="P28" s="16">
        <f t="shared" si="1"/>
        <v>16.514757350601712</v>
      </c>
      <c r="Q28" s="4">
        <v>8824</v>
      </c>
    </row>
    <row r="29" spans="15:22" ht="11.25">
      <c r="O29" s="15" t="s">
        <v>48</v>
      </c>
      <c r="P29" s="16">
        <f t="shared" si="1"/>
        <v>33.886694989799935</v>
      </c>
      <c r="Q29" s="4">
        <v>18106</v>
      </c>
      <c r="U29" s="2"/>
      <c r="V29" s="2"/>
    </row>
    <row r="30" spans="15:17" ht="11.25">
      <c r="O30" s="15" t="s">
        <v>49</v>
      </c>
      <c r="P30" s="16">
        <f t="shared" si="1"/>
        <v>6.730175366360353</v>
      </c>
      <c r="Q30" s="4">
        <v>3596</v>
      </c>
    </row>
    <row r="31" spans="15:24" ht="11.25">
      <c r="O31" s="15" t="s">
        <v>50</v>
      </c>
      <c r="P31" s="16">
        <f t="shared" si="1"/>
        <v>9.374707566768356</v>
      </c>
      <c r="Q31" s="4">
        <v>5009</v>
      </c>
      <c r="T31" s="2"/>
      <c r="U31" s="16"/>
      <c r="V31" s="6"/>
      <c r="X31" s="17"/>
    </row>
    <row r="32" spans="15:24" ht="11.25">
      <c r="O32" s="15" t="s">
        <v>44</v>
      </c>
      <c r="P32" s="16">
        <f t="shared" si="1"/>
        <v>33.07817559094908</v>
      </c>
      <c r="Q32" s="4">
        <v>17674</v>
      </c>
      <c r="T32" s="2"/>
      <c r="U32" s="16"/>
      <c r="V32" s="6"/>
      <c r="X32" s="17"/>
    </row>
    <row r="33" spans="15:24" ht="11.25">
      <c r="O33" s="15"/>
      <c r="P33" s="16"/>
      <c r="Q33" s="4"/>
      <c r="T33" s="2"/>
      <c r="U33" s="16"/>
      <c r="V33" s="6"/>
      <c r="X33" s="17"/>
    </row>
    <row r="34" spans="15:24" ht="11.25">
      <c r="O34" s="15" t="s">
        <v>51</v>
      </c>
      <c r="P34" s="16">
        <f>SUM(P27:P32)</f>
        <v>100</v>
      </c>
      <c r="Q34" s="4">
        <f>SUM(Q27:Q32)</f>
        <v>53431</v>
      </c>
      <c r="T34" s="2"/>
      <c r="U34" s="16"/>
      <c r="V34" s="6"/>
      <c r="X34" s="17"/>
    </row>
    <row r="35" spans="20:24" ht="11.25">
      <c r="T35" s="2"/>
      <c r="U35" s="16"/>
      <c r="V35" s="6"/>
      <c r="X35" s="17"/>
    </row>
    <row r="36" spans="20:24" ht="11.25">
      <c r="T36" s="2"/>
      <c r="U36" s="16"/>
      <c r="V36" s="6"/>
      <c r="X36" s="17"/>
    </row>
    <row r="37" ht="11.25">
      <c r="N37" s="1" t="s">
        <v>126</v>
      </c>
    </row>
    <row r="38" ht="11.25"/>
    <row r="39" spans="15:22" ht="11.25">
      <c r="O39" s="2" t="s">
        <v>57</v>
      </c>
      <c r="P39" s="2" t="s">
        <v>2</v>
      </c>
      <c r="Q39" s="2" t="s">
        <v>7</v>
      </c>
      <c r="T39" s="2" t="s">
        <v>58</v>
      </c>
      <c r="U39" s="2" t="s">
        <v>2</v>
      </c>
      <c r="V39" s="2" t="s">
        <v>7</v>
      </c>
    </row>
    <row r="40" spans="15:22" ht="11.25">
      <c r="O40" s="2" t="s">
        <v>11</v>
      </c>
      <c r="P40" s="6">
        <f>Q40/Q47*100</f>
        <v>34.25441418425941</v>
      </c>
      <c r="Q40" s="11">
        <v>259685171</v>
      </c>
      <c r="T40" s="2" t="s">
        <v>11</v>
      </c>
      <c r="U40" s="6">
        <f>V40/V47*100</f>
        <v>31.76181269693128</v>
      </c>
      <c r="V40" s="11">
        <v>169405583</v>
      </c>
    </row>
    <row r="41" spans="15:22" ht="11.25">
      <c r="O41" s="2" t="s">
        <v>13</v>
      </c>
      <c r="P41" s="6">
        <f>Q41/Q47*100</f>
        <v>24.090745412324438</v>
      </c>
      <c r="Q41" s="11">
        <v>182633669</v>
      </c>
      <c r="T41" s="2" t="s">
        <v>14</v>
      </c>
      <c r="U41" s="6">
        <f>V41/V47*100</f>
        <v>14.610683355715487</v>
      </c>
      <c r="V41" s="11">
        <v>77927899</v>
      </c>
    </row>
    <row r="42" spans="15:22" ht="11.25">
      <c r="O42" s="2" t="s">
        <v>16</v>
      </c>
      <c r="P42" s="6">
        <f>Q42/Q47*100</f>
        <v>17.08458838180654</v>
      </c>
      <c r="Q42" s="11">
        <v>129519490</v>
      </c>
      <c r="T42" s="2" t="s">
        <v>17</v>
      </c>
      <c r="U42" s="6">
        <f>V42/V47*100</f>
        <v>11.334083749862467</v>
      </c>
      <c r="V42" s="11">
        <v>60451747</v>
      </c>
    </row>
    <row r="43" spans="15:22" ht="11.25">
      <c r="O43" s="2" t="s">
        <v>18</v>
      </c>
      <c r="P43" s="6">
        <f>Q43/Q47*100</f>
        <v>5.501345256365224</v>
      </c>
      <c r="Q43" s="11">
        <v>41706093</v>
      </c>
      <c r="T43" s="2" t="s">
        <v>117</v>
      </c>
      <c r="U43" s="6">
        <f>V43/V47*100</f>
        <v>8.429591327887476</v>
      </c>
      <c r="V43" s="4">
        <v>44960275</v>
      </c>
    </row>
    <row r="44" spans="15:22" ht="11.25">
      <c r="O44" s="2" t="s">
        <v>14</v>
      </c>
      <c r="P44" s="6">
        <f>Q44/Q47*100</f>
        <v>0.6183375078024753</v>
      </c>
      <c r="Q44" s="11">
        <v>4687661</v>
      </c>
      <c r="T44" s="2" t="s">
        <v>19</v>
      </c>
      <c r="U44" s="6">
        <f>V44/V47*100</f>
        <v>8.419473817778233</v>
      </c>
      <c r="V44" s="4">
        <v>44906312</v>
      </c>
    </row>
    <row r="45" spans="15:27" ht="11.25">
      <c r="O45" s="2" t="s">
        <v>3</v>
      </c>
      <c r="P45" s="6">
        <f>Q45/Q47*100</f>
        <v>18.450569257441916</v>
      </c>
      <c r="Q45" s="11">
        <f>Q47-SUM(Q40:Q44)</f>
        <v>139875089</v>
      </c>
      <c r="T45" s="2" t="s">
        <v>3</v>
      </c>
      <c r="U45" s="6">
        <f>V45/V47*100</f>
        <v>25.444355051825056</v>
      </c>
      <c r="V45" s="4">
        <f>V47-SUM(V40:V44)</f>
        <v>135710636</v>
      </c>
      <c r="AA45" s="8"/>
    </row>
    <row r="46" spans="14:22" ht="11.25">
      <c r="N46" s="2"/>
      <c r="O46" s="2"/>
      <c r="U46" s="6"/>
      <c r="V46" s="4"/>
    </row>
    <row r="47" spans="14:22" ht="11.25">
      <c r="N47" s="2" t="s">
        <v>20</v>
      </c>
      <c r="O47" s="2"/>
      <c r="P47" s="6">
        <f>SUM(P40:P45)</f>
        <v>100.00000000000001</v>
      </c>
      <c r="Q47" s="11">
        <v>758107173</v>
      </c>
      <c r="U47" s="6">
        <f>SUM(U40:U45)</f>
        <v>100</v>
      </c>
      <c r="V47" s="4">
        <v>533362452</v>
      </c>
    </row>
    <row r="48" ht="11.25"/>
    <row r="49" ht="11.25"/>
    <row r="50" ht="11.25">
      <c r="N50" s="1" t="s">
        <v>127</v>
      </c>
    </row>
    <row r="51" ht="11.25"/>
    <row r="52" spans="15:18" ht="11.25">
      <c r="O52" s="2" t="s">
        <v>38</v>
      </c>
      <c r="P52" s="2" t="s">
        <v>61</v>
      </c>
      <c r="Q52" s="2" t="s">
        <v>61</v>
      </c>
      <c r="R52" s="2" t="s">
        <v>65</v>
      </c>
    </row>
    <row r="53" spans="14:18" ht="11.25">
      <c r="N53" s="7" t="s">
        <v>55</v>
      </c>
      <c r="P53" s="2" t="s">
        <v>62</v>
      </c>
      <c r="Q53" s="1" t="s">
        <v>63</v>
      </c>
      <c r="R53" s="1" t="s">
        <v>64</v>
      </c>
    </row>
    <row r="54" spans="15:18" ht="11.25">
      <c r="O54" s="2" t="s">
        <v>39</v>
      </c>
      <c r="P54" s="4">
        <f aca="true" t="shared" si="2" ref="P54:P59">Q54/R54</f>
        <v>11689.927680798006</v>
      </c>
      <c r="Q54" s="4">
        <v>4687661</v>
      </c>
      <c r="R54" s="4">
        <v>401</v>
      </c>
    </row>
    <row r="55" spans="15:18" ht="11.25">
      <c r="O55" s="2" t="s">
        <v>40</v>
      </c>
      <c r="P55" s="4">
        <f t="shared" si="2"/>
        <v>4606.37210072896</v>
      </c>
      <c r="Q55" s="4">
        <v>41706093</v>
      </c>
      <c r="R55" s="4">
        <v>9054</v>
      </c>
    </row>
    <row r="56" spans="15:20" ht="11.25">
      <c r="O56" s="2" t="s">
        <v>41</v>
      </c>
      <c r="P56" s="4">
        <f t="shared" si="2"/>
        <v>8114.65442784826</v>
      </c>
      <c r="Q56" s="4">
        <v>259685171</v>
      </c>
      <c r="R56" s="4">
        <v>32002</v>
      </c>
      <c r="T56" s="1" t="s">
        <v>66</v>
      </c>
    </row>
    <row r="57" spans="15:20" ht="11.25">
      <c r="O57" s="2" t="s">
        <v>42</v>
      </c>
      <c r="P57" s="4">
        <f t="shared" si="2"/>
        <v>6318.9486266282875</v>
      </c>
      <c r="Q57" s="4">
        <v>129519490</v>
      </c>
      <c r="R57" s="4">
        <v>20497</v>
      </c>
      <c r="T57" s="4">
        <f>SUM(Q54:Q59)</f>
        <v>758107173</v>
      </c>
    </row>
    <row r="58" spans="15:20" ht="11.25">
      <c r="O58" s="2" t="s">
        <v>43</v>
      </c>
      <c r="P58" s="4">
        <f t="shared" si="2"/>
        <v>7103.880703255669</v>
      </c>
      <c r="Q58" s="4">
        <v>182633669</v>
      </c>
      <c r="R58" s="4">
        <v>25709</v>
      </c>
      <c r="T58" s="1" t="s">
        <v>67</v>
      </c>
    </row>
    <row r="59" spans="15:20" ht="11.25">
      <c r="O59" s="2" t="s">
        <v>44</v>
      </c>
      <c r="P59" s="4">
        <f t="shared" si="2"/>
        <v>5683.668793173507</v>
      </c>
      <c r="Q59" s="4">
        <v>139875089</v>
      </c>
      <c r="R59" s="4">
        <v>24610</v>
      </c>
      <c r="T59" s="4">
        <f>SUM(R54:R59)</f>
        <v>112273</v>
      </c>
    </row>
    <row r="60" spans="14:16" ht="11.25">
      <c r="N60" s="7" t="s">
        <v>56</v>
      </c>
      <c r="P60" s="4"/>
    </row>
    <row r="61" spans="15:18" ht="11.25">
      <c r="O61" s="15" t="s">
        <v>39</v>
      </c>
      <c r="P61" s="4">
        <f aca="true" t="shared" si="3" ref="P61:P66">Q61/R61</f>
        <v>2946.345759764074</v>
      </c>
      <c r="Q61" s="4">
        <v>77927899</v>
      </c>
      <c r="R61" s="4">
        <v>26449</v>
      </c>
    </row>
    <row r="62" spans="15:18" ht="11.25">
      <c r="O62" s="15" t="s">
        <v>47</v>
      </c>
      <c r="P62" s="4">
        <f t="shared" si="3"/>
        <v>1388.6545859360506</v>
      </c>
      <c r="Q62" s="4">
        <v>44906312</v>
      </c>
      <c r="R62" s="4">
        <v>32338</v>
      </c>
    </row>
    <row r="63" spans="15:20" ht="11.25">
      <c r="O63" s="15" t="s">
        <v>48</v>
      </c>
      <c r="P63" s="4">
        <f t="shared" si="3"/>
        <v>1253.2223397644552</v>
      </c>
      <c r="Q63" s="4">
        <v>169405583</v>
      </c>
      <c r="R63" s="4">
        <v>135176</v>
      </c>
      <c r="T63" s="1" t="s">
        <v>66</v>
      </c>
    </row>
    <row r="64" spans="15:20" ht="11.25">
      <c r="O64" s="15" t="s">
        <v>49</v>
      </c>
      <c r="P64" s="4">
        <f t="shared" si="3"/>
        <v>2962.4496226600018</v>
      </c>
      <c r="Q64" s="4">
        <v>60451747</v>
      </c>
      <c r="R64" s="4">
        <v>20406</v>
      </c>
      <c r="T64" s="4">
        <f>SUM(Q61:Q66)</f>
        <v>533362452</v>
      </c>
    </row>
    <row r="65" spans="15:20" ht="11.25">
      <c r="O65" s="15" t="s">
        <v>118</v>
      </c>
      <c r="P65" s="4">
        <f t="shared" si="3"/>
        <v>1920.1484091394404</v>
      </c>
      <c r="Q65" s="4">
        <v>44960275</v>
      </c>
      <c r="R65" s="4">
        <v>23415</v>
      </c>
      <c r="T65" s="1" t="s">
        <v>67</v>
      </c>
    </row>
    <row r="66" spans="15:20" ht="11.25">
      <c r="O66" s="15" t="s">
        <v>44</v>
      </c>
      <c r="P66" s="4">
        <f t="shared" si="3"/>
        <v>1415.5546098403063</v>
      </c>
      <c r="Q66" s="4">
        <v>135710636</v>
      </c>
      <c r="R66" s="4">
        <v>95871</v>
      </c>
      <c r="T66" s="4">
        <f>SUM(R61:R66)</f>
        <v>333655</v>
      </c>
    </row>
    <row r="67" ht="11.25"/>
    <row r="68" ht="11.25"/>
    <row r="69" ht="11.25"/>
    <row r="70" spans="14:20" ht="11.25">
      <c r="N70" s="1" t="s">
        <v>128</v>
      </c>
      <c r="T70" s="1" t="s">
        <v>129</v>
      </c>
    </row>
    <row r="72" spans="14:22" ht="11.25">
      <c r="N72" s="2" t="s">
        <v>60</v>
      </c>
      <c r="O72" s="2" t="s">
        <v>37</v>
      </c>
      <c r="P72" s="2" t="s">
        <v>45</v>
      </c>
      <c r="U72" s="2" t="s">
        <v>52</v>
      </c>
      <c r="V72" s="2" t="s">
        <v>52</v>
      </c>
    </row>
    <row r="73" spans="14:31" ht="11.25">
      <c r="N73" s="2" t="s">
        <v>88</v>
      </c>
      <c r="O73" s="16">
        <f aca="true" t="shared" si="4" ref="O73:O78">P73/$Q$24*100</f>
        <v>23.461118902914137</v>
      </c>
      <c r="P73" s="4">
        <v>3011</v>
      </c>
      <c r="U73" s="1" t="s">
        <v>79</v>
      </c>
      <c r="V73" s="1" t="s">
        <v>78</v>
      </c>
      <c r="AD73" s="6"/>
      <c r="AE73" s="6"/>
    </row>
    <row r="74" spans="14:31" ht="11.25">
      <c r="N74" s="2" t="s">
        <v>89</v>
      </c>
      <c r="O74" s="16">
        <f t="shared" si="4"/>
        <v>24.26367461430575</v>
      </c>
      <c r="P74" s="4">
        <v>3114</v>
      </c>
      <c r="T74" s="2" t="s">
        <v>68</v>
      </c>
      <c r="U74" s="6">
        <f aca="true" t="shared" si="5" ref="U74:U83">U89/$U$100*100</f>
        <v>30.701754385964914</v>
      </c>
      <c r="V74" s="6">
        <f aca="true" t="shared" si="6" ref="V74:V83">V89/$V$100*100</f>
        <v>25.990491283676704</v>
      </c>
      <c r="AD74" s="6"/>
      <c r="AE74" s="6"/>
    </row>
    <row r="75" spans="14:31" ht="11.25">
      <c r="N75" s="2" t="s">
        <v>90</v>
      </c>
      <c r="O75" s="16">
        <f t="shared" si="4"/>
        <v>28.650459716378368</v>
      </c>
      <c r="P75" s="4">
        <v>3677</v>
      </c>
      <c r="T75" s="2" t="s">
        <v>69</v>
      </c>
      <c r="U75" s="6">
        <f t="shared" si="5"/>
        <v>18.78654970760234</v>
      </c>
      <c r="V75" s="6">
        <f t="shared" si="6"/>
        <v>14.263074484944532</v>
      </c>
      <c r="AD75" s="6"/>
      <c r="AE75" s="6"/>
    </row>
    <row r="76" spans="14:31" ht="11.25">
      <c r="N76" s="2" t="s">
        <v>91</v>
      </c>
      <c r="O76" s="16">
        <f t="shared" si="4"/>
        <v>14.718715910861773</v>
      </c>
      <c r="P76" s="4">
        <v>1889</v>
      </c>
      <c r="T76" s="2" t="s">
        <v>70</v>
      </c>
      <c r="U76" s="6">
        <f t="shared" si="5"/>
        <v>11.18421052631579</v>
      </c>
      <c r="V76" s="6">
        <f t="shared" si="6"/>
        <v>11.885895404120443</v>
      </c>
      <c r="AD76" s="6"/>
      <c r="AE76" s="6"/>
    </row>
    <row r="77" spans="14:31" ht="11.25">
      <c r="N77" s="2" t="s">
        <v>92</v>
      </c>
      <c r="O77" s="16">
        <f t="shared" si="4"/>
        <v>4.301075268817205</v>
      </c>
      <c r="P77" s="4">
        <v>552</v>
      </c>
      <c r="T77" s="2" t="s">
        <v>71</v>
      </c>
      <c r="U77" s="6">
        <f t="shared" si="5"/>
        <v>12.573099415204677</v>
      </c>
      <c r="V77" s="6">
        <f t="shared" si="6"/>
        <v>11.727416798732172</v>
      </c>
      <c r="AD77" s="6"/>
      <c r="AE77" s="6"/>
    </row>
    <row r="78" spans="14:31" ht="11.25">
      <c r="N78" s="2" t="s">
        <v>93</v>
      </c>
      <c r="O78" s="16">
        <f t="shared" si="4"/>
        <v>4.604955586722768</v>
      </c>
      <c r="P78" s="4">
        <v>591</v>
      </c>
      <c r="T78" s="2" t="s">
        <v>72</v>
      </c>
      <c r="U78" s="6">
        <f t="shared" si="5"/>
        <v>5.847953216374268</v>
      </c>
      <c r="V78" s="6">
        <f t="shared" si="6"/>
        <v>7.6069730586370845</v>
      </c>
      <c r="AD78" s="6"/>
      <c r="AE78" s="6"/>
    </row>
    <row r="79" spans="14:31" ht="11.25">
      <c r="N79" s="2"/>
      <c r="O79" s="16"/>
      <c r="P79" s="4"/>
      <c r="T79" s="2" t="s">
        <v>73</v>
      </c>
      <c r="U79" s="6">
        <f t="shared" si="5"/>
        <v>10.453216374269006</v>
      </c>
      <c r="V79" s="6">
        <f t="shared" si="6"/>
        <v>12.044374009508717</v>
      </c>
      <c r="AD79" s="6"/>
      <c r="AE79" s="6"/>
    </row>
    <row r="80" spans="14:31" ht="11.25">
      <c r="N80" s="2" t="s">
        <v>51</v>
      </c>
      <c r="O80" s="16">
        <f>SUM(O73:O78)</f>
        <v>100</v>
      </c>
      <c r="P80" s="4">
        <f>SUM(P73:P78)</f>
        <v>12834</v>
      </c>
      <c r="T80" s="2" t="s">
        <v>74</v>
      </c>
      <c r="U80" s="6">
        <f t="shared" si="5"/>
        <v>3.9473684210526314</v>
      </c>
      <c r="V80" s="6">
        <f t="shared" si="6"/>
        <v>5.863708399366086</v>
      </c>
      <c r="AD80" s="6"/>
      <c r="AE80" s="6"/>
    </row>
    <row r="81" spans="20:31" ht="11.25">
      <c r="T81" s="2" t="s">
        <v>75</v>
      </c>
      <c r="U81" s="6">
        <f t="shared" si="5"/>
        <v>1.0964912280701753</v>
      </c>
      <c r="V81" s="6">
        <f t="shared" si="6"/>
        <v>4.437400950871632</v>
      </c>
      <c r="AD81" s="6"/>
      <c r="AE81" s="6"/>
    </row>
    <row r="82" spans="14:31" ht="11.25">
      <c r="N82" s="2" t="s">
        <v>59</v>
      </c>
      <c r="O82" s="2" t="s">
        <v>37</v>
      </c>
      <c r="P82" s="2" t="s">
        <v>45</v>
      </c>
      <c r="T82" s="2" t="s">
        <v>76</v>
      </c>
      <c r="U82" s="6">
        <f t="shared" si="5"/>
        <v>2.1929824561403506</v>
      </c>
      <c r="V82" s="6">
        <f t="shared" si="6"/>
        <v>2.8526148969889067</v>
      </c>
      <c r="AD82" s="6"/>
      <c r="AE82" s="6"/>
    </row>
    <row r="83" spans="14:30" ht="11.25">
      <c r="N83" s="2" t="s">
        <v>88</v>
      </c>
      <c r="O83" s="16">
        <f aca="true" t="shared" si="7" ref="O83:O88">P83/$Q$34*100</f>
        <v>46.05753214426082</v>
      </c>
      <c r="P83" s="4">
        <v>24609</v>
      </c>
      <c r="T83" s="2" t="s">
        <v>77</v>
      </c>
      <c r="U83" s="6">
        <f t="shared" si="5"/>
        <v>3.216374269005848</v>
      </c>
      <c r="V83" s="6">
        <f t="shared" si="6"/>
        <v>3.328050713153724</v>
      </c>
      <c r="AD83" s="6"/>
    </row>
    <row r="84" spans="14:31" ht="11.25">
      <c r="N84" s="2" t="s">
        <v>89</v>
      </c>
      <c r="O84" s="16">
        <f t="shared" si="7"/>
        <v>22.917407497520166</v>
      </c>
      <c r="P84" s="4">
        <v>12245</v>
      </c>
      <c r="U84" s="6"/>
      <c r="AD84" s="6"/>
      <c r="AE84" s="6"/>
    </row>
    <row r="85" spans="14:22" ht="11.25">
      <c r="N85" s="2" t="s">
        <v>90</v>
      </c>
      <c r="O85" s="16">
        <f t="shared" si="7"/>
        <v>17.21098238850106</v>
      </c>
      <c r="P85" s="4">
        <v>9196</v>
      </c>
      <c r="T85" s="2" t="s">
        <v>51</v>
      </c>
      <c r="U85" s="6">
        <f>SUM(U74:U83)</f>
        <v>100</v>
      </c>
      <c r="V85" s="6">
        <f>SUM(V74:V83)</f>
        <v>100.00000000000001</v>
      </c>
    </row>
    <row r="86" spans="14:31" ht="11.25">
      <c r="N86" s="2" t="s">
        <v>91</v>
      </c>
      <c r="O86" s="16">
        <f t="shared" si="7"/>
        <v>8.886227096629296</v>
      </c>
      <c r="P86" s="4">
        <v>4748</v>
      </c>
      <c r="AD86" s="2"/>
      <c r="AE86" s="2"/>
    </row>
    <row r="87" spans="14:22" ht="11.25">
      <c r="N87" s="2" t="s">
        <v>92</v>
      </c>
      <c r="O87" s="16">
        <f t="shared" si="7"/>
        <v>2.406842469727312</v>
      </c>
      <c r="P87" s="4">
        <v>1286</v>
      </c>
      <c r="U87" s="2" t="s">
        <v>45</v>
      </c>
      <c r="V87" s="2" t="s">
        <v>45</v>
      </c>
    </row>
    <row r="88" spans="14:22" ht="11.25">
      <c r="N88" s="2" t="s">
        <v>93</v>
      </c>
      <c r="O88" s="16">
        <f t="shared" si="7"/>
        <v>2.5210084033613445</v>
      </c>
      <c r="P88" s="4">
        <v>1347</v>
      </c>
      <c r="U88" s="1" t="s">
        <v>79</v>
      </c>
      <c r="V88" s="1" t="s">
        <v>78</v>
      </c>
    </row>
    <row r="89" spans="14:22" ht="11.25">
      <c r="N89" s="15"/>
      <c r="O89" s="16"/>
      <c r="P89" s="4"/>
      <c r="T89" s="2" t="s">
        <v>68</v>
      </c>
      <c r="U89" s="1">
        <v>420</v>
      </c>
      <c r="V89" s="1">
        <v>164</v>
      </c>
    </row>
    <row r="90" spans="14:22" ht="11.25">
      <c r="N90" s="15" t="s">
        <v>51</v>
      </c>
      <c r="O90" s="16">
        <f>SUM(O83:O88)</f>
        <v>100.00000000000001</v>
      </c>
      <c r="P90" s="4">
        <f>SUM(P83:P88)</f>
        <v>53431</v>
      </c>
      <c r="T90" s="2" t="s">
        <v>69</v>
      </c>
      <c r="U90" s="1">
        <v>257</v>
      </c>
      <c r="V90" s="1">
        <v>90</v>
      </c>
    </row>
    <row r="91" spans="20:22" ht="11.25">
      <c r="T91" s="2" t="s">
        <v>70</v>
      </c>
      <c r="U91" s="1">
        <v>153</v>
      </c>
      <c r="V91" s="1">
        <v>75</v>
      </c>
    </row>
    <row r="92" spans="20:22" ht="11.25">
      <c r="T92" s="2" t="s">
        <v>71</v>
      </c>
      <c r="U92" s="1">
        <v>172</v>
      </c>
      <c r="V92" s="1">
        <v>74</v>
      </c>
    </row>
    <row r="93" spans="20:22" ht="11.25">
      <c r="T93" s="2" t="s">
        <v>72</v>
      </c>
      <c r="U93" s="1">
        <v>80</v>
      </c>
      <c r="V93" s="1">
        <v>48</v>
      </c>
    </row>
    <row r="94" spans="20:22" ht="11.25">
      <c r="T94" s="2" t="s">
        <v>73</v>
      </c>
      <c r="U94" s="1">
        <v>143</v>
      </c>
      <c r="V94" s="1">
        <v>76</v>
      </c>
    </row>
    <row r="95" spans="20:22" ht="11.25">
      <c r="T95" s="2" t="s">
        <v>74</v>
      </c>
      <c r="U95" s="1">
        <v>54</v>
      </c>
      <c r="V95" s="1">
        <v>37</v>
      </c>
    </row>
    <row r="96" spans="20:22" ht="11.25">
      <c r="T96" s="2" t="s">
        <v>75</v>
      </c>
      <c r="U96" s="1">
        <v>15</v>
      </c>
      <c r="V96" s="1">
        <v>28</v>
      </c>
    </row>
    <row r="97" spans="20:22" ht="11.25">
      <c r="T97" s="2" t="s">
        <v>76</v>
      </c>
      <c r="U97" s="1">
        <v>30</v>
      </c>
      <c r="V97" s="1">
        <v>18</v>
      </c>
    </row>
    <row r="98" spans="20:22" ht="11.25">
      <c r="T98" s="2" t="s">
        <v>77</v>
      </c>
      <c r="U98" s="1">
        <v>44</v>
      </c>
      <c r="V98" s="1">
        <v>21</v>
      </c>
    </row>
    <row r="99" ht="11.25">
      <c r="AE99" s="4"/>
    </row>
    <row r="100" spans="20:22" ht="11.25">
      <c r="T100" s="2" t="s">
        <v>51</v>
      </c>
      <c r="U100" s="4">
        <f>SUM(U89:U98)</f>
        <v>1368</v>
      </c>
      <c r="V100" s="1">
        <f>SUM(V89:V98)</f>
        <v>631</v>
      </c>
    </row>
    <row r="101" ht="11.25"/>
    <row r="102" ht="11.25"/>
    <row r="103" spans="14:20" ht="11.25">
      <c r="N103" s="1" t="s">
        <v>131</v>
      </c>
      <c r="T103" s="1" t="s">
        <v>116</v>
      </c>
    </row>
    <row r="104" spans="25:35" ht="12.75">
      <c r="Y104" s="19"/>
      <c r="Z104"/>
      <c r="AA104"/>
      <c r="AB104"/>
      <c r="AI104" s="2"/>
    </row>
    <row r="105" spans="16:35" ht="12.75">
      <c r="P105" s="2" t="s">
        <v>52</v>
      </c>
      <c r="Q105" s="2" t="s">
        <v>86</v>
      </c>
      <c r="T105" s="1" t="s">
        <v>0</v>
      </c>
      <c r="U105" s="3" t="s">
        <v>121</v>
      </c>
      <c r="V105" s="3" t="s">
        <v>121</v>
      </c>
      <c r="W105" s="3" t="s">
        <v>121</v>
      </c>
      <c r="Y105" s="19"/>
      <c r="Z105" s="20"/>
      <c r="AA105" s="20"/>
      <c r="AB105" s="20"/>
      <c r="AE105" s="2"/>
      <c r="AI105" s="4"/>
    </row>
    <row r="106" spans="14:35" ht="12.75">
      <c r="N106" s="2" t="s">
        <v>82</v>
      </c>
      <c r="O106" s="2" t="s">
        <v>80</v>
      </c>
      <c r="P106" s="6">
        <f aca="true" t="shared" si="8" ref="P106:P111">Q106/$Q$113*100</f>
        <v>18.69421005434489</v>
      </c>
      <c r="Q106" s="29">
        <v>173028</v>
      </c>
      <c r="U106" s="1" t="s">
        <v>99</v>
      </c>
      <c r="V106" s="1" t="s">
        <v>100</v>
      </c>
      <c r="W106" s="1" t="s">
        <v>51</v>
      </c>
      <c r="Y106" s="19"/>
      <c r="Z106" s="20"/>
      <c r="AA106" s="20"/>
      <c r="AB106" s="20"/>
      <c r="AI106" s="4"/>
    </row>
    <row r="107" spans="14:35" ht="12.75">
      <c r="N107" s="2"/>
      <c r="O107" s="2" t="s">
        <v>81</v>
      </c>
      <c r="P107" s="6">
        <f t="shared" si="8"/>
        <v>10.585909223505515</v>
      </c>
      <c r="Q107" s="29">
        <v>97980</v>
      </c>
      <c r="T107" s="35" t="s">
        <v>104</v>
      </c>
      <c r="U107" s="36">
        <v>46.86</v>
      </c>
      <c r="V107" s="36">
        <v>68.4968</v>
      </c>
      <c r="W107" s="36">
        <f aca="true" t="shared" si="9" ref="W107:W117">SUM(U107:V107)</f>
        <v>115.35679999999999</v>
      </c>
      <c r="Y107" s="19"/>
      <c r="Z107" s="20"/>
      <c r="AA107" s="20"/>
      <c r="AB107" s="20"/>
      <c r="AD107" s="6"/>
      <c r="AI107" s="4"/>
    </row>
    <row r="108" spans="14:35" ht="12">
      <c r="N108" s="2"/>
      <c r="O108" s="2" t="s">
        <v>44</v>
      </c>
      <c r="P108" s="6">
        <f t="shared" si="8"/>
        <v>7.3371003813866045</v>
      </c>
      <c r="Q108" s="29">
        <v>67910</v>
      </c>
      <c r="T108" s="35" t="s">
        <v>130</v>
      </c>
      <c r="U108" s="36">
        <v>47.3465</v>
      </c>
      <c r="V108" s="36">
        <v>70.0155</v>
      </c>
      <c r="W108" s="36">
        <f t="shared" si="9"/>
        <v>117.362</v>
      </c>
      <c r="Y108" s="19"/>
      <c r="Z108" s="20"/>
      <c r="AA108" s="20"/>
      <c r="AB108" s="20"/>
      <c r="AD108" s="6"/>
      <c r="AI108" s="4"/>
    </row>
    <row r="109" spans="14:35" ht="12">
      <c r="N109" s="32" t="s">
        <v>83</v>
      </c>
      <c r="O109" s="32" t="s">
        <v>80</v>
      </c>
      <c r="P109" s="33">
        <f t="shared" si="8"/>
        <v>10.524001426148212</v>
      </c>
      <c r="Q109" s="29">
        <v>97407</v>
      </c>
      <c r="T109" s="2" t="s">
        <v>132</v>
      </c>
      <c r="U109" s="23">
        <v>37.3612</v>
      </c>
      <c r="V109" s="23">
        <v>70.2697</v>
      </c>
      <c r="W109" s="23">
        <f t="shared" si="9"/>
        <v>107.6309</v>
      </c>
      <c r="Y109" s="19"/>
      <c r="Z109" s="20"/>
      <c r="AA109" s="20"/>
      <c r="AB109" s="20"/>
      <c r="AD109" s="6"/>
      <c r="AI109" s="4"/>
    </row>
    <row r="110" spans="15:35" ht="12">
      <c r="O110" s="2" t="s">
        <v>81</v>
      </c>
      <c r="P110" s="6">
        <f t="shared" si="8"/>
        <v>37.98016357487818</v>
      </c>
      <c r="Q110" s="29">
        <v>351533</v>
      </c>
      <c r="T110" s="1">
        <v>8</v>
      </c>
      <c r="U110" s="23">
        <v>42.169</v>
      </c>
      <c r="V110" s="23">
        <v>73.748</v>
      </c>
      <c r="W110" s="23">
        <f t="shared" si="9"/>
        <v>115.917</v>
      </c>
      <c r="Y110" s="19"/>
      <c r="Z110" s="20"/>
      <c r="AA110" s="20"/>
      <c r="AB110" s="20"/>
      <c r="AD110" s="6"/>
      <c r="AI110" s="4"/>
    </row>
    <row r="111" spans="15:35" ht="12.75">
      <c r="O111" s="2" t="s">
        <v>44</v>
      </c>
      <c r="P111" s="6">
        <f t="shared" si="8"/>
        <v>14.87850729820543</v>
      </c>
      <c r="Q111" s="29">
        <v>137711</v>
      </c>
      <c r="T111" s="1">
        <v>9</v>
      </c>
      <c r="U111" s="23">
        <v>44.2533</v>
      </c>
      <c r="V111" s="23">
        <v>78.1756</v>
      </c>
      <c r="W111" s="23">
        <f t="shared" si="9"/>
        <v>122.4289</v>
      </c>
      <c r="Y111" s="19"/>
      <c r="Z111" s="20"/>
      <c r="AA111" s="20"/>
      <c r="AB111" s="20"/>
      <c r="AD111" s="6"/>
      <c r="AI111" s="4"/>
    </row>
    <row r="112" spans="14:35" ht="12.75">
      <c r="N112" s="2"/>
      <c r="P112" s="6"/>
      <c r="Q112" s="4"/>
      <c r="T112" s="1">
        <v>10</v>
      </c>
      <c r="U112" s="23">
        <v>42.5868</v>
      </c>
      <c r="V112" s="23">
        <v>79.9235</v>
      </c>
      <c r="W112" s="23">
        <f t="shared" si="9"/>
        <v>122.5103</v>
      </c>
      <c r="Y112" s="19"/>
      <c r="Z112" s="20"/>
      <c r="AA112" s="20"/>
      <c r="AB112" s="20"/>
      <c r="AD112" s="6"/>
      <c r="AI112" s="4"/>
    </row>
    <row r="113" spans="14:30" ht="12.75">
      <c r="N113" s="2"/>
      <c r="P113" s="6">
        <f>SUM(P106:P111)</f>
        <v>99.99989195846884</v>
      </c>
      <c r="Q113" s="14">
        <v>925570</v>
      </c>
      <c r="T113" s="1">
        <v>11</v>
      </c>
      <c r="U113" s="23">
        <v>41.2502</v>
      </c>
      <c r="V113" s="23">
        <v>76.148</v>
      </c>
      <c r="W113" s="23">
        <f t="shared" si="9"/>
        <v>117.3982</v>
      </c>
      <c r="Y113" s="19"/>
      <c r="Z113" s="20"/>
      <c r="AA113" s="20"/>
      <c r="AB113" s="20"/>
      <c r="AD113" s="6"/>
    </row>
    <row r="114" spans="20:35" ht="11.25">
      <c r="T114" s="1">
        <v>12</v>
      </c>
      <c r="U114" s="23">
        <v>39.9715</v>
      </c>
      <c r="V114" s="23">
        <v>72.4468</v>
      </c>
      <c r="W114" s="23">
        <f t="shared" si="9"/>
        <v>112.41829999999999</v>
      </c>
      <c r="AD114" s="6"/>
      <c r="AI114" s="2"/>
    </row>
    <row r="115" spans="15:35" ht="11.25">
      <c r="O115" s="2" t="s">
        <v>84</v>
      </c>
      <c r="P115" s="6">
        <f>SUM(P106:P108)</f>
        <v>36.61721965923701</v>
      </c>
      <c r="Q115" s="4">
        <f>SUM(Q106:Q108)</f>
        <v>338918</v>
      </c>
      <c r="T115" s="1">
        <v>13</v>
      </c>
      <c r="U115" s="23">
        <v>38.1231</v>
      </c>
      <c r="V115" s="23">
        <v>69.5029</v>
      </c>
      <c r="W115" s="23">
        <f t="shared" si="9"/>
        <v>107.626</v>
      </c>
      <c r="AI115" s="4"/>
    </row>
    <row r="116" spans="15:35" ht="11.25">
      <c r="O116" s="2" t="s">
        <v>85</v>
      </c>
      <c r="P116" s="6">
        <f>SUM(P109:P111)</f>
        <v>63.38267229923182</v>
      </c>
      <c r="Q116" s="4">
        <f>SUM(Q109:Q111)</f>
        <v>586651</v>
      </c>
      <c r="T116" s="1">
        <v>14</v>
      </c>
      <c r="U116" s="24">
        <v>37.3139</v>
      </c>
      <c r="V116" s="24">
        <v>65.1559</v>
      </c>
      <c r="W116" s="23">
        <f t="shared" si="9"/>
        <v>102.46979999999999</v>
      </c>
      <c r="AI116" s="4"/>
    </row>
    <row r="117" spans="20:35" ht="11.25">
      <c r="T117" s="1">
        <v>15</v>
      </c>
      <c r="U117" s="25">
        <v>36.0674</v>
      </c>
      <c r="V117" s="25">
        <v>62.3627</v>
      </c>
      <c r="W117" s="23">
        <f t="shared" si="9"/>
        <v>98.4301</v>
      </c>
      <c r="AI117" s="4"/>
    </row>
    <row r="118" spans="15:35" ht="11.25">
      <c r="O118" s="2" t="s">
        <v>87</v>
      </c>
      <c r="P118" s="6">
        <f>SUM(P115:P116)</f>
        <v>99.99989195846882</v>
      </c>
      <c r="Q118" s="14">
        <v>925570</v>
      </c>
      <c r="T118" s="1">
        <v>16</v>
      </c>
      <c r="U118" s="25">
        <v>34.8847</v>
      </c>
      <c r="V118" s="25">
        <v>60.9978</v>
      </c>
      <c r="W118" s="24">
        <f>SUM(U118:V118)</f>
        <v>95.8825</v>
      </c>
      <c r="AI118" s="4"/>
    </row>
    <row r="119" spans="20:35" ht="11.25">
      <c r="T119" s="1">
        <v>17</v>
      </c>
      <c r="U119" s="1">
        <v>34.2306</v>
      </c>
      <c r="V119" s="1">
        <v>59.2675</v>
      </c>
      <c r="W119" s="1">
        <f>SUM(U119:V119)</f>
        <v>93.4981</v>
      </c>
      <c r="AI119" s="4"/>
    </row>
    <row r="120" spans="20:35" ht="11.25">
      <c r="T120" s="1">
        <v>18</v>
      </c>
      <c r="U120" s="1">
        <v>33.8918</v>
      </c>
      <c r="V120" s="1">
        <v>58.6651</v>
      </c>
      <c r="W120" s="24">
        <v>92.557</v>
      </c>
      <c r="AI120" s="4"/>
    </row>
    <row r="121" ht="11.25">
      <c r="AI121" s="4"/>
    </row>
    <row r="122" spans="20:35" ht="11.25">
      <c r="T122" s="1" t="s">
        <v>101</v>
      </c>
      <c r="AI122" s="4"/>
    </row>
    <row r="123" spans="20:22" ht="11.25">
      <c r="T123" s="1" t="s">
        <v>0</v>
      </c>
      <c r="U123" s="2" t="s">
        <v>2</v>
      </c>
      <c r="V123" s="2" t="s">
        <v>2</v>
      </c>
    </row>
    <row r="124" spans="21:22" ht="11.25">
      <c r="U124" s="1" t="s">
        <v>82</v>
      </c>
      <c r="V124" s="1" t="s">
        <v>102</v>
      </c>
    </row>
    <row r="125" spans="20:22" ht="11.25">
      <c r="T125" s="2" t="s">
        <v>105</v>
      </c>
      <c r="U125" s="1">
        <v>-0.7</v>
      </c>
      <c r="V125" s="1">
        <v>-0.1</v>
      </c>
    </row>
    <row r="126" spans="20:22" ht="11.25">
      <c r="T126" s="2" t="s">
        <v>130</v>
      </c>
      <c r="U126" s="18">
        <v>1</v>
      </c>
      <c r="V126" s="1">
        <v>2.2</v>
      </c>
    </row>
    <row r="127" spans="20:22" ht="11.25">
      <c r="T127" s="2" t="s">
        <v>132</v>
      </c>
      <c r="U127" s="1">
        <v>-21.1</v>
      </c>
      <c r="V127" s="1">
        <v>0.4</v>
      </c>
    </row>
    <row r="128" spans="20:22" ht="11.25">
      <c r="T128" s="1">
        <v>8</v>
      </c>
      <c r="U128" s="1">
        <v>12.9</v>
      </c>
      <c r="V128" s="1">
        <v>4.9</v>
      </c>
    </row>
    <row r="129" spans="20:22" ht="11.25">
      <c r="T129" s="1">
        <v>9</v>
      </c>
      <c r="U129" s="1">
        <v>4.9</v>
      </c>
      <c r="V129" s="18">
        <v>6</v>
      </c>
    </row>
    <row r="130" spans="20:22" ht="11.25">
      <c r="T130" s="1">
        <v>10</v>
      </c>
      <c r="U130" s="1">
        <v>-3.8</v>
      </c>
      <c r="V130" s="1">
        <v>2.2</v>
      </c>
    </row>
    <row r="131" spans="20:22" ht="11.25">
      <c r="T131" s="1">
        <v>11</v>
      </c>
      <c r="U131" s="1">
        <v>-3.1</v>
      </c>
      <c r="V131" s="1">
        <v>-4.7</v>
      </c>
    </row>
    <row r="132" spans="20:22" ht="11.25">
      <c r="T132" s="1">
        <v>12</v>
      </c>
      <c r="U132" s="1">
        <v>-3.1</v>
      </c>
      <c r="V132" s="1">
        <v>-4.9</v>
      </c>
    </row>
    <row r="133" spans="20:22" ht="11.25">
      <c r="T133" s="1">
        <v>13</v>
      </c>
      <c r="U133" s="1">
        <v>-4.6</v>
      </c>
      <c r="V133" s="1">
        <v>-4.1</v>
      </c>
    </row>
    <row r="134" spans="20:22" ht="11.25">
      <c r="T134" s="1">
        <v>14</v>
      </c>
      <c r="U134" s="1">
        <v>-2.1</v>
      </c>
      <c r="V134" s="1">
        <v>-6.3</v>
      </c>
    </row>
    <row r="135" spans="20:22" ht="11.25">
      <c r="T135" s="1">
        <v>15</v>
      </c>
      <c r="U135" s="1">
        <v>-3.3</v>
      </c>
      <c r="V135" s="1">
        <v>-4.3</v>
      </c>
    </row>
    <row r="136" spans="20:22" ht="11.25">
      <c r="T136" s="1">
        <v>16</v>
      </c>
      <c r="U136" s="1">
        <v>-3.3</v>
      </c>
      <c r="V136" s="1">
        <v>-2.2</v>
      </c>
    </row>
    <row r="137" spans="20:22" ht="11.25">
      <c r="T137" s="1">
        <v>17</v>
      </c>
      <c r="U137" s="1">
        <v>-1.9</v>
      </c>
      <c r="V137" s="1">
        <v>-2.8</v>
      </c>
    </row>
    <row r="138" spans="20:22" ht="11.25">
      <c r="T138" s="1">
        <v>18</v>
      </c>
      <c r="U138" s="34">
        <v>-1</v>
      </c>
      <c r="V138" s="34">
        <v>-1</v>
      </c>
    </row>
    <row r="139" ht="11.25"/>
    <row r="140" ht="11.25"/>
    <row r="141" spans="14:20" ht="11.25">
      <c r="N141" s="1" t="s">
        <v>133</v>
      </c>
      <c r="T141" s="1" t="s">
        <v>21</v>
      </c>
    </row>
    <row r="142" ht="11.25"/>
    <row r="143" spans="14:23" ht="11.25">
      <c r="N143" s="2" t="s">
        <v>96</v>
      </c>
      <c r="O143" s="2" t="s">
        <v>37</v>
      </c>
      <c r="P143" s="2" t="s">
        <v>97</v>
      </c>
      <c r="Q143" s="2"/>
      <c r="T143" s="1" t="s">
        <v>0</v>
      </c>
      <c r="U143" s="3" t="s">
        <v>95</v>
      </c>
      <c r="V143" s="3" t="s">
        <v>95</v>
      </c>
      <c r="W143" s="3" t="s">
        <v>95</v>
      </c>
    </row>
    <row r="144" spans="14:23" ht="11.25">
      <c r="N144" s="2" t="s">
        <v>124</v>
      </c>
      <c r="P144" s="21">
        <v>69883.25</v>
      </c>
      <c r="Q144" s="2"/>
      <c r="U144" s="1" t="s">
        <v>106</v>
      </c>
      <c r="V144" s="1" t="s">
        <v>107</v>
      </c>
      <c r="W144" s="1" t="s">
        <v>103</v>
      </c>
    </row>
    <row r="145" spans="14:23" ht="11.25">
      <c r="N145" s="2" t="s">
        <v>122</v>
      </c>
      <c r="O145" s="16">
        <f aca="true" t="shared" si="10" ref="O145:O155">P145/$P$144*100</f>
        <v>20.89942868999367</v>
      </c>
      <c r="P145" s="30">
        <v>14605.2</v>
      </c>
      <c r="Q145" s="2"/>
      <c r="T145" s="2" t="s">
        <v>108</v>
      </c>
      <c r="U145" s="1">
        <v>55.537</v>
      </c>
      <c r="V145" s="1">
        <v>9.436</v>
      </c>
      <c r="W145" s="22">
        <f>SUM(U145:V145)</f>
        <v>64.973</v>
      </c>
    </row>
    <row r="146" spans="14:23" ht="11.25">
      <c r="N146" s="2" t="s">
        <v>141</v>
      </c>
      <c r="O146" s="16">
        <f t="shared" si="10"/>
        <v>14.28503969119925</v>
      </c>
      <c r="P146" s="30">
        <v>9982.85</v>
      </c>
      <c r="Q146" s="2"/>
      <c r="T146" s="1">
        <v>51</v>
      </c>
      <c r="U146" s="1">
        <v>64.991</v>
      </c>
      <c r="V146" s="1">
        <v>8.923</v>
      </c>
      <c r="W146" s="22">
        <f aca="true" t="shared" si="11" ref="W146:W176">SUM(U146:V146)</f>
        <v>73.914</v>
      </c>
    </row>
    <row r="147" spans="14:23" ht="11.25">
      <c r="N147" s="2" t="s">
        <v>134</v>
      </c>
      <c r="O147" s="16">
        <f t="shared" si="10"/>
        <v>5.842072313465673</v>
      </c>
      <c r="P147" s="30">
        <v>4082.63</v>
      </c>
      <c r="Q147" s="2"/>
      <c r="T147" s="1">
        <v>52</v>
      </c>
      <c r="U147" s="1">
        <v>51.475</v>
      </c>
      <c r="V147" s="1">
        <v>11.207</v>
      </c>
      <c r="W147" s="22">
        <f t="shared" si="11"/>
        <v>62.682</v>
      </c>
    </row>
    <row r="148" spans="14:23" ht="11.25">
      <c r="N148" s="2" t="s">
        <v>142</v>
      </c>
      <c r="O148" s="16">
        <f t="shared" si="10"/>
        <v>5.565697073333023</v>
      </c>
      <c r="P148" s="30">
        <v>3889.49</v>
      </c>
      <c r="Q148" s="2"/>
      <c r="T148" s="1">
        <v>53</v>
      </c>
      <c r="U148" s="1">
        <v>54.271</v>
      </c>
      <c r="V148" s="1">
        <v>9.626</v>
      </c>
      <c r="W148" s="22">
        <f t="shared" si="11"/>
        <v>63.897</v>
      </c>
    </row>
    <row r="149" spans="14:23" ht="11.25">
      <c r="N149" s="2" t="s">
        <v>135</v>
      </c>
      <c r="O149" s="16">
        <f t="shared" si="10"/>
        <v>5.2410985465043485</v>
      </c>
      <c r="P149" s="30">
        <v>3662.65</v>
      </c>
      <c r="Q149" s="2"/>
      <c r="T149" s="1">
        <v>54</v>
      </c>
      <c r="U149" s="1">
        <v>57.873</v>
      </c>
      <c r="V149" s="1">
        <v>13.046</v>
      </c>
      <c r="W149" s="22">
        <f t="shared" si="11"/>
        <v>70.919</v>
      </c>
    </row>
    <row r="150" spans="14:23" ht="11.25">
      <c r="N150" s="2" t="s">
        <v>136</v>
      </c>
      <c r="O150" s="16">
        <f t="shared" si="10"/>
        <v>4.602261629217302</v>
      </c>
      <c r="P150" s="30">
        <v>3216.21</v>
      </c>
      <c r="Q150" s="2"/>
      <c r="T150" s="1">
        <v>55</v>
      </c>
      <c r="U150" s="1">
        <v>56.263</v>
      </c>
      <c r="V150" s="1">
        <v>12.723</v>
      </c>
      <c r="W150" s="22">
        <f t="shared" si="11"/>
        <v>68.986</v>
      </c>
    </row>
    <row r="151" spans="14:23" ht="11.25">
      <c r="N151" s="2" t="s">
        <v>137</v>
      </c>
      <c r="O151" s="16">
        <f t="shared" si="10"/>
        <v>3.1448022237088287</v>
      </c>
      <c r="P151" s="31">
        <v>2197.69</v>
      </c>
      <c r="Q151" s="2"/>
      <c r="T151" s="1">
        <v>56</v>
      </c>
      <c r="U151" s="1">
        <v>62.975</v>
      </c>
      <c r="V151" s="1">
        <v>23.239</v>
      </c>
      <c r="W151" s="22">
        <f t="shared" si="11"/>
        <v>86.214</v>
      </c>
    </row>
    <row r="152" spans="14:23" ht="11.25">
      <c r="N152" s="2" t="s">
        <v>138</v>
      </c>
      <c r="O152" s="16">
        <f t="shared" si="10"/>
        <v>2.9374277813352987</v>
      </c>
      <c r="P152" s="30">
        <v>2052.77</v>
      </c>
      <c r="Q152" s="2"/>
      <c r="T152" s="1">
        <v>57</v>
      </c>
      <c r="U152" s="1">
        <v>57.611</v>
      </c>
      <c r="V152" s="1">
        <v>13.909</v>
      </c>
      <c r="W152" s="22">
        <f t="shared" si="11"/>
        <v>71.52</v>
      </c>
    </row>
    <row r="153" spans="13:23" ht="11.25">
      <c r="M153" s="1">
        <v>0</v>
      </c>
      <c r="N153" s="2" t="s">
        <v>139</v>
      </c>
      <c r="O153" s="16">
        <f t="shared" si="10"/>
        <v>2.4773461451778505</v>
      </c>
      <c r="P153" s="30">
        <v>1731.25</v>
      </c>
      <c r="Q153" s="2"/>
      <c r="T153" s="1">
        <v>58</v>
      </c>
      <c r="U153" s="1">
        <v>58.041</v>
      </c>
      <c r="V153" s="1">
        <v>15.385</v>
      </c>
      <c r="W153" s="22">
        <f t="shared" si="11"/>
        <v>73.426</v>
      </c>
    </row>
    <row r="154" spans="14:23" ht="11.25">
      <c r="N154" s="2" t="s">
        <v>140</v>
      </c>
      <c r="O154" s="16">
        <f t="shared" si="10"/>
        <v>2.400560935560381</v>
      </c>
      <c r="P154" s="31">
        <v>1677.59</v>
      </c>
      <c r="Q154" s="2"/>
      <c r="T154" s="1">
        <v>59</v>
      </c>
      <c r="U154" s="1">
        <v>62.991</v>
      </c>
      <c r="V154" s="1">
        <v>15.912</v>
      </c>
      <c r="W154" s="22">
        <f t="shared" si="11"/>
        <v>78.903</v>
      </c>
    </row>
    <row r="155" spans="14:23" ht="11.25">
      <c r="N155" s="2" t="s">
        <v>123</v>
      </c>
      <c r="O155" s="16">
        <f t="shared" si="10"/>
        <v>32.604264970504374</v>
      </c>
      <c r="P155" s="30">
        <v>22784.92</v>
      </c>
      <c r="Q155" s="30"/>
      <c r="T155" s="1">
        <v>60</v>
      </c>
      <c r="U155" s="1">
        <v>72.065</v>
      </c>
      <c r="V155" s="1">
        <v>16.867</v>
      </c>
      <c r="W155" s="22">
        <f t="shared" si="11"/>
        <v>88.932</v>
      </c>
    </row>
    <row r="156" spans="14:23" ht="11.25">
      <c r="N156" s="2"/>
      <c r="O156" s="16"/>
      <c r="P156" s="10"/>
      <c r="Q156" s="2"/>
      <c r="T156" s="1">
        <v>61</v>
      </c>
      <c r="U156" s="1">
        <v>68.872</v>
      </c>
      <c r="V156" s="1">
        <v>16.692</v>
      </c>
      <c r="W156" s="22">
        <f t="shared" si="11"/>
        <v>85.564</v>
      </c>
    </row>
    <row r="157" spans="14:23" ht="11.25">
      <c r="N157" s="2" t="s">
        <v>51</v>
      </c>
      <c r="O157" s="16">
        <f>SUM(O145:O155)</f>
        <v>100</v>
      </c>
      <c r="P157" s="28">
        <f>SUM(P145:P155)</f>
        <v>69883.25</v>
      </c>
      <c r="Q157" s="2"/>
      <c r="T157" s="1">
        <v>62</v>
      </c>
      <c r="U157" s="1">
        <v>75.291</v>
      </c>
      <c r="V157" s="1">
        <v>17.639</v>
      </c>
      <c r="W157" s="22">
        <f t="shared" si="11"/>
        <v>92.92999999999999</v>
      </c>
    </row>
    <row r="158" spans="14:23" ht="11.25">
      <c r="N158" s="2"/>
      <c r="O158" s="16"/>
      <c r="P158" s="10"/>
      <c r="Q158" s="2"/>
      <c r="T158" s="1">
        <v>63</v>
      </c>
      <c r="U158" s="1">
        <v>80.031</v>
      </c>
      <c r="V158" s="1">
        <v>16.275</v>
      </c>
      <c r="W158" s="22">
        <f t="shared" si="11"/>
        <v>96.30600000000001</v>
      </c>
    </row>
    <row r="159" spans="14:23" ht="11.25">
      <c r="N159" s="2" t="s">
        <v>98</v>
      </c>
      <c r="O159" s="2" t="s">
        <v>37</v>
      </c>
      <c r="P159" s="2" t="s">
        <v>97</v>
      </c>
      <c r="Q159" s="2"/>
      <c r="T159" s="2" t="s">
        <v>109</v>
      </c>
      <c r="U159" s="1">
        <v>85.801</v>
      </c>
      <c r="V159" s="1">
        <v>18.422</v>
      </c>
      <c r="W159" s="22">
        <f t="shared" si="11"/>
        <v>104.223</v>
      </c>
    </row>
    <row r="160" spans="14:23" ht="11.25">
      <c r="N160" s="15" t="s">
        <v>124</v>
      </c>
      <c r="O160" s="16"/>
      <c r="P160" s="28">
        <v>36195</v>
      </c>
      <c r="Q160" s="15"/>
      <c r="T160" s="2" t="s">
        <v>111</v>
      </c>
      <c r="U160" s="1">
        <v>83.012</v>
      </c>
      <c r="V160" s="1">
        <v>18.756</v>
      </c>
      <c r="W160" s="22">
        <f t="shared" si="11"/>
        <v>101.768</v>
      </c>
    </row>
    <row r="161" spans="14:23" ht="11.25">
      <c r="N161" s="15" t="s">
        <v>147</v>
      </c>
      <c r="O161" s="16">
        <f aca="true" t="shared" si="12" ref="O161:O171">P161/$P$160*100</f>
        <v>26.62862273794723</v>
      </c>
      <c r="P161" s="26">
        <v>9638.23</v>
      </c>
      <c r="Q161" s="15"/>
      <c r="T161" s="1">
        <v>3</v>
      </c>
      <c r="U161" s="1">
        <v>86.657</v>
      </c>
      <c r="V161" s="1">
        <v>18.779</v>
      </c>
      <c r="W161" s="22">
        <f t="shared" si="11"/>
        <v>105.43599999999999</v>
      </c>
    </row>
    <row r="162" spans="14:23" ht="11.25">
      <c r="N162" s="2" t="s">
        <v>141</v>
      </c>
      <c r="O162" s="16">
        <f t="shared" si="12"/>
        <v>13.37612929962702</v>
      </c>
      <c r="P162" s="21">
        <v>4841.49</v>
      </c>
      <c r="Q162" s="2"/>
      <c r="T162" s="1">
        <v>4</v>
      </c>
      <c r="U162" s="1">
        <v>92.254</v>
      </c>
      <c r="V162" s="1">
        <v>18.666</v>
      </c>
      <c r="W162" s="22">
        <f t="shared" si="11"/>
        <v>110.92</v>
      </c>
    </row>
    <row r="163" spans="14:23" ht="11.25">
      <c r="N163" s="2" t="s">
        <v>143</v>
      </c>
      <c r="O163" s="16">
        <f t="shared" si="12"/>
        <v>6.634700925542202</v>
      </c>
      <c r="P163" s="27">
        <v>2401.43</v>
      </c>
      <c r="Q163" s="2"/>
      <c r="T163" s="1">
        <v>5</v>
      </c>
      <c r="U163" s="1">
        <v>94.009</v>
      </c>
      <c r="V163" s="1">
        <v>18.946</v>
      </c>
      <c r="W163" s="22">
        <f t="shared" si="11"/>
        <v>112.955</v>
      </c>
    </row>
    <row r="164" spans="14:23" ht="11.25">
      <c r="N164" s="2" t="s">
        <v>137</v>
      </c>
      <c r="O164" s="16">
        <f t="shared" si="12"/>
        <v>5.286365520099461</v>
      </c>
      <c r="P164" s="21">
        <v>1913.4</v>
      </c>
      <c r="Q164" s="2"/>
      <c r="T164" s="1">
        <v>6</v>
      </c>
      <c r="U164" s="1">
        <v>91.083</v>
      </c>
      <c r="V164" s="1">
        <v>17.785</v>
      </c>
      <c r="W164" s="22">
        <f t="shared" si="11"/>
        <v>108.868</v>
      </c>
    </row>
    <row r="165" spans="14:23" ht="11.25">
      <c r="N165" s="2" t="s">
        <v>144</v>
      </c>
      <c r="O165" s="16">
        <f t="shared" si="12"/>
        <v>4.898383754662246</v>
      </c>
      <c r="P165" s="27">
        <v>1772.97</v>
      </c>
      <c r="Q165" s="2"/>
      <c r="T165" s="1">
        <v>7</v>
      </c>
      <c r="U165" s="22">
        <v>76.21</v>
      </c>
      <c r="V165" s="1">
        <v>12.672</v>
      </c>
      <c r="W165" s="22">
        <f t="shared" si="11"/>
        <v>88.88199999999999</v>
      </c>
    </row>
    <row r="166" spans="14:23" ht="11.25">
      <c r="N166" s="2" t="s">
        <v>139</v>
      </c>
      <c r="O166" s="16">
        <f t="shared" si="12"/>
        <v>3.185218952894046</v>
      </c>
      <c r="P166" s="1">
        <v>1152.89</v>
      </c>
      <c r="Q166" s="2"/>
      <c r="T166" s="1">
        <v>8</v>
      </c>
      <c r="U166" s="1">
        <v>88.855</v>
      </c>
      <c r="V166" s="1">
        <v>15.694</v>
      </c>
      <c r="W166" s="22">
        <f t="shared" si="11"/>
        <v>104.549</v>
      </c>
    </row>
    <row r="167" spans="14:23" ht="11.25">
      <c r="N167" s="2" t="s">
        <v>145</v>
      </c>
      <c r="O167" s="16">
        <f t="shared" si="12"/>
        <v>3.050559469539992</v>
      </c>
      <c r="P167" s="1">
        <v>1104.15</v>
      </c>
      <c r="Q167" s="2"/>
      <c r="T167" s="1">
        <v>9</v>
      </c>
      <c r="U167" s="1">
        <v>90.739</v>
      </c>
      <c r="V167" s="1">
        <v>15.684</v>
      </c>
      <c r="W167" s="22">
        <f t="shared" si="11"/>
        <v>106.423</v>
      </c>
    </row>
    <row r="168" spans="14:23" ht="11.25">
      <c r="N168" s="2" t="s">
        <v>136</v>
      </c>
      <c r="O168" s="16">
        <f t="shared" si="12"/>
        <v>2.7993369249896394</v>
      </c>
      <c r="P168" s="27">
        <v>1013.22</v>
      </c>
      <c r="Q168" s="2"/>
      <c r="T168" s="1">
        <v>10</v>
      </c>
      <c r="U168" s="1">
        <v>109.764</v>
      </c>
      <c r="V168" s="1">
        <v>17.365</v>
      </c>
      <c r="W168" s="22">
        <f t="shared" si="11"/>
        <v>127.12899999999999</v>
      </c>
    </row>
    <row r="169" spans="14:23" ht="11.25">
      <c r="N169" s="2" t="s">
        <v>148</v>
      </c>
      <c r="O169" s="16">
        <f t="shared" si="12"/>
        <v>2.527945848874154</v>
      </c>
      <c r="P169" s="1">
        <v>914.99</v>
      </c>
      <c r="Q169" s="2"/>
      <c r="T169" s="1">
        <v>11</v>
      </c>
      <c r="U169" s="1">
        <v>106.387</v>
      </c>
      <c r="V169" s="1">
        <v>16.261</v>
      </c>
      <c r="W169" s="22">
        <f t="shared" si="11"/>
        <v>122.648</v>
      </c>
    </row>
    <row r="170" spans="14:23" ht="11.25">
      <c r="N170" s="2" t="s">
        <v>146</v>
      </c>
      <c r="O170" s="16">
        <f t="shared" si="12"/>
        <v>2.3878436248100567</v>
      </c>
      <c r="P170" s="21">
        <v>864.28</v>
      </c>
      <c r="Q170" s="2"/>
      <c r="T170" s="1">
        <v>12</v>
      </c>
      <c r="U170" s="1">
        <v>108.109</v>
      </c>
      <c r="V170" s="1">
        <v>15.669</v>
      </c>
      <c r="W170" s="22">
        <f t="shared" si="11"/>
        <v>123.77799999999999</v>
      </c>
    </row>
    <row r="171" spans="14:23" ht="11.25">
      <c r="N171" s="2" t="s">
        <v>123</v>
      </c>
      <c r="O171" s="16">
        <f t="shared" si="12"/>
        <v>29.224892941013948</v>
      </c>
      <c r="P171" s="1">
        <f>P160-SUM(P161:P170)</f>
        <v>10577.949999999997</v>
      </c>
      <c r="Q171" s="2"/>
      <c r="T171" s="1">
        <v>13</v>
      </c>
      <c r="U171" s="1">
        <v>102.764</v>
      </c>
      <c r="V171" s="1">
        <v>16.414</v>
      </c>
      <c r="W171" s="22">
        <f t="shared" si="11"/>
        <v>119.178</v>
      </c>
    </row>
    <row r="172" spans="20:23" ht="11.25">
      <c r="T172" s="1">
        <v>14</v>
      </c>
      <c r="U172" s="1">
        <v>109.236</v>
      </c>
      <c r="V172" s="1">
        <v>14.121</v>
      </c>
      <c r="W172" s="22">
        <f t="shared" si="11"/>
        <v>123.357</v>
      </c>
    </row>
    <row r="173" spans="14:28" ht="11.25">
      <c r="N173" s="2" t="s">
        <v>51</v>
      </c>
      <c r="O173" s="6">
        <f>SUM(O161:O171)</f>
        <v>100</v>
      </c>
      <c r="P173" s="21">
        <f>SUM(P161:P171)</f>
        <v>36195</v>
      </c>
      <c r="T173" s="1">
        <v>15</v>
      </c>
      <c r="U173" s="1">
        <v>106.879</v>
      </c>
      <c r="V173" s="1">
        <v>14.796</v>
      </c>
      <c r="W173" s="22">
        <f t="shared" si="11"/>
        <v>121.67500000000001</v>
      </c>
      <c r="Y173" s="2"/>
      <c r="AA173" s="2"/>
      <c r="AB173" s="2"/>
    </row>
    <row r="174" spans="20:28" ht="11.25">
      <c r="T174" s="1">
        <v>16</v>
      </c>
      <c r="U174" s="1">
        <v>109.072</v>
      </c>
      <c r="V174" s="1">
        <v>14.963</v>
      </c>
      <c r="W174" s="22">
        <f t="shared" si="11"/>
        <v>124.035</v>
      </c>
      <c r="AB174" s="4"/>
    </row>
    <row r="175" spans="20:28" ht="11.25">
      <c r="T175" s="1">
        <v>17</v>
      </c>
      <c r="U175" s="1">
        <v>110.715</v>
      </c>
      <c r="V175" s="1">
        <v>15.966</v>
      </c>
      <c r="W175" s="22">
        <f t="shared" si="11"/>
        <v>126.681</v>
      </c>
      <c r="Y175" s="5"/>
      <c r="AA175" s="5"/>
      <c r="AB175" s="10"/>
    </row>
    <row r="176" spans="20:28" ht="11.25">
      <c r="T176" s="1">
        <v>18</v>
      </c>
      <c r="U176" s="1">
        <v>115.764</v>
      </c>
      <c r="V176" s="1">
        <v>17.512</v>
      </c>
      <c r="W176" s="22">
        <f t="shared" si="11"/>
        <v>133.276</v>
      </c>
      <c r="X176" s="2"/>
      <c r="Y176" s="5"/>
      <c r="Z176" s="2"/>
      <c r="AA176" s="5"/>
      <c r="AB176" s="10"/>
    </row>
    <row r="177" spans="25:28" ht="11.25">
      <c r="Y177" s="5"/>
      <c r="AA177" s="5"/>
      <c r="AB177" s="10"/>
    </row>
    <row r="178" spans="14:28" ht="11.25">
      <c r="N178" s="1" t="s">
        <v>149</v>
      </c>
      <c r="T178" s="1" t="s">
        <v>94</v>
      </c>
      <c r="V178" s="2"/>
      <c r="W178" s="2"/>
      <c r="X178" s="5"/>
      <c r="Y178" s="5"/>
      <c r="Z178" s="5"/>
      <c r="AA178" s="5"/>
      <c r="AB178" s="10"/>
    </row>
    <row r="179" spans="24:28" ht="11.25">
      <c r="X179" s="5"/>
      <c r="Y179" s="5"/>
      <c r="Z179" s="5"/>
      <c r="AA179" s="5"/>
      <c r="AB179" s="10"/>
    </row>
    <row r="180" spans="16:28" ht="11.25">
      <c r="P180" s="2" t="s">
        <v>2</v>
      </c>
      <c r="Q180" s="2"/>
      <c r="R180" s="2" t="s">
        <v>22</v>
      </c>
      <c r="S180" s="2"/>
      <c r="T180" s="7" t="s">
        <v>120</v>
      </c>
      <c r="U180" s="2" t="s">
        <v>119</v>
      </c>
      <c r="V180" s="5"/>
      <c r="X180" s="5"/>
      <c r="Y180" s="5"/>
      <c r="Z180" s="5"/>
      <c r="AA180" s="5"/>
      <c r="AB180" s="10"/>
    </row>
    <row r="181" spans="15:28" ht="11.25">
      <c r="O181" s="2" t="s">
        <v>23</v>
      </c>
      <c r="P181" s="3">
        <f>R181/R186*100</f>
        <v>36.80782736576728</v>
      </c>
      <c r="Q181" s="7" t="s">
        <v>23</v>
      </c>
      <c r="R181" s="13">
        <f>SUM(R188:R192)</f>
        <v>49056</v>
      </c>
      <c r="S181" s="13"/>
      <c r="T181" s="2" t="s">
        <v>110</v>
      </c>
      <c r="U181" s="1">
        <v>66.015</v>
      </c>
      <c r="V181" s="5"/>
      <c r="X181" s="5"/>
      <c r="Z181" s="5"/>
      <c r="AB181" s="4"/>
    </row>
    <row r="182" spans="15:26" ht="11.25">
      <c r="O182" s="2" t="s">
        <v>24</v>
      </c>
      <c r="P182" s="3">
        <f>R182/R186*100</f>
        <v>23.10468501455626</v>
      </c>
      <c r="Q182" s="7" t="s">
        <v>24</v>
      </c>
      <c r="R182" s="14">
        <f>SUM(R193:R196)</f>
        <v>30793</v>
      </c>
      <c r="S182" s="14"/>
      <c r="T182" s="2">
        <v>51</v>
      </c>
      <c r="U182" s="15">
        <v>76.591</v>
      </c>
      <c r="V182" s="5"/>
      <c r="X182" s="5"/>
      <c r="Z182" s="5"/>
    </row>
    <row r="183" spans="15:26" ht="11.25">
      <c r="O183" s="2" t="s">
        <v>25</v>
      </c>
      <c r="P183" s="3">
        <f>R183/R186*100</f>
        <v>11.401902818211832</v>
      </c>
      <c r="Q183" s="7" t="s">
        <v>25</v>
      </c>
      <c r="R183" s="14">
        <f>SUM(R197:R200)</f>
        <v>15196</v>
      </c>
      <c r="S183" s="14"/>
      <c r="T183" s="1">
        <v>52</v>
      </c>
      <c r="U183" s="5">
        <v>85.868</v>
      </c>
      <c r="V183" s="5"/>
      <c r="X183" s="5"/>
      <c r="Z183" s="5"/>
    </row>
    <row r="184" spans="15:22" ht="11.25">
      <c r="O184" s="2" t="s">
        <v>3</v>
      </c>
      <c r="P184" s="3">
        <f>R184/R186*100</f>
        <v>28.685584801464632</v>
      </c>
      <c r="Q184" s="7" t="s">
        <v>3</v>
      </c>
      <c r="R184" s="14">
        <f>R201</f>
        <v>38231</v>
      </c>
      <c r="S184" s="14"/>
      <c r="T184" s="1">
        <v>53</v>
      </c>
      <c r="U184" s="5">
        <v>88.199</v>
      </c>
      <c r="V184" s="5"/>
    </row>
    <row r="185" spans="20:26" ht="11.25">
      <c r="T185" s="1">
        <v>54</v>
      </c>
      <c r="U185" s="5">
        <v>93.592</v>
      </c>
      <c r="V185" s="5"/>
      <c r="Z185" s="8"/>
    </row>
    <row r="186" spans="16:22" ht="11.25">
      <c r="P186" s="6">
        <f>SUM(P181:P184)</f>
        <v>100</v>
      </c>
      <c r="R186" s="14">
        <f>SUM(R181:R184)</f>
        <v>133276</v>
      </c>
      <c r="S186" s="14"/>
      <c r="T186" s="1">
        <v>55</v>
      </c>
      <c r="U186" s="5">
        <v>86.826</v>
      </c>
      <c r="V186" s="5"/>
    </row>
    <row r="187" spans="20:21" ht="11.25">
      <c r="T187" s="1">
        <v>56</v>
      </c>
      <c r="U187" s="5">
        <v>93.811</v>
      </c>
    </row>
    <row r="188" spans="15:21" ht="11.25">
      <c r="O188" s="2" t="s">
        <v>150</v>
      </c>
      <c r="P188" s="3">
        <f>R188/R203*100</f>
        <v>12.014916414058046</v>
      </c>
      <c r="Q188" s="7" t="s">
        <v>112</v>
      </c>
      <c r="R188" s="4">
        <v>16013</v>
      </c>
      <c r="S188" s="4"/>
      <c r="T188" s="1">
        <v>57</v>
      </c>
      <c r="U188" s="1">
        <v>97.163</v>
      </c>
    </row>
    <row r="189" spans="15:21" ht="11.25">
      <c r="O189" s="2" t="s">
        <v>26</v>
      </c>
      <c r="P189" s="3">
        <f>R189/R203*100</f>
        <v>9.15018457936913</v>
      </c>
      <c r="Q189" s="1" t="s">
        <v>26</v>
      </c>
      <c r="R189" s="4">
        <v>12195</v>
      </c>
      <c r="S189" s="4"/>
      <c r="T189" s="1">
        <v>58</v>
      </c>
      <c r="U189" s="1">
        <v>101.036</v>
      </c>
    </row>
    <row r="190" spans="15:21" ht="11.25">
      <c r="O190" s="2" t="s">
        <v>151</v>
      </c>
      <c r="P190" s="3">
        <f>R190/R203*100</f>
        <v>8.692487769740989</v>
      </c>
      <c r="Q190" s="1" t="s">
        <v>113</v>
      </c>
      <c r="R190" s="4">
        <v>11585</v>
      </c>
      <c r="S190" s="4"/>
      <c r="T190" s="1">
        <v>59</v>
      </c>
      <c r="U190" s="1">
        <v>108.239</v>
      </c>
    </row>
    <row r="191" spans="15:21" ht="11.25">
      <c r="O191" s="2" t="s">
        <v>27</v>
      </c>
      <c r="P191" s="3">
        <f>R191/R203*100</f>
        <v>4.830577148173715</v>
      </c>
      <c r="Q191" s="1" t="s">
        <v>27</v>
      </c>
      <c r="R191" s="4">
        <v>6438</v>
      </c>
      <c r="S191" s="4"/>
      <c r="T191" s="1">
        <v>60</v>
      </c>
      <c r="U191" s="1">
        <v>115.813</v>
      </c>
    </row>
    <row r="192" spans="15:21" ht="11.25">
      <c r="O192" s="2" t="s">
        <v>28</v>
      </c>
      <c r="P192" s="3">
        <f>R192/R203*100</f>
        <v>2.119661454425403</v>
      </c>
      <c r="Q192" s="1" t="s">
        <v>28</v>
      </c>
      <c r="R192" s="4">
        <v>2825</v>
      </c>
      <c r="S192" s="4"/>
      <c r="T192" s="1">
        <v>61</v>
      </c>
      <c r="U192" s="1">
        <v>129.905</v>
      </c>
    </row>
    <row r="193" spans="15:21" ht="11.25">
      <c r="O193" s="37" t="s">
        <v>29</v>
      </c>
      <c r="P193" s="38">
        <f>R193/R203*100</f>
        <v>12.653440979621235</v>
      </c>
      <c r="Q193" s="39" t="s">
        <v>29</v>
      </c>
      <c r="R193" s="4">
        <v>16864</v>
      </c>
      <c r="S193" s="4"/>
      <c r="T193" s="1">
        <v>62</v>
      </c>
      <c r="U193" s="1">
        <v>158.047</v>
      </c>
    </row>
    <row r="194" spans="15:21" ht="11.25">
      <c r="O194" s="37" t="s">
        <v>30</v>
      </c>
      <c r="P194" s="38">
        <f>R194/R203*100</f>
        <v>8.471142591314266</v>
      </c>
      <c r="Q194" s="39" t="s">
        <v>30</v>
      </c>
      <c r="R194" s="4">
        <v>11290</v>
      </c>
      <c r="S194" s="4"/>
      <c r="T194" s="1">
        <v>63</v>
      </c>
      <c r="U194" s="1">
        <v>182.308</v>
      </c>
    </row>
    <row r="195" spans="15:21" ht="11.25">
      <c r="O195" s="37" t="s">
        <v>31</v>
      </c>
      <c r="P195" s="38">
        <f>R195/R203*100</f>
        <v>1.1937633182268375</v>
      </c>
      <c r="Q195" s="39" t="s">
        <v>31</v>
      </c>
      <c r="R195" s="4">
        <v>1591</v>
      </c>
      <c r="S195" s="4"/>
      <c r="T195" s="2" t="s">
        <v>114</v>
      </c>
      <c r="U195" s="1">
        <v>193.215</v>
      </c>
    </row>
    <row r="196" spans="15:21" ht="11.25">
      <c r="O196" s="37" t="s">
        <v>32</v>
      </c>
      <c r="P196" s="38">
        <f>R196/R203*100</f>
        <v>0.7863381253939193</v>
      </c>
      <c r="Q196" s="39" t="s">
        <v>32</v>
      </c>
      <c r="R196" s="4">
        <v>1048</v>
      </c>
      <c r="S196" s="4"/>
      <c r="T196" s="2" t="s">
        <v>115</v>
      </c>
      <c r="U196" s="1">
        <v>214.327</v>
      </c>
    </row>
    <row r="197" spans="15:21" ht="11.25">
      <c r="O197" s="37" t="s">
        <v>33</v>
      </c>
      <c r="P197" s="38">
        <f>R197/R203*100</f>
        <v>7.333653470992527</v>
      </c>
      <c r="Q197" s="39" t="s">
        <v>33</v>
      </c>
      <c r="R197" s="4">
        <v>9774</v>
      </c>
      <c r="S197" s="4"/>
      <c r="T197" s="1">
        <v>3</v>
      </c>
      <c r="U197" s="1">
        <v>196.704</v>
      </c>
    </row>
    <row r="198" spans="15:21" ht="11.25">
      <c r="O198" s="37" t="s">
        <v>34</v>
      </c>
      <c r="P198" s="38">
        <f>R198/R203*100</f>
        <v>2.239713076622948</v>
      </c>
      <c r="Q198" s="39" t="s">
        <v>34</v>
      </c>
      <c r="R198" s="4">
        <v>2985</v>
      </c>
      <c r="S198" s="4"/>
      <c r="T198" s="1">
        <v>4</v>
      </c>
      <c r="U198" s="1">
        <v>209.315</v>
      </c>
    </row>
    <row r="199" spans="15:21" ht="11.25">
      <c r="O199" s="37" t="s">
        <v>35</v>
      </c>
      <c r="P199" s="38">
        <f>R199/R203*100</f>
        <v>1.354332362916054</v>
      </c>
      <c r="Q199" s="39" t="s">
        <v>35</v>
      </c>
      <c r="R199" s="4">
        <v>1805</v>
      </c>
      <c r="S199" s="4"/>
      <c r="T199" s="1">
        <v>5</v>
      </c>
      <c r="U199" s="1">
        <v>208.003</v>
      </c>
    </row>
    <row r="200" spans="15:21" ht="11.25">
      <c r="O200" s="37" t="s">
        <v>36</v>
      </c>
      <c r="P200" s="38">
        <f>R200/R203*100</f>
        <v>0.47420390768030257</v>
      </c>
      <c r="Q200" s="39" t="s">
        <v>36</v>
      </c>
      <c r="R200" s="4">
        <v>632</v>
      </c>
      <c r="S200" s="4"/>
      <c r="T200" s="1">
        <v>6</v>
      </c>
      <c r="U200" s="1">
        <v>241.693</v>
      </c>
    </row>
    <row r="201" spans="15:21" ht="11.25">
      <c r="O201" s="2" t="s">
        <v>3</v>
      </c>
      <c r="P201" s="3">
        <f>R201/R203*100</f>
        <v>28.685584801464632</v>
      </c>
      <c r="Q201" s="1" t="s">
        <v>3</v>
      </c>
      <c r="R201" s="4">
        <v>38231</v>
      </c>
      <c r="S201" s="4"/>
      <c r="T201" s="1">
        <v>7</v>
      </c>
      <c r="U201" s="1">
        <v>256.285</v>
      </c>
    </row>
    <row r="202" spans="20:21" ht="11.25">
      <c r="T202" s="1">
        <v>8</v>
      </c>
      <c r="U202" s="1">
        <v>323.136</v>
      </c>
    </row>
    <row r="203" spans="16:21" ht="11.25">
      <c r="P203" s="6">
        <f>SUM(P188:P201)</f>
        <v>100</v>
      </c>
      <c r="R203" s="14">
        <f>SUM(R188:R201)</f>
        <v>133276</v>
      </c>
      <c r="S203" s="14"/>
      <c r="T203" s="1">
        <v>9</v>
      </c>
      <c r="U203" s="1">
        <v>290.085</v>
      </c>
    </row>
    <row r="204" spans="20:21" ht="11.25">
      <c r="T204" s="1">
        <v>10</v>
      </c>
      <c r="U204" s="1">
        <v>264.878</v>
      </c>
    </row>
    <row r="205" spans="20:21" ht="11.25">
      <c r="T205" s="1">
        <v>11</v>
      </c>
      <c r="U205" s="1">
        <v>271.039</v>
      </c>
    </row>
    <row r="206" spans="20:21" ht="11.25">
      <c r="T206" s="1">
        <v>12</v>
      </c>
      <c r="U206" s="1">
        <v>284.191</v>
      </c>
    </row>
    <row r="207" spans="20:21" ht="11.25">
      <c r="T207" s="1">
        <v>13</v>
      </c>
      <c r="U207" s="1">
        <v>207.774</v>
      </c>
    </row>
    <row r="208" spans="20:21" ht="11.25">
      <c r="T208" s="1">
        <v>14</v>
      </c>
      <c r="U208" s="1">
        <v>174.436</v>
      </c>
    </row>
    <row r="209" spans="20:21" ht="11.25">
      <c r="T209" s="1">
        <v>15</v>
      </c>
      <c r="U209" s="1">
        <v>122.404</v>
      </c>
    </row>
    <row r="210" spans="20:21" ht="11.25">
      <c r="T210" s="1">
        <v>16</v>
      </c>
      <c r="U210" s="22">
        <v>164.09</v>
      </c>
    </row>
    <row r="211" spans="20:21" ht="11.25">
      <c r="T211" s="1">
        <v>17</v>
      </c>
      <c r="U211" s="1">
        <v>175.819</v>
      </c>
    </row>
    <row r="212" spans="20:21" ht="11.25">
      <c r="T212" s="1">
        <v>18</v>
      </c>
      <c r="U212" s="1">
        <v>216.473</v>
      </c>
    </row>
    <row r="213" spans="20:21" ht="11.25">
      <c r="T213" s="1">
        <v>19</v>
      </c>
      <c r="U213" s="1">
        <v>211.341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Ｐゴシック,太字"&amp;14商業・貿易・観光</oddHeader>
  </headerFooter>
  <rowBreaks count="2" manualBreakCount="2">
    <brk id="73" max="11" man="1"/>
    <brk id="14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2008-03-11T08:41:17Z</cp:lastPrinted>
  <dcterms:created xsi:type="dcterms:W3CDTF">2002-10-30T04:03:02Z</dcterms:created>
  <dcterms:modified xsi:type="dcterms:W3CDTF">2008-03-11T08:49:07Z</dcterms:modified>
  <cp:category/>
  <cp:version/>
  <cp:contentType/>
  <cp:contentStatus/>
</cp:coreProperties>
</file>