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50" tabRatio="827" activeTab="0"/>
  </bookViews>
  <sheets>
    <sheet name="もくじ" sheetId="1" r:id="rId1"/>
    <sheet name="12.1" sheetId="2" r:id="rId2"/>
    <sheet name="12.2-12.3" sheetId="3" r:id="rId3"/>
    <sheet name="12.4" sheetId="4" r:id="rId4"/>
    <sheet name="12.5" sheetId="5" r:id="rId5"/>
    <sheet name="12.6-12.8" sheetId="6" r:id="rId6"/>
    <sheet name="12.9-12.10.2" sheetId="7" r:id="rId7"/>
    <sheet name="12.10.3-12.10.6" sheetId="8" r:id="rId8"/>
    <sheet name="12.10.7-12.10.8" sheetId="9" r:id="rId9"/>
    <sheet name="12.10.9-12.10.10" sheetId="10" r:id="rId10"/>
    <sheet name="12.10.11-12.10.12" sheetId="11" r:id="rId11"/>
    <sheet name="12.10.13-12.10.14" sheetId="12" r:id="rId12"/>
    <sheet name="12.11.1-12.11.3" sheetId="13" r:id="rId13"/>
    <sheet name="12.12.1-12.12.3" sheetId="14" r:id="rId14"/>
    <sheet name="12.12.4-12.12.6" sheetId="15" r:id="rId15"/>
    <sheet name="12.12.7-12.12.9" sheetId="16" r:id="rId16"/>
    <sheet name="12.13-12.15" sheetId="17" r:id="rId17"/>
    <sheet name="12.16" sheetId="18" r:id="rId18"/>
    <sheet name="12.17.1" sheetId="19" r:id="rId19"/>
    <sheet name="12.17.2" sheetId="20" r:id="rId20"/>
    <sheet name="12.18.1" sheetId="21" r:id="rId21"/>
    <sheet name="12.18.2" sheetId="22" r:id="rId22"/>
    <sheet name="12.19" sheetId="23" r:id="rId23"/>
    <sheet name="12.20" sheetId="24" r:id="rId24"/>
  </sheets>
  <definedNames>
    <definedName name="_xlnm.Print_Area" localSheetId="22">'12.19'!$A:$IV</definedName>
    <definedName name="_xlnm.Print_Area" localSheetId="4">'12.5'!$A$1:$V$143</definedName>
    <definedName name="_xlnm.Print_Titles" localSheetId="10">'12.10.11-12.10.12'!$A:$A</definedName>
    <definedName name="_xlnm.Print_Titles" localSheetId="11">'12.10.13-12.10.14'!$A:$A</definedName>
    <definedName name="_xlnm.Print_Titles" localSheetId="22">'12.19'!$A:$A</definedName>
    <definedName name="_xlnm.Print_Titles" localSheetId="23">'12.20'!$A:$A</definedName>
    <definedName name="_xlnm.Print_Titles" localSheetId="4">'12.5'!$B:$C</definedName>
    <definedName name="_xlnm.Print_Titles" localSheetId="5">'12.6-12.8'!$A:$A</definedName>
  </definedNames>
  <calcPr fullCalcOnLoad="1"/>
</workbook>
</file>

<file path=xl/sharedStrings.xml><?xml version="1.0" encoding="utf-8"?>
<sst xmlns="http://schemas.openxmlformats.org/spreadsheetml/2006/main" count="2568" uniqueCount="1035">
  <si>
    <t>区分</t>
  </si>
  <si>
    <t>総計</t>
  </si>
  <si>
    <t>国道</t>
  </si>
  <si>
    <t>一般県道</t>
  </si>
  <si>
    <t>市町道</t>
  </si>
  <si>
    <t>計</t>
  </si>
  <si>
    <t>県道</t>
  </si>
  <si>
    <t>市道</t>
  </si>
  <si>
    <t>総延長</t>
  </si>
  <si>
    <t>重用延長</t>
  </si>
  <si>
    <t>未供用延長</t>
  </si>
  <si>
    <t>渡船場(箇所)</t>
  </si>
  <si>
    <t>渡船場(延長)</t>
  </si>
  <si>
    <t>実延長</t>
  </si>
  <si>
    <t>（規格改良・未改良別）</t>
  </si>
  <si>
    <t>　改良済延長</t>
  </si>
  <si>
    <t>　　19.5 m以上</t>
  </si>
  <si>
    <t>　　13.0 m～19.5 m</t>
  </si>
  <si>
    <t>　　5.5 m～13.0 m</t>
  </si>
  <si>
    <t>　　5.5 m未満</t>
  </si>
  <si>
    <t>　未改良延長</t>
  </si>
  <si>
    <t>　　5.5 m以上</t>
  </si>
  <si>
    <t>　　3.5 m～5.5 m</t>
  </si>
  <si>
    <t>　　3.5 m未満</t>
  </si>
  <si>
    <t>　(内)自動車交通不能</t>
  </si>
  <si>
    <t>（路面別）</t>
  </si>
  <si>
    <t>　　セメント系</t>
  </si>
  <si>
    <t>　　高級アスファルト系</t>
  </si>
  <si>
    <t>　　簡易アスファルト系</t>
  </si>
  <si>
    <t>（種類別）</t>
  </si>
  <si>
    <t>　道路延長</t>
  </si>
  <si>
    <t>　橋りょう(橋数)</t>
  </si>
  <si>
    <t>　橋りょう(延長)</t>
  </si>
  <si>
    <t>　トンネル(箇所)</t>
  </si>
  <si>
    <t>　トンネル(延長)</t>
  </si>
  <si>
    <t>(別掲)</t>
  </si>
  <si>
    <t>　歩道設置道路実延長</t>
  </si>
  <si>
    <t>　中央帯設置道路実延長</t>
  </si>
  <si>
    <t>　立体横断施設</t>
  </si>
  <si>
    <t>　鉄道との交差箇所</t>
  </si>
  <si>
    <t>　　(内)立体交差</t>
  </si>
  <si>
    <t>(注)有料道路は除く。</t>
  </si>
  <si>
    <t>普通</t>
  </si>
  <si>
    <t>定期</t>
  </si>
  <si>
    <t>東海道本線</t>
  </si>
  <si>
    <t>　尼崎</t>
  </si>
  <si>
    <t>　立花</t>
  </si>
  <si>
    <t>　甲子園口</t>
  </si>
  <si>
    <t>　芦屋</t>
  </si>
  <si>
    <t>　甲南山手</t>
  </si>
  <si>
    <t>　摂津本山</t>
  </si>
  <si>
    <t>　住吉</t>
  </si>
  <si>
    <t>　六甲道</t>
  </si>
  <si>
    <t>　灘</t>
  </si>
  <si>
    <t>　元町</t>
  </si>
  <si>
    <t>　神戸</t>
  </si>
  <si>
    <t>新幹線新神戸</t>
  </si>
  <si>
    <t>山陽本線</t>
  </si>
  <si>
    <t>　兵庫</t>
  </si>
  <si>
    <t>　新長田</t>
  </si>
  <si>
    <t>　鷹取</t>
  </si>
  <si>
    <t>　須磨</t>
  </si>
  <si>
    <t>　塩屋</t>
  </si>
  <si>
    <t>　垂水</t>
  </si>
  <si>
    <t>　舞子</t>
  </si>
  <si>
    <t>　朝霧</t>
  </si>
  <si>
    <t>　明石</t>
  </si>
  <si>
    <t>　西明石</t>
  </si>
  <si>
    <t>　大久保</t>
  </si>
  <si>
    <t>　魚住</t>
  </si>
  <si>
    <t>　土山</t>
  </si>
  <si>
    <t>　東加古川</t>
  </si>
  <si>
    <t>　加古川</t>
  </si>
  <si>
    <t>　宝殿</t>
  </si>
  <si>
    <t>　曽根</t>
  </si>
  <si>
    <t>　御着</t>
  </si>
  <si>
    <t>　姫路</t>
  </si>
  <si>
    <t>　英賀保</t>
  </si>
  <si>
    <t>　網干</t>
  </si>
  <si>
    <t>　竜野</t>
  </si>
  <si>
    <t>　相生</t>
  </si>
  <si>
    <t>　有年</t>
  </si>
  <si>
    <t>　上郡</t>
  </si>
  <si>
    <t>　和田岬</t>
  </si>
  <si>
    <t>山陰本線</t>
  </si>
  <si>
    <t>　梁瀬</t>
  </si>
  <si>
    <t>　和田山</t>
  </si>
  <si>
    <t>　養父</t>
  </si>
  <si>
    <t>　八鹿</t>
  </si>
  <si>
    <t>　江原</t>
  </si>
  <si>
    <t>　国府</t>
  </si>
  <si>
    <t>　豊岡</t>
  </si>
  <si>
    <t>　玄武洞</t>
  </si>
  <si>
    <t>　竹野</t>
  </si>
  <si>
    <t>　佐津</t>
  </si>
  <si>
    <t>　柴山</t>
  </si>
  <si>
    <t>　香住</t>
  </si>
  <si>
    <t>　鎧</t>
  </si>
  <si>
    <t>　餘部</t>
  </si>
  <si>
    <t>　久谷</t>
  </si>
  <si>
    <t>　浜坂</t>
  </si>
  <si>
    <t>　諸寄</t>
  </si>
  <si>
    <t>　居組</t>
  </si>
  <si>
    <t>福知山線</t>
  </si>
  <si>
    <t>　塚口</t>
  </si>
  <si>
    <t>　猪名寺</t>
  </si>
  <si>
    <t>　伊丹</t>
  </si>
  <si>
    <t>　北伊丹</t>
  </si>
  <si>
    <t>　川西池田</t>
  </si>
  <si>
    <t>　中山寺</t>
  </si>
  <si>
    <t>　宝塚</t>
  </si>
  <si>
    <t>　生瀬</t>
  </si>
  <si>
    <t>　西宮名塩</t>
  </si>
  <si>
    <t>　武田尾</t>
  </si>
  <si>
    <t>　道場</t>
  </si>
  <si>
    <t>　三田</t>
  </si>
  <si>
    <t>　新三田</t>
  </si>
  <si>
    <t>　広野</t>
  </si>
  <si>
    <t>　相野</t>
  </si>
  <si>
    <t>　藍本</t>
  </si>
  <si>
    <t>　草野</t>
  </si>
  <si>
    <t>　古市</t>
  </si>
  <si>
    <t>　南矢代</t>
  </si>
  <si>
    <t>　篠山口</t>
  </si>
  <si>
    <t>　丹波大山</t>
  </si>
  <si>
    <t>　下滝</t>
  </si>
  <si>
    <t>　谷川</t>
  </si>
  <si>
    <t>　柏原</t>
  </si>
  <si>
    <t>　石生</t>
  </si>
  <si>
    <t>　黒井</t>
  </si>
  <si>
    <t>　市島</t>
  </si>
  <si>
    <t>　丹波竹田</t>
  </si>
  <si>
    <t>播但線</t>
  </si>
  <si>
    <t>　京口</t>
  </si>
  <si>
    <t>　野里</t>
  </si>
  <si>
    <t>　砥堀</t>
  </si>
  <si>
    <t>　仁豊野</t>
  </si>
  <si>
    <t>　香呂</t>
  </si>
  <si>
    <t>　溝口</t>
  </si>
  <si>
    <t>　福崎</t>
  </si>
  <si>
    <t>　甘地</t>
  </si>
  <si>
    <t>　鶴居</t>
  </si>
  <si>
    <t>　新野</t>
  </si>
  <si>
    <t>　寺前</t>
  </si>
  <si>
    <t>　長谷</t>
  </si>
  <si>
    <t>　生野</t>
  </si>
  <si>
    <t>　新井</t>
  </si>
  <si>
    <t>　青倉</t>
  </si>
  <si>
    <t>　竹田</t>
  </si>
  <si>
    <t>姫新線</t>
  </si>
  <si>
    <t>　播磨高岡</t>
  </si>
  <si>
    <t>　余部</t>
  </si>
  <si>
    <t>　太市</t>
  </si>
  <si>
    <t>　本竜野</t>
  </si>
  <si>
    <t>　東觜崎</t>
  </si>
  <si>
    <t>　播磨新宮</t>
  </si>
  <si>
    <t>　千本</t>
  </si>
  <si>
    <t>　西栗栖</t>
  </si>
  <si>
    <t>　三日月</t>
  </si>
  <si>
    <t>　播磨徳久</t>
  </si>
  <si>
    <t>　佐用</t>
  </si>
  <si>
    <t>　上月</t>
  </si>
  <si>
    <t>加古川線</t>
  </si>
  <si>
    <t>　日岡</t>
  </si>
  <si>
    <t>　神野</t>
  </si>
  <si>
    <t>　厄神</t>
  </si>
  <si>
    <t>　市場</t>
  </si>
  <si>
    <t>　小野町</t>
  </si>
  <si>
    <t>　粟生</t>
  </si>
  <si>
    <t>　河合西</t>
  </si>
  <si>
    <t>　青野ヶ原</t>
  </si>
  <si>
    <t>　社町</t>
  </si>
  <si>
    <t>　滝野</t>
  </si>
  <si>
    <t>　滝</t>
  </si>
  <si>
    <t>　西脇市</t>
  </si>
  <si>
    <t>　新西脇</t>
  </si>
  <si>
    <t>　比延</t>
  </si>
  <si>
    <t>　日本へそ公園</t>
  </si>
  <si>
    <t>　黒田庄</t>
  </si>
  <si>
    <t>　本黒田</t>
  </si>
  <si>
    <t>　船町口</t>
  </si>
  <si>
    <t>　久下村</t>
  </si>
  <si>
    <t>赤穂線</t>
  </si>
  <si>
    <t>　西相生</t>
  </si>
  <si>
    <t>　坂越</t>
  </si>
  <si>
    <t>　播州赤穂</t>
  </si>
  <si>
    <t>　天和</t>
  </si>
  <si>
    <t>　備前福河</t>
  </si>
  <si>
    <t>(注) 1　新幹線と在来線が併合しているものは在来線の駅に含む。(西明石、姫路、相生)</t>
  </si>
  <si>
    <t>12.4  地方鉄軌道運輸状況</t>
  </si>
  <si>
    <t>運輸雑収入</t>
  </si>
  <si>
    <t>阪急電鉄</t>
  </si>
  <si>
    <t>阪神電鉄</t>
  </si>
  <si>
    <t>山陽電鉄</t>
  </si>
  <si>
    <t>神戸電鉄</t>
  </si>
  <si>
    <t>能勢電鉄</t>
  </si>
  <si>
    <t>六甲摩耶鉄道</t>
  </si>
  <si>
    <t>神戸高速鉄道</t>
  </si>
  <si>
    <t>神戸新交通</t>
  </si>
  <si>
    <t>神戸市交通局(地下鉄)</t>
  </si>
  <si>
    <t>三木鉄道</t>
  </si>
  <si>
    <t>北条鉄道</t>
  </si>
  <si>
    <t>北神急行電鉄</t>
  </si>
  <si>
    <t>近畿運輸局　調</t>
  </si>
  <si>
    <t>12.7  トラック輸送トン数推移</t>
  </si>
  <si>
    <t>トン数</t>
  </si>
  <si>
    <t>指数</t>
  </si>
  <si>
    <t>営　　業　　用</t>
  </si>
  <si>
    <t>自　　家　　用</t>
  </si>
  <si>
    <t>総数</t>
  </si>
  <si>
    <t>バス</t>
  </si>
  <si>
    <t>乗用自動車</t>
  </si>
  <si>
    <t>普通トラック</t>
  </si>
  <si>
    <t>その他の自動車</t>
  </si>
  <si>
    <t>本土～淡路島</t>
  </si>
  <si>
    <t>小計</t>
  </si>
  <si>
    <t xml:space="preserve">        5月</t>
  </si>
  <si>
    <t xml:space="preserve">        6月</t>
  </si>
  <si>
    <t xml:space="preserve">        7月</t>
  </si>
  <si>
    <t xml:space="preserve">        8月</t>
  </si>
  <si>
    <t xml:space="preserve">        9月</t>
  </si>
  <si>
    <t xml:space="preserve">       10月</t>
  </si>
  <si>
    <t xml:space="preserve">       11月</t>
  </si>
  <si>
    <t xml:space="preserve">       12月</t>
  </si>
  <si>
    <t xml:space="preserve">        2月</t>
  </si>
  <si>
    <t xml:space="preserve">        3月</t>
  </si>
  <si>
    <t>西宮</t>
  </si>
  <si>
    <t>尼崎</t>
  </si>
  <si>
    <t>宝塚</t>
  </si>
  <si>
    <t>西宮北</t>
  </si>
  <si>
    <t>神戸三田</t>
  </si>
  <si>
    <t>吉川</t>
  </si>
  <si>
    <t>ひょうご東条</t>
  </si>
  <si>
    <t>滝野社</t>
  </si>
  <si>
    <t>加西</t>
  </si>
  <si>
    <t>福崎</t>
  </si>
  <si>
    <t>山崎</t>
  </si>
  <si>
    <t>佐用</t>
  </si>
  <si>
    <t>須磨</t>
  </si>
  <si>
    <t>名谷</t>
  </si>
  <si>
    <t>高丸</t>
  </si>
  <si>
    <t>大久保</t>
  </si>
  <si>
    <t>明石西</t>
  </si>
  <si>
    <t>姫路バイパス</t>
  </si>
  <si>
    <t>高砂</t>
  </si>
  <si>
    <t>太子</t>
  </si>
  <si>
    <t>太子上太田</t>
  </si>
  <si>
    <t>三田西</t>
  </si>
  <si>
    <t>丹南篠山口</t>
  </si>
  <si>
    <t>春日</t>
  </si>
  <si>
    <t>神戸北</t>
  </si>
  <si>
    <t>三木東</t>
  </si>
  <si>
    <t>三木小野</t>
  </si>
  <si>
    <t>加古川北</t>
  </si>
  <si>
    <t>山陽姫路東</t>
  </si>
  <si>
    <t>山陽姫路西</t>
  </si>
  <si>
    <t>赤穂</t>
  </si>
  <si>
    <t>神戸西宮線合計</t>
  </si>
  <si>
    <t>普通区間(計)</t>
  </si>
  <si>
    <t>特定区間(計)</t>
  </si>
  <si>
    <t>須磨合併</t>
  </si>
  <si>
    <t>月見山</t>
  </si>
  <si>
    <t>若宮</t>
  </si>
  <si>
    <t>湊川東行</t>
  </si>
  <si>
    <t>湊川西行</t>
  </si>
  <si>
    <t>柳原東行</t>
  </si>
  <si>
    <t>柳原西行</t>
  </si>
  <si>
    <t>京橋東行</t>
  </si>
  <si>
    <t>京橋西行</t>
  </si>
  <si>
    <t>生田川</t>
  </si>
  <si>
    <t>摩耶東行</t>
  </si>
  <si>
    <t>摩耶西行</t>
  </si>
  <si>
    <t>魚崎</t>
  </si>
  <si>
    <t>深江</t>
  </si>
  <si>
    <t>芦屋</t>
  </si>
  <si>
    <t>芦屋入口</t>
  </si>
  <si>
    <t>芦屋出口</t>
  </si>
  <si>
    <t>大阪西宮線合計</t>
  </si>
  <si>
    <t>尼崎西入口</t>
  </si>
  <si>
    <t>尼崎西出口</t>
  </si>
  <si>
    <t>北神戸線合計</t>
  </si>
  <si>
    <t>前開東出口</t>
  </si>
  <si>
    <t>前開西入口</t>
  </si>
  <si>
    <t>前開</t>
  </si>
  <si>
    <t>布施畑西入口</t>
  </si>
  <si>
    <t>布施畑東入口</t>
  </si>
  <si>
    <t>布施畑合併</t>
  </si>
  <si>
    <t>藍那</t>
  </si>
  <si>
    <t>箕谷入口</t>
  </si>
  <si>
    <t>しあわせの村</t>
  </si>
  <si>
    <t>箕谷合併</t>
  </si>
  <si>
    <t>有馬口</t>
  </si>
  <si>
    <t>からと西</t>
  </si>
  <si>
    <t>五社</t>
  </si>
  <si>
    <t>柳谷合併</t>
  </si>
  <si>
    <t>神戸湾岸線合計</t>
  </si>
  <si>
    <t>南芦屋浜</t>
  </si>
  <si>
    <t>南芦屋浜入口</t>
  </si>
  <si>
    <t>深江浜東</t>
  </si>
  <si>
    <t>深江浜西</t>
  </si>
  <si>
    <t>六甲ｱｲﾗﾝﾄﾞ北</t>
  </si>
  <si>
    <t>魚崎浜</t>
  </si>
  <si>
    <t>住吉浜</t>
  </si>
  <si>
    <t>尼崎東海岸出口</t>
  </si>
  <si>
    <t>尼崎東海岸入口</t>
  </si>
  <si>
    <t>尼崎末広出口</t>
  </si>
  <si>
    <t>尼崎末広入口</t>
  </si>
  <si>
    <t>西宮浜出口</t>
  </si>
  <si>
    <t>西宮浜入口</t>
  </si>
  <si>
    <t>学園南入口相互</t>
  </si>
  <si>
    <t>学園南出口相互</t>
  </si>
  <si>
    <t>垂水第二相互</t>
  </si>
  <si>
    <t>垂水第三相互</t>
  </si>
  <si>
    <t>須磨東行相互</t>
  </si>
  <si>
    <t>須磨西行相互</t>
  </si>
  <si>
    <t>神戸西本線</t>
  </si>
  <si>
    <t>神戸西</t>
  </si>
  <si>
    <t>布施畑</t>
  </si>
  <si>
    <t>垂水第一</t>
  </si>
  <si>
    <t>垂水第二</t>
  </si>
  <si>
    <t>垂水第三</t>
  </si>
  <si>
    <t>淡路第一</t>
  </si>
  <si>
    <t>東浦</t>
  </si>
  <si>
    <t>北淡</t>
  </si>
  <si>
    <t>津名一宮</t>
  </si>
  <si>
    <t>洲本</t>
  </si>
  <si>
    <t>西淡三原</t>
  </si>
  <si>
    <t>淡路島南</t>
  </si>
  <si>
    <t>普通車</t>
  </si>
  <si>
    <t>軽自動車等</t>
  </si>
  <si>
    <t>軽車両等</t>
  </si>
  <si>
    <t>(単位：台)兵庫県道路公社  調</t>
  </si>
  <si>
    <t>総　数</t>
  </si>
  <si>
    <t>中型車</t>
  </si>
  <si>
    <t>軽自動車</t>
  </si>
  <si>
    <t>大型</t>
  </si>
  <si>
    <t>(注)1 摩耶大橋を含む。</t>
  </si>
  <si>
    <t>大型 Ⅰ</t>
  </si>
  <si>
    <t>大型 Ⅱ</t>
  </si>
  <si>
    <t>(単位：台)神戸市道路公社  調</t>
  </si>
  <si>
    <t>隻数</t>
  </si>
  <si>
    <t>総トン数</t>
  </si>
  <si>
    <t>鋼船</t>
  </si>
  <si>
    <t>100トン以上</t>
  </si>
  <si>
    <t>100トン未満</t>
  </si>
  <si>
    <t>木船</t>
  </si>
  <si>
    <t>積トン数</t>
  </si>
  <si>
    <t>馬力数</t>
  </si>
  <si>
    <t>総　　計</t>
  </si>
  <si>
    <t>　一般</t>
  </si>
  <si>
    <t>　独航</t>
  </si>
  <si>
    <t>　神戸港</t>
  </si>
  <si>
    <t>　　一般</t>
  </si>
  <si>
    <t>　　独航</t>
  </si>
  <si>
    <t>　尼崎港</t>
  </si>
  <si>
    <t>　姫路港</t>
  </si>
  <si>
    <t>　東播磨港</t>
  </si>
  <si>
    <t>常用</t>
  </si>
  <si>
    <t>日雇</t>
  </si>
  <si>
    <t>延人員</t>
  </si>
  <si>
    <t>　　　日雇</t>
  </si>
  <si>
    <t>　　　センター</t>
  </si>
  <si>
    <t>(注)1 「日雇延人員」は年度間延人員である。</t>
  </si>
  <si>
    <t>※　神　戸　港</t>
  </si>
  <si>
    <t>姫　路　港</t>
  </si>
  <si>
    <t>　東部工業港区</t>
  </si>
  <si>
    <t>　飾 磨 港 区</t>
  </si>
  <si>
    <t>　広 畑 港 区</t>
  </si>
  <si>
    <t>　網 干 港 区</t>
  </si>
  <si>
    <t>　西部工業港区</t>
  </si>
  <si>
    <t>尼崎西宮芦屋港</t>
  </si>
  <si>
    <t>　尼 崎 港 区</t>
  </si>
  <si>
    <t>　西 宮 港 区</t>
  </si>
  <si>
    <t>　芦 屋 港 区</t>
  </si>
  <si>
    <t>東 播 磨 港</t>
  </si>
  <si>
    <t>　二 見 港 区</t>
  </si>
  <si>
    <t>　別 府 港 区</t>
  </si>
  <si>
    <t>　別府西港区</t>
  </si>
  <si>
    <t>　高 砂 港 区</t>
  </si>
  <si>
    <t>　伊 保 港 区</t>
  </si>
  <si>
    <t>　曽 根 港 区</t>
  </si>
  <si>
    <t>明　石　港</t>
  </si>
  <si>
    <t>江井ヶ島港</t>
  </si>
  <si>
    <t>相　生　港</t>
  </si>
  <si>
    <t>坂　越　港</t>
  </si>
  <si>
    <t>赤　穂　港</t>
  </si>
  <si>
    <t>古　池　港</t>
  </si>
  <si>
    <t>家　島　港</t>
  </si>
  <si>
    <t>網　手　港</t>
  </si>
  <si>
    <t>岩　屋　港</t>
  </si>
  <si>
    <t>浦　　　港</t>
  </si>
  <si>
    <t>津　名　港</t>
  </si>
  <si>
    <t>　佐 野 港 区</t>
  </si>
  <si>
    <t>　志 筑 港 区</t>
  </si>
  <si>
    <t>　塩 田 港 区</t>
  </si>
  <si>
    <t>洲　本　港</t>
  </si>
  <si>
    <t>由　良　港</t>
  </si>
  <si>
    <t>阿　万　港</t>
  </si>
  <si>
    <t>福　良　港</t>
  </si>
  <si>
    <t>津　井　港</t>
  </si>
  <si>
    <t>湊　　　港</t>
  </si>
  <si>
    <t>都　志　港</t>
  </si>
  <si>
    <t>山　田　港</t>
  </si>
  <si>
    <t>江　井　港</t>
  </si>
  <si>
    <t>郡　家　港</t>
  </si>
  <si>
    <t>室　津　港</t>
  </si>
  <si>
    <t>※古茂江港</t>
  </si>
  <si>
    <t>津 居 山 港</t>
  </si>
  <si>
    <t>竹　野　港</t>
  </si>
  <si>
    <t>柴　山　港</t>
  </si>
  <si>
    <t>農水産品</t>
  </si>
  <si>
    <t>林産品</t>
  </si>
  <si>
    <t>鉱産品</t>
  </si>
  <si>
    <t>化学工業品</t>
  </si>
  <si>
    <t>軽工業品</t>
  </si>
  <si>
    <t>雑工業品</t>
  </si>
  <si>
    <t>特殊品</t>
  </si>
  <si>
    <t>フェリー貨物</t>
  </si>
  <si>
    <t>入庫高</t>
  </si>
  <si>
    <t>残高</t>
  </si>
  <si>
    <t xml:space="preserve">   2月</t>
  </si>
  <si>
    <t xml:space="preserve">   3月</t>
  </si>
  <si>
    <t xml:space="preserve">   4月</t>
  </si>
  <si>
    <t xml:space="preserve">   5月</t>
  </si>
  <si>
    <t xml:space="preserve">   6月</t>
  </si>
  <si>
    <t xml:space="preserve">   7月</t>
  </si>
  <si>
    <t xml:space="preserve">   8月</t>
  </si>
  <si>
    <t xml:space="preserve">   9月</t>
  </si>
  <si>
    <t>　10月</t>
  </si>
  <si>
    <t>　11月</t>
  </si>
  <si>
    <t>　12月</t>
  </si>
  <si>
    <t>県警察本部  調</t>
  </si>
  <si>
    <t>男</t>
  </si>
  <si>
    <t>女</t>
  </si>
  <si>
    <t>大型特殊</t>
  </si>
  <si>
    <t>夜間収受機対応</t>
  </si>
  <si>
    <t>…</t>
  </si>
  <si>
    <t>…</t>
  </si>
  <si>
    <t>舗装済延長</t>
  </si>
  <si>
    <t>舗装率</t>
  </si>
  <si>
    <t>神戸市　　</t>
  </si>
  <si>
    <t>(注)有料道路は除く</t>
  </si>
  <si>
    <t>阪神南地域</t>
  </si>
  <si>
    <t>阪神北地域</t>
  </si>
  <si>
    <t>東播磨地域</t>
  </si>
  <si>
    <t>北播磨地域</t>
  </si>
  <si>
    <t>中播磨地域</t>
  </si>
  <si>
    <t>西播磨地域</t>
  </si>
  <si>
    <t>相生市　</t>
  </si>
  <si>
    <t>龍野市　</t>
  </si>
  <si>
    <t>(宍)一宮町　</t>
  </si>
  <si>
    <t>(津)一宮町　</t>
  </si>
  <si>
    <t>但馬地域　</t>
  </si>
  <si>
    <t>丹波地域　</t>
  </si>
  <si>
    <t>淡路地域　</t>
  </si>
  <si>
    <t>姫路市　</t>
  </si>
  <si>
    <t>尼崎市　</t>
  </si>
  <si>
    <t>明石市　</t>
  </si>
  <si>
    <t>西宮市　</t>
  </si>
  <si>
    <t>洲本市　</t>
  </si>
  <si>
    <t>芦屋市　</t>
  </si>
  <si>
    <t>伊丹市　</t>
  </si>
  <si>
    <t>豊岡市　</t>
  </si>
  <si>
    <t>加古川市</t>
  </si>
  <si>
    <t>赤穂市　</t>
  </si>
  <si>
    <t>西脇市　</t>
  </si>
  <si>
    <t>宝塚市　</t>
  </si>
  <si>
    <t>三木市　</t>
  </si>
  <si>
    <t>高砂市　</t>
  </si>
  <si>
    <t>川西市　</t>
  </si>
  <si>
    <t>小野市　</t>
  </si>
  <si>
    <t>三田市　</t>
  </si>
  <si>
    <t>加西市　</t>
  </si>
  <si>
    <t>篠山市　</t>
  </si>
  <si>
    <t>猪名川町</t>
  </si>
  <si>
    <t>吉川町　</t>
  </si>
  <si>
    <t>社町　</t>
  </si>
  <si>
    <t>滝野町　</t>
  </si>
  <si>
    <t>東条町　</t>
  </si>
  <si>
    <t>中町　</t>
  </si>
  <si>
    <t>加美町　</t>
  </si>
  <si>
    <t>八千代町</t>
  </si>
  <si>
    <t>黒田庄町</t>
  </si>
  <si>
    <t>稲美町　</t>
  </si>
  <si>
    <t>播磨町　</t>
  </si>
  <si>
    <t>家島町　</t>
  </si>
  <si>
    <t>夢前町　</t>
  </si>
  <si>
    <t>神崎町　</t>
  </si>
  <si>
    <t>市川町　</t>
  </si>
  <si>
    <t>福崎町　</t>
  </si>
  <si>
    <t>香寺町　</t>
  </si>
  <si>
    <t>大河内町</t>
  </si>
  <si>
    <t>新宮町　</t>
  </si>
  <si>
    <t>揖保川町</t>
  </si>
  <si>
    <t>御津町　</t>
  </si>
  <si>
    <t>太子町　</t>
  </si>
  <si>
    <t>上郡町　</t>
  </si>
  <si>
    <t>佐用町　</t>
  </si>
  <si>
    <t>上月町　</t>
  </si>
  <si>
    <t>南光町　</t>
  </si>
  <si>
    <t>三日月町</t>
  </si>
  <si>
    <t>山崎町　</t>
  </si>
  <si>
    <t>安富町　</t>
  </si>
  <si>
    <t>波賀町　</t>
  </si>
  <si>
    <t>千種町　</t>
  </si>
  <si>
    <t>城崎町　</t>
  </si>
  <si>
    <t>竹野町　</t>
  </si>
  <si>
    <t>香住町　</t>
  </si>
  <si>
    <t>日高町　</t>
  </si>
  <si>
    <t>出石町　</t>
  </si>
  <si>
    <t>但東町　</t>
  </si>
  <si>
    <t>村岡町　</t>
  </si>
  <si>
    <t>浜坂町　</t>
  </si>
  <si>
    <t>美方町　</t>
  </si>
  <si>
    <t>温泉町　</t>
  </si>
  <si>
    <t>生野町　</t>
  </si>
  <si>
    <t>和田山町</t>
  </si>
  <si>
    <t>山東町　</t>
  </si>
  <si>
    <t>朝来町　</t>
  </si>
  <si>
    <t>柏原町　</t>
  </si>
  <si>
    <t>氷上町　</t>
  </si>
  <si>
    <t>青垣町　</t>
  </si>
  <si>
    <t>春日町　</t>
  </si>
  <si>
    <t>山南町　</t>
  </si>
  <si>
    <t>市島町　</t>
  </si>
  <si>
    <t>津名町　</t>
  </si>
  <si>
    <t>淡路町　</t>
  </si>
  <si>
    <t>北淡町　</t>
  </si>
  <si>
    <t>五色町　</t>
  </si>
  <si>
    <t>東浦町　</t>
  </si>
  <si>
    <t>緑町　</t>
  </si>
  <si>
    <t>西淡町　</t>
  </si>
  <si>
    <t>三原町　</t>
  </si>
  <si>
    <t>南淡町　</t>
  </si>
  <si>
    <t>(単位：ｍ、％)</t>
  </si>
  <si>
    <t>原動機付</t>
  </si>
  <si>
    <t>軽自動車計</t>
  </si>
  <si>
    <t>小型特殊</t>
  </si>
  <si>
    <t>小型二輪</t>
  </si>
  <si>
    <t>特種用途</t>
  </si>
  <si>
    <t>自転車</t>
  </si>
  <si>
    <t>二輪</t>
  </si>
  <si>
    <t>三輪</t>
  </si>
  <si>
    <t>四輪乗用</t>
  </si>
  <si>
    <t>四輪貨物</t>
  </si>
  <si>
    <t>(1500以下)</t>
  </si>
  <si>
    <t>(250超)</t>
  </si>
  <si>
    <t>うち普通車</t>
  </si>
  <si>
    <t>うち小型車</t>
  </si>
  <si>
    <t>(1500超)</t>
  </si>
  <si>
    <t>(125以下)</t>
  </si>
  <si>
    <t>(250以下)</t>
  </si>
  <si>
    <t>(2000超)</t>
  </si>
  <si>
    <t>(550超)</t>
  </si>
  <si>
    <t>県道路保全課  調</t>
  </si>
  <si>
    <t xml:space="preserve">        </t>
  </si>
  <si>
    <t>（注）※印は市管理港湾</t>
  </si>
  <si>
    <t>　　　　　　　　　　主要地方道</t>
  </si>
  <si>
    <t>（単位：m、％）　県道路保全課　調</t>
  </si>
  <si>
    <t>(注）　有料道路は除く</t>
  </si>
  <si>
    <t>(単位：日平均人）　西日本旅客鉄道株式会社　調</t>
  </si>
  <si>
    <t xml:space="preserve">   　 2　単位未満四捨五入のため、総数と内訳の合計とは必ずしも一致しない。</t>
  </si>
  <si>
    <t>　　　　　　　　国道</t>
  </si>
  <si>
    <t>　　　　　　　　　　市町道</t>
  </si>
  <si>
    <t>　　　　　　　　　乗車人員(一日平均)</t>
  </si>
  <si>
    <t>計</t>
  </si>
  <si>
    <t>定期</t>
  </si>
  <si>
    <t>定期外</t>
  </si>
  <si>
    <t>線路使用料</t>
  </si>
  <si>
    <t>収　　入</t>
  </si>
  <si>
    <t>物収入</t>
  </si>
  <si>
    <t>手小荷</t>
  </si>
  <si>
    <t>荷物</t>
  </si>
  <si>
    <t>手小</t>
  </si>
  <si>
    <t>龍野市　</t>
  </si>
  <si>
    <t>(宍)一宮町　</t>
  </si>
  <si>
    <t>(津)一宮町　</t>
  </si>
  <si>
    <t>台</t>
  </si>
  <si>
    <t>千人</t>
  </si>
  <si>
    <t>千㎞</t>
  </si>
  <si>
    <t>千人</t>
  </si>
  <si>
    <t>輸送人員</t>
  </si>
  <si>
    <t>走行</t>
  </si>
  <si>
    <t>　　　　　　　　　　　　名神高速道路</t>
  </si>
  <si>
    <t>　　　　　　　　　　　　　　　　　中国自動車道</t>
  </si>
  <si>
    <t>　　　　　　　　　　　　　　　　　　　　　　　　　　　　　　　中国自動車道(つづき）</t>
  </si>
  <si>
    <t>　　　　　　　　　　　　　　　　　　　　　　　　　　　　　　　　中国自動車道(つづき）</t>
  </si>
  <si>
    <t>　　　　　　　　　　　　　　　　中国自動車道</t>
  </si>
  <si>
    <t>区分</t>
  </si>
  <si>
    <t>区分</t>
  </si>
  <si>
    <t>区分</t>
  </si>
  <si>
    <t>総数</t>
  </si>
  <si>
    <t>区分</t>
  </si>
  <si>
    <t>(単位：隻、総ﾄﾝ）県港湾課　調</t>
  </si>
  <si>
    <t>工業品</t>
  </si>
  <si>
    <t>金属機械</t>
  </si>
  <si>
    <t>(単位：フレート・トン）　県港湾課　調　　資料「兵庫県港湾統計年報」</t>
  </si>
  <si>
    <t>　　　　　合計</t>
  </si>
  <si>
    <t>計</t>
  </si>
  <si>
    <t>区分</t>
  </si>
  <si>
    <t>一種</t>
  </si>
  <si>
    <t>県計</t>
  </si>
  <si>
    <t>総計</t>
  </si>
  <si>
    <t>乗合車</t>
  </si>
  <si>
    <t>神戸市　</t>
  </si>
  <si>
    <t>区　　分</t>
  </si>
  <si>
    <t>　　　　　区　　　分</t>
  </si>
  <si>
    <t>総額</t>
  </si>
  <si>
    <t>千円</t>
  </si>
  <si>
    <t>千人</t>
  </si>
  <si>
    <t>千個</t>
  </si>
  <si>
    <t>本土～四国・九州</t>
  </si>
  <si>
    <t>　　　　　　　　区　　分</t>
  </si>
  <si>
    <t>数</t>
  </si>
  <si>
    <t>総</t>
  </si>
  <si>
    <t>汽</t>
  </si>
  <si>
    <t>船</t>
  </si>
  <si>
    <t>帆</t>
  </si>
  <si>
    <t>船</t>
  </si>
  <si>
    <t>分類不能</t>
  </si>
  <si>
    <t>区分</t>
  </si>
  <si>
    <t>(単位：台)神戸市みなと総局神戸港管理事務所  調</t>
  </si>
  <si>
    <t xml:space="preserve">     2 平成9年12月15日より阪神高速道路湾岸線との住吉浜渡り線供用開始。</t>
  </si>
  <si>
    <t xml:space="preserve">     3 平成10年2月1日よりハーバーハイウェイ24時間料金徴収に変更し、新港ランプ供用開始</t>
  </si>
  <si>
    <t xml:space="preserve">     4 平成12年2月1日より20時～翌8時，ポートアイランド摩耶間及び六甲アイランド摩耶間の料金徴収夜間収受機対応</t>
  </si>
  <si>
    <t xml:space="preserve">    13年度</t>
  </si>
  <si>
    <t>神戸運輸監理部兵庫陸運部　調</t>
  </si>
  <si>
    <t xml:space="preserve">        平成11年度</t>
  </si>
  <si>
    <t xml:space="preserve">        平成12年度</t>
  </si>
  <si>
    <t>区分</t>
  </si>
  <si>
    <t>(単位:台) 神戸運輸監理部  調</t>
  </si>
  <si>
    <t xml:space="preserve">    13年度末</t>
  </si>
  <si>
    <t>神戸運輸監理部  調</t>
  </si>
  <si>
    <t>(単位：人)神戸運輸監理部  調</t>
  </si>
  <si>
    <t>　　　　　はしけ</t>
  </si>
  <si>
    <t>　　　　　引船</t>
  </si>
  <si>
    <t>　　　　　総数</t>
  </si>
  <si>
    <t>　　　 現場職員</t>
  </si>
  <si>
    <t>　　　　　船内</t>
  </si>
  <si>
    <t>　　　　 はしけ</t>
  </si>
  <si>
    <t>　　　　　沿岸</t>
  </si>
  <si>
    <t>　　　　いかだ</t>
  </si>
  <si>
    <t>(単位：㎞) 県道路保全課  調</t>
  </si>
  <si>
    <t>阪神南地域</t>
  </si>
  <si>
    <t>阪神北地域</t>
  </si>
  <si>
    <t>東播磨地域</t>
  </si>
  <si>
    <t>北播磨地域</t>
  </si>
  <si>
    <t>中播磨地域</t>
  </si>
  <si>
    <t>西播磨地域</t>
  </si>
  <si>
    <t>但馬地域　</t>
  </si>
  <si>
    <t>丹波地域　</t>
  </si>
  <si>
    <t>淡路地域　</t>
  </si>
  <si>
    <t>貨物車</t>
  </si>
  <si>
    <t>乗用</t>
  </si>
  <si>
    <t>区　　分</t>
  </si>
  <si>
    <t>登録自動車計</t>
  </si>
  <si>
    <t>　東灘区</t>
  </si>
  <si>
    <t>　灘区</t>
  </si>
  <si>
    <t>　兵庫区</t>
  </si>
  <si>
    <t>　長田区</t>
  </si>
  <si>
    <t>　須磨区</t>
  </si>
  <si>
    <t>　垂水区</t>
  </si>
  <si>
    <t>　北区</t>
  </si>
  <si>
    <t>　中央区</t>
  </si>
  <si>
    <t>　西区</t>
  </si>
  <si>
    <t>姫路市　</t>
  </si>
  <si>
    <t>尼崎市　</t>
  </si>
  <si>
    <t>明石市　</t>
  </si>
  <si>
    <t>西宮市　</t>
  </si>
  <si>
    <t>洲本市　</t>
  </si>
  <si>
    <t>芦屋市　</t>
  </si>
  <si>
    <t>伊丹市　</t>
  </si>
  <si>
    <t>相生市　</t>
  </si>
  <si>
    <t>　　　2　(　)内は排気量で、単位はＣＣ。</t>
  </si>
  <si>
    <t>　　　3　四輪貨物には雪上走行車を含む。</t>
  </si>
  <si>
    <t>　　　　　　　　　　総　数</t>
  </si>
  <si>
    <t>　　　　　　　　　　外　航</t>
  </si>
  <si>
    <t>　　　　　　　　　　内　航</t>
  </si>
  <si>
    <t>(注) 1　※印は市管理港湾</t>
  </si>
  <si>
    <t xml:space="preserve">      2　総トン数5トン以上の船舶について調査したものである。</t>
  </si>
  <si>
    <t>　　貯蔵槽倉庫</t>
  </si>
  <si>
    <t>　　　野積倉庫</t>
  </si>
  <si>
    <t>　　　危険品倉庫</t>
  </si>
  <si>
    <t>　　　1～3類倉庫</t>
  </si>
  <si>
    <t xml:space="preserve">               二 種</t>
  </si>
  <si>
    <t>特定区間（計）</t>
  </si>
  <si>
    <t>大型車</t>
  </si>
  <si>
    <t>特大車</t>
  </si>
  <si>
    <t>料金を徴収　 　しない車両</t>
  </si>
  <si>
    <t>総計</t>
  </si>
  <si>
    <t>一般乗合</t>
  </si>
  <si>
    <t>一般貸切</t>
  </si>
  <si>
    <t>一般乗用</t>
  </si>
  <si>
    <t>特定旅客</t>
  </si>
  <si>
    <t>許可台数</t>
  </si>
  <si>
    <t>淡路交流の翼港</t>
  </si>
  <si>
    <t>交流の翼港</t>
  </si>
  <si>
    <t>12.5  市区町別自動車台数</t>
  </si>
  <si>
    <t>12.6  旅客自動車運輸状況</t>
  </si>
  <si>
    <t>　　　（兵庫県道路公社関係）</t>
  </si>
  <si>
    <t>　　　（神戸市営・神戸市道路公社関係）</t>
  </si>
  <si>
    <t>12.1  道路現況</t>
  </si>
  <si>
    <t>12.2  市町別道路現況</t>
  </si>
  <si>
    <t>12.4  地方鉄軌道運輸状況</t>
  </si>
  <si>
    <t>12.5  市区町別自動車台数</t>
  </si>
  <si>
    <t>12.6  旅客自動車運輸状況</t>
  </si>
  <si>
    <t>12.7  トラック輸送トン数推移</t>
  </si>
  <si>
    <t>運　輸　数　量</t>
  </si>
  <si>
    <t>旅　客　運　送</t>
  </si>
  <si>
    <t>運　　輸　　収　　入</t>
  </si>
  <si>
    <t>旅　客　収　入</t>
  </si>
  <si>
    <t>竜野・太子バイパス</t>
  </si>
  <si>
    <t>（単位：台)神戸運輸監理部兵庫陸運部・県市町振興課・神戸市税制課　調</t>
  </si>
  <si>
    <t xml:space="preserve">        平成13年度</t>
  </si>
  <si>
    <t>(単位：千トン、平成元年度＝100) 国土交通省  調   資料：「陸運統計要覧」</t>
  </si>
  <si>
    <t>12.3  西日本旅客鉄道株式会社　駅別旅客運輸状況</t>
  </si>
  <si>
    <t>　　13年度</t>
  </si>
  <si>
    <t>　　14年度</t>
  </si>
  <si>
    <t>　西ノ宮</t>
  </si>
  <si>
    <t>　三ノ宮</t>
  </si>
  <si>
    <t>延実働台数</t>
  </si>
  <si>
    <t xml:space="preserve">    14年度</t>
  </si>
  <si>
    <t xml:space="preserve">   13年12月末</t>
  </si>
  <si>
    <t xml:space="preserve">   14年12月末</t>
  </si>
  <si>
    <t xml:space="preserve"> </t>
  </si>
  <si>
    <t xml:space="preserve"> </t>
  </si>
  <si>
    <t xml:space="preserve">   13年</t>
  </si>
  <si>
    <t xml:space="preserve">   14年</t>
  </si>
  <si>
    <t>　　　13年</t>
  </si>
  <si>
    <t>　　　14年</t>
  </si>
  <si>
    <t xml:space="preserve">    13年12月末</t>
  </si>
  <si>
    <t xml:space="preserve">    14年12月末</t>
  </si>
  <si>
    <t>　　　　　　　　　平成14年3月末</t>
  </si>
  <si>
    <t xml:space="preserve">    14年度末</t>
  </si>
  <si>
    <t>派遣労働者</t>
  </si>
  <si>
    <t xml:space="preserve">      2 本土～四国・九州：阪九フェリー(神戸～新門司)、ダイヤモンドフェリー (神戸～松山・今治・大分)、</t>
  </si>
  <si>
    <t>　　　 　四国開発フェリー（神戸～新居浜・東予）</t>
  </si>
  <si>
    <t>　　 (注)　六甲有料道路(裏六甲区間)は、平成14年6月1日より無料開放。</t>
  </si>
  <si>
    <t>　　 (注)　六甲有料道路(表六甲区間)は、平成14年6月1日より無料開放。</t>
  </si>
  <si>
    <t>　</t>
  </si>
  <si>
    <t>12　運　輸</t>
  </si>
  <si>
    <t>12.3  西日本旅客鉄道株式会社駅別旅客運輸状況</t>
  </si>
  <si>
    <t>(注) 1 本土～淡路島：南海淡路ライン(泉佐野～津名)、明石淡路フェリー(明石～岩屋)</t>
  </si>
  <si>
    <t xml:space="preserve">     2 神戸港は平成12年度までは、センター派遣労働者の数値を下段にセンターとして示している。 平成13年度以降については、港湾</t>
  </si>
  <si>
    <t xml:space="preserve">       労働法に基づく港湾労働者派遣事業の港湾派遣元事業主から派遣される労働者の数字を、下段に派遣労働者として示している。</t>
  </si>
  <si>
    <t>(単位：千t、千㎡)国土交通省総合政策局貨物流通施設課  調</t>
  </si>
  <si>
    <t xml:space="preserve">    15年度</t>
  </si>
  <si>
    <t>播磨新宮</t>
  </si>
  <si>
    <t>(注)平成15年3月29日供用開始。</t>
  </si>
  <si>
    <t>(注)平成15年8月26日供用開始。</t>
  </si>
  <si>
    <t>神戸長田</t>
  </si>
  <si>
    <t>妙法寺</t>
  </si>
  <si>
    <t>白川南</t>
  </si>
  <si>
    <t>神戸山手線合計</t>
  </si>
  <si>
    <t xml:space="preserve">   15年12月末</t>
  </si>
  <si>
    <t>運転免許</t>
  </si>
  <si>
    <t>保有者数</t>
  </si>
  <si>
    <t>主な用語解説</t>
  </si>
  <si>
    <t>総延長：道路法の規定に基づき指定又は認定された路線の全延長。</t>
  </si>
  <si>
    <t>実延長：総延長から、重用延長、未供用延長及び渡船場(延長)を除いた延長。</t>
  </si>
  <si>
    <t>(12.1)</t>
  </si>
  <si>
    <t>　重複している区間の延長。</t>
  </si>
  <si>
    <t>重用延長：上級の路線(道路の種類は､道路法により高速自動車国道･一般国道･都道府県道・市町村道に分類される)に</t>
  </si>
  <si>
    <t>未供用延長：路線の認定の告示がなされているが、まだ供用開始の告示がなされていない区間の延長。</t>
  </si>
  <si>
    <t>渡船場(延長)：海上、河川、湖沼部分で渡船施設があり、道路法の規定に基づき供用開始されている区間の延長。</t>
  </si>
  <si>
    <t>(12.6)</t>
  </si>
  <si>
    <t>　運送するもの(路線バスなど)。</t>
  </si>
  <si>
    <t>一般乗合：「一般乗合旅客自動車運送事業」の略で､路線を定めて定期に運行する自動車により乗合旅客を</t>
  </si>
  <si>
    <t>　旅客を運送するもの(貸切バスなど)。</t>
  </si>
  <si>
    <t>一般貸切：「一般貸切旅客自動車運送事業」の略で､同時に移動する団体と事業者との貸切運送契約により</t>
  </si>
  <si>
    <t>　旅客を運送するもの(タクシーなど)。</t>
  </si>
  <si>
    <t>一般乗用：「一般乗用旅客自動車運送事業」の略で､一個の契約により乗車定員１０人以下の自動車を貸し切って</t>
  </si>
  <si>
    <t>特定旅客：「特定旅客自動車運送事業」の略で､特定の者の需要に応じ一定の範囲の旅客を運送するもの(送迎バスなど)</t>
  </si>
  <si>
    <t>　　15年度</t>
  </si>
  <si>
    <t xml:space="preserve">        平成14年度</t>
  </si>
  <si>
    <t xml:space="preserve">    15年12月末</t>
  </si>
  <si>
    <t>　　　　　　　　　平成15年3月末</t>
  </si>
  <si>
    <t xml:space="preserve">    15年度末</t>
  </si>
  <si>
    <t xml:space="preserve">   15年</t>
  </si>
  <si>
    <t>　　 13年</t>
  </si>
  <si>
    <t>　 　14年</t>
  </si>
  <si>
    <t>　 　15年</t>
  </si>
  <si>
    <t>　　　15年</t>
  </si>
  <si>
    <t>12.8  日本貨物鉄道株式会社　駅別貨物取扱状況</t>
  </si>
  <si>
    <t>線 ・ 駅  名</t>
  </si>
  <si>
    <t>総　数</t>
  </si>
  <si>
    <t>コ ン テ ナ</t>
  </si>
  <si>
    <t>車    扱</t>
  </si>
  <si>
    <t>ト ン 数</t>
  </si>
  <si>
    <t>個    数</t>
  </si>
  <si>
    <t>件</t>
  </si>
  <si>
    <t>総                   数</t>
  </si>
  <si>
    <t>神戸港</t>
  </si>
  <si>
    <t>山陽本線</t>
  </si>
  <si>
    <t>神戸貨物ターミナル</t>
  </si>
  <si>
    <t>鷹取</t>
  </si>
  <si>
    <t>姫路貨物</t>
  </si>
  <si>
    <t>－</t>
  </si>
  <si>
    <t>西浜</t>
  </si>
  <si>
    <t>日本貨物鉄道株式会社関西支社　調</t>
  </si>
  <si>
    <t xml:space="preserve"> (注)1　車扱は貨車その他を含む。</t>
  </si>
  <si>
    <t>平  成  １５ 年  度</t>
  </si>
  <si>
    <t>ｔ</t>
  </si>
  <si>
    <t>東海道本線</t>
  </si>
  <si>
    <t>12.8  日本貨物鉄道株式会社駅別貨物取扱状況</t>
  </si>
  <si>
    <t>12.9  フェリーボート利用状況</t>
  </si>
  <si>
    <t>12.10  有料道路利用状況</t>
  </si>
  <si>
    <t>12.10.1 　名神高速道路・中国自動車道＜入口＞</t>
  </si>
  <si>
    <t>12.10.2 　名神高速道路・中国自動車道＜出口＞</t>
  </si>
  <si>
    <t>12.10.4 　姫路バイパス、竜野・太子バイパス</t>
  </si>
  <si>
    <t>12.10.6 　播磨自動車道</t>
  </si>
  <si>
    <t>12.10.7 　山陽自動車道</t>
  </si>
  <si>
    <t>12.10.8 　阪神高速道路（神戸西宮線）</t>
  </si>
  <si>
    <t>12.10.9　 阪神高速道路（大阪西宮線）</t>
  </si>
  <si>
    <t>12.10.10  阪神高速道路（北神戸線）</t>
  </si>
  <si>
    <t>12.10.11 阪神高速道路（神戸湾岸線）</t>
  </si>
  <si>
    <t>12.10.12 阪神高速道路（相互）</t>
  </si>
  <si>
    <t>12.10.13 阪神高速道路（神戸山手線）</t>
  </si>
  <si>
    <t>12.10.14 本州四国連絡道路</t>
  </si>
  <si>
    <t>12.11 有料道路利用状況</t>
  </si>
  <si>
    <t>12.11.2 遠阪トンネル</t>
  </si>
  <si>
    <t>12.11.3 西宮北道路</t>
  </si>
  <si>
    <t>12.12　有料道路利用状況</t>
  </si>
  <si>
    <t>12.12.2 　西神戸有料道路</t>
  </si>
  <si>
    <t>12.12.1 　ハーバーハイウェイ</t>
  </si>
  <si>
    <t>12.12.3 　新神戸トンネル</t>
  </si>
  <si>
    <t>12.12.4 　山麓バイパス</t>
  </si>
  <si>
    <r>
      <t>12.12.7 　六甲有料道路</t>
    </r>
    <r>
      <rPr>
        <sz val="10"/>
        <rFont val="ＭＳ Ｐゴシック"/>
        <family val="3"/>
      </rPr>
      <t>（表六甲区間）</t>
    </r>
  </si>
  <si>
    <r>
      <t>12.12.8 　六甲有料道路</t>
    </r>
    <r>
      <rPr>
        <sz val="10"/>
        <rFont val="ＭＳ Ｐゴシック"/>
        <family val="3"/>
      </rPr>
      <t>（裏六甲区間）</t>
    </r>
  </si>
  <si>
    <r>
      <t>12.12.9 　六甲有料道路</t>
    </r>
    <r>
      <rPr>
        <sz val="10"/>
        <rFont val="ＭＳ Ｐゴシック"/>
        <family val="3"/>
      </rPr>
      <t>（六甲山トンネル区間）</t>
    </r>
  </si>
  <si>
    <t>12.13　船舶在籍状況</t>
  </si>
  <si>
    <t>12.14　はしけ・引船保有状況</t>
  </si>
  <si>
    <t>12.15　港湾労働者数</t>
  </si>
  <si>
    <t>12.16　港湾別船舶入港状況</t>
  </si>
  <si>
    <t>12.17　港湾別品目別輸移出貨物量</t>
  </si>
  <si>
    <t>12.17.1 　輸出</t>
  </si>
  <si>
    <t>12.17.2 　移出</t>
  </si>
  <si>
    <t>12.18　港湾別品目別輸移入貨物量</t>
  </si>
  <si>
    <t>12.18.1　 輸入</t>
  </si>
  <si>
    <t>12.18.2 　移入</t>
  </si>
  <si>
    <t>12.19　営業倉庫利用状況</t>
  </si>
  <si>
    <t>12.19.1 　普通倉庫</t>
  </si>
  <si>
    <t>12.19.2 　冷蔵倉庫</t>
  </si>
  <si>
    <t>12.19.3 　水面木材倉庫</t>
  </si>
  <si>
    <t>12.20 　運転免許保有状況</t>
  </si>
  <si>
    <t>12.10.1　名神高速道路、中国自動車道(入口)</t>
  </si>
  <si>
    <t>12.10.2　名神高速道路、中国自動車道(出口)</t>
  </si>
  <si>
    <t>12.10.4　姫路バイパス、竜野・太子バイパス</t>
  </si>
  <si>
    <t>12.10.6　播磨自動車道</t>
  </si>
  <si>
    <t>12.10.7　山陽自動車道</t>
  </si>
  <si>
    <t>12.10.8　阪神高速道路(神戸西宮線)</t>
  </si>
  <si>
    <t>12.10.9　阪神高速道路(大阪西宮線)</t>
  </si>
  <si>
    <t>12.10.10　阪神高速道路(北神戸線)</t>
  </si>
  <si>
    <t>12.11  有料道路利用状況(兵庫県道路公社関係)</t>
  </si>
  <si>
    <t>12.11.2　遠阪トンネル</t>
  </si>
  <si>
    <t>12.11.3　西宮北道路</t>
  </si>
  <si>
    <t>12.12 有料道路利用状況(神戸市営、神戸市道路公社関係)</t>
  </si>
  <si>
    <t>12.12.1　ハーバーハイウェイ</t>
  </si>
  <si>
    <t>12.12.2　西神戸有料道路</t>
  </si>
  <si>
    <t>12.12.3　新神戸トンネル</t>
  </si>
  <si>
    <t>12.12.4　山麓バイパス</t>
  </si>
  <si>
    <t>12.12.7　六甲有料道路(表六甲区間)</t>
  </si>
  <si>
    <t>12.12.8　六甲有料道路(裏六甲区間)</t>
  </si>
  <si>
    <t>12.12.9　六甲有料道路(六甲山トンネル区間)</t>
  </si>
  <si>
    <t>12.13　船舶在籍状況</t>
  </si>
  <si>
    <t>12.14  はしけ・引船保有状況</t>
  </si>
  <si>
    <t>12.15  港湾労働者数</t>
  </si>
  <si>
    <t>12.16  港湾別船舶入港状況</t>
  </si>
  <si>
    <t>12.17  港湾別品目別輸移出貨物量</t>
  </si>
  <si>
    <t>12.17.1  輸出</t>
  </si>
  <si>
    <t>12.17.2  移出</t>
  </si>
  <si>
    <t>12.18  港湾別品目別輸移入貨物量</t>
  </si>
  <si>
    <t>12.18.1  輸入</t>
  </si>
  <si>
    <t>12.18.2  移入</t>
  </si>
  <si>
    <t>12.20  運転免許保有状況</t>
  </si>
  <si>
    <t>12.19.1　普通倉庫</t>
  </si>
  <si>
    <t>12.19.2　冷蔵倉庫</t>
  </si>
  <si>
    <t>12.19.3　水面木材倉庫</t>
  </si>
  <si>
    <t>12.10.5 　舞鶴若狭自動車道</t>
  </si>
  <si>
    <t>12.10.5　舞鶴若狭自動車道</t>
  </si>
  <si>
    <t>龍野</t>
  </si>
  <si>
    <t>龍野西</t>
  </si>
  <si>
    <t>　 13年度</t>
  </si>
  <si>
    <t>　 14年度</t>
  </si>
  <si>
    <t>　 15年度</t>
  </si>
  <si>
    <t>－</t>
  </si>
  <si>
    <t>養父市　</t>
  </si>
  <si>
    <t xml:space="preserve">    　　 関西汽船(神戸～坂手・松山・別府・大分) 、ジャンボフェリー(神戸～高松)、小豆島急行フェリー(姫路～福田）、</t>
  </si>
  <si>
    <t>西宮山口南西行</t>
  </si>
  <si>
    <t>西宮山口南東行</t>
  </si>
  <si>
    <t>西宮山口東</t>
  </si>
  <si>
    <t>西宮山口本線</t>
  </si>
  <si>
    <t>(注) 1　北神戸線はすべて普通区間。</t>
  </si>
  <si>
    <t>からと東</t>
  </si>
  <si>
    <t xml:space="preserve">      2  からと東・西宮山口南西行・西宮山口南東行・西宮山口東・西宮山口本線の各料金所は平成15年4月28日開設。</t>
  </si>
  <si>
    <t>12.10.11　阪神高速道路(神戸湾岸線)</t>
  </si>
  <si>
    <t>12.10.12　阪神高速道路(相互)</t>
  </si>
  <si>
    <t>12.10.13　阪神高速道路(神戸山手線)</t>
  </si>
  <si>
    <t>12.10.14　本州四国連絡道路</t>
  </si>
  <si>
    <t>12.1  道路現況&lt;平成16年4月1日現在&gt;</t>
  </si>
  <si>
    <t>12.2  市町別道路現況＜平成16年4月1日現在＞</t>
  </si>
  <si>
    <t>養父市　</t>
  </si>
  <si>
    <t>平成12年度</t>
  </si>
  <si>
    <t>　　16年度</t>
  </si>
  <si>
    <t>平成12年度</t>
  </si>
  <si>
    <t>　 16年度</t>
  </si>
  <si>
    <t>豊岡市（新）</t>
  </si>
  <si>
    <t>豊岡市（旧）</t>
  </si>
  <si>
    <t>丹波市　</t>
  </si>
  <si>
    <t>南あわじ市</t>
  </si>
  <si>
    <t>淡路市　</t>
  </si>
  <si>
    <t>朝来市　</t>
  </si>
  <si>
    <t>宍粟市　</t>
  </si>
  <si>
    <t>香美町　</t>
  </si>
  <si>
    <t>資料：登録自動車、小型二輪車…神戸運輸監理部兵庫陸運部 調（平成17年3月31日現在）</t>
  </si>
  <si>
    <t>　　　原動機付自転車、軽自動車、小型特殊…県市町振興課、神戸市税制課　調（平成17年4月1日現在）</t>
  </si>
  <si>
    <t>　　平成12年度</t>
  </si>
  <si>
    <t>　　13年度</t>
  </si>
  <si>
    <t>　　14年度</t>
  </si>
  <si>
    <t>　　15年度</t>
  </si>
  <si>
    <t>　　16年度</t>
  </si>
  <si>
    <t xml:space="preserve">        平成15年度</t>
  </si>
  <si>
    <t>平  成  １６ 年  度</t>
  </si>
  <si>
    <t>12.9  フェリーボート利用状況&lt;平成16年度&gt;</t>
  </si>
  <si>
    <t>平成16年 4月</t>
  </si>
  <si>
    <t xml:space="preserve">   17年 1月</t>
  </si>
  <si>
    <t>平成12年度</t>
  </si>
  <si>
    <t xml:space="preserve">    16年度</t>
  </si>
  <si>
    <t xml:space="preserve">   16年 4月</t>
  </si>
  <si>
    <t xml:space="preserve">   17年 1月</t>
  </si>
  <si>
    <t>(単位：台) 西日本高速道路株式会社  調</t>
  </si>
  <si>
    <t>(単位：台) 阪神高速道路株式会社  調</t>
  </si>
  <si>
    <t>(単位：台)本州四国連絡高速道路株式会社  調</t>
  </si>
  <si>
    <t xml:space="preserve"> 平成12年度</t>
  </si>
  <si>
    <t xml:space="preserve">    16年度</t>
  </si>
  <si>
    <t xml:space="preserve">    16年 4月</t>
  </si>
  <si>
    <t xml:space="preserve">   17年 1月</t>
  </si>
  <si>
    <t xml:space="preserve">    16年12月末</t>
  </si>
  <si>
    <t xml:space="preserve">    平成12年12月末</t>
  </si>
  <si>
    <t>　　　　　　　　　平成16年3月末</t>
  </si>
  <si>
    <t>平成12年度末</t>
  </si>
  <si>
    <t xml:space="preserve">    16年度末</t>
  </si>
  <si>
    <t>　　平成12年</t>
  </si>
  <si>
    <t xml:space="preserve">   16年</t>
  </si>
  <si>
    <t>　 　16年</t>
  </si>
  <si>
    <t>　　　平成12年</t>
  </si>
  <si>
    <t>　　　16年</t>
  </si>
  <si>
    <t>16年1月</t>
  </si>
  <si>
    <t>平成12年12月末</t>
  </si>
  <si>
    <t xml:space="preserve">   16年12月末</t>
  </si>
  <si>
    <t>ひめじ別所</t>
  </si>
  <si>
    <t>　城崎温泉</t>
  </si>
  <si>
    <t xml:space="preserve">   　 2　平成17年3月1日、山陽本線「ひめじ別所」駅新設、山陰本線「城崎」駅を「城崎温泉」駅に改称。</t>
  </si>
  <si>
    <t>市計</t>
  </si>
  <si>
    <t>郡不明</t>
  </si>
  <si>
    <t>郡計</t>
  </si>
  <si>
    <t>県不明</t>
  </si>
  <si>
    <t>県計</t>
  </si>
  <si>
    <t>加東郡</t>
  </si>
  <si>
    <t>多可郡</t>
  </si>
  <si>
    <t>加古郡</t>
  </si>
  <si>
    <t>印南郡</t>
  </si>
  <si>
    <t>飾磨郡</t>
  </si>
  <si>
    <t>神崎郡</t>
  </si>
  <si>
    <t>揖保郡</t>
  </si>
  <si>
    <t>赤穂郡</t>
  </si>
  <si>
    <t>佐用郡</t>
  </si>
  <si>
    <t>宍粟郡</t>
  </si>
  <si>
    <t>城崎郡</t>
  </si>
  <si>
    <t>出石郡</t>
  </si>
  <si>
    <t>朝来郡</t>
  </si>
  <si>
    <t>美方郡</t>
  </si>
  <si>
    <t>津名郡</t>
  </si>
  <si>
    <t>不明含む</t>
  </si>
  <si>
    <t>…</t>
  </si>
  <si>
    <t xml:space="preserve"> </t>
  </si>
  <si>
    <t>　舗装道路延長</t>
  </si>
  <si>
    <t>　未舗装道路延長</t>
  </si>
  <si>
    <t>　　　　　　一般県道</t>
  </si>
  <si>
    <t>注  1 能勢電鉄の数値はケーブルを除く全線分。</t>
  </si>
  <si>
    <t xml:space="preserve">     2 兵庫県域外での運輸分も含む。</t>
  </si>
  <si>
    <t xml:space="preserve">      2　神戸港駅は平成15年11月30日で廃止。</t>
  </si>
  <si>
    <r>
      <t>12.10  有料道路利用状況</t>
    </r>
    <r>
      <rPr>
        <sz val="12"/>
        <rFont val="ＭＳ Ｐゴシック"/>
        <family val="3"/>
      </rPr>
      <t>(西日本高速道路株式会社､阪神高速道路株式会社､</t>
    </r>
  </si>
  <si>
    <t>　　　　　　本州四国連絡高速道路株式会社関係)</t>
  </si>
  <si>
    <t>(注)　姫路バイパス、太子竜野バイパスは、平成12年12月11日に無料開放し、国土交通省へ引き継いだ。</t>
  </si>
  <si>
    <t>12.12.5　六甲北有料道路Ⅰ（唐櫃インター～吉尾ランプ）</t>
  </si>
  <si>
    <t>12.12.6　六甲北有料道路Ⅱ（吉尾ランプ～神戸三田インター）</t>
  </si>
  <si>
    <t>(うち市道）</t>
  </si>
  <si>
    <t>(うち主要地方道市道）</t>
  </si>
  <si>
    <t>12.10.3　第二神明道路</t>
  </si>
  <si>
    <t>12.11.1　播但連絡道路</t>
  </si>
  <si>
    <t>　　　(西日本高速道路株式会社・阪神高速道路株式会社・</t>
  </si>
  <si>
    <t>本州四国連絡高速道路株式会社関係)</t>
  </si>
  <si>
    <t>12.10.3 　第二神明道路</t>
  </si>
  <si>
    <t>12.11.1 播但連絡道路</t>
  </si>
  <si>
    <t>12.12.5 　六甲北有料道路Ⅰ</t>
  </si>
  <si>
    <t>（唐櫃インター～吉尾ランプ）</t>
  </si>
  <si>
    <t>12.12.6 　六甲北有料道路Ⅱ</t>
  </si>
  <si>
    <t>（吉尾ランプ～神戸三田インター）</t>
  </si>
  <si>
    <t>(12.2)</t>
  </si>
  <si>
    <t>主要地方道：道路法の規定に基づき国土交通大臣が指定する主要な都道府県道または市道。</t>
  </si>
  <si>
    <t>　兵庫県内では兵庫県道の一部及び神戸市道の一部が主要地方道の指定を受けている。</t>
  </si>
  <si>
    <t>　　　　主要地方道</t>
  </si>
  <si>
    <t>けん引</t>
  </si>
  <si>
    <t>大自二</t>
  </si>
  <si>
    <t>普自二</t>
  </si>
  <si>
    <t>小特</t>
  </si>
  <si>
    <t>原付</t>
  </si>
  <si>
    <t>(注)　運転免許数に係るデータが集計されなくなったため､15年9月より運転免許保有者数及びその内訳を表章。</t>
  </si>
  <si>
    <t>区分</t>
  </si>
  <si>
    <t>平成11年</t>
  </si>
  <si>
    <t xml:space="preserve">    12年</t>
  </si>
  <si>
    <t xml:space="preserve">    13年</t>
  </si>
  <si>
    <t xml:space="preserve">    14年</t>
  </si>
  <si>
    <t xml:space="preserve">    15年</t>
  </si>
  <si>
    <t>15年1月</t>
  </si>
  <si>
    <t>　　　　　合計</t>
  </si>
  <si>
    <t>　水産・水産加工品</t>
  </si>
  <si>
    <t>　畜産・畜産加工品</t>
  </si>
  <si>
    <t>　農産・農産加工品</t>
  </si>
  <si>
    <t>　　　冷凍食品</t>
  </si>
  <si>
    <t>　　　　その他</t>
  </si>
  <si>
    <t>　　水面木材倉庫</t>
  </si>
  <si>
    <t>－</t>
  </si>
  <si>
    <t xml:space="preserve"> </t>
  </si>
  <si>
    <t>資料：「倉庫統計季報」  (注)年末、月末現在(入庫高は年間、月間)</t>
  </si>
  <si>
    <t>　　　4　平成17年4月1日に、【旧豊岡市、城崎町、竹野町、日高町、出石町、但東町】が豊岡市に、【旧朝来郡４町】が朝来市に、【旧津名町、淡路町、北淡町、津名郡一宮町、東浦町】が淡路市に、</t>
  </si>
  <si>
    <t>　　　　　【旧山崎町、宍粟郡一宮町、波賀町、千種町】が宍粟市に、【旧香住町、村岡町、美方町】が香美町にそれぞれ合併したことにより、原動機付自転車・軽自動車・小型特殊自動車については、</t>
  </si>
  <si>
    <t>　　　　　合併前の旧市町のデータが出ないため、それぞれ新市町の項を設けた。</t>
  </si>
  <si>
    <t>　　　　　また、総計及び登録自動車の各欄においては、合併前の旧市町の合計を新市町のデータとして斜字標記により表章した。</t>
  </si>
  <si>
    <t>12.19  営業倉庫利用状況</t>
  </si>
  <si>
    <t>不明車</t>
  </si>
  <si>
    <t>xxx</t>
  </si>
  <si>
    <t>（注）1　不明車があるため、各市町の積み上げは県計と必ずしも一致しない。また、登録自動車で旧志方町分は加古川市に集計した。</t>
  </si>
  <si>
    <t xml:space="preserve">  (注) データの一部に訂正あり。（訂正箇所はアミカケで表章）</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</si>
</sst>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 ###\ ##0.0"/>
    <numFmt numFmtId="185" formatCode="#\ ###\ ##0.0;\-#\ ###\ ##0.0;&quot;－&quot;"/>
    <numFmt numFmtId="186" formatCode="#\ ###\ ##0;\-#\ ###\ ##0;&quot;－&quot;"/>
    <numFmt numFmtId="187" formatCode="0.0_);[Red]\(0.0\)"/>
    <numFmt numFmtId="188" formatCode="###\ ###"/>
    <numFmt numFmtId="189" formatCode="#\ ###\ ##0"/>
    <numFmt numFmtId="190" formatCode="#,##0_ "/>
    <numFmt numFmtId="191" formatCode="#,##0_);[Red]\(#,##0\)"/>
    <numFmt numFmtId="192" formatCode="##\ ###\ ###"/>
    <numFmt numFmtId="193" formatCode="#\ ###\ ###"/>
    <numFmt numFmtId="194" formatCode="0.0"/>
    <numFmt numFmtId="195" formatCode="#\ ##0.0"/>
    <numFmt numFmtId="196" formatCode="##\ ###\ ##0"/>
    <numFmt numFmtId="197" formatCode="###\ ##0"/>
    <numFmt numFmtId="198" formatCode="#\ ##0"/>
    <numFmt numFmtId="199" formatCode="###\ ###\ ###"/>
    <numFmt numFmtId="200" formatCode="###\ ###\ ##0"/>
    <numFmt numFmtId="201" formatCode="##\ ##0.0"/>
    <numFmt numFmtId="202" formatCode="##\ ##0"/>
    <numFmt numFmtId="203" formatCode="##\ ###"/>
    <numFmt numFmtId="204" formatCode="##\ ###;0"/>
    <numFmt numFmtId="205" formatCode="0.00000000000000_);[Red]\(0.00000000000000\)"/>
    <numFmt numFmtId="206" formatCode="0_ "/>
    <numFmt numFmtId="207" formatCode="@\-\ "/>
    <numFmt numFmtId="208" formatCode="#\ ###\ ###\ ###\ ##0"/>
    <numFmt numFmtId="209" formatCode="&quot;F&quot;\ #,##0_-;&quot;F&quot;\ #,##0\-"/>
    <numFmt numFmtId="210" formatCode="&quot;F&quot;\ #,##0_-;[Red]&quot;F&quot;\ #,##0\-"/>
    <numFmt numFmtId="211" formatCode="&quot;F&quot;\ #,##0.00_-;&quot;F&quot;\ #,##0.00\-"/>
    <numFmt numFmtId="212" formatCode="&quot;F&quot;\ #,##0.00_-;[Red]&quot;F&quot;\ #,##0.00\-"/>
    <numFmt numFmtId="213" formatCode="_-&quot;F&quot;\ * #,##0_-;_-&quot;F&quot;\ * #,##0\-;_-&quot;F&quot;\ * &quot;-&quot;_-;_-@_-"/>
    <numFmt numFmtId="214" formatCode="_-* #,##0_-;_-* #,##0\-;_-* &quot;-&quot;_-;_-@_-"/>
    <numFmt numFmtId="215" formatCode="_-&quot;F&quot;\ * #,##0.00_-;_-&quot;F&quot;\ * #,##0.00\-;_-&quot;F&quot;\ * &quot;-&quot;??_-;_-@_-"/>
    <numFmt numFmtId="216" formatCode="_-* #,##0.00_-;_-* #,##0.00\-;_-* &quot;-&quot;??_-;_-@_-"/>
    <numFmt numFmtId="217" formatCode="###\ ###\ ###\ ##0"/>
    <numFmt numFmtId="218" formatCode="[$-411]gggee&quot;年&quot;m&quot;月&quot;d&quot;日&quot;"/>
    <numFmt numFmtId="219" formatCode="#,###,##0.0;\-#,###,##0.0;&quot;－&quot;"/>
    <numFmt numFmtId="220" formatCode="#,###,##0;\-#,###,##0;&quot;－&quot;"/>
    <numFmt numFmtId="221" formatCode="0_);[Red]\(0\)"/>
    <numFmt numFmtId="222" formatCode="\(#,###,##0\);\(\-#,###,##0\);&quot;－&quot;"/>
    <numFmt numFmtId="223" formatCode="&quot;Yes&quot;;&quot;Yes&quot;;&quot;No&quot;"/>
    <numFmt numFmtId="224" formatCode="&quot;True&quot;;&quot;True&quot;;&quot;False&quot;"/>
    <numFmt numFmtId="225" formatCode="&quot;On&quot;;&quot;On&quot;;&quot;Off&quot;"/>
    <numFmt numFmtId="226" formatCode="[$€-2]\ #,##0.00_);[Red]\([$€-2]\ #,##0.00\)"/>
  </numFmts>
  <fonts count="32">
    <font>
      <sz val="10"/>
      <name val="ＭＳ 明朝"/>
      <family val="1"/>
    </font>
    <font>
      <b/>
      <sz val="10"/>
      <name val="ＭＳ 明朝"/>
      <family val="1"/>
    </font>
    <font>
      <i/>
      <sz val="10"/>
      <name val="ＭＳ 明朝"/>
      <family val="1"/>
    </font>
    <font>
      <b/>
      <i/>
      <sz val="10"/>
      <name val="ＭＳ 明朝"/>
      <family val="1"/>
    </font>
    <font>
      <sz val="6"/>
      <name val="ＭＳ Ｐ明朝"/>
      <family val="1"/>
    </font>
    <font>
      <sz val="6"/>
      <name val="ＭＳ 明朝"/>
      <family val="1"/>
    </font>
    <font>
      <sz val="6"/>
      <name val="ＭＳ Ｐゴシック"/>
      <family val="3"/>
    </font>
    <font>
      <u val="single"/>
      <sz val="10"/>
      <color indexed="12"/>
      <name val="ＭＳ 明朝"/>
      <family val="1"/>
    </font>
    <font>
      <u val="single"/>
      <sz val="10"/>
      <color indexed="36"/>
      <name val="ＭＳ 明朝"/>
      <family val="1"/>
    </font>
    <font>
      <sz val="11"/>
      <name val="ＭＳ 明朝"/>
      <family val="1"/>
    </font>
    <font>
      <sz val="10"/>
      <name val="ＭＳ Ｐゴシック"/>
      <family val="3"/>
    </font>
    <font>
      <sz val="9"/>
      <name val="ＭＳ Ｐゴシック"/>
      <family val="3"/>
    </font>
    <font>
      <sz val="14"/>
      <name val="ＭＳ Ｐゴシック"/>
      <family val="3"/>
    </font>
    <font>
      <sz val="9"/>
      <color indexed="10"/>
      <name val="ＭＳ Ｐゴシック"/>
      <family val="3"/>
    </font>
    <font>
      <sz val="10"/>
      <name val="明朝"/>
      <family val="1"/>
    </font>
    <font>
      <sz val="8"/>
      <name val="ＭＳ Ｐゴシック"/>
      <family val="3"/>
    </font>
    <font>
      <sz val="8"/>
      <color indexed="10"/>
      <name val="ＭＳ Ｐゴシック"/>
      <family val="3"/>
    </font>
    <font>
      <sz val="12"/>
      <name val="ＭＳ Ｐゴシック"/>
      <family val="3"/>
    </font>
    <font>
      <sz val="18"/>
      <name val="ＭＳ Ｐゴシック"/>
      <family val="3"/>
    </font>
    <font>
      <sz val="13"/>
      <name val="ＭＳ Ｐゴシック"/>
      <family val="3"/>
    </font>
    <font>
      <sz val="15.5"/>
      <name val="ＭＳ Ｐゴシック"/>
      <family val="3"/>
    </font>
    <font>
      <sz val="8.5"/>
      <name val="ＭＳ Ｐゴシック"/>
      <family val="3"/>
    </font>
    <font>
      <sz val="12.5"/>
      <name val="ＭＳ Ｐゴシック"/>
      <family val="3"/>
    </font>
    <font>
      <sz val="20"/>
      <name val="ＭＳ Ｐゴシック"/>
      <family val="3"/>
    </font>
    <font>
      <sz val="11"/>
      <name val="ＭＳ Ｐゴシック"/>
      <family val="3"/>
    </font>
    <font>
      <sz val="28"/>
      <name val="ＭＳ Ｐゴシック"/>
      <family val="3"/>
    </font>
    <font>
      <sz val="10.5"/>
      <name val="ＭＳ Ｐゴシック"/>
      <family val="3"/>
    </font>
    <font>
      <sz val="7.5"/>
      <name val="ＭＳ Ｐゴシック"/>
      <family val="3"/>
    </font>
    <font>
      <b/>
      <sz val="9"/>
      <name val="ＭＳ Ｐゴシック"/>
      <family val="3"/>
    </font>
    <font>
      <sz val="9"/>
      <name val="ＭＳ 明朝"/>
      <family val="1"/>
    </font>
    <font>
      <b/>
      <i/>
      <sz val="8"/>
      <name val="ＭＳ Ｐゴシック"/>
      <family val="3"/>
    </font>
    <font>
      <sz val="9"/>
      <color indexed="8"/>
      <name val="ＭＳ Ｐゴシック"/>
      <family val="3"/>
    </font>
  </fonts>
  <fills count="3">
    <fill>
      <patternFill/>
    </fill>
    <fill>
      <patternFill patternType="gray125"/>
    </fill>
    <fill>
      <patternFill patternType="solid">
        <fgColor indexed="22"/>
        <bgColor indexed="64"/>
      </patternFill>
    </fill>
  </fills>
  <borders count="20">
    <border>
      <left/>
      <right/>
      <top/>
      <bottom/>
      <diagonal/>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hair"/>
      <right style="hair"/>
      <top style="thin"/>
      <bottom>
        <color indexed="63"/>
      </bottom>
    </border>
    <border>
      <left style="hair"/>
      <right style="thin"/>
      <top style="thin"/>
      <bottom>
        <color indexed="63"/>
      </bottom>
    </border>
    <border>
      <left style="double"/>
      <right>
        <color indexed="63"/>
      </right>
      <top style="thin"/>
      <bottom>
        <color indexed="63"/>
      </bottom>
    </border>
    <border>
      <left style="double"/>
      <right>
        <color indexed="63"/>
      </right>
      <top>
        <color indexed="63"/>
      </top>
      <bottom style="thin"/>
    </border>
    <border>
      <left style="double"/>
      <right>
        <color indexed="63"/>
      </right>
      <top>
        <color indexed="63"/>
      </top>
      <bottom>
        <color indexed="63"/>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 fillId="0" borderId="0">
      <alignment/>
      <protection/>
    </xf>
    <xf numFmtId="0" fontId="0" fillId="0" borderId="0">
      <alignment/>
      <protection/>
    </xf>
    <xf numFmtId="0" fontId="9" fillId="0" borderId="0">
      <alignment/>
      <protection/>
    </xf>
    <xf numFmtId="0" fontId="9" fillId="0" borderId="0">
      <alignment/>
      <protection/>
    </xf>
    <xf numFmtId="0" fontId="29" fillId="0" borderId="0">
      <alignment/>
      <protection/>
    </xf>
    <xf numFmtId="0" fontId="8" fillId="0" borderId="0" applyNumberFormat="0" applyFill="0" applyBorder="0" applyAlignment="0" applyProtection="0"/>
  </cellStyleXfs>
  <cellXfs count="489">
    <xf numFmtId="0" fontId="0" fillId="0" borderId="0" xfId="0" applyAlignment="1">
      <alignment/>
    </xf>
    <xf numFmtId="0" fontId="10" fillId="0" borderId="0" xfId="0" applyFont="1" applyAlignment="1">
      <alignment/>
    </xf>
    <xf numFmtId="0" fontId="11" fillId="0" borderId="0" xfId="0" applyFont="1" applyAlignment="1">
      <alignment/>
    </xf>
    <xf numFmtId="0" fontId="11" fillId="0" borderId="0" xfId="0" applyFont="1" applyBorder="1" applyAlignment="1" quotePrefix="1">
      <alignment horizontal="left"/>
    </xf>
    <xf numFmtId="0" fontId="11" fillId="0" borderId="1" xfId="0" applyFont="1" applyBorder="1" applyAlignment="1">
      <alignment/>
    </xf>
    <xf numFmtId="0" fontId="11" fillId="0" borderId="0" xfId="0" applyFont="1" applyBorder="1" applyAlignment="1">
      <alignment/>
    </xf>
    <xf numFmtId="186" fontId="11" fillId="0" borderId="2" xfId="0" applyNumberFormat="1" applyFont="1" applyBorder="1" applyAlignment="1">
      <alignment/>
    </xf>
    <xf numFmtId="186" fontId="11" fillId="0" borderId="0" xfId="0" applyNumberFormat="1" applyFont="1" applyBorder="1" applyAlignment="1">
      <alignment/>
    </xf>
    <xf numFmtId="0" fontId="11" fillId="0" borderId="1" xfId="0" applyFont="1" applyBorder="1" applyAlignment="1" quotePrefix="1">
      <alignment horizontal="left"/>
    </xf>
    <xf numFmtId="186" fontId="11" fillId="0" borderId="3" xfId="0" applyNumberFormat="1" applyFont="1" applyBorder="1" applyAlignment="1">
      <alignment/>
    </xf>
    <xf numFmtId="186" fontId="11" fillId="0" borderId="1" xfId="0" applyNumberFormat="1" applyFont="1" applyBorder="1" applyAlignment="1">
      <alignment/>
    </xf>
    <xf numFmtId="0" fontId="11" fillId="0" borderId="0" xfId="0" applyFont="1" applyBorder="1" applyAlignment="1" quotePrefix="1">
      <alignment/>
    </xf>
    <xf numFmtId="0" fontId="11" fillId="0" borderId="0" xfId="0" applyFont="1" applyAlignment="1" quotePrefix="1">
      <alignment horizontal="left"/>
    </xf>
    <xf numFmtId="0" fontId="11" fillId="0" borderId="0" xfId="0" applyFont="1" applyBorder="1" applyAlignment="1">
      <alignment/>
    </xf>
    <xf numFmtId="0" fontId="11" fillId="0" borderId="0" xfId="0" applyFont="1" applyFill="1" applyAlignment="1">
      <alignment/>
    </xf>
    <xf numFmtId="0" fontId="11" fillId="0" borderId="0" xfId="0" applyFont="1" applyFill="1" applyBorder="1" applyAlignment="1" quotePrefix="1">
      <alignment horizontal="left"/>
    </xf>
    <xf numFmtId="0" fontId="11" fillId="0" borderId="0" xfId="0" applyFont="1" applyFill="1" applyBorder="1" applyAlignment="1">
      <alignment/>
    </xf>
    <xf numFmtId="185" fontId="11" fillId="0" borderId="2" xfId="0" applyNumberFormat="1" applyFont="1" applyFill="1" applyBorder="1" applyAlignment="1">
      <alignment/>
    </xf>
    <xf numFmtId="185" fontId="11" fillId="0" borderId="0" xfId="0" applyNumberFormat="1" applyFont="1" applyFill="1" applyBorder="1" applyAlignment="1">
      <alignment/>
    </xf>
    <xf numFmtId="0" fontId="11" fillId="0" borderId="0" xfId="0" applyFont="1" applyFill="1" applyBorder="1" applyAlignment="1">
      <alignment/>
    </xf>
    <xf numFmtId="186" fontId="11" fillId="0" borderId="2" xfId="0" applyNumberFormat="1" applyFont="1" applyFill="1" applyBorder="1" applyAlignment="1">
      <alignment/>
    </xf>
    <xf numFmtId="186" fontId="11" fillId="0" borderId="0" xfId="0" applyNumberFormat="1" applyFont="1" applyFill="1" applyBorder="1" applyAlignment="1">
      <alignment/>
    </xf>
    <xf numFmtId="0" fontId="11" fillId="0" borderId="0" xfId="0" applyFont="1" applyFill="1" applyBorder="1" applyAlignment="1" quotePrefix="1">
      <alignment/>
    </xf>
    <xf numFmtId="186" fontId="11" fillId="0" borderId="0" xfId="0" applyNumberFormat="1" applyFont="1" applyAlignment="1">
      <alignment/>
    </xf>
    <xf numFmtId="189" fontId="11" fillId="0" borderId="0" xfId="0" applyNumberFormat="1" applyFont="1" applyAlignment="1">
      <alignment/>
    </xf>
    <xf numFmtId="186" fontId="11" fillId="0" borderId="0" xfId="0" applyNumberFormat="1" applyFont="1" applyBorder="1" applyAlignment="1">
      <alignment horizontal="right"/>
    </xf>
    <xf numFmtId="186" fontId="11" fillId="0" borderId="1" xfId="0" applyNumberFormat="1" applyFont="1" applyBorder="1" applyAlignment="1">
      <alignment horizontal="right"/>
    </xf>
    <xf numFmtId="192" fontId="11" fillId="0" borderId="0" xfId="0" applyNumberFormat="1" applyFont="1" applyBorder="1" applyAlignment="1">
      <alignment/>
    </xf>
    <xf numFmtId="192" fontId="11" fillId="0" borderId="0" xfId="0" applyNumberFormat="1" applyFont="1" applyAlignment="1">
      <alignment/>
    </xf>
    <xf numFmtId="193" fontId="11" fillId="0" borderId="0" xfId="0" applyNumberFormat="1" applyFont="1" applyAlignment="1">
      <alignment/>
    </xf>
    <xf numFmtId="0" fontId="11" fillId="0" borderId="4" xfId="0" applyFont="1" applyBorder="1" applyAlignment="1" quotePrefix="1">
      <alignment horizontal="left"/>
    </xf>
    <xf numFmtId="195" fontId="11" fillId="0" borderId="0" xfId="0" applyNumberFormat="1" applyFont="1" applyBorder="1" applyAlignment="1">
      <alignment/>
    </xf>
    <xf numFmtId="195" fontId="11" fillId="0" borderId="1" xfId="0" applyNumberFormat="1" applyFont="1" applyBorder="1" applyAlignment="1">
      <alignment/>
    </xf>
    <xf numFmtId="0" fontId="11" fillId="0" borderId="0" xfId="0" applyFont="1" applyAlignment="1">
      <alignment/>
    </xf>
    <xf numFmtId="186" fontId="11" fillId="0" borderId="0" xfId="0" applyNumberFormat="1" applyFont="1" applyAlignment="1">
      <alignment/>
    </xf>
    <xf numFmtId="186" fontId="11" fillId="0" borderId="0" xfId="0" applyNumberFormat="1" applyFont="1" applyBorder="1" applyAlignment="1" quotePrefix="1">
      <alignment/>
    </xf>
    <xf numFmtId="186" fontId="11" fillId="0" borderId="0" xfId="0" applyNumberFormat="1" applyFont="1" applyBorder="1" applyAlignment="1" quotePrefix="1">
      <alignment horizontal="left"/>
    </xf>
    <xf numFmtId="186" fontId="11" fillId="0" borderId="0" xfId="0" applyNumberFormat="1" applyFont="1" applyAlignment="1" quotePrefix="1">
      <alignment horizontal="left"/>
    </xf>
    <xf numFmtId="189" fontId="11" fillId="0" borderId="1" xfId="0" applyNumberFormat="1" applyFont="1" applyBorder="1" applyAlignment="1">
      <alignment/>
    </xf>
    <xf numFmtId="192" fontId="11" fillId="0" borderId="0" xfId="0" applyNumberFormat="1" applyFont="1" applyBorder="1" applyAlignment="1" quotePrefix="1">
      <alignment/>
    </xf>
    <xf numFmtId="186" fontId="11" fillId="0" borderId="4" xfId="0" applyNumberFormat="1" applyFont="1" applyBorder="1" applyAlignment="1">
      <alignment/>
    </xf>
    <xf numFmtId="192" fontId="11" fillId="0" borderId="0" xfId="0" applyNumberFormat="1" applyFont="1" applyAlignment="1">
      <alignment/>
    </xf>
    <xf numFmtId="0" fontId="11" fillId="0" borderId="5" xfId="0" applyFont="1" applyBorder="1" applyAlignment="1">
      <alignment/>
    </xf>
    <xf numFmtId="186" fontId="11" fillId="0" borderId="0" xfId="0" applyNumberFormat="1" applyFont="1" applyAlignment="1">
      <alignment horizontal="left"/>
    </xf>
    <xf numFmtId="186" fontId="11" fillId="0" borderId="0" xfId="0" applyNumberFormat="1" applyFont="1" applyAlignment="1">
      <alignment horizontal="right"/>
    </xf>
    <xf numFmtId="0" fontId="11" fillId="0" borderId="4" xfId="0" applyFont="1" applyBorder="1" applyAlignment="1">
      <alignment/>
    </xf>
    <xf numFmtId="193" fontId="11" fillId="0" borderId="0" xfId="0" applyNumberFormat="1" applyFont="1" applyAlignment="1">
      <alignment/>
    </xf>
    <xf numFmtId="188" fontId="11" fillId="0" borderId="0" xfId="0" applyNumberFormat="1" applyFont="1" applyAlignment="1">
      <alignment/>
    </xf>
    <xf numFmtId="188" fontId="11" fillId="0" borderId="6" xfId="0" applyNumberFormat="1" applyFont="1" applyBorder="1" applyAlignment="1" quotePrefix="1">
      <alignment horizontal="left"/>
    </xf>
    <xf numFmtId="188" fontId="11" fillId="0" borderId="7" xfId="0" applyNumberFormat="1" applyFont="1" applyBorder="1" applyAlignment="1">
      <alignment/>
    </xf>
    <xf numFmtId="188" fontId="11" fillId="0" borderId="8" xfId="0" applyNumberFormat="1" applyFont="1" applyBorder="1" applyAlignment="1">
      <alignment/>
    </xf>
    <xf numFmtId="186" fontId="11" fillId="0" borderId="2" xfId="0" applyNumberFormat="1" applyFont="1" applyBorder="1" applyAlignment="1">
      <alignment horizontal="right"/>
    </xf>
    <xf numFmtId="186" fontId="11" fillId="0" borderId="3" xfId="0" applyNumberFormat="1" applyFont="1" applyBorder="1" applyAlignment="1">
      <alignment horizontal="right"/>
    </xf>
    <xf numFmtId="186" fontId="11" fillId="0" borderId="9" xfId="0" applyNumberFormat="1" applyFont="1" applyBorder="1" applyAlignment="1">
      <alignment/>
    </xf>
    <xf numFmtId="199" fontId="11" fillId="0" borderId="0" xfId="0" applyNumberFormat="1" applyFont="1" applyAlignment="1">
      <alignment/>
    </xf>
    <xf numFmtId="199" fontId="11" fillId="0" borderId="0" xfId="0" applyNumberFormat="1" applyFont="1" applyBorder="1" applyAlignment="1">
      <alignment/>
    </xf>
    <xf numFmtId="199" fontId="11" fillId="0" borderId="9" xfId="0" applyNumberFormat="1" applyFont="1" applyBorder="1" applyAlignment="1">
      <alignment/>
    </xf>
    <xf numFmtId="0" fontId="11" fillId="0" borderId="0" xfId="23" applyFont="1" applyAlignment="1">
      <alignment/>
      <protection/>
    </xf>
    <xf numFmtId="0" fontId="11" fillId="0" borderId="7" xfId="23" applyFont="1" applyBorder="1" applyAlignment="1">
      <alignment/>
      <protection/>
    </xf>
    <xf numFmtId="0" fontId="11" fillId="0" borderId="7" xfId="23" applyFont="1" applyBorder="1" applyAlignment="1">
      <alignment vertical="distributed"/>
      <protection/>
    </xf>
    <xf numFmtId="0" fontId="11" fillId="0" borderId="0" xfId="23" applyFont="1" applyBorder="1" applyAlignment="1" quotePrefix="1">
      <alignment horizontal="left"/>
      <protection/>
    </xf>
    <xf numFmtId="0" fontId="11" fillId="0" borderId="6" xfId="23" applyFont="1" applyBorder="1" applyAlignment="1">
      <alignment/>
      <protection/>
    </xf>
    <xf numFmtId="0" fontId="11" fillId="0" borderId="0" xfId="23" applyFont="1" applyBorder="1" applyAlignment="1">
      <alignment/>
      <protection/>
    </xf>
    <xf numFmtId="203" fontId="11" fillId="0" borderId="0" xfId="23" applyNumberFormat="1" applyFont="1" applyAlignment="1">
      <alignment/>
      <protection/>
    </xf>
    <xf numFmtId="1" fontId="11" fillId="0" borderId="0" xfId="23" applyNumberFormat="1" applyFont="1" applyAlignment="1">
      <alignment/>
      <protection/>
    </xf>
    <xf numFmtId="186" fontId="11" fillId="0" borderId="0" xfId="23" applyNumberFormat="1" applyFont="1" applyAlignment="1">
      <alignment/>
      <protection/>
    </xf>
    <xf numFmtId="0" fontId="11" fillId="0" borderId="0" xfId="23" applyFont="1">
      <alignment/>
      <protection/>
    </xf>
    <xf numFmtId="193" fontId="11" fillId="0" borderId="0" xfId="24" applyNumberFormat="1" applyFont="1" applyAlignment="1">
      <alignment/>
      <protection/>
    </xf>
    <xf numFmtId="0" fontId="11" fillId="0" borderId="0" xfId="24" applyFont="1" applyAlignment="1">
      <alignment/>
      <protection/>
    </xf>
    <xf numFmtId="193" fontId="11" fillId="0" borderId="0" xfId="24" applyNumberFormat="1" applyFont="1" applyBorder="1" applyAlignment="1">
      <alignment/>
      <protection/>
    </xf>
    <xf numFmtId="0" fontId="11" fillId="0" borderId="0" xfId="24" applyFont="1" applyFill="1" applyAlignment="1">
      <alignment/>
      <protection/>
    </xf>
    <xf numFmtId="0" fontId="11" fillId="0" borderId="0" xfId="24" applyFont="1" applyAlignment="1" quotePrefix="1">
      <alignment horizontal="left"/>
      <protection/>
    </xf>
    <xf numFmtId="0" fontId="11" fillId="0" borderId="0" xfId="24" applyFont="1">
      <alignment/>
      <protection/>
    </xf>
    <xf numFmtId="193" fontId="12" fillId="0" borderId="0" xfId="24" applyNumberFormat="1" applyFont="1" applyAlignment="1" quotePrefix="1">
      <alignment horizontal="left"/>
      <protection/>
    </xf>
    <xf numFmtId="0" fontId="12" fillId="0" borderId="0" xfId="23" applyFont="1" applyAlignment="1" quotePrefix="1">
      <alignment horizontal="left"/>
      <protection/>
    </xf>
    <xf numFmtId="186" fontId="12" fillId="0" borderId="0" xfId="0" applyNumberFormat="1" applyFont="1" applyAlignment="1" quotePrefix="1">
      <alignment horizontal="left"/>
    </xf>
    <xf numFmtId="0" fontId="12" fillId="0" borderId="0" xfId="0" applyFont="1" applyAlignment="1" quotePrefix="1">
      <alignment horizontal="left"/>
    </xf>
    <xf numFmtId="193" fontId="12" fillId="0" borderId="0" xfId="0" applyNumberFormat="1" applyFont="1" applyAlignment="1" quotePrefix="1">
      <alignment horizontal="left"/>
    </xf>
    <xf numFmtId="192" fontId="12" fillId="0" borderId="0" xfId="0" applyNumberFormat="1" applyFont="1" applyAlignment="1" quotePrefix="1">
      <alignment horizontal="left"/>
    </xf>
    <xf numFmtId="0" fontId="12" fillId="0" borderId="0" xfId="0" applyFont="1" applyFill="1" applyAlignment="1" quotePrefix="1">
      <alignment horizontal="left"/>
    </xf>
    <xf numFmtId="184" fontId="11" fillId="0" borderId="0" xfId="0" applyNumberFormat="1" applyFont="1" applyBorder="1" applyAlignment="1">
      <alignment/>
    </xf>
    <xf numFmtId="0" fontId="13" fillId="0" borderId="0" xfId="0" applyFont="1" applyFill="1" applyBorder="1" applyAlignment="1">
      <alignment/>
    </xf>
    <xf numFmtId="208" fontId="11" fillId="0" borderId="0" xfId="0" applyNumberFormat="1" applyFont="1" applyAlignment="1">
      <alignment/>
    </xf>
    <xf numFmtId="0" fontId="11" fillId="0" borderId="9" xfId="0" applyFont="1" applyBorder="1" applyAlignment="1">
      <alignment/>
    </xf>
    <xf numFmtId="186" fontId="11" fillId="0" borderId="0" xfId="0" applyNumberFormat="1" applyFont="1" applyBorder="1" applyAlignment="1">
      <alignment/>
    </xf>
    <xf numFmtId="0" fontId="11" fillId="0" borderId="1" xfId="0" applyFont="1" applyBorder="1" applyAlignment="1">
      <alignment/>
    </xf>
    <xf numFmtId="186" fontId="11" fillId="0" borderId="0" xfId="21" applyNumberFormat="1" applyFont="1">
      <alignment/>
      <protection/>
    </xf>
    <xf numFmtId="186" fontId="11" fillId="0" borderId="0" xfId="0" applyNumberFormat="1" applyFont="1" applyBorder="1" applyAlignment="1">
      <alignment horizontal="left"/>
    </xf>
    <xf numFmtId="203" fontId="11" fillId="0" borderId="0" xfId="23" applyNumberFormat="1" applyFont="1" applyBorder="1" applyAlignment="1">
      <alignment/>
      <protection/>
    </xf>
    <xf numFmtId="1" fontId="11" fillId="0" borderId="0" xfId="23" applyNumberFormat="1" applyFont="1" applyBorder="1" applyAlignment="1">
      <alignment/>
      <protection/>
    </xf>
    <xf numFmtId="0" fontId="11" fillId="0" borderId="9" xfId="23" applyFont="1" applyBorder="1" applyAlignment="1" quotePrefix="1">
      <alignment horizontal="left" vertical="top"/>
      <protection/>
    </xf>
    <xf numFmtId="0" fontId="11" fillId="0" borderId="6" xfId="0" applyFont="1" applyFill="1" applyBorder="1" applyAlignment="1" quotePrefix="1">
      <alignment horizontal="left"/>
    </xf>
    <xf numFmtId="0" fontId="11" fillId="0" borderId="7" xfId="0" applyFont="1" applyFill="1" applyBorder="1" applyAlignment="1">
      <alignment/>
    </xf>
    <xf numFmtId="0" fontId="11" fillId="0" borderId="9" xfId="0" applyFont="1" applyFill="1" applyBorder="1" applyAlignment="1" quotePrefix="1">
      <alignment horizontal="center"/>
    </xf>
    <xf numFmtId="0" fontId="11" fillId="0" borderId="10" xfId="0" applyFont="1" applyFill="1" applyBorder="1" applyAlignment="1" quotePrefix="1">
      <alignment horizontal="center"/>
    </xf>
    <xf numFmtId="0" fontId="11" fillId="0" borderId="3" xfId="0" applyFont="1" applyFill="1" applyBorder="1" applyAlignment="1">
      <alignment horizontal="center"/>
    </xf>
    <xf numFmtId="0" fontId="11" fillId="0" borderId="3" xfId="0" applyFont="1" applyFill="1" applyBorder="1" applyAlignment="1" quotePrefix="1">
      <alignment horizontal="center"/>
    </xf>
    <xf numFmtId="0" fontId="11" fillId="0" borderId="10" xfId="0" applyFont="1" applyFill="1" applyBorder="1" applyAlignment="1">
      <alignment horizontal="center"/>
    </xf>
    <xf numFmtId="0" fontId="12" fillId="0" borderId="0" xfId="0" applyFont="1" applyBorder="1" applyAlignment="1" quotePrefix="1">
      <alignment horizontal="left"/>
    </xf>
    <xf numFmtId="0" fontId="11" fillId="0" borderId="9" xfId="0" applyFont="1" applyBorder="1" applyAlignment="1" quotePrefix="1">
      <alignment horizontal="left"/>
    </xf>
    <xf numFmtId="0" fontId="11" fillId="0" borderId="6" xfId="0" applyFont="1" applyBorder="1" applyAlignment="1" quotePrefix="1">
      <alignment horizontal="left"/>
    </xf>
    <xf numFmtId="0" fontId="11" fillId="0" borderId="7" xfId="0" applyFont="1" applyBorder="1" applyAlignment="1">
      <alignment/>
    </xf>
    <xf numFmtId="184" fontId="11" fillId="0" borderId="1" xfId="0" applyNumberFormat="1" applyFont="1" applyBorder="1" applyAlignment="1">
      <alignment/>
    </xf>
    <xf numFmtId="0" fontId="11" fillId="0" borderId="3" xfId="0" applyFont="1" applyBorder="1" applyAlignment="1" quotePrefix="1">
      <alignment horizontal="center"/>
    </xf>
    <xf numFmtId="0" fontId="11" fillId="0" borderId="3" xfId="0" applyFont="1" applyBorder="1" applyAlignment="1">
      <alignment horizontal="center"/>
    </xf>
    <xf numFmtId="0" fontId="11" fillId="0" borderId="9" xfId="0" applyFont="1" applyBorder="1" applyAlignment="1" quotePrefix="1">
      <alignment horizontal="center"/>
    </xf>
    <xf numFmtId="0" fontId="11" fillId="0" borderId="0" xfId="0" applyFont="1" applyBorder="1" applyAlignment="1" quotePrefix="1">
      <alignment horizontal="right"/>
    </xf>
    <xf numFmtId="0" fontId="11" fillId="0" borderId="9" xfId="0" applyFont="1" applyBorder="1" applyAlignment="1">
      <alignment/>
    </xf>
    <xf numFmtId="192" fontId="11" fillId="0" borderId="6" xfId="0" applyNumberFormat="1" applyFont="1" applyBorder="1" applyAlignment="1" quotePrefix="1">
      <alignment horizontal="left"/>
    </xf>
    <xf numFmtId="192" fontId="11" fillId="0" borderId="7" xfId="0" applyNumberFormat="1" applyFont="1" applyBorder="1" applyAlignment="1">
      <alignment/>
    </xf>
    <xf numFmtId="0" fontId="11" fillId="0" borderId="1" xfId="0" applyFont="1" applyBorder="1" applyAlignment="1" quotePrefix="1">
      <alignment horizontal="right"/>
    </xf>
    <xf numFmtId="186" fontId="15" fillId="0" borderId="0" xfId="0" applyNumberFormat="1" applyFont="1" applyBorder="1" applyAlignment="1">
      <alignment/>
    </xf>
    <xf numFmtId="192" fontId="15" fillId="0" borderId="2" xfId="0" applyNumberFormat="1" applyFont="1" applyBorder="1" applyAlignment="1">
      <alignment/>
    </xf>
    <xf numFmtId="192" fontId="15" fillId="0" borderId="2" xfId="0" applyNumberFormat="1" applyFont="1" applyBorder="1" applyAlignment="1">
      <alignment horizontal="center"/>
    </xf>
    <xf numFmtId="192" fontId="15" fillId="0" borderId="3" xfId="0" applyNumberFormat="1" applyFont="1" applyBorder="1" applyAlignment="1">
      <alignment horizontal="center"/>
    </xf>
    <xf numFmtId="192" fontId="11" fillId="0" borderId="3" xfId="0" applyNumberFormat="1" applyFont="1" applyBorder="1" applyAlignment="1" quotePrefix="1">
      <alignment horizontal="center"/>
    </xf>
    <xf numFmtId="192" fontId="11" fillId="0" borderId="2" xfId="0" applyNumberFormat="1" applyFont="1" applyBorder="1" applyAlignment="1" quotePrefix="1">
      <alignment horizontal="center"/>
    </xf>
    <xf numFmtId="192" fontId="11" fillId="0" borderId="2" xfId="0" applyNumberFormat="1" applyFont="1" applyBorder="1" applyAlignment="1">
      <alignment horizontal="center"/>
    </xf>
    <xf numFmtId="192" fontId="11" fillId="0" borderId="3" xfId="0" applyNumberFormat="1" applyFont="1" applyBorder="1" applyAlignment="1">
      <alignment horizontal="center"/>
    </xf>
    <xf numFmtId="193" fontId="11" fillId="0" borderId="0" xfId="0" applyNumberFormat="1" applyFont="1" applyBorder="1" applyAlignment="1">
      <alignment/>
    </xf>
    <xf numFmtId="193" fontId="11" fillId="0" borderId="7" xfId="0" applyNumberFormat="1" applyFont="1" applyBorder="1" applyAlignment="1">
      <alignment/>
    </xf>
    <xf numFmtId="0" fontId="15" fillId="0" borderId="0" xfId="0" applyFont="1" applyAlignment="1">
      <alignment/>
    </xf>
    <xf numFmtId="0" fontId="16" fillId="0" borderId="0" xfId="0" applyFont="1" applyFill="1" applyBorder="1" applyAlignment="1">
      <alignment/>
    </xf>
    <xf numFmtId="0" fontId="15" fillId="0" borderId="0" xfId="0" applyFont="1" applyFill="1" applyBorder="1" applyAlignment="1">
      <alignment/>
    </xf>
    <xf numFmtId="186" fontId="15" fillId="0" borderId="0" xfId="0" applyNumberFormat="1" applyFont="1" applyBorder="1" applyAlignment="1">
      <alignment/>
    </xf>
    <xf numFmtId="0" fontId="15" fillId="0" borderId="0" xfId="0" applyFont="1" applyFill="1" applyBorder="1" applyAlignment="1">
      <alignment/>
    </xf>
    <xf numFmtId="193" fontId="15" fillId="0" borderId="0" xfId="0" applyNumberFormat="1" applyFont="1" applyAlignment="1">
      <alignment/>
    </xf>
    <xf numFmtId="0" fontId="15" fillId="0" borderId="1" xfId="0" applyFont="1" applyFill="1" applyBorder="1" applyAlignment="1">
      <alignment/>
    </xf>
    <xf numFmtId="0" fontId="15" fillId="0" borderId="0" xfId="0" applyFont="1" applyBorder="1" applyAlignment="1">
      <alignment/>
    </xf>
    <xf numFmtId="0" fontId="15" fillId="0" borderId="0" xfId="0" applyFont="1" applyBorder="1" applyAlignment="1">
      <alignment/>
    </xf>
    <xf numFmtId="193" fontId="15" fillId="0" borderId="0" xfId="0" applyNumberFormat="1" applyFont="1" applyBorder="1" applyAlignment="1">
      <alignment/>
    </xf>
    <xf numFmtId="0" fontId="15" fillId="0" borderId="0" xfId="0" applyFont="1" applyAlignment="1">
      <alignment/>
    </xf>
    <xf numFmtId="208" fontId="15" fillId="0" borderId="0" xfId="0" applyNumberFormat="1" applyFont="1" applyAlignment="1">
      <alignment/>
    </xf>
    <xf numFmtId="3" fontId="15" fillId="0" borderId="0" xfId="0" applyNumberFormat="1" applyFont="1" applyAlignment="1">
      <alignment/>
    </xf>
    <xf numFmtId="0" fontId="15" fillId="0" borderId="9" xfId="0" applyFont="1" applyBorder="1" applyAlignment="1">
      <alignment/>
    </xf>
    <xf numFmtId="0" fontId="15" fillId="0" borderId="9" xfId="0" applyFont="1" applyBorder="1" applyAlignment="1">
      <alignment/>
    </xf>
    <xf numFmtId="193" fontId="15" fillId="0" borderId="10" xfId="0" applyNumberFormat="1" applyFont="1" applyBorder="1" applyAlignment="1">
      <alignment/>
    </xf>
    <xf numFmtId="193" fontId="15" fillId="0" borderId="2" xfId="0" applyNumberFormat="1" applyFont="1" applyBorder="1" applyAlignment="1">
      <alignment/>
    </xf>
    <xf numFmtId="0" fontId="15" fillId="0" borderId="1" xfId="0" applyFont="1" applyBorder="1" applyAlignment="1">
      <alignment/>
    </xf>
    <xf numFmtId="0" fontId="15" fillId="0" borderId="1" xfId="0" applyFont="1" applyBorder="1" applyAlignment="1">
      <alignment/>
    </xf>
    <xf numFmtId="193" fontId="15" fillId="0" borderId="3" xfId="0" applyNumberFormat="1" applyFont="1" applyBorder="1" applyAlignment="1">
      <alignment/>
    </xf>
    <xf numFmtId="186" fontId="15" fillId="0" borderId="0" xfId="21" applyNumberFormat="1" applyFont="1">
      <alignment/>
      <protection/>
    </xf>
    <xf numFmtId="0" fontId="15" fillId="0" borderId="4" xfId="0" applyFont="1" applyBorder="1" applyAlignment="1" quotePrefix="1">
      <alignment horizontal="left"/>
    </xf>
    <xf numFmtId="193" fontId="11" fillId="0" borderId="6" xfId="0" applyNumberFormat="1" applyFont="1" applyBorder="1" applyAlignment="1" quotePrefix="1">
      <alignment horizontal="left"/>
    </xf>
    <xf numFmtId="193" fontId="15" fillId="0" borderId="2" xfId="0" applyNumberFormat="1" applyFont="1" applyBorder="1" applyAlignment="1">
      <alignment horizontal="right"/>
    </xf>
    <xf numFmtId="193" fontId="15" fillId="0" borderId="0" xfId="0" applyNumberFormat="1" applyFont="1" applyBorder="1" applyAlignment="1">
      <alignment horizontal="right"/>
    </xf>
    <xf numFmtId="193" fontId="11" fillId="0" borderId="3" xfId="0" applyNumberFormat="1" applyFont="1" applyBorder="1" applyAlignment="1" quotePrefix="1">
      <alignment horizontal="center"/>
    </xf>
    <xf numFmtId="0" fontId="11" fillId="0" borderId="11" xfId="0" applyFont="1" applyBorder="1" applyAlignment="1">
      <alignment horizontal="center"/>
    </xf>
    <xf numFmtId="0" fontId="11" fillId="0" borderId="4" xfId="0" applyFont="1" applyBorder="1" applyAlignment="1" quotePrefix="1">
      <alignment horizontal="right"/>
    </xf>
    <xf numFmtId="0" fontId="11" fillId="0" borderId="5" xfId="0" applyFont="1" applyBorder="1" applyAlignment="1" quotePrefix="1">
      <alignment horizontal="right"/>
    </xf>
    <xf numFmtId="186" fontId="11" fillId="0" borderId="6" xfId="0" applyNumberFormat="1" applyFont="1" applyBorder="1" applyAlignment="1" quotePrefix="1">
      <alignment horizontal="left"/>
    </xf>
    <xf numFmtId="186" fontId="11" fillId="0" borderId="7" xfId="0" applyNumberFormat="1" applyFont="1" applyBorder="1" applyAlignment="1">
      <alignment/>
    </xf>
    <xf numFmtId="186" fontId="11" fillId="0" borderId="7" xfId="0" applyNumberFormat="1" applyFont="1" applyBorder="1" applyAlignment="1" quotePrefix="1">
      <alignment horizontal="left"/>
    </xf>
    <xf numFmtId="0" fontId="11" fillId="0" borderId="8" xfId="0" applyFont="1" applyBorder="1" applyAlignment="1">
      <alignment/>
    </xf>
    <xf numFmtId="186" fontId="17" fillId="0" borderId="0" xfId="0" applyNumberFormat="1" applyFont="1" applyBorder="1" applyAlignment="1" quotePrefix="1">
      <alignment horizontal="left"/>
    </xf>
    <xf numFmtId="0" fontId="17" fillId="0" borderId="0" xfId="0" applyFont="1" applyBorder="1" applyAlignment="1" quotePrefix="1">
      <alignment horizontal="left"/>
    </xf>
    <xf numFmtId="0" fontId="11" fillId="0" borderId="0" xfId="0" applyFont="1" applyBorder="1" applyAlignment="1">
      <alignment horizontal="right"/>
    </xf>
    <xf numFmtId="186" fontId="11" fillId="0" borderId="9" xfId="0" applyNumberFormat="1" applyFont="1" applyBorder="1" applyAlignment="1">
      <alignment horizontal="center"/>
    </xf>
    <xf numFmtId="0" fontId="11" fillId="0" borderId="6" xfId="0" applyFont="1" applyBorder="1" applyAlignment="1" quotePrefix="1">
      <alignment horizontal="center"/>
    </xf>
    <xf numFmtId="0" fontId="11" fillId="0" borderId="6" xfId="0" applyFont="1" applyBorder="1" applyAlignment="1">
      <alignment horizontal="center"/>
    </xf>
    <xf numFmtId="186" fontId="11" fillId="0" borderId="3" xfId="0" applyNumberFormat="1" applyFont="1" applyBorder="1" applyAlignment="1" quotePrefix="1">
      <alignment horizontal="center"/>
    </xf>
    <xf numFmtId="186" fontId="11" fillId="0" borderId="11" xfId="0" applyNumberFormat="1" applyFont="1" applyBorder="1" applyAlignment="1">
      <alignment horizontal="center"/>
    </xf>
    <xf numFmtId="186" fontId="11" fillId="0" borderId="1" xfId="0" applyNumberFormat="1" applyFont="1" applyBorder="1" applyAlignment="1" quotePrefix="1">
      <alignment horizontal="center"/>
    </xf>
    <xf numFmtId="186" fontId="11" fillId="0" borderId="3" xfId="0" applyNumberFormat="1" applyFont="1" applyBorder="1" applyAlignment="1">
      <alignment horizontal="center"/>
    </xf>
    <xf numFmtId="0" fontId="11" fillId="0" borderId="4" xfId="0" applyFont="1" applyBorder="1" applyAlignment="1">
      <alignment horizontal="right"/>
    </xf>
    <xf numFmtId="0" fontId="11" fillId="0" borderId="9" xfId="0" applyFont="1" applyBorder="1" applyAlignment="1">
      <alignment horizontal="center"/>
    </xf>
    <xf numFmtId="192" fontId="11" fillId="0" borderId="1" xfId="0" applyNumberFormat="1" applyFont="1" applyBorder="1" applyAlignment="1" quotePrefix="1">
      <alignment horizontal="center"/>
    </xf>
    <xf numFmtId="0" fontId="17" fillId="0" borderId="0" xfId="0" applyFont="1" applyBorder="1" applyAlignment="1">
      <alignment/>
    </xf>
    <xf numFmtId="192" fontId="11" fillId="0" borderId="0" xfId="0" applyNumberFormat="1" applyFont="1" applyBorder="1" applyAlignment="1" quotePrefix="1">
      <alignment horizontal="right"/>
    </xf>
    <xf numFmtId="186" fontId="17" fillId="0" borderId="0" xfId="0" applyNumberFormat="1" applyFont="1" applyBorder="1" applyAlignment="1" quotePrefix="1">
      <alignment/>
    </xf>
    <xf numFmtId="186" fontId="11" fillId="0" borderId="0" xfId="0" applyNumberFormat="1" applyFont="1" applyBorder="1" applyAlignment="1" quotePrefix="1">
      <alignment horizontal="right"/>
    </xf>
    <xf numFmtId="0" fontId="11" fillId="0" borderId="7" xfId="0" applyFont="1" applyBorder="1" applyAlignment="1" quotePrefix="1">
      <alignment horizontal="center"/>
    </xf>
    <xf numFmtId="192" fontId="11" fillId="0" borderId="6" xfId="0" applyNumberFormat="1" applyFont="1" applyBorder="1" applyAlignment="1" quotePrefix="1">
      <alignment horizontal="center"/>
    </xf>
    <xf numFmtId="186" fontId="11" fillId="0" borderId="8" xfId="0" applyNumberFormat="1" applyFont="1" applyBorder="1" applyAlignment="1" quotePrefix="1">
      <alignment horizontal="center"/>
    </xf>
    <xf numFmtId="186" fontId="11" fillId="0" borderId="5" xfId="0" applyNumberFormat="1" applyFont="1" applyBorder="1" applyAlignment="1" quotePrefix="1">
      <alignment horizontal="center"/>
    </xf>
    <xf numFmtId="186" fontId="11" fillId="0" borderId="1" xfId="0" applyNumberFormat="1" applyFont="1" applyBorder="1" applyAlignment="1">
      <alignment horizontal="center"/>
    </xf>
    <xf numFmtId="0" fontId="11" fillId="0" borderId="8" xfId="0" applyFont="1" applyBorder="1" applyAlignment="1">
      <alignment horizontal="center"/>
    </xf>
    <xf numFmtId="192" fontId="11" fillId="0" borderId="8" xfId="0" applyNumberFormat="1" applyFont="1" applyBorder="1" applyAlignment="1" quotePrefix="1">
      <alignment horizontal="center"/>
    </xf>
    <xf numFmtId="192" fontId="11" fillId="0" borderId="8" xfId="0" applyNumberFormat="1" applyFont="1" applyBorder="1" applyAlignment="1">
      <alignment horizontal="center"/>
    </xf>
    <xf numFmtId="192" fontId="11" fillId="0" borderId="7" xfId="0" applyNumberFormat="1" applyFont="1" applyBorder="1" applyAlignment="1" quotePrefix="1">
      <alignment horizontal="center"/>
    </xf>
    <xf numFmtId="186" fontId="11" fillId="0" borderId="8" xfId="0" applyNumberFormat="1" applyFont="1" applyBorder="1" applyAlignment="1">
      <alignment horizontal="center"/>
    </xf>
    <xf numFmtId="186" fontId="11" fillId="0" borderId="7" xfId="0" applyNumberFormat="1" applyFont="1" applyBorder="1" applyAlignment="1" quotePrefix="1">
      <alignment horizontal="center"/>
    </xf>
    <xf numFmtId="192" fontId="15" fillId="0" borderId="7" xfId="0" applyNumberFormat="1" applyFont="1" applyBorder="1" applyAlignment="1">
      <alignment horizontal="center"/>
    </xf>
    <xf numFmtId="192" fontId="11" fillId="0" borderId="6" xfId="0" applyNumberFormat="1" applyFont="1" applyBorder="1" applyAlignment="1">
      <alignment horizontal="center"/>
    </xf>
    <xf numFmtId="192" fontId="15" fillId="0" borderId="12" xfId="0" applyNumberFormat="1" applyFont="1" applyBorder="1" applyAlignment="1">
      <alignment horizontal="center"/>
    </xf>
    <xf numFmtId="192" fontId="11" fillId="0" borderId="12" xfId="0" applyNumberFormat="1" applyFont="1" applyBorder="1" applyAlignment="1" quotePrefix="1">
      <alignment horizontal="center"/>
    </xf>
    <xf numFmtId="192" fontId="11" fillId="0" borderId="7" xfId="0" applyNumberFormat="1" applyFont="1" applyBorder="1" applyAlignment="1">
      <alignment horizontal="center"/>
    </xf>
    <xf numFmtId="186" fontId="11" fillId="0" borderId="7" xfId="0" applyNumberFormat="1" applyFont="1" applyBorder="1" applyAlignment="1">
      <alignment horizontal="center"/>
    </xf>
    <xf numFmtId="0" fontId="11" fillId="0" borderId="8" xfId="0" applyFont="1" applyBorder="1" applyAlignment="1" quotePrefix="1">
      <alignment horizontal="center"/>
    </xf>
    <xf numFmtId="192" fontId="11" fillId="0" borderId="12" xfId="0" applyNumberFormat="1" applyFont="1" applyBorder="1" applyAlignment="1">
      <alignment horizontal="center"/>
    </xf>
    <xf numFmtId="0" fontId="10" fillId="0" borderId="0" xfId="0" applyFont="1" applyBorder="1" applyAlignment="1">
      <alignment/>
    </xf>
    <xf numFmtId="192" fontId="17" fillId="0" borderId="0" xfId="0" applyNumberFormat="1" applyFont="1" applyBorder="1" applyAlignment="1">
      <alignment/>
    </xf>
    <xf numFmtId="0" fontId="17" fillId="0" borderId="0" xfId="0" applyFont="1" applyAlignment="1">
      <alignment/>
    </xf>
    <xf numFmtId="0" fontId="17" fillId="0" borderId="0" xfId="0" applyFont="1" applyAlignment="1">
      <alignment/>
    </xf>
    <xf numFmtId="0" fontId="11" fillId="0" borderId="11" xfId="0" applyFont="1" applyBorder="1" applyAlignment="1" quotePrefix="1">
      <alignment horizontal="center"/>
    </xf>
    <xf numFmtId="192" fontId="15" fillId="0" borderId="6" xfId="0" applyNumberFormat="1" applyFont="1" applyBorder="1" applyAlignment="1">
      <alignment horizontal="center"/>
    </xf>
    <xf numFmtId="0" fontId="17" fillId="0" borderId="0" xfId="0" applyFont="1" applyBorder="1" applyAlignment="1" quotePrefix="1">
      <alignment/>
    </xf>
    <xf numFmtId="0" fontId="11" fillId="0" borderId="8" xfId="0" applyFont="1" applyBorder="1" applyAlignment="1">
      <alignment/>
    </xf>
    <xf numFmtId="192" fontId="17" fillId="0" borderId="0" xfId="0" applyNumberFormat="1" applyFont="1" applyBorder="1" applyAlignment="1" quotePrefix="1">
      <alignment horizontal="left"/>
    </xf>
    <xf numFmtId="192" fontId="17" fillId="0" borderId="4" xfId="0" applyNumberFormat="1" applyFont="1" applyBorder="1" applyAlignment="1" quotePrefix="1">
      <alignment horizontal="left"/>
    </xf>
    <xf numFmtId="193" fontId="11" fillId="0" borderId="0" xfId="0" applyNumberFormat="1" applyFont="1" applyBorder="1" applyAlignment="1" quotePrefix="1">
      <alignment horizontal="right"/>
    </xf>
    <xf numFmtId="188" fontId="11" fillId="0" borderId="0" xfId="0" applyNumberFormat="1" applyFont="1" applyBorder="1" applyAlignment="1">
      <alignment/>
    </xf>
    <xf numFmtId="188" fontId="11" fillId="0" borderId="0" xfId="0" applyNumberFormat="1" applyFont="1" applyBorder="1" applyAlignment="1" quotePrefix="1">
      <alignment horizontal="right"/>
    </xf>
    <xf numFmtId="0" fontId="11" fillId="0" borderId="11" xfId="0" applyFont="1" applyBorder="1" applyAlignment="1" quotePrefix="1">
      <alignment/>
    </xf>
    <xf numFmtId="0" fontId="11" fillId="0" borderId="7" xfId="0" applyFont="1" applyBorder="1" applyAlignment="1" quotePrefix="1">
      <alignment horizontal="left"/>
    </xf>
    <xf numFmtId="0" fontId="11" fillId="0" borderId="5" xfId="0" applyFont="1" applyBorder="1" applyAlignment="1">
      <alignment horizontal="right"/>
    </xf>
    <xf numFmtId="0" fontId="11" fillId="0" borderId="4" xfId="0" applyFont="1" applyBorder="1" applyAlignment="1">
      <alignment horizontal="center"/>
    </xf>
    <xf numFmtId="0" fontId="11" fillId="0" borderId="4" xfId="0" applyFont="1" applyBorder="1" applyAlignment="1" quotePrefix="1">
      <alignment horizontal="center"/>
    </xf>
    <xf numFmtId="0" fontId="11" fillId="0" borderId="5" xfId="0" applyFont="1" applyBorder="1" applyAlignment="1" quotePrefix="1">
      <alignment horizontal="center"/>
    </xf>
    <xf numFmtId="0" fontId="11" fillId="0" borderId="0" xfId="0" applyFont="1" applyAlignment="1">
      <alignment horizontal="right"/>
    </xf>
    <xf numFmtId="0" fontId="11" fillId="0" borderId="1" xfId="0" applyFont="1" applyBorder="1" applyAlignment="1">
      <alignment horizontal="right"/>
    </xf>
    <xf numFmtId="0" fontId="11" fillId="0" borderId="0" xfId="0" applyFont="1" applyAlignment="1" quotePrefix="1">
      <alignment horizontal="center"/>
    </xf>
    <xf numFmtId="0" fontId="11" fillId="0" borderId="0" xfId="0" applyFont="1" applyAlignment="1">
      <alignment horizontal="center"/>
    </xf>
    <xf numFmtId="188" fontId="11" fillId="0" borderId="12" xfId="0" applyNumberFormat="1" applyFont="1" applyBorder="1" applyAlignment="1" quotePrefix="1">
      <alignment horizontal="center"/>
    </xf>
    <xf numFmtId="188" fontId="11" fillId="0" borderId="12" xfId="0" applyNumberFormat="1" applyFont="1" applyBorder="1" applyAlignment="1">
      <alignment horizontal="center"/>
    </xf>
    <xf numFmtId="188" fontId="11" fillId="0" borderId="6" xfId="0" applyNumberFormat="1" applyFont="1" applyBorder="1" applyAlignment="1" quotePrefix="1">
      <alignment horizontal="center"/>
    </xf>
    <xf numFmtId="0" fontId="11" fillId="0" borderId="0" xfId="0" applyFont="1" applyBorder="1" applyAlignment="1" quotePrefix="1">
      <alignment horizontal="center"/>
    </xf>
    <xf numFmtId="0" fontId="11" fillId="0" borderId="5" xfId="0" applyFont="1" applyBorder="1" applyAlignment="1">
      <alignment horizontal="center"/>
    </xf>
    <xf numFmtId="0" fontId="11" fillId="0" borderId="1" xfId="0" applyFont="1" applyBorder="1" applyAlignment="1">
      <alignment horizontal="center"/>
    </xf>
    <xf numFmtId="186" fontId="11" fillId="0" borderId="8" xfId="0" applyNumberFormat="1" applyFont="1" applyBorder="1" applyAlignment="1">
      <alignment/>
    </xf>
    <xf numFmtId="186" fontId="11" fillId="0" borderId="4" xfId="0" applyNumberFormat="1" applyFont="1" applyBorder="1" applyAlignment="1" quotePrefix="1">
      <alignment horizontal="right"/>
    </xf>
    <xf numFmtId="186" fontId="11" fillId="0" borderId="4" xfId="0" applyNumberFormat="1" applyFont="1" applyBorder="1" applyAlignment="1">
      <alignment horizontal="center"/>
    </xf>
    <xf numFmtId="186" fontId="11" fillId="0" borderId="4" xfId="0" applyNumberFormat="1" applyFont="1" applyBorder="1" applyAlignment="1" quotePrefix="1">
      <alignment horizontal="center"/>
    </xf>
    <xf numFmtId="186" fontId="11" fillId="0" borderId="11" xfId="0" applyNumberFormat="1" applyFont="1" applyBorder="1" applyAlignment="1" quotePrefix="1">
      <alignment horizontal="center"/>
    </xf>
    <xf numFmtId="186" fontId="11" fillId="0" borderId="5" xfId="0" applyNumberFormat="1" applyFont="1" applyBorder="1" applyAlignment="1">
      <alignment horizontal="center" wrapText="1"/>
    </xf>
    <xf numFmtId="186" fontId="11" fillId="0" borderId="5" xfId="0" applyNumberFormat="1" applyFont="1" applyBorder="1" applyAlignment="1">
      <alignment horizontal="center"/>
    </xf>
    <xf numFmtId="199" fontId="11" fillId="0" borderId="0" xfId="0" applyNumberFormat="1" applyFont="1" applyBorder="1" applyAlignment="1" quotePrefix="1">
      <alignment horizontal="left"/>
    </xf>
    <xf numFmtId="199" fontId="11" fillId="0" borderId="0" xfId="0" applyNumberFormat="1" applyFont="1" applyBorder="1" applyAlignment="1" quotePrefix="1">
      <alignment horizontal="right"/>
    </xf>
    <xf numFmtId="0" fontId="17" fillId="0" borderId="0" xfId="23" applyFont="1" applyAlignment="1" quotePrefix="1">
      <alignment horizontal="left"/>
      <protection/>
    </xf>
    <xf numFmtId="0" fontId="11" fillId="0" borderId="11" xfId="23" applyFont="1" applyBorder="1" applyAlignment="1">
      <alignment/>
      <protection/>
    </xf>
    <xf numFmtId="0" fontId="11" fillId="0" borderId="10" xfId="23" applyFont="1" applyBorder="1" applyAlignment="1">
      <alignment/>
      <protection/>
    </xf>
    <xf numFmtId="0" fontId="11" fillId="0" borderId="9" xfId="23" applyFont="1" applyBorder="1" applyAlignment="1">
      <alignment/>
      <protection/>
    </xf>
    <xf numFmtId="0" fontId="11" fillId="0" borderId="4" xfId="23" applyFont="1" applyBorder="1" applyAlignment="1" quotePrefix="1">
      <alignment horizontal="right"/>
      <protection/>
    </xf>
    <xf numFmtId="0" fontId="11" fillId="0" borderId="4" xfId="23" applyFont="1" applyBorder="1" applyAlignment="1">
      <alignment horizontal="right"/>
      <protection/>
    </xf>
    <xf numFmtId="0" fontId="11" fillId="0" borderId="5" xfId="23" applyFont="1" applyBorder="1" applyAlignment="1" quotePrefix="1">
      <alignment horizontal="right"/>
      <protection/>
    </xf>
    <xf numFmtId="0" fontId="11" fillId="0" borderId="5" xfId="23" applyFont="1" applyBorder="1" applyAlignment="1">
      <alignment horizontal="center"/>
      <protection/>
    </xf>
    <xf numFmtId="0" fontId="11" fillId="0" borderId="12" xfId="23" applyFont="1" applyBorder="1" applyAlignment="1" quotePrefix="1">
      <alignment horizontal="center"/>
      <protection/>
    </xf>
    <xf numFmtId="0" fontId="11" fillId="0" borderId="6" xfId="23" applyFont="1" applyBorder="1" applyAlignment="1" quotePrefix="1">
      <alignment horizontal="center"/>
      <protection/>
    </xf>
    <xf numFmtId="0" fontId="11" fillId="0" borderId="11" xfId="23" applyFont="1" applyBorder="1" applyAlignment="1" quotePrefix="1">
      <alignment horizontal="left"/>
      <protection/>
    </xf>
    <xf numFmtId="0" fontId="11" fillId="0" borderId="12" xfId="23" applyFont="1" applyBorder="1" applyAlignment="1" quotePrefix="1">
      <alignment/>
      <protection/>
    </xf>
    <xf numFmtId="0" fontId="11" fillId="0" borderId="6" xfId="23" applyFont="1" applyBorder="1" applyAlignment="1" quotePrefix="1">
      <alignment/>
      <protection/>
    </xf>
    <xf numFmtId="0" fontId="11" fillId="0" borderId="11" xfId="23" applyFont="1" applyBorder="1" applyAlignment="1" quotePrefix="1">
      <alignment horizontal="center"/>
      <protection/>
    </xf>
    <xf numFmtId="193" fontId="11" fillId="0" borderId="9" xfId="24" applyNumberFormat="1" applyFont="1" applyBorder="1" applyAlignment="1" quotePrefix="1">
      <alignment/>
      <protection/>
    </xf>
    <xf numFmtId="0" fontId="7" fillId="0" borderId="0" xfId="16" applyBorder="1" applyAlignment="1">
      <alignment/>
    </xf>
    <xf numFmtId="0" fontId="11" fillId="0" borderId="11" xfId="24" applyFont="1" applyBorder="1" applyAlignment="1">
      <alignment/>
      <protection/>
    </xf>
    <xf numFmtId="193" fontId="11" fillId="0" borderId="9" xfId="24" applyNumberFormat="1" applyFont="1" applyBorder="1" applyAlignment="1">
      <alignment/>
      <protection/>
    </xf>
    <xf numFmtId="193" fontId="11" fillId="0" borderId="7" xfId="24" applyNumberFormat="1" applyFont="1" applyBorder="1" applyAlignment="1">
      <alignment/>
      <protection/>
    </xf>
    <xf numFmtId="0" fontId="11" fillId="0" borderId="11" xfId="24" applyFont="1" applyBorder="1" applyAlignment="1" quotePrefix="1">
      <alignment horizontal="left"/>
      <protection/>
    </xf>
    <xf numFmtId="193" fontId="11" fillId="0" borderId="9" xfId="24" applyNumberFormat="1" applyFont="1" applyBorder="1" applyAlignment="1" quotePrefix="1">
      <alignment horizontal="left" wrapText="1"/>
      <protection/>
    </xf>
    <xf numFmtId="193" fontId="11" fillId="0" borderId="7" xfId="24" applyNumberFormat="1" applyFont="1" applyBorder="1" applyAlignment="1">
      <alignment wrapText="1"/>
      <protection/>
    </xf>
    <xf numFmtId="0" fontId="11" fillId="0" borderId="4" xfId="24" applyFont="1" applyBorder="1" applyAlignment="1" quotePrefix="1">
      <alignment horizontal="right"/>
      <protection/>
    </xf>
    <xf numFmtId="0" fontId="11" fillId="0" borderId="4" xfId="24" applyFont="1" applyBorder="1" applyAlignment="1">
      <alignment horizontal="right"/>
      <protection/>
    </xf>
    <xf numFmtId="0" fontId="11" fillId="0" borderId="4" xfId="24" applyFont="1" applyFill="1" applyBorder="1" applyAlignment="1" quotePrefix="1">
      <alignment horizontal="right"/>
      <protection/>
    </xf>
    <xf numFmtId="0" fontId="11" fillId="0" borderId="5" xfId="24" applyFont="1" applyBorder="1" applyAlignment="1" quotePrefix="1">
      <alignment horizontal="right"/>
      <protection/>
    </xf>
    <xf numFmtId="0" fontId="11" fillId="0" borderId="5" xfId="24" applyFont="1" applyBorder="1" applyAlignment="1">
      <alignment horizontal="center"/>
      <protection/>
    </xf>
    <xf numFmtId="193" fontId="11" fillId="0" borderId="12" xfId="24" applyNumberFormat="1" applyFont="1" applyBorder="1" applyAlignment="1">
      <alignment horizontal="center"/>
      <protection/>
    </xf>
    <xf numFmtId="193" fontId="11" fillId="0" borderId="5" xfId="24" applyNumberFormat="1" applyFont="1" applyBorder="1" applyAlignment="1" quotePrefix="1">
      <alignment horizontal="center" wrapText="1"/>
      <protection/>
    </xf>
    <xf numFmtId="193" fontId="11" fillId="0" borderId="5" xfId="24" applyNumberFormat="1" applyFont="1" applyBorder="1" applyAlignment="1">
      <alignment horizontal="center" wrapText="1"/>
      <protection/>
    </xf>
    <xf numFmtId="193" fontId="11" fillId="0" borderId="8" xfId="24" applyNumberFormat="1" applyFont="1" applyBorder="1" applyAlignment="1">
      <alignment horizontal="center"/>
      <protection/>
    </xf>
    <xf numFmtId="193" fontId="11" fillId="0" borderId="5" xfId="24" applyNumberFormat="1" applyFont="1" applyBorder="1" applyAlignment="1">
      <alignment horizontal="center"/>
      <protection/>
    </xf>
    <xf numFmtId="193" fontId="11" fillId="0" borderId="12" xfId="24" applyNumberFormat="1" applyFont="1" applyBorder="1" applyAlignment="1" quotePrefix="1">
      <alignment horizontal="center" wrapText="1"/>
      <protection/>
    </xf>
    <xf numFmtId="193" fontId="11" fillId="0" borderId="6" xfId="24" applyNumberFormat="1" applyFont="1" applyBorder="1" applyAlignment="1">
      <alignment horizontal="center" wrapText="1"/>
      <protection/>
    </xf>
    <xf numFmtId="193" fontId="11" fillId="0" borderId="7" xfId="24" applyNumberFormat="1" applyFont="1" applyBorder="1" applyAlignment="1">
      <alignment horizontal="center"/>
      <protection/>
    </xf>
    <xf numFmtId="1" fontId="11" fillId="0" borderId="0" xfId="23" applyNumberFormat="1" applyFont="1" applyAlignment="1">
      <alignment horizontal="right"/>
      <protection/>
    </xf>
    <xf numFmtId="219" fontId="11" fillId="0" borderId="2" xfId="0" applyNumberFormat="1" applyFont="1" applyFill="1" applyBorder="1" applyAlignment="1">
      <alignment/>
    </xf>
    <xf numFmtId="219" fontId="11" fillId="0" borderId="0" xfId="0" applyNumberFormat="1" applyFont="1" applyFill="1" applyBorder="1" applyAlignment="1">
      <alignment/>
    </xf>
    <xf numFmtId="185" fontId="11" fillId="0" borderId="10" xfId="0" applyNumberFormat="1" applyFont="1" applyFill="1" applyBorder="1" applyAlignment="1">
      <alignment/>
    </xf>
    <xf numFmtId="38" fontId="11" fillId="0" borderId="2" xfId="17" applyFont="1" applyFill="1" applyBorder="1" applyAlignment="1">
      <alignment/>
    </xf>
    <xf numFmtId="38" fontId="11" fillId="0" borderId="0" xfId="17" applyFont="1" applyFill="1" applyBorder="1" applyAlignment="1">
      <alignment/>
    </xf>
    <xf numFmtId="38" fontId="11" fillId="0" borderId="3" xfId="17" applyFont="1" applyFill="1" applyBorder="1" applyAlignment="1">
      <alignment/>
    </xf>
    <xf numFmtId="38" fontId="11" fillId="0" borderId="1" xfId="17" applyFont="1" applyFill="1" applyBorder="1" applyAlignment="1">
      <alignment/>
    </xf>
    <xf numFmtId="220" fontId="11" fillId="0" borderId="0" xfId="0" applyNumberFormat="1" applyFont="1" applyAlignment="1">
      <alignment/>
    </xf>
    <xf numFmtId="220" fontId="11" fillId="0" borderId="10" xfId="0" applyNumberFormat="1" applyFont="1" applyBorder="1" applyAlignment="1">
      <alignment/>
    </xf>
    <xf numFmtId="220" fontId="11" fillId="0" borderId="2" xfId="0" applyNumberFormat="1" applyFont="1" applyBorder="1" applyAlignment="1">
      <alignment/>
    </xf>
    <xf numFmtId="220" fontId="11" fillId="0" borderId="3" xfId="0" applyNumberFormat="1" applyFont="1" applyBorder="1" applyAlignment="1">
      <alignment/>
    </xf>
    <xf numFmtId="38" fontId="11" fillId="0" borderId="2" xfId="17" applyFont="1" applyBorder="1" applyAlignment="1">
      <alignment/>
    </xf>
    <xf numFmtId="38" fontId="11" fillId="0" borderId="0" xfId="17" applyFont="1" applyAlignment="1">
      <alignment/>
    </xf>
    <xf numFmtId="38" fontId="11" fillId="0" borderId="0" xfId="17" applyFont="1" applyBorder="1" applyAlignment="1">
      <alignment/>
    </xf>
    <xf numFmtId="38" fontId="11" fillId="0" borderId="3" xfId="17" applyFont="1" applyBorder="1" applyAlignment="1">
      <alignment/>
    </xf>
    <xf numFmtId="38" fontId="11" fillId="0" borderId="1" xfId="17" applyFont="1" applyBorder="1" applyAlignment="1">
      <alignment/>
    </xf>
    <xf numFmtId="38" fontId="11" fillId="0" borderId="2" xfId="17" applyFont="1" applyBorder="1" applyAlignment="1">
      <alignment/>
    </xf>
    <xf numFmtId="38" fontId="11" fillId="0" borderId="0" xfId="17" applyFont="1" applyBorder="1" applyAlignment="1">
      <alignment horizontal="right"/>
    </xf>
    <xf numFmtId="220" fontId="15" fillId="0" borderId="0" xfId="0" applyNumberFormat="1" applyFont="1" applyAlignment="1">
      <alignment/>
    </xf>
    <xf numFmtId="220" fontId="15" fillId="0" borderId="1" xfId="0" applyNumberFormat="1" applyFont="1" applyBorder="1" applyAlignment="1">
      <alignment/>
    </xf>
    <xf numFmtId="38" fontId="11" fillId="0" borderId="2" xfId="17" applyFont="1" applyBorder="1" applyAlignment="1">
      <alignment horizontal="right"/>
    </xf>
    <xf numFmtId="38" fontId="11" fillId="0" borderId="3" xfId="17" applyFont="1" applyBorder="1" applyAlignment="1">
      <alignment horizontal="right"/>
    </xf>
    <xf numFmtId="38" fontId="11" fillId="0" borderId="1" xfId="17" applyFont="1" applyBorder="1" applyAlignment="1">
      <alignment horizontal="right"/>
    </xf>
    <xf numFmtId="38" fontId="11" fillId="0" borderId="3" xfId="17" applyFont="1" applyBorder="1" applyAlignment="1">
      <alignment/>
    </xf>
    <xf numFmtId="38" fontId="11" fillId="0" borderId="1" xfId="17" applyFont="1" applyBorder="1" applyAlignment="1">
      <alignment/>
    </xf>
    <xf numFmtId="38" fontId="11" fillId="0" borderId="0" xfId="17" applyFont="1" applyAlignment="1">
      <alignment/>
    </xf>
    <xf numFmtId="220" fontId="11" fillId="0" borderId="1" xfId="0" applyNumberFormat="1" applyFont="1" applyBorder="1" applyAlignment="1">
      <alignment/>
    </xf>
    <xf numFmtId="186" fontId="11" fillId="0" borderId="12" xfId="0" applyNumberFormat="1" applyFont="1" applyBorder="1" applyAlignment="1" quotePrefix="1">
      <alignment horizontal="center"/>
    </xf>
    <xf numFmtId="220" fontId="11" fillId="0" borderId="0" xfId="0" applyNumberFormat="1" applyFont="1" applyAlignment="1">
      <alignment horizontal="right"/>
    </xf>
    <xf numFmtId="220" fontId="11" fillId="0" borderId="2" xfId="0" applyNumberFormat="1" applyFont="1" applyBorder="1" applyAlignment="1">
      <alignment horizontal="right"/>
    </xf>
    <xf numFmtId="220" fontId="11" fillId="0" borderId="3" xfId="0" applyNumberFormat="1" applyFont="1" applyBorder="1" applyAlignment="1">
      <alignment horizontal="right"/>
    </xf>
    <xf numFmtId="220" fontId="11" fillId="0" borderId="1" xfId="0" applyNumberFormat="1" applyFont="1" applyBorder="1" applyAlignment="1">
      <alignment horizontal="right"/>
    </xf>
    <xf numFmtId="38" fontId="11" fillId="0" borderId="0" xfId="17" applyFont="1" applyFill="1" applyAlignment="1">
      <alignment/>
    </xf>
    <xf numFmtId="0" fontId="11" fillId="0" borderId="1" xfId="0" applyFont="1" applyFill="1" applyBorder="1" applyAlignment="1">
      <alignment horizontal="center"/>
    </xf>
    <xf numFmtId="0" fontId="11" fillId="0" borderId="0" xfId="0" applyFont="1" applyFill="1" applyBorder="1" applyAlignment="1" quotePrefix="1">
      <alignment horizontal="right"/>
    </xf>
    <xf numFmtId="0" fontId="11" fillId="0" borderId="0" xfId="0" applyFont="1" applyFill="1" applyBorder="1" applyAlignment="1" quotePrefix="1">
      <alignment horizontal="center"/>
    </xf>
    <xf numFmtId="0" fontId="11" fillId="0" borderId="0" xfId="0" applyFont="1" applyFill="1" applyBorder="1" applyAlignment="1">
      <alignment horizontal="center"/>
    </xf>
    <xf numFmtId="0" fontId="11" fillId="0" borderId="0" xfId="0" applyFont="1" applyBorder="1" applyAlignment="1">
      <alignment horizontal="center"/>
    </xf>
    <xf numFmtId="0" fontId="11" fillId="0" borderId="0" xfId="0" applyFont="1" applyFill="1" applyAlignment="1">
      <alignment horizontal="center"/>
    </xf>
    <xf numFmtId="38" fontId="11" fillId="0" borderId="0" xfId="24" applyNumberFormat="1" applyFont="1" applyAlignment="1">
      <alignment/>
      <protection/>
    </xf>
    <xf numFmtId="0" fontId="15" fillId="0" borderId="11" xfId="0" applyFont="1" applyBorder="1" applyAlignment="1" quotePrefix="1">
      <alignment horizontal="right"/>
    </xf>
    <xf numFmtId="0" fontId="15" fillId="0" borderId="4" xfId="0" applyFont="1" applyBorder="1" applyAlignment="1" quotePrefix="1">
      <alignment horizontal="right"/>
    </xf>
    <xf numFmtId="0" fontId="15" fillId="0" borderId="4" xfId="0" applyFont="1" applyFill="1" applyBorder="1" applyAlignment="1">
      <alignment horizontal="center"/>
    </xf>
    <xf numFmtId="0" fontId="15" fillId="0" borderId="4" xfId="0" applyFont="1" applyFill="1" applyBorder="1" applyAlignment="1">
      <alignment horizontal="right"/>
    </xf>
    <xf numFmtId="193" fontId="15" fillId="0" borderId="2" xfId="0" applyNumberFormat="1" applyFont="1" applyBorder="1" applyAlignment="1">
      <alignment horizontal="center"/>
    </xf>
    <xf numFmtId="193" fontId="18" fillId="0" borderId="0" xfId="0" applyNumberFormat="1" applyFont="1" applyAlignment="1" quotePrefix="1">
      <alignment horizontal="left"/>
    </xf>
    <xf numFmtId="0" fontId="15" fillId="0" borderId="5" xfId="0" applyFont="1" applyFill="1" applyBorder="1" applyAlignment="1">
      <alignment horizontal="center"/>
    </xf>
    <xf numFmtId="192" fontId="15" fillId="0" borderId="3" xfId="0" applyNumberFormat="1" applyFont="1" applyBorder="1" applyAlignment="1" quotePrefix="1">
      <alignment horizontal="center"/>
    </xf>
    <xf numFmtId="192" fontId="15" fillId="0" borderId="2" xfId="0" applyNumberFormat="1" applyFont="1" applyBorder="1" applyAlignment="1" quotePrefix="1">
      <alignment horizontal="right"/>
    </xf>
    <xf numFmtId="192" fontId="15" fillId="0" borderId="0" xfId="0" applyNumberFormat="1" applyFont="1" applyBorder="1" applyAlignment="1" quotePrefix="1">
      <alignment horizontal="right"/>
    </xf>
    <xf numFmtId="192" fontId="15" fillId="0" borderId="0" xfId="0" applyNumberFormat="1" applyFont="1" applyBorder="1" applyAlignment="1">
      <alignment horizontal="right"/>
    </xf>
    <xf numFmtId="193" fontId="11" fillId="0" borderId="1" xfId="0" applyNumberFormat="1" applyFont="1" applyBorder="1" applyAlignment="1">
      <alignment/>
    </xf>
    <xf numFmtId="193" fontId="11" fillId="0" borderId="11" xfId="0" applyNumberFormat="1" applyFont="1" applyBorder="1" applyAlignment="1">
      <alignment/>
    </xf>
    <xf numFmtId="193" fontId="11" fillId="0" borderId="9" xfId="0" applyNumberFormat="1" applyFont="1" applyBorder="1" applyAlignment="1" quotePrefix="1">
      <alignment horizontal="left"/>
    </xf>
    <xf numFmtId="193" fontId="11" fillId="0" borderId="7" xfId="0" applyNumberFormat="1" applyFont="1" applyBorder="1" applyAlignment="1" quotePrefix="1">
      <alignment horizontal="center"/>
    </xf>
    <xf numFmtId="193" fontId="11" fillId="0" borderId="8" xfId="0" applyNumberFormat="1" applyFont="1" applyBorder="1" applyAlignment="1" quotePrefix="1">
      <alignment horizontal="center"/>
    </xf>
    <xf numFmtId="193" fontId="11" fillId="0" borderId="9" xfId="0" applyNumberFormat="1" applyFont="1" applyBorder="1" applyAlignment="1">
      <alignment horizontal="center"/>
    </xf>
    <xf numFmtId="186" fontId="19" fillId="0" borderId="0" xfId="0" applyNumberFormat="1" applyFont="1" applyAlignment="1" quotePrefix="1">
      <alignment horizontal="left"/>
    </xf>
    <xf numFmtId="186" fontId="20" fillId="0" borderId="0" xfId="0" applyNumberFormat="1" applyFont="1" applyAlignment="1" quotePrefix="1">
      <alignment horizontal="left"/>
    </xf>
    <xf numFmtId="199" fontId="20" fillId="0" borderId="0" xfId="0" applyNumberFormat="1" applyFont="1" applyAlignment="1" quotePrefix="1">
      <alignment horizontal="left"/>
    </xf>
    <xf numFmtId="199" fontId="19" fillId="0" borderId="0" xfId="0" applyNumberFormat="1" applyFont="1" applyAlignment="1" quotePrefix="1">
      <alignment horizontal="left"/>
    </xf>
    <xf numFmtId="190" fontId="11" fillId="0" borderId="0" xfId="0" applyNumberFormat="1" applyFont="1" applyBorder="1" applyAlignment="1">
      <alignment/>
    </xf>
    <xf numFmtId="190" fontId="11" fillId="0" borderId="1" xfId="0" applyNumberFormat="1" applyFont="1" applyBorder="1" applyAlignment="1">
      <alignment/>
    </xf>
    <xf numFmtId="193" fontId="15" fillId="0" borderId="9" xfId="0" applyNumberFormat="1" applyFont="1" applyBorder="1" applyAlignment="1">
      <alignment horizontal="right"/>
    </xf>
    <xf numFmtId="193" fontId="21" fillId="0" borderId="3" xfId="0" applyNumberFormat="1" applyFont="1" applyBorder="1" applyAlignment="1" quotePrefix="1">
      <alignment horizontal="center"/>
    </xf>
    <xf numFmtId="186" fontId="19" fillId="0" borderId="0" xfId="0" applyNumberFormat="1" applyFont="1" applyBorder="1" applyAlignment="1">
      <alignment/>
    </xf>
    <xf numFmtId="0" fontId="19" fillId="0" borderId="0" xfId="0" applyFont="1" applyBorder="1" applyAlignment="1">
      <alignment/>
    </xf>
    <xf numFmtId="0" fontId="22" fillId="0" borderId="0" xfId="0" applyFont="1" applyBorder="1" applyAlignment="1">
      <alignment/>
    </xf>
    <xf numFmtId="186" fontId="22" fillId="0" borderId="0" xfId="0" applyNumberFormat="1" applyFont="1" applyBorder="1" applyAlignment="1">
      <alignment/>
    </xf>
    <xf numFmtId="0" fontId="11" fillId="0" borderId="0" xfId="0" applyFont="1" applyAlignment="1" quotePrefix="1">
      <alignment/>
    </xf>
    <xf numFmtId="193" fontId="20" fillId="0" borderId="0" xfId="0" applyNumberFormat="1" applyFont="1" applyAlignment="1" quotePrefix="1">
      <alignment horizontal="left"/>
    </xf>
    <xf numFmtId="0" fontId="20" fillId="0" borderId="0" xfId="0" applyFont="1" applyAlignment="1" quotePrefix="1">
      <alignment horizontal="left"/>
    </xf>
    <xf numFmtId="220" fontId="11" fillId="0" borderId="0" xfId="0" applyNumberFormat="1" applyFont="1" applyBorder="1" applyAlignment="1">
      <alignment/>
    </xf>
    <xf numFmtId="0" fontId="11" fillId="0" borderId="10" xfId="0" applyFont="1" applyBorder="1" applyAlignment="1" quotePrefix="1">
      <alignment horizontal="left"/>
    </xf>
    <xf numFmtId="0" fontId="11" fillId="0" borderId="12" xfId="0" applyFont="1" applyBorder="1" applyAlignment="1">
      <alignment horizontal="center"/>
    </xf>
    <xf numFmtId="0" fontId="11" fillId="0" borderId="12" xfId="0" applyFont="1" applyBorder="1" applyAlignment="1" quotePrefix="1">
      <alignment horizontal="center"/>
    </xf>
    <xf numFmtId="189" fontId="11" fillId="0" borderId="0" xfId="0" applyNumberFormat="1" applyFont="1" applyBorder="1" applyAlignment="1">
      <alignment/>
    </xf>
    <xf numFmtId="193" fontId="11" fillId="0" borderId="9" xfId="24" applyNumberFormat="1" applyFont="1" applyBorder="1" applyAlignment="1">
      <alignment horizontal="center"/>
      <protection/>
    </xf>
    <xf numFmtId="193" fontId="11" fillId="0" borderId="8" xfId="24" applyNumberFormat="1" applyFont="1" applyBorder="1" applyAlignment="1">
      <alignment/>
      <protection/>
    </xf>
    <xf numFmtId="192" fontId="15" fillId="0" borderId="8" xfId="0" applyNumberFormat="1" applyFont="1" applyBorder="1" applyAlignment="1">
      <alignment horizontal="center"/>
    </xf>
    <xf numFmtId="192" fontId="11" fillId="0" borderId="6" xfId="0" applyNumberFormat="1" applyFont="1" applyBorder="1" applyAlignment="1">
      <alignment horizontal="center" wrapText="1"/>
    </xf>
    <xf numFmtId="193" fontId="11" fillId="0" borderId="7" xfId="0" applyNumberFormat="1" applyFont="1" applyBorder="1" applyAlignment="1">
      <alignment horizontal="center"/>
    </xf>
    <xf numFmtId="193" fontId="21" fillId="0" borderId="3" xfId="0" applyNumberFormat="1" applyFont="1" applyBorder="1" applyAlignment="1">
      <alignment horizontal="center"/>
    </xf>
    <xf numFmtId="0" fontId="23" fillId="0" borderId="0" xfId="0" applyFont="1" applyAlignment="1">
      <alignment/>
    </xf>
    <xf numFmtId="0" fontId="24" fillId="0" borderId="0" xfId="0" applyFont="1" applyAlignment="1">
      <alignment/>
    </xf>
    <xf numFmtId="0" fontId="9" fillId="0" borderId="0" xfId="0" applyFont="1" applyAlignment="1">
      <alignment/>
    </xf>
    <xf numFmtId="0" fontId="11" fillId="0" borderId="0" xfId="0" applyFont="1" applyAlignment="1">
      <alignment vertical="top"/>
    </xf>
    <xf numFmtId="0" fontId="26" fillId="0" borderId="0" xfId="0" applyFont="1" applyAlignment="1">
      <alignment/>
    </xf>
    <xf numFmtId="192" fontId="15" fillId="0" borderId="12" xfId="0" applyNumberFormat="1" applyFont="1" applyBorder="1" applyAlignment="1" quotePrefix="1">
      <alignment horizontal="center"/>
    </xf>
    <xf numFmtId="192" fontId="27" fillId="0" borderId="12" xfId="0" applyNumberFormat="1" applyFont="1" applyBorder="1" applyAlignment="1">
      <alignment horizontal="center"/>
    </xf>
    <xf numFmtId="193" fontId="15" fillId="0" borderId="10" xfId="0" applyNumberFormat="1" applyFont="1" applyFill="1" applyBorder="1" applyAlignment="1" quotePrefix="1">
      <alignment horizontal="left"/>
    </xf>
    <xf numFmtId="193" fontId="15" fillId="0" borderId="2" xfId="0" applyNumberFormat="1" applyFont="1" applyFill="1" applyBorder="1" applyAlignment="1" quotePrefix="1">
      <alignment horizontal="left"/>
    </xf>
    <xf numFmtId="0" fontId="15" fillId="0" borderId="2" xfId="0" applyFont="1" applyFill="1" applyBorder="1" applyAlignment="1">
      <alignment horizontal="center"/>
    </xf>
    <xf numFmtId="193" fontId="15" fillId="0" borderId="3" xfId="0" applyNumberFormat="1" applyFont="1" applyFill="1" applyBorder="1" applyAlignment="1">
      <alignment horizontal="center"/>
    </xf>
    <xf numFmtId="193" fontId="15" fillId="0" borderId="7" xfId="0" applyNumberFormat="1" applyFont="1" applyFill="1" applyBorder="1" applyAlignment="1">
      <alignment/>
    </xf>
    <xf numFmtId="193" fontId="15" fillId="0" borderId="2" xfId="0" applyNumberFormat="1" applyFont="1" applyFill="1" applyBorder="1" applyAlignment="1">
      <alignment/>
    </xf>
    <xf numFmtId="193" fontId="15" fillId="0" borderId="1" xfId="0" applyNumberFormat="1" applyFont="1" applyFill="1" applyBorder="1" applyAlignment="1">
      <alignment/>
    </xf>
    <xf numFmtId="193" fontId="15" fillId="0" borderId="2" xfId="0" applyNumberFormat="1" applyFont="1" applyFill="1" applyBorder="1" applyAlignment="1">
      <alignment horizontal="center"/>
    </xf>
    <xf numFmtId="193" fontId="15" fillId="0" borderId="3" xfId="0" applyNumberFormat="1" applyFont="1" applyFill="1" applyBorder="1" applyAlignment="1">
      <alignment/>
    </xf>
    <xf numFmtId="220" fontId="11" fillId="0" borderId="0" xfId="0" applyNumberFormat="1" applyFont="1" applyFill="1" applyBorder="1" applyAlignment="1">
      <alignment/>
    </xf>
    <xf numFmtId="220" fontId="11" fillId="0" borderId="0" xfId="0" applyNumberFormat="1" applyFont="1" applyFill="1" applyAlignment="1">
      <alignment/>
    </xf>
    <xf numFmtId="184" fontId="11" fillId="0" borderId="0" xfId="0" applyNumberFormat="1" applyFont="1" applyFill="1" applyBorder="1" applyAlignment="1">
      <alignment/>
    </xf>
    <xf numFmtId="186" fontId="11" fillId="0" borderId="4" xfId="0" applyNumberFormat="1" applyFont="1" applyFill="1" applyBorder="1" applyAlignment="1">
      <alignment horizontal="center"/>
    </xf>
    <xf numFmtId="186" fontId="11" fillId="0" borderId="4" xfId="0" applyNumberFormat="1" applyFont="1" applyFill="1" applyBorder="1" applyAlignment="1" quotePrefix="1">
      <alignment horizontal="center"/>
    </xf>
    <xf numFmtId="186" fontId="11" fillId="0" borderId="4" xfId="0" applyNumberFormat="1" applyFont="1" applyFill="1" applyBorder="1" applyAlignment="1" quotePrefix="1">
      <alignment horizontal="right"/>
    </xf>
    <xf numFmtId="1" fontId="11" fillId="0" borderId="1" xfId="23" applyNumberFormat="1" applyFont="1" applyBorder="1" applyAlignment="1">
      <alignment horizontal="right"/>
      <protection/>
    </xf>
    <xf numFmtId="203" fontId="11" fillId="0" borderId="0" xfId="23" applyNumberFormat="1" applyFont="1" applyAlignment="1">
      <alignment horizontal="right"/>
      <protection/>
    </xf>
    <xf numFmtId="193" fontId="11" fillId="0" borderId="0" xfId="0" applyNumberFormat="1" applyFont="1" applyFill="1" applyBorder="1" applyAlignment="1">
      <alignment/>
    </xf>
    <xf numFmtId="193" fontId="11" fillId="0" borderId="0" xfId="0" applyNumberFormat="1" applyFont="1" applyFill="1" applyBorder="1" applyAlignment="1" quotePrefix="1">
      <alignment horizontal="left"/>
    </xf>
    <xf numFmtId="193" fontId="15" fillId="0" borderId="10" xfId="0" applyNumberFormat="1" applyFont="1" applyFill="1" applyBorder="1" applyAlignment="1">
      <alignment/>
    </xf>
    <xf numFmtId="193" fontId="15" fillId="0" borderId="2" xfId="0" applyNumberFormat="1" applyFont="1" applyFill="1" applyBorder="1" applyAlignment="1" quotePrefix="1">
      <alignment horizontal="center"/>
    </xf>
    <xf numFmtId="220" fontId="15" fillId="0" borderId="0" xfId="0" applyNumberFormat="1" applyFont="1" applyFill="1" applyAlignment="1">
      <alignment/>
    </xf>
    <xf numFmtId="193" fontId="11" fillId="0" borderId="13" xfId="24" applyNumberFormat="1" applyFont="1" applyBorder="1" applyAlignment="1">
      <alignment horizontal="center" wrapText="1"/>
      <protection/>
    </xf>
    <xf numFmtId="0" fontId="28" fillId="0" borderId="0" xfId="0" applyFont="1" applyAlignment="1">
      <alignment/>
    </xf>
    <xf numFmtId="0" fontId="11" fillId="0" borderId="0" xfId="25" applyFont="1" applyAlignment="1">
      <alignment horizontal="center"/>
      <protection/>
    </xf>
    <xf numFmtId="0" fontId="11" fillId="0" borderId="0" xfId="0" applyFont="1" applyAlignment="1">
      <alignment horizontal="left"/>
    </xf>
    <xf numFmtId="0" fontId="28" fillId="0" borderId="0" xfId="25" applyFont="1" applyAlignment="1">
      <alignment horizontal="center"/>
      <protection/>
    </xf>
    <xf numFmtId="0" fontId="24" fillId="0" borderId="0" xfId="0" applyNumberFormat="1" applyFont="1" applyAlignment="1">
      <alignment/>
    </xf>
    <xf numFmtId="0" fontId="24" fillId="0" borderId="0" xfId="0" applyNumberFormat="1" applyFont="1" applyAlignment="1">
      <alignment vertical="center"/>
    </xf>
    <xf numFmtId="0" fontId="24" fillId="0" borderId="0" xfId="0" applyNumberFormat="1" applyFont="1" applyBorder="1" applyAlignment="1">
      <alignment/>
    </xf>
    <xf numFmtId="0" fontId="24" fillId="0" borderId="4" xfId="0" applyNumberFormat="1" applyFont="1" applyBorder="1" applyAlignment="1">
      <alignment/>
    </xf>
    <xf numFmtId="189" fontId="24" fillId="0" borderId="0" xfId="0" applyNumberFormat="1" applyFont="1" applyBorder="1" applyAlignment="1">
      <alignment horizontal="right"/>
    </xf>
    <xf numFmtId="189" fontId="24" fillId="0" borderId="0" xfId="0" applyNumberFormat="1" applyFont="1" applyBorder="1" applyAlignment="1">
      <alignment/>
    </xf>
    <xf numFmtId="0" fontId="11" fillId="0" borderId="0" xfId="0" applyNumberFormat="1" applyFont="1" applyAlignment="1">
      <alignment/>
    </xf>
    <xf numFmtId="0" fontId="11" fillId="0" borderId="0" xfId="0" applyNumberFormat="1" applyFont="1" applyBorder="1" applyAlignment="1">
      <alignment horizontal="centerContinuous" vertical="center"/>
    </xf>
    <xf numFmtId="0" fontId="11" fillId="0" borderId="0" xfId="0" applyFont="1" applyAlignment="1">
      <alignment horizontal="centerContinuous"/>
    </xf>
    <xf numFmtId="0" fontId="11" fillId="0" borderId="4" xfId="0" applyNumberFormat="1" applyFont="1" applyBorder="1" applyAlignment="1">
      <alignment horizontal="centerContinuous" vertical="center"/>
    </xf>
    <xf numFmtId="0" fontId="11" fillId="0" borderId="12" xfId="0" applyNumberFormat="1" applyFont="1" applyBorder="1" applyAlignment="1">
      <alignment horizontal="center" vertical="center"/>
    </xf>
    <xf numFmtId="0" fontId="11" fillId="0" borderId="2" xfId="0" applyNumberFormat="1" applyFont="1" applyBorder="1" applyAlignment="1">
      <alignment horizontal="centerContinuous" vertical="center"/>
    </xf>
    <xf numFmtId="0" fontId="11" fillId="0" borderId="12" xfId="0" applyNumberFormat="1" applyFont="1" applyBorder="1" applyAlignment="1">
      <alignment horizontal="centerContinuous" vertical="center"/>
    </xf>
    <xf numFmtId="0" fontId="11" fillId="0" borderId="1" xfId="0" applyNumberFormat="1" applyFont="1" applyBorder="1" applyAlignment="1">
      <alignment/>
    </xf>
    <xf numFmtId="0" fontId="11" fillId="0" borderId="1" xfId="0" applyNumberFormat="1" applyFont="1" applyBorder="1" applyAlignment="1">
      <alignment vertical="center"/>
    </xf>
    <xf numFmtId="0" fontId="11" fillId="0" borderId="5" xfId="0" applyNumberFormat="1" applyFont="1" applyBorder="1" applyAlignment="1">
      <alignment vertical="center"/>
    </xf>
    <xf numFmtId="0" fontId="11" fillId="0" borderId="14" xfId="0" applyNumberFormat="1" applyFont="1" applyBorder="1" applyAlignment="1">
      <alignment horizontal="center" vertical="center"/>
    </xf>
    <xf numFmtId="0" fontId="11" fillId="0" borderId="8" xfId="0" applyNumberFormat="1" applyFont="1" applyBorder="1" applyAlignment="1">
      <alignment horizontal="center" vertical="center"/>
    </xf>
    <xf numFmtId="0" fontId="11" fillId="0" borderId="0" xfId="0" applyNumberFormat="1" applyFont="1" applyAlignment="1">
      <alignment horizontal="right"/>
    </xf>
    <xf numFmtId="0" fontId="11" fillId="0" borderId="15" xfId="0" applyNumberFormat="1" applyFont="1" applyBorder="1" applyAlignment="1">
      <alignment horizontal="right"/>
    </xf>
    <xf numFmtId="191" fontId="11" fillId="0" borderId="0" xfId="0" applyNumberFormat="1" applyFont="1" applyFill="1" applyBorder="1" applyAlignment="1">
      <alignment horizontal="right" vertical="center"/>
    </xf>
    <xf numFmtId="191" fontId="11" fillId="0" borderId="0" xfId="0" applyNumberFormat="1" applyFont="1" applyFill="1" applyBorder="1" applyAlignment="1">
      <alignment/>
    </xf>
    <xf numFmtId="0" fontId="11" fillId="0" borderId="0" xfId="0" applyNumberFormat="1" applyFont="1" applyBorder="1" applyAlignment="1">
      <alignment/>
    </xf>
    <xf numFmtId="0" fontId="11" fillId="0" borderId="4" xfId="0" applyNumberFormat="1" applyFont="1" applyBorder="1" applyAlignment="1">
      <alignment horizontal="distributed"/>
    </xf>
    <xf numFmtId="0" fontId="29" fillId="0" borderId="0" xfId="0" applyFont="1" applyAlignment="1">
      <alignment/>
    </xf>
    <xf numFmtId="0" fontId="11" fillId="0" borderId="0" xfId="0" applyNumberFormat="1" applyFont="1" applyBorder="1" applyAlignment="1">
      <alignment horizontal="left"/>
    </xf>
    <xf numFmtId="0" fontId="11" fillId="0" borderId="0" xfId="0" applyNumberFormat="1" applyFont="1" applyBorder="1" applyAlignment="1">
      <alignment/>
    </xf>
    <xf numFmtId="0" fontId="11" fillId="0" borderId="4" xfId="0" applyNumberFormat="1" applyFont="1" applyBorder="1" applyAlignment="1">
      <alignment/>
    </xf>
    <xf numFmtId="0" fontId="29" fillId="0" borderId="4" xfId="0" applyFont="1" applyBorder="1" applyAlignment="1">
      <alignment/>
    </xf>
    <xf numFmtId="0" fontId="11" fillId="0" borderId="0" xfId="0" applyNumberFormat="1" applyFont="1" applyBorder="1" applyAlignment="1">
      <alignment horizontal="distributed"/>
    </xf>
    <xf numFmtId="189" fontId="11" fillId="0" borderId="0" xfId="0" applyNumberFormat="1" applyFont="1" applyBorder="1" applyAlignment="1">
      <alignment horizontal="right"/>
    </xf>
    <xf numFmtId="0" fontId="11" fillId="0" borderId="1" xfId="0" applyNumberFormat="1" applyFont="1" applyBorder="1" applyAlignment="1">
      <alignment/>
    </xf>
    <xf numFmtId="0" fontId="29" fillId="0" borderId="5" xfId="0" applyFont="1" applyBorder="1" applyAlignment="1">
      <alignment/>
    </xf>
    <xf numFmtId="191" fontId="11" fillId="0" borderId="1" xfId="0" applyNumberFormat="1" applyFont="1" applyFill="1" applyBorder="1" applyAlignment="1">
      <alignment horizontal="right" vertical="center"/>
    </xf>
    <xf numFmtId="191" fontId="11" fillId="0" borderId="2" xfId="0" applyNumberFormat="1" applyFont="1" applyBorder="1" applyAlignment="1">
      <alignment/>
    </xf>
    <xf numFmtId="191" fontId="11" fillId="0" borderId="0" xfId="0" applyNumberFormat="1" applyFont="1" applyBorder="1" applyAlignment="1">
      <alignment/>
    </xf>
    <xf numFmtId="191" fontId="11" fillId="0" borderId="2" xfId="0" applyNumberFormat="1" applyFont="1" applyFill="1" applyBorder="1" applyAlignment="1">
      <alignment/>
    </xf>
    <xf numFmtId="191" fontId="11" fillId="0" borderId="0" xfId="0" applyNumberFormat="1" applyFont="1" applyBorder="1" applyAlignment="1">
      <alignment horizontal="right" vertical="center"/>
    </xf>
    <xf numFmtId="191" fontId="11" fillId="0" borderId="3" xfId="0" applyNumberFormat="1" applyFont="1" applyFill="1" applyBorder="1" applyAlignment="1">
      <alignment horizontal="right" vertical="center"/>
    </xf>
    <xf numFmtId="191" fontId="11" fillId="0" borderId="1" xfId="0" applyNumberFormat="1" applyFont="1" applyBorder="1" applyAlignment="1">
      <alignment horizontal="right" vertical="center"/>
    </xf>
    <xf numFmtId="0" fontId="11" fillId="0" borderId="1" xfId="0" applyFont="1" applyFill="1" applyBorder="1" applyAlignment="1" quotePrefix="1">
      <alignment horizontal="right"/>
    </xf>
    <xf numFmtId="220" fontId="30" fillId="0" borderId="0" xfId="0" applyNumberFormat="1" applyFont="1" applyAlignment="1">
      <alignment/>
    </xf>
    <xf numFmtId="186" fontId="11" fillId="0" borderId="0" xfId="17" applyNumberFormat="1" applyFont="1" applyBorder="1" applyAlignment="1">
      <alignment/>
    </xf>
    <xf numFmtId="192" fontId="11" fillId="0" borderId="6" xfId="0" applyNumberFormat="1" applyFont="1" applyBorder="1" applyAlignment="1">
      <alignment horizontal="center" vertical="center" shrinkToFit="1"/>
    </xf>
    <xf numFmtId="192" fontId="11" fillId="0" borderId="12" xfId="0" applyNumberFormat="1" applyFont="1" applyBorder="1" applyAlignment="1">
      <alignment horizontal="center" vertical="center" shrinkToFit="1"/>
    </xf>
    <xf numFmtId="192" fontId="11" fillId="0" borderId="8" xfId="0" applyNumberFormat="1" applyFont="1" applyBorder="1" applyAlignment="1">
      <alignment horizontal="center" vertical="center" shrinkToFit="1"/>
    </xf>
    <xf numFmtId="192" fontId="11" fillId="0" borderId="8" xfId="0" applyNumberFormat="1" applyFont="1" applyBorder="1" applyAlignment="1" quotePrefix="1">
      <alignment horizontal="center" vertical="center" shrinkToFit="1"/>
    </xf>
    <xf numFmtId="192" fontId="11" fillId="0" borderId="6" xfId="0" applyNumberFormat="1" applyFont="1" applyBorder="1" applyAlignment="1" quotePrefix="1">
      <alignment horizontal="center" vertical="center" shrinkToFit="1"/>
    </xf>
    <xf numFmtId="186" fontId="21" fillId="0" borderId="7" xfId="0" applyNumberFormat="1" applyFont="1" applyBorder="1" applyAlignment="1">
      <alignment horizontal="center" vertical="center" shrinkToFit="1"/>
    </xf>
    <xf numFmtId="186" fontId="11" fillId="0" borderId="12" xfId="0" applyNumberFormat="1" applyFont="1" applyBorder="1" applyAlignment="1">
      <alignment horizontal="center" vertical="center" shrinkToFit="1"/>
    </xf>
    <xf numFmtId="186" fontId="11" fillId="0" borderId="8" xfId="0" applyNumberFormat="1" applyFont="1" applyBorder="1" applyAlignment="1" quotePrefix="1">
      <alignment horizontal="center" vertical="center" shrinkToFit="1"/>
    </xf>
    <xf numFmtId="186" fontId="11" fillId="0" borderId="8" xfId="0" applyNumberFormat="1" applyFont="1" applyBorder="1" applyAlignment="1">
      <alignment horizontal="center" vertical="center" shrinkToFit="1"/>
    </xf>
    <xf numFmtId="186" fontId="11" fillId="0" borderId="6" xfId="0" applyNumberFormat="1" applyFont="1" applyBorder="1" applyAlignment="1">
      <alignment horizontal="center" vertical="center" shrinkToFit="1"/>
    </xf>
    <xf numFmtId="0" fontId="10" fillId="0" borderId="0" xfId="0" applyNumberFormat="1" applyFont="1" applyBorder="1" applyAlignment="1">
      <alignment vertical="center"/>
    </xf>
    <xf numFmtId="0" fontId="24" fillId="0" borderId="0" xfId="0" applyNumberFormat="1" applyFont="1" applyBorder="1" applyAlignment="1">
      <alignment vertical="center"/>
    </xf>
    <xf numFmtId="0" fontId="11" fillId="0" borderId="9" xfId="0" applyNumberFormat="1" applyFont="1" applyBorder="1" applyAlignment="1">
      <alignment/>
    </xf>
    <xf numFmtId="0" fontId="11" fillId="0" borderId="9" xfId="0" applyNumberFormat="1" applyFont="1" applyBorder="1" applyAlignment="1">
      <alignment vertical="center"/>
    </xf>
    <xf numFmtId="0" fontId="11" fillId="0" borderId="11" xfId="0" applyFont="1" applyBorder="1" applyAlignment="1">
      <alignment/>
    </xf>
    <xf numFmtId="0" fontId="11" fillId="0" borderId="7" xfId="0" applyNumberFormat="1" applyFont="1" applyBorder="1" applyAlignment="1" quotePrefix="1">
      <alignment horizontal="centerContinuous" vertical="center"/>
    </xf>
    <xf numFmtId="0" fontId="11" fillId="0" borderId="7" xfId="0" applyNumberFormat="1" applyFont="1" applyBorder="1" applyAlignment="1">
      <alignment horizontal="centerContinuous" vertical="center"/>
    </xf>
    <xf numFmtId="0" fontId="11" fillId="0" borderId="5" xfId="0" applyNumberFormat="1" applyFont="1" applyBorder="1" applyAlignment="1">
      <alignment horizontal="center" vertical="center"/>
    </xf>
    <xf numFmtId="0" fontId="11" fillId="0" borderId="6" xfId="0" applyNumberFormat="1" applyFont="1" applyBorder="1" applyAlignment="1" quotePrefix="1">
      <alignment horizontal="centerContinuous" vertical="center"/>
    </xf>
    <xf numFmtId="0" fontId="11" fillId="0" borderId="8" xfId="0" applyNumberFormat="1" applyFont="1" applyBorder="1" applyAlignment="1">
      <alignment horizontal="centerContinuous" vertical="center"/>
    </xf>
    <xf numFmtId="0" fontId="11" fillId="0" borderId="2" xfId="0" applyNumberFormat="1" applyFont="1" applyBorder="1" applyAlignment="1">
      <alignment horizontal="right"/>
    </xf>
    <xf numFmtId="0" fontId="11" fillId="0" borderId="16" xfId="0" applyNumberFormat="1" applyFont="1" applyBorder="1" applyAlignment="1">
      <alignment horizontal="right"/>
    </xf>
    <xf numFmtId="191" fontId="11" fillId="0" borderId="4" xfId="0" applyNumberFormat="1" applyFont="1" applyBorder="1" applyAlignment="1">
      <alignment/>
    </xf>
    <xf numFmtId="191" fontId="11" fillId="0" borderId="4" xfId="0" applyNumberFormat="1" applyFont="1" applyFill="1" applyBorder="1" applyAlignment="1">
      <alignment horizontal="right" vertical="center"/>
    </xf>
    <xf numFmtId="191" fontId="11" fillId="0" borderId="4" xfId="0" applyNumberFormat="1" applyFont="1" applyFill="1" applyBorder="1" applyAlignment="1">
      <alignment/>
    </xf>
    <xf numFmtId="191" fontId="11" fillId="0" borderId="5" xfId="0" applyNumberFormat="1" applyFont="1" applyFill="1" applyBorder="1" applyAlignment="1">
      <alignment horizontal="right" vertical="center"/>
    </xf>
    <xf numFmtId="0" fontId="11" fillId="0" borderId="11" xfId="0" applyFont="1" applyBorder="1" applyAlignment="1" quotePrefix="1">
      <alignment horizontal="right"/>
    </xf>
    <xf numFmtId="0" fontId="31" fillId="0" borderId="0" xfId="0" applyFont="1" applyBorder="1" applyAlignment="1" quotePrefix="1">
      <alignment horizontal="right"/>
    </xf>
    <xf numFmtId="0" fontId="15" fillId="0" borderId="0" xfId="0" applyFont="1" applyFill="1" applyBorder="1" applyAlignment="1">
      <alignment horizontal="center"/>
    </xf>
    <xf numFmtId="220" fontId="15" fillId="0" borderId="0" xfId="0" applyNumberFormat="1" applyFont="1" applyBorder="1" applyAlignment="1">
      <alignment/>
    </xf>
    <xf numFmtId="38" fontId="11" fillId="0" borderId="0" xfId="0" applyNumberFormat="1" applyFont="1" applyBorder="1" applyAlignment="1">
      <alignment/>
    </xf>
    <xf numFmtId="191" fontId="11" fillId="0" borderId="2" xfId="0" applyNumberFormat="1" applyFont="1" applyFill="1" applyBorder="1" applyAlignment="1">
      <alignment horizontal="right" vertical="center"/>
    </xf>
    <xf numFmtId="38" fontId="11" fillId="0" borderId="0" xfId="0" applyNumberFormat="1" applyFont="1" applyAlignment="1">
      <alignment/>
    </xf>
    <xf numFmtId="38" fontId="11" fillId="0" borderId="0" xfId="0" applyNumberFormat="1" applyFont="1" applyAlignment="1">
      <alignment/>
    </xf>
    <xf numFmtId="220" fontId="11" fillId="0" borderId="0" xfId="0" applyNumberFormat="1" applyFont="1" applyAlignment="1">
      <alignment/>
    </xf>
    <xf numFmtId="0" fontId="11" fillId="0" borderId="5" xfId="0" applyFont="1" applyBorder="1" applyAlignment="1">
      <alignment/>
    </xf>
    <xf numFmtId="0" fontId="11" fillId="0" borderId="17" xfId="0" applyFont="1" applyBorder="1" applyAlignment="1" quotePrefix="1">
      <alignment horizontal="center"/>
    </xf>
    <xf numFmtId="0" fontId="11" fillId="0" borderId="18" xfId="0" applyFont="1" applyBorder="1" applyAlignment="1">
      <alignment horizontal="center"/>
    </xf>
    <xf numFmtId="0" fontId="11" fillId="0" borderId="19" xfId="0" applyFont="1" applyBorder="1" applyAlignment="1">
      <alignment/>
    </xf>
    <xf numFmtId="0" fontId="11" fillId="0" borderId="19" xfId="0" applyFont="1" applyBorder="1" applyAlignment="1">
      <alignment horizontal="center"/>
    </xf>
    <xf numFmtId="0" fontId="11" fillId="0" borderId="19" xfId="0" applyFont="1" applyBorder="1" applyAlignment="1" quotePrefix="1">
      <alignment horizontal="right"/>
    </xf>
    <xf numFmtId="0" fontId="11" fillId="0" borderId="18" xfId="0" applyFont="1" applyBorder="1" applyAlignment="1" quotePrefix="1">
      <alignment horizontal="right"/>
    </xf>
    <xf numFmtId="0" fontId="15" fillId="0" borderId="19" xfId="0" applyFont="1" applyBorder="1" applyAlignment="1" quotePrefix="1">
      <alignment horizontal="right"/>
    </xf>
    <xf numFmtId="0" fontId="11" fillId="0" borderId="18" xfId="0" applyFont="1" applyBorder="1" applyAlignment="1">
      <alignment/>
    </xf>
    <xf numFmtId="186" fontId="17" fillId="0" borderId="0" xfId="0" applyNumberFormat="1" applyFont="1" applyAlignment="1">
      <alignment/>
    </xf>
    <xf numFmtId="0" fontId="11" fillId="0" borderId="0" xfId="0" applyFont="1" applyFill="1" applyAlignment="1">
      <alignment horizontal="right"/>
    </xf>
    <xf numFmtId="222" fontId="11" fillId="0" borderId="0" xfId="0" applyNumberFormat="1" applyFont="1" applyAlignment="1">
      <alignment/>
    </xf>
    <xf numFmtId="0" fontId="15" fillId="0" borderId="0" xfId="0" applyFont="1" applyFill="1" applyAlignment="1">
      <alignment horizontal="right"/>
    </xf>
    <xf numFmtId="0" fontId="11" fillId="0" borderId="0" xfId="0" applyFont="1" applyAlignment="1">
      <alignment vertical="center"/>
    </xf>
    <xf numFmtId="0" fontId="24" fillId="0" borderId="0" xfId="0" applyFont="1" applyAlignment="1">
      <alignment vertical="center"/>
    </xf>
    <xf numFmtId="193" fontId="11" fillId="0" borderId="12" xfId="24" applyNumberFormat="1" applyFont="1" applyBorder="1" applyAlignment="1">
      <alignment horizontal="center" wrapText="1"/>
      <protection/>
    </xf>
    <xf numFmtId="220" fontId="11" fillId="0" borderId="0" xfId="17" applyNumberFormat="1" applyFont="1" applyBorder="1" applyAlignment="1">
      <alignment/>
    </xf>
    <xf numFmtId="220" fontId="11" fillId="0" borderId="1" xfId="17" applyNumberFormat="1" applyFont="1" applyBorder="1" applyAlignment="1">
      <alignment/>
    </xf>
    <xf numFmtId="0" fontId="15" fillId="0" borderId="0" xfId="0" applyFont="1" applyAlignment="1">
      <alignment horizontal="right"/>
    </xf>
    <xf numFmtId="186" fontId="15" fillId="0" borderId="0" xfId="0" applyNumberFormat="1" applyFont="1" applyBorder="1" applyAlignment="1">
      <alignment horizontal="right"/>
    </xf>
    <xf numFmtId="186" fontId="15" fillId="0" borderId="1" xfId="0" applyNumberFormat="1" applyFont="1" applyBorder="1" applyAlignment="1">
      <alignment horizontal="right"/>
    </xf>
    <xf numFmtId="38" fontId="11" fillId="2" borderId="0" xfId="17" applyFont="1" applyFill="1" applyAlignment="1">
      <alignment/>
    </xf>
    <xf numFmtId="0" fontId="11" fillId="0" borderId="0" xfId="22" applyFont="1" applyBorder="1" applyAlignment="1">
      <alignment horizontal="left"/>
      <protection/>
    </xf>
    <xf numFmtId="0" fontId="25" fillId="0" borderId="0" xfId="0" applyFont="1" applyAlignment="1">
      <alignment horizontal="center"/>
    </xf>
    <xf numFmtId="0" fontId="0" fillId="0" borderId="0" xfId="0" applyAlignment="1">
      <alignment horizontal="center"/>
    </xf>
    <xf numFmtId="192" fontId="11" fillId="0" borderId="6" xfId="0" applyNumberFormat="1" applyFon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186" fontId="11" fillId="0" borderId="6" xfId="0" applyNumberFormat="1" applyFont="1" applyBorder="1" applyAlignment="1">
      <alignment horizontal="center"/>
    </xf>
    <xf numFmtId="186" fontId="11" fillId="0" borderId="7" xfId="0" applyNumberFormat="1" applyFont="1" applyBorder="1" applyAlignment="1" quotePrefix="1">
      <alignment horizontal="center"/>
    </xf>
  </cellXfs>
  <cellStyles count="13">
    <cellStyle name="Normal" xfId="0"/>
    <cellStyle name="Percent" xfId="15"/>
    <cellStyle name="Hyperlink" xfId="16"/>
    <cellStyle name="Comma [0]" xfId="17"/>
    <cellStyle name="Comma" xfId="18"/>
    <cellStyle name="Currency [0]" xfId="19"/>
    <cellStyle name="Currency" xfId="20"/>
    <cellStyle name="標準_Sheet1" xfId="21"/>
    <cellStyle name="標準_T120902a" xfId="22"/>
    <cellStyle name="標準_T121218a" xfId="23"/>
    <cellStyle name="標準_T121219a" xfId="24"/>
    <cellStyle name="標準_目次"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52"/>
  <sheetViews>
    <sheetView tabSelected="1" workbookViewId="0" topLeftCell="A1">
      <selection activeCell="A1" sqref="A1:Q1"/>
    </sheetView>
  </sheetViews>
  <sheetFormatPr defaultColWidth="9.00390625" defaultRowHeight="12.75"/>
  <cols>
    <col min="1" max="8" width="5.75390625" style="0" customWidth="1"/>
    <col min="9" max="9" width="7.375" style="0" customWidth="1"/>
    <col min="10" max="30" width="5.75390625" style="0" customWidth="1"/>
  </cols>
  <sheetData>
    <row r="1" spans="1:17" s="2" customFormat="1" ht="32.25">
      <c r="A1" s="482" t="s">
        <v>740</v>
      </c>
      <c r="B1" s="483"/>
      <c r="C1" s="483"/>
      <c r="D1" s="483"/>
      <c r="E1" s="483"/>
      <c r="F1" s="483"/>
      <c r="G1" s="483"/>
      <c r="H1" s="483"/>
      <c r="I1" s="483"/>
      <c r="J1" s="483"/>
      <c r="K1" s="483"/>
      <c r="L1" s="483"/>
      <c r="M1" s="483"/>
      <c r="N1" s="483"/>
      <c r="O1" s="483"/>
      <c r="P1" s="483"/>
      <c r="Q1" s="483"/>
    </row>
    <row r="2" s="2" customFormat="1" ht="24.75" customHeight="1">
      <c r="A2" s="347"/>
    </row>
    <row r="3" spans="1:17" s="351" customFormat="1" ht="15" customHeight="1">
      <c r="A3" s="351" t="s">
        <v>701</v>
      </c>
      <c r="J3" s="351" t="s">
        <v>822</v>
      </c>
      <c r="Q3" s="2"/>
    </row>
    <row r="4" spans="1:17" s="348" customFormat="1" ht="15" customHeight="1">
      <c r="A4" s="351" t="s">
        <v>702</v>
      </c>
      <c r="J4" s="350" t="s">
        <v>700</v>
      </c>
      <c r="Q4" s="2"/>
    </row>
    <row r="5" spans="1:11" s="351" customFormat="1" ht="15" customHeight="1">
      <c r="A5" s="351" t="s">
        <v>741</v>
      </c>
      <c r="K5" s="351" t="s">
        <v>824</v>
      </c>
    </row>
    <row r="6" spans="1:11" s="351" customFormat="1" ht="15" customHeight="1">
      <c r="A6" s="351" t="s">
        <v>703</v>
      </c>
      <c r="K6" s="351" t="s">
        <v>823</v>
      </c>
    </row>
    <row r="7" spans="1:11" s="351" customFormat="1" ht="15" customHeight="1">
      <c r="A7" s="351" t="s">
        <v>704</v>
      </c>
      <c r="K7" s="351" t="s">
        <v>825</v>
      </c>
    </row>
    <row r="8" spans="1:11" s="351" customFormat="1" ht="15" customHeight="1">
      <c r="A8" s="351" t="s">
        <v>705</v>
      </c>
      <c r="K8" s="351" t="s">
        <v>826</v>
      </c>
    </row>
    <row r="9" spans="1:11" s="351" customFormat="1" ht="15" customHeight="1">
      <c r="A9" s="351" t="s">
        <v>706</v>
      </c>
      <c r="K9" s="351" t="s">
        <v>995</v>
      </c>
    </row>
    <row r="10" spans="1:13" s="351" customFormat="1" ht="15" customHeight="1">
      <c r="A10" s="351" t="s">
        <v>804</v>
      </c>
      <c r="M10" s="2" t="s">
        <v>996</v>
      </c>
    </row>
    <row r="11" spans="1:17" s="351" customFormat="1" ht="15" customHeight="1">
      <c r="A11" s="351" t="s">
        <v>805</v>
      </c>
      <c r="K11" s="351" t="s">
        <v>997</v>
      </c>
      <c r="Q11" s="348"/>
    </row>
    <row r="12" spans="1:13" s="348" customFormat="1" ht="15" customHeight="1">
      <c r="A12" s="351" t="s">
        <v>806</v>
      </c>
      <c r="M12" s="2" t="s">
        <v>998</v>
      </c>
    </row>
    <row r="13" spans="1:16" s="348" customFormat="1" ht="15" customHeight="1">
      <c r="A13" s="472" t="s">
        <v>991</v>
      </c>
      <c r="B13" s="473"/>
      <c r="K13" s="351" t="s">
        <v>827</v>
      </c>
      <c r="P13" s="349"/>
    </row>
    <row r="14" spans="1:17" s="348" customFormat="1" ht="15" customHeight="1">
      <c r="A14" s="473"/>
      <c r="B14" s="472" t="s">
        <v>992</v>
      </c>
      <c r="K14" s="351" t="s">
        <v>828</v>
      </c>
      <c r="Q14"/>
    </row>
    <row r="15" spans="2:11" s="348" customFormat="1" ht="15" customHeight="1">
      <c r="B15" s="351" t="s">
        <v>807</v>
      </c>
      <c r="C15" s="351"/>
      <c r="D15" s="351"/>
      <c r="E15" s="351"/>
      <c r="K15" s="351" t="s">
        <v>829</v>
      </c>
    </row>
    <row r="16" spans="2:15" s="348" customFormat="1" ht="15" customHeight="1">
      <c r="B16" s="351" t="s">
        <v>808</v>
      </c>
      <c r="C16" s="351"/>
      <c r="D16" s="351"/>
      <c r="E16" s="351"/>
      <c r="J16" s="351" t="s">
        <v>830</v>
      </c>
      <c r="K16" s="351"/>
      <c r="L16" s="351"/>
      <c r="M16" s="351"/>
      <c r="N16" s="351"/>
      <c r="O16" s="351"/>
    </row>
    <row r="17" spans="2:15" s="348" customFormat="1" ht="15" customHeight="1">
      <c r="B17" s="351" t="s">
        <v>993</v>
      </c>
      <c r="C17" s="351"/>
      <c r="D17" s="351"/>
      <c r="E17" s="351"/>
      <c r="J17" s="351" t="s">
        <v>831</v>
      </c>
      <c r="K17" s="351"/>
      <c r="L17" s="351"/>
      <c r="M17" s="351"/>
      <c r="N17" s="351"/>
      <c r="O17" s="351"/>
    </row>
    <row r="18" spans="2:15" s="348" customFormat="1" ht="15" customHeight="1">
      <c r="B18" s="351" t="s">
        <v>809</v>
      </c>
      <c r="C18" s="351"/>
      <c r="D18" s="351"/>
      <c r="E18" s="351"/>
      <c r="J18" s="351" t="s">
        <v>832</v>
      </c>
      <c r="K18" s="351"/>
      <c r="L18" s="351"/>
      <c r="M18" s="351"/>
      <c r="N18" s="351"/>
      <c r="O18" s="351"/>
    </row>
    <row r="19" spans="2:15" s="348" customFormat="1" ht="15" customHeight="1">
      <c r="B19" s="351" t="s">
        <v>878</v>
      </c>
      <c r="C19" s="351"/>
      <c r="D19" s="351"/>
      <c r="E19" s="351"/>
      <c r="J19" s="351" t="s">
        <v>833</v>
      </c>
      <c r="K19" s="351"/>
      <c r="L19" s="351"/>
      <c r="M19" s="351"/>
      <c r="N19" s="351"/>
      <c r="O19" s="351"/>
    </row>
    <row r="20" spans="2:15" s="348" customFormat="1" ht="15" customHeight="1">
      <c r="B20" s="351" t="s">
        <v>810</v>
      </c>
      <c r="C20" s="351"/>
      <c r="D20" s="351"/>
      <c r="E20" s="351"/>
      <c r="J20" s="351" t="s">
        <v>834</v>
      </c>
      <c r="K20" s="351"/>
      <c r="L20" s="351"/>
      <c r="M20" s="351"/>
      <c r="N20" s="351"/>
      <c r="O20" s="351"/>
    </row>
    <row r="21" spans="2:15" s="348" customFormat="1" ht="15" customHeight="1">
      <c r="B21" s="351" t="s">
        <v>811</v>
      </c>
      <c r="C21" s="351"/>
      <c r="D21" s="351"/>
      <c r="E21" s="351"/>
      <c r="J21" s="351"/>
      <c r="K21" s="351" t="s">
        <v>835</v>
      </c>
      <c r="L21" s="351"/>
      <c r="M21" s="351"/>
      <c r="N21" s="351"/>
      <c r="O21" s="351"/>
    </row>
    <row r="22" spans="2:15" s="348" customFormat="1" ht="15" customHeight="1">
      <c r="B22" s="351" t="s">
        <v>812</v>
      </c>
      <c r="C22" s="351"/>
      <c r="D22" s="351"/>
      <c r="E22" s="351"/>
      <c r="J22" s="351"/>
      <c r="K22" s="351" t="s">
        <v>836</v>
      </c>
      <c r="L22" s="351"/>
      <c r="M22" s="351"/>
      <c r="N22" s="351"/>
      <c r="O22" s="351"/>
    </row>
    <row r="23" spans="2:17" s="348" customFormat="1" ht="15" customHeight="1">
      <c r="B23" s="351" t="s">
        <v>813</v>
      </c>
      <c r="C23" s="351"/>
      <c r="D23" s="351"/>
      <c r="E23" s="351"/>
      <c r="J23" s="351" t="s">
        <v>837</v>
      </c>
      <c r="K23" s="351"/>
      <c r="L23" s="351"/>
      <c r="M23" s="351"/>
      <c r="N23" s="351"/>
      <c r="O23" s="351"/>
      <c r="P23" s="2"/>
      <c r="Q23" s="2"/>
    </row>
    <row r="24" spans="2:17" s="348" customFormat="1" ht="15" customHeight="1">
      <c r="B24" s="351" t="s">
        <v>814</v>
      </c>
      <c r="C24" s="351"/>
      <c r="D24" s="351"/>
      <c r="E24" s="351"/>
      <c r="J24" s="351"/>
      <c r="K24" s="351" t="s">
        <v>838</v>
      </c>
      <c r="L24" s="351"/>
      <c r="M24" s="351"/>
      <c r="N24" s="351"/>
      <c r="O24" s="351"/>
      <c r="P24" s="2"/>
      <c r="Q24" s="2"/>
    </row>
    <row r="25" spans="2:17" s="348" customFormat="1" ht="15" customHeight="1">
      <c r="B25" s="351" t="s">
        <v>815</v>
      </c>
      <c r="C25" s="351"/>
      <c r="D25" s="351"/>
      <c r="E25" s="351"/>
      <c r="J25" s="351"/>
      <c r="K25" s="351" t="s">
        <v>839</v>
      </c>
      <c r="L25" s="351"/>
      <c r="M25" s="351"/>
      <c r="N25" s="351"/>
      <c r="O25" s="351"/>
      <c r="P25" s="2"/>
      <c r="Q25" s="2"/>
    </row>
    <row r="26" spans="2:17" s="348" customFormat="1" ht="15" customHeight="1">
      <c r="B26" s="351" t="s">
        <v>816</v>
      </c>
      <c r="C26" s="351"/>
      <c r="D26" s="351"/>
      <c r="E26" s="351"/>
      <c r="J26" s="351" t="s">
        <v>840</v>
      </c>
      <c r="K26" s="351"/>
      <c r="L26" s="351"/>
      <c r="M26" s="351"/>
      <c r="N26" s="351"/>
      <c r="O26" s="351"/>
      <c r="P26" s="2"/>
      <c r="Q26"/>
    </row>
    <row r="27" spans="2:17" s="348" customFormat="1" ht="15" customHeight="1">
      <c r="B27" s="351" t="s">
        <v>817</v>
      </c>
      <c r="C27" s="351"/>
      <c r="D27" s="351"/>
      <c r="E27" s="351"/>
      <c r="J27" s="351"/>
      <c r="K27" s="351" t="s">
        <v>841</v>
      </c>
      <c r="L27" s="351"/>
      <c r="M27" s="351"/>
      <c r="N27" s="351"/>
      <c r="O27" s="351"/>
      <c r="P27" s="2"/>
      <c r="Q27"/>
    </row>
    <row r="28" spans="2:17" s="348" customFormat="1" ht="15" customHeight="1">
      <c r="B28" s="351" t="s">
        <v>818</v>
      </c>
      <c r="C28" s="351"/>
      <c r="D28" s="351"/>
      <c r="E28" s="351"/>
      <c r="J28" s="351"/>
      <c r="K28" s="351" t="s">
        <v>842</v>
      </c>
      <c r="L28" s="351"/>
      <c r="M28" s="351"/>
      <c r="N28" s="351"/>
      <c r="O28" s="351"/>
      <c r="P28"/>
      <c r="Q28"/>
    </row>
    <row r="29" spans="1:17" s="348" customFormat="1" ht="15" customHeight="1">
      <c r="A29" s="351" t="s">
        <v>819</v>
      </c>
      <c r="J29" s="351"/>
      <c r="K29" s="351" t="s">
        <v>843</v>
      </c>
      <c r="L29" s="351"/>
      <c r="M29" s="351"/>
      <c r="N29" s="351"/>
      <c r="O29" s="351"/>
      <c r="P29"/>
      <c r="Q29"/>
    </row>
    <row r="30" spans="1:16" s="348" customFormat="1" ht="15" customHeight="1">
      <c r="A30" s="350" t="s">
        <v>699</v>
      </c>
      <c r="J30" s="351" t="s">
        <v>844</v>
      </c>
      <c r="K30" s="351"/>
      <c r="L30" s="351"/>
      <c r="M30" s="351"/>
      <c r="N30" s="351"/>
      <c r="O30" s="351"/>
      <c r="P30"/>
    </row>
    <row r="31" spans="2:6" s="348" customFormat="1" ht="15" customHeight="1">
      <c r="B31" s="351" t="s">
        <v>994</v>
      </c>
      <c r="C31" s="351"/>
      <c r="D31" s="351"/>
      <c r="E31" s="351"/>
      <c r="F31" s="351"/>
    </row>
    <row r="32" spans="2:6" s="348" customFormat="1" ht="15" customHeight="1">
      <c r="B32" s="351" t="s">
        <v>820</v>
      </c>
      <c r="C32" s="351"/>
      <c r="D32" s="351"/>
      <c r="E32" s="351"/>
      <c r="F32" s="351"/>
    </row>
    <row r="33" spans="2:6" s="348" customFormat="1" ht="15" customHeight="1">
      <c r="B33" s="351" t="s">
        <v>821</v>
      </c>
      <c r="C33" s="351"/>
      <c r="D33" s="351"/>
      <c r="E33" s="351"/>
      <c r="F33" s="351"/>
    </row>
    <row r="34" s="348" customFormat="1" ht="12" customHeight="1">
      <c r="H34" s="351"/>
    </row>
    <row r="35" spans="1:10" s="348" customFormat="1" ht="12" customHeight="1">
      <c r="A35" s="377" t="s">
        <v>757</v>
      </c>
      <c r="J35" s="2"/>
    </row>
    <row r="36" spans="1:10" s="348" customFormat="1" ht="12" customHeight="1">
      <c r="A36" s="12" t="s">
        <v>760</v>
      </c>
      <c r="B36" s="379" t="s">
        <v>758</v>
      </c>
      <c r="C36" s="2"/>
      <c r="D36" s="2"/>
      <c r="E36" s="2"/>
      <c r="F36" s="2"/>
      <c r="G36" s="2"/>
      <c r="H36" s="378"/>
      <c r="I36" s="2"/>
      <c r="J36" s="2"/>
    </row>
    <row r="37" spans="2:10" s="348" customFormat="1" ht="12" customHeight="1">
      <c r="B37" s="379" t="s">
        <v>762</v>
      </c>
      <c r="C37" s="2"/>
      <c r="D37" s="2"/>
      <c r="E37" s="2"/>
      <c r="F37" s="2"/>
      <c r="G37" s="2"/>
      <c r="H37" s="378"/>
      <c r="I37" s="2"/>
      <c r="J37" s="2"/>
    </row>
    <row r="38" spans="2:10" s="348" customFormat="1" ht="12" customHeight="1">
      <c r="B38" s="379" t="s">
        <v>761</v>
      </c>
      <c r="C38" s="2"/>
      <c r="D38" s="2"/>
      <c r="E38" s="2"/>
      <c r="F38" s="2"/>
      <c r="G38" s="2"/>
      <c r="H38" s="378"/>
      <c r="I38" s="2"/>
      <c r="J38" s="2"/>
    </row>
    <row r="39" spans="2:10" s="348" customFormat="1" ht="12" customHeight="1">
      <c r="B39" s="379" t="s">
        <v>763</v>
      </c>
      <c r="C39" s="2"/>
      <c r="D39" s="2"/>
      <c r="E39" s="2"/>
      <c r="F39" s="2"/>
      <c r="G39" s="2"/>
      <c r="H39" s="378"/>
      <c r="I39" s="2"/>
      <c r="J39" s="2"/>
    </row>
    <row r="40" spans="2:10" s="348" customFormat="1" ht="12" customHeight="1">
      <c r="B40" s="379" t="s">
        <v>764</v>
      </c>
      <c r="C40" s="2"/>
      <c r="D40" s="2"/>
      <c r="E40" s="2"/>
      <c r="F40" s="2"/>
      <c r="G40" s="2"/>
      <c r="H40" s="378"/>
      <c r="I40" s="2"/>
      <c r="J40" s="2"/>
    </row>
    <row r="41" spans="2:10" s="348" customFormat="1" ht="12" customHeight="1">
      <c r="B41" s="379" t="s">
        <v>759</v>
      </c>
      <c r="C41" s="2"/>
      <c r="D41" s="2"/>
      <c r="E41" s="2"/>
      <c r="F41" s="2"/>
      <c r="G41" s="2"/>
      <c r="H41" s="378"/>
      <c r="I41" s="2"/>
      <c r="J41" s="2"/>
    </row>
    <row r="42" spans="1:10" s="348" customFormat="1" ht="12" customHeight="1">
      <c r="A42" s="12" t="s">
        <v>999</v>
      </c>
      <c r="B42" s="2" t="s">
        <v>1000</v>
      </c>
      <c r="C42" s="2"/>
      <c r="D42" s="2"/>
      <c r="E42" s="2"/>
      <c r="F42" s="2"/>
      <c r="G42" s="2"/>
      <c r="H42" s="378"/>
      <c r="I42" s="2"/>
      <c r="J42" s="2"/>
    </row>
    <row r="43" spans="1:10" s="348" customFormat="1" ht="12" customHeight="1">
      <c r="A43" s="12"/>
      <c r="B43" s="2" t="s">
        <v>1001</v>
      </c>
      <c r="C43" s="2"/>
      <c r="D43" s="2"/>
      <c r="E43" s="2"/>
      <c r="F43" s="2"/>
      <c r="G43" s="2"/>
      <c r="H43" s="378"/>
      <c r="I43" s="2"/>
      <c r="J43" s="2"/>
    </row>
    <row r="44" spans="1:10" s="348" customFormat="1" ht="12" customHeight="1">
      <c r="A44" s="12" t="s">
        <v>765</v>
      </c>
      <c r="B44" s="379" t="s">
        <v>767</v>
      </c>
      <c r="C44" s="2"/>
      <c r="D44" s="2"/>
      <c r="E44" s="2"/>
      <c r="F44" s="2"/>
      <c r="G44" s="2"/>
      <c r="H44" s="380"/>
      <c r="I44" s="2"/>
      <c r="J44" s="2"/>
    </row>
    <row r="45" spans="2:10" s="348" customFormat="1" ht="12" customHeight="1">
      <c r="B45" s="379" t="s">
        <v>766</v>
      </c>
      <c r="C45" s="2"/>
      <c r="D45" s="2"/>
      <c r="E45" s="2"/>
      <c r="F45" s="2"/>
      <c r="G45" s="2"/>
      <c r="H45" s="380"/>
      <c r="I45" s="2"/>
      <c r="J45" s="2"/>
    </row>
    <row r="46" spans="2:10" s="348" customFormat="1" ht="15" customHeight="1">
      <c r="B46" s="379" t="s">
        <v>769</v>
      </c>
      <c r="C46" s="2"/>
      <c r="D46" s="2"/>
      <c r="E46" s="2"/>
      <c r="F46" s="2"/>
      <c r="G46" s="2"/>
      <c r="H46" s="380"/>
      <c r="I46" s="2"/>
      <c r="J46" s="2"/>
    </row>
    <row r="47" spans="2:10" s="348" customFormat="1" ht="15" customHeight="1">
      <c r="B47" s="379" t="s">
        <v>768</v>
      </c>
      <c r="C47" s="2"/>
      <c r="D47" s="2"/>
      <c r="E47" s="2"/>
      <c r="F47" s="2"/>
      <c r="G47" s="2"/>
      <c r="H47" s="380"/>
      <c r="I47" s="2"/>
      <c r="J47" s="2"/>
    </row>
    <row r="48" spans="1:17" s="2" customFormat="1" ht="13.5">
      <c r="A48" s="348"/>
      <c r="B48" s="379" t="s">
        <v>771</v>
      </c>
      <c r="H48" s="380"/>
      <c r="K48" s="348"/>
      <c r="L48" s="348"/>
      <c r="M48" s="348"/>
      <c r="N48" s="348"/>
      <c r="O48" s="348"/>
      <c r="P48" s="348"/>
      <c r="Q48" s="348"/>
    </row>
    <row r="49" spans="2:8" s="2" customFormat="1" ht="11.25">
      <c r="B49" s="379" t="s">
        <v>770</v>
      </c>
      <c r="H49" s="380"/>
    </row>
    <row r="50" spans="2:8" s="2" customFormat="1" ht="11.25">
      <c r="B50" s="379" t="s">
        <v>772</v>
      </c>
      <c r="H50" s="380"/>
    </row>
    <row r="51" s="2" customFormat="1" ht="11.25"/>
    <row r="52" spans="11:17" ht="12">
      <c r="K52" s="2"/>
      <c r="L52" s="2"/>
      <c r="M52" s="2"/>
      <c r="N52" s="2"/>
      <c r="O52" s="2"/>
      <c r="P52" s="2"/>
      <c r="Q52" s="2"/>
    </row>
  </sheetData>
  <mergeCells count="1">
    <mergeCell ref="A1:Q1"/>
  </mergeCells>
  <printOptions/>
  <pageMargins left="0.63" right="0.31" top="0.85" bottom="0.62" header="0.1968503937007874" footer="0.196850393700787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R66"/>
  <sheetViews>
    <sheetView workbookViewId="0" topLeftCell="A1">
      <selection activeCell="A1" sqref="A1"/>
    </sheetView>
  </sheetViews>
  <sheetFormatPr defaultColWidth="9.00390625" defaultRowHeight="12.75"/>
  <cols>
    <col min="1" max="1" width="10.00390625" style="34" customWidth="1"/>
    <col min="2" max="2" width="9.75390625" style="23" customWidth="1"/>
    <col min="3" max="10" width="9.75390625" style="34" customWidth="1"/>
    <col min="11" max="16384" width="8.875" style="34" customWidth="1"/>
  </cols>
  <sheetData>
    <row r="1" ht="15.75" customHeight="1"/>
    <row r="2" spans="1:7" ht="15">
      <c r="A2" s="332" t="s">
        <v>851</v>
      </c>
      <c r="B2" s="84"/>
      <c r="C2" s="7"/>
      <c r="D2" s="7"/>
      <c r="E2" s="7"/>
      <c r="F2" s="7"/>
      <c r="G2" s="7"/>
    </row>
    <row r="3" spans="1:7" ht="12" customHeight="1">
      <c r="A3" s="176" t="s">
        <v>590</v>
      </c>
      <c r="B3" s="429" t="s">
        <v>277</v>
      </c>
      <c r="C3" s="430" t="s">
        <v>258</v>
      </c>
      <c r="D3" s="431" t="s">
        <v>227</v>
      </c>
      <c r="E3" s="430" t="s">
        <v>259</v>
      </c>
      <c r="F3" s="432" t="s">
        <v>278</v>
      </c>
      <c r="G3" s="433" t="s">
        <v>279</v>
      </c>
    </row>
    <row r="4" spans="1:7" ht="12" customHeight="1">
      <c r="A4" s="148" t="s">
        <v>926</v>
      </c>
      <c r="B4" s="275">
        <v>16094564</v>
      </c>
      <c r="C4" s="289">
        <v>12783848</v>
      </c>
      <c r="D4" s="289">
        <v>12783848</v>
      </c>
      <c r="E4" s="289">
        <v>3310716</v>
      </c>
      <c r="F4" s="289">
        <v>1471178</v>
      </c>
      <c r="G4" s="289">
        <v>1839538</v>
      </c>
    </row>
    <row r="5" spans="1:7" ht="12" customHeight="1">
      <c r="A5" s="148" t="s">
        <v>625</v>
      </c>
      <c r="B5" s="275">
        <v>15989173</v>
      </c>
      <c r="C5" s="289">
        <v>12689493</v>
      </c>
      <c r="D5" s="289">
        <v>12689493</v>
      </c>
      <c r="E5" s="289">
        <v>3299680</v>
      </c>
      <c r="F5" s="289">
        <v>1486685</v>
      </c>
      <c r="G5" s="289">
        <v>1812995</v>
      </c>
    </row>
    <row r="6" spans="1:7" ht="12" customHeight="1">
      <c r="A6" s="148" t="s">
        <v>721</v>
      </c>
      <c r="B6" s="275">
        <v>15777141</v>
      </c>
      <c r="C6" s="289">
        <v>12464345</v>
      </c>
      <c r="D6" s="289">
        <v>12464345</v>
      </c>
      <c r="E6" s="289">
        <v>3312796</v>
      </c>
      <c r="F6" s="289">
        <v>1472878</v>
      </c>
      <c r="G6" s="289">
        <v>1839918</v>
      </c>
    </row>
    <row r="7" spans="1:7" ht="12" customHeight="1">
      <c r="A7" s="148" t="s">
        <v>746</v>
      </c>
      <c r="B7" s="275">
        <v>15794396</v>
      </c>
      <c r="C7" s="289">
        <v>12363317</v>
      </c>
      <c r="D7" s="289">
        <v>12363317</v>
      </c>
      <c r="E7" s="289">
        <v>3431079</v>
      </c>
      <c r="F7" s="289">
        <v>1537107</v>
      </c>
      <c r="G7" s="289">
        <v>1893972</v>
      </c>
    </row>
    <row r="8" spans="1:7" ht="12" customHeight="1">
      <c r="A8" s="148" t="s">
        <v>927</v>
      </c>
      <c r="B8" s="275">
        <v>15798161</v>
      </c>
      <c r="C8" s="289">
        <v>12375000</v>
      </c>
      <c r="D8" s="289">
        <v>12375000</v>
      </c>
      <c r="E8" s="289">
        <v>3423161</v>
      </c>
      <c r="F8" s="289">
        <v>1549449</v>
      </c>
      <c r="G8" s="289">
        <v>1873712</v>
      </c>
    </row>
    <row r="9" spans="1:7" ht="12" customHeight="1">
      <c r="A9" s="45"/>
      <c r="B9" s="275"/>
      <c r="C9" s="289"/>
      <c r="D9" s="289"/>
      <c r="E9" s="289"/>
      <c r="F9" s="289"/>
      <c r="G9" s="289"/>
    </row>
    <row r="10" spans="1:7" ht="12.75" customHeight="1">
      <c r="A10" s="148" t="s">
        <v>928</v>
      </c>
      <c r="B10" s="275">
        <v>1290667</v>
      </c>
      <c r="C10" s="289">
        <v>1013664</v>
      </c>
      <c r="D10" s="289">
        <v>1013664</v>
      </c>
      <c r="E10" s="289">
        <v>277003</v>
      </c>
      <c r="F10" s="289">
        <v>125965</v>
      </c>
      <c r="G10" s="289">
        <v>151038</v>
      </c>
    </row>
    <row r="11" spans="1:7" ht="12.75" customHeight="1">
      <c r="A11" s="148" t="s">
        <v>216</v>
      </c>
      <c r="B11" s="275">
        <v>1306168</v>
      </c>
      <c r="C11" s="289">
        <v>1030791</v>
      </c>
      <c r="D11" s="289">
        <v>1030791</v>
      </c>
      <c r="E11" s="289">
        <v>275377</v>
      </c>
      <c r="F11" s="289">
        <v>123786</v>
      </c>
      <c r="G11" s="289">
        <v>151591</v>
      </c>
    </row>
    <row r="12" spans="1:7" ht="12.75" customHeight="1">
      <c r="A12" s="148" t="s">
        <v>217</v>
      </c>
      <c r="B12" s="275">
        <v>1300989</v>
      </c>
      <c r="C12" s="289">
        <v>1022963</v>
      </c>
      <c r="D12" s="289">
        <v>1022963</v>
      </c>
      <c r="E12" s="289">
        <v>278026</v>
      </c>
      <c r="F12" s="289">
        <v>126560</v>
      </c>
      <c r="G12" s="289">
        <v>151466</v>
      </c>
    </row>
    <row r="13" spans="1:7" ht="12.75" customHeight="1">
      <c r="A13" s="148" t="s">
        <v>218</v>
      </c>
      <c r="B13" s="275">
        <v>1368284</v>
      </c>
      <c r="C13" s="289">
        <v>1074035</v>
      </c>
      <c r="D13" s="289">
        <v>1074035</v>
      </c>
      <c r="E13" s="289">
        <v>294249</v>
      </c>
      <c r="F13" s="289">
        <v>133112</v>
      </c>
      <c r="G13" s="289">
        <v>161137</v>
      </c>
    </row>
    <row r="14" spans="1:7" ht="12.75" customHeight="1">
      <c r="A14" s="148" t="s">
        <v>219</v>
      </c>
      <c r="B14" s="275">
        <v>1379656</v>
      </c>
      <c r="C14" s="289">
        <v>1089844</v>
      </c>
      <c r="D14" s="289">
        <v>1089844</v>
      </c>
      <c r="E14" s="289">
        <v>289812</v>
      </c>
      <c r="F14" s="289">
        <v>129759</v>
      </c>
      <c r="G14" s="289">
        <v>160053</v>
      </c>
    </row>
    <row r="15" spans="1:7" ht="12.75" customHeight="1">
      <c r="A15" s="148" t="s">
        <v>220</v>
      </c>
      <c r="B15" s="275">
        <v>1308179</v>
      </c>
      <c r="C15" s="289">
        <v>1022413</v>
      </c>
      <c r="D15" s="289">
        <v>1022413</v>
      </c>
      <c r="E15" s="289">
        <v>285766</v>
      </c>
      <c r="F15" s="289">
        <v>129051</v>
      </c>
      <c r="G15" s="289">
        <v>156715</v>
      </c>
    </row>
    <row r="16" spans="1:7" ht="12.75" customHeight="1">
      <c r="A16" s="148" t="s">
        <v>221</v>
      </c>
      <c r="B16" s="275">
        <v>1319136</v>
      </c>
      <c r="C16" s="289">
        <v>1033364</v>
      </c>
      <c r="D16" s="289">
        <v>1033364</v>
      </c>
      <c r="E16" s="289">
        <v>285772</v>
      </c>
      <c r="F16" s="289">
        <v>130268</v>
      </c>
      <c r="G16" s="289">
        <v>155504</v>
      </c>
    </row>
    <row r="17" spans="1:7" ht="12.75" customHeight="1">
      <c r="A17" s="148" t="s">
        <v>222</v>
      </c>
      <c r="B17" s="275">
        <v>1295619</v>
      </c>
      <c r="C17" s="289">
        <v>1010114</v>
      </c>
      <c r="D17" s="289">
        <v>1010114</v>
      </c>
      <c r="E17" s="289">
        <v>285505</v>
      </c>
      <c r="F17" s="289">
        <v>128906</v>
      </c>
      <c r="G17" s="289">
        <v>156599</v>
      </c>
    </row>
    <row r="18" spans="1:7" ht="12.75" customHeight="1">
      <c r="A18" s="148" t="s">
        <v>223</v>
      </c>
      <c r="B18" s="275">
        <v>1376770</v>
      </c>
      <c r="C18" s="289">
        <v>1075393</v>
      </c>
      <c r="D18" s="289">
        <v>1075393</v>
      </c>
      <c r="E18" s="289">
        <v>301377</v>
      </c>
      <c r="F18" s="289">
        <v>135618</v>
      </c>
      <c r="G18" s="289">
        <v>165759</v>
      </c>
    </row>
    <row r="19" spans="1:7" ht="12.75" customHeight="1">
      <c r="A19" s="148" t="s">
        <v>929</v>
      </c>
      <c r="B19" s="275">
        <v>1290497</v>
      </c>
      <c r="C19" s="289">
        <v>1011012</v>
      </c>
      <c r="D19" s="289">
        <v>1011012</v>
      </c>
      <c r="E19" s="289">
        <v>279485</v>
      </c>
      <c r="F19" s="289">
        <v>126693</v>
      </c>
      <c r="G19" s="289">
        <v>152792</v>
      </c>
    </row>
    <row r="20" spans="1:7" ht="12.75" customHeight="1">
      <c r="A20" s="148" t="s">
        <v>224</v>
      </c>
      <c r="B20" s="275">
        <v>1190478</v>
      </c>
      <c r="C20" s="289">
        <v>924665</v>
      </c>
      <c r="D20" s="289">
        <v>924665</v>
      </c>
      <c r="E20" s="289">
        <v>265813</v>
      </c>
      <c r="F20" s="289">
        <v>121141</v>
      </c>
      <c r="G20" s="289">
        <v>144672</v>
      </c>
    </row>
    <row r="21" spans="1:7" ht="12.75" customHeight="1">
      <c r="A21" s="149" t="s">
        <v>225</v>
      </c>
      <c r="B21" s="278">
        <v>1371718</v>
      </c>
      <c r="C21" s="279">
        <v>1066742</v>
      </c>
      <c r="D21" s="279">
        <v>1066742</v>
      </c>
      <c r="E21" s="279">
        <v>304976</v>
      </c>
      <c r="F21" s="279">
        <v>138590</v>
      </c>
      <c r="G21" s="279">
        <v>166386</v>
      </c>
    </row>
    <row r="22" ht="12" customHeight="1">
      <c r="A22" s="33" t="s">
        <v>931</v>
      </c>
    </row>
    <row r="24" spans="1:18" ht="15">
      <c r="A24" s="331" t="s">
        <v>852</v>
      </c>
      <c r="B24" s="27"/>
      <c r="C24" s="27"/>
      <c r="D24" s="27"/>
      <c r="E24" s="27"/>
      <c r="F24" s="27"/>
      <c r="G24" s="27"/>
      <c r="H24" s="27"/>
      <c r="I24" s="27"/>
      <c r="J24" s="27"/>
      <c r="K24" s="27"/>
      <c r="L24" s="27"/>
      <c r="M24" s="27"/>
      <c r="N24" s="27"/>
      <c r="O24" s="27"/>
      <c r="P24" s="27"/>
      <c r="Q24" s="33"/>
      <c r="R24" s="33"/>
    </row>
    <row r="25" spans="1:11" ht="12.75" customHeight="1">
      <c r="A25" s="176" t="s">
        <v>590</v>
      </c>
      <c r="B25" s="425" t="s">
        <v>280</v>
      </c>
      <c r="C25" s="425" t="s">
        <v>281</v>
      </c>
      <c r="D25" s="426" t="s">
        <v>282</v>
      </c>
      <c r="E25" s="427" t="s">
        <v>283</v>
      </c>
      <c r="F25" s="426" t="s">
        <v>284</v>
      </c>
      <c r="G25" s="426" t="s">
        <v>285</v>
      </c>
      <c r="H25" s="424" t="s">
        <v>286</v>
      </c>
      <c r="I25" s="428" t="s">
        <v>287</v>
      </c>
      <c r="J25" s="426" t="s">
        <v>288</v>
      </c>
      <c r="K25" s="424" t="s">
        <v>289</v>
      </c>
    </row>
    <row r="26" spans="1:11" ht="12" customHeight="1">
      <c r="A26" s="148" t="s">
        <v>926</v>
      </c>
      <c r="B26" s="273">
        <v>10597228</v>
      </c>
      <c r="C26" s="271">
        <v>64543</v>
      </c>
      <c r="D26" s="271">
        <v>48674</v>
      </c>
      <c r="E26" s="271">
        <v>3128415</v>
      </c>
      <c r="F26" s="271">
        <v>194273</v>
      </c>
      <c r="G26" s="271">
        <v>617729</v>
      </c>
      <c r="H26" s="271">
        <v>349102</v>
      </c>
      <c r="I26" s="271">
        <v>792586</v>
      </c>
      <c r="J26" s="271">
        <v>796983</v>
      </c>
      <c r="K26" s="271">
        <v>359676</v>
      </c>
    </row>
    <row r="27" spans="1:11" ht="12" customHeight="1">
      <c r="A27" s="148" t="s">
        <v>625</v>
      </c>
      <c r="B27" s="273">
        <v>10485339</v>
      </c>
      <c r="C27" s="271">
        <v>58564</v>
      </c>
      <c r="D27" s="271">
        <v>43187</v>
      </c>
      <c r="E27" s="271">
        <v>3066740</v>
      </c>
      <c r="F27" s="271">
        <v>168875</v>
      </c>
      <c r="G27" s="271">
        <v>617549</v>
      </c>
      <c r="H27" s="271">
        <v>326622</v>
      </c>
      <c r="I27" s="271">
        <v>775632</v>
      </c>
      <c r="J27" s="271">
        <v>732718</v>
      </c>
      <c r="K27" s="271">
        <v>373847</v>
      </c>
    </row>
    <row r="28" spans="1:11" ht="12" customHeight="1">
      <c r="A28" s="148" t="s">
        <v>721</v>
      </c>
      <c r="B28" s="273">
        <v>10224865</v>
      </c>
      <c r="C28" s="271">
        <v>53051</v>
      </c>
      <c r="D28" s="271">
        <v>38968</v>
      </c>
      <c r="E28" s="271">
        <v>2936708</v>
      </c>
      <c r="F28" s="271">
        <v>147250</v>
      </c>
      <c r="G28" s="271">
        <v>594919</v>
      </c>
      <c r="H28" s="271">
        <v>328849</v>
      </c>
      <c r="I28" s="271">
        <v>741010</v>
      </c>
      <c r="J28" s="271">
        <v>684369</v>
      </c>
      <c r="K28" s="271">
        <v>363310</v>
      </c>
    </row>
    <row r="29" spans="1:11" ht="12" customHeight="1">
      <c r="A29" s="148" t="s">
        <v>746</v>
      </c>
      <c r="B29" s="273">
        <v>13105262</v>
      </c>
      <c r="C29" s="271">
        <v>51585</v>
      </c>
      <c r="D29" s="271">
        <v>38544</v>
      </c>
      <c r="E29" s="271">
        <v>3973369</v>
      </c>
      <c r="F29" s="271">
        <v>128983</v>
      </c>
      <c r="G29" s="271">
        <v>609500</v>
      </c>
      <c r="H29" s="271">
        <v>484459</v>
      </c>
      <c r="I29" s="271">
        <v>788844</v>
      </c>
      <c r="J29" s="271">
        <v>773417</v>
      </c>
      <c r="K29" s="271">
        <v>328085</v>
      </c>
    </row>
    <row r="30" spans="1:11" ht="12" customHeight="1">
      <c r="A30" s="148" t="s">
        <v>927</v>
      </c>
      <c r="B30" s="273">
        <v>14477687</v>
      </c>
      <c r="C30" s="271">
        <v>51565</v>
      </c>
      <c r="D30" s="271">
        <v>38689</v>
      </c>
      <c r="E30" s="271">
        <v>4664332</v>
      </c>
      <c r="F30" s="271">
        <v>110614</v>
      </c>
      <c r="G30" s="271">
        <v>558651</v>
      </c>
      <c r="H30" s="271">
        <v>596618</v>
      </c>
      <c r="I30" s="271">
        <v>805602</v>
      </c>
      <c r="J30" s="271">
        <v>796777</v>
      </c>
      <c r="K30" s="271">
        <v>281393</v>
      </c>
    </row>
    <row r="31" spans="1:11" ht="12" customHeight="1">
      <c r="A31" s="45"/>
      <c r="B31" s="273"/>
      <c r="C31" s="271"/>
      <c r="D31" s="271"/>
      <c r="E31" s="271"/>
      <c r="F31" s="271"/>
      <c r="G31" s="271"/>
      <c r="H31" s="271"/>
      <c r="I31" s="271"/>
      <c r="J31" s="271"/>
      <c r="K31" s="271"/>
    </row>
    <row r="32" spans="1:11" ht="12.75" customHeight="1">
      <c r="A32" s="148" t="s">
        <v>928</v>
      </c>
      <c r="B32" s="273">
        <v>1161425</v>
      </c>
      <c r="C32" s="271">
        <v>4061</v>
      </c>
      <c r="D32" s="271">
        <v>3100</v>
      </c>
      <c r="E32" s="271">
        <v>368030</v>
      </c>
      <c r="F32" s="271">
        <v>9688</v>
      </c>
      <c r="G32" s="271">
        <v>47316</v>
      </c>
      <c r="H32" s="271">
        <v>43959</v>
      </c>
      <c r="I32" s="271">
        <v>65922</v>
      </c>
      <c r="J32" s="271">
        <v>65602</v>
      </c>
      <c r="K32" s="271">
        <v>24789</v>
      </c>
    </row>
    <row r="33" spans="1:11" ht="12.75" customHeight="1">
      <c r="A33" s="148" t="s">
        <v>216</v>
      </c>
      <c r="B33" s="273">
        <v>1177294</v>
      </c>
      <c r="C33" s="271">
        <v>4150</v>
      </c>
      <c r="D33" s="271">
        <v>3046</v>
      </c>
      <c r="E33" s="271">
        <v>370176</v>
      </c>
      <c r="F33" s="271">
        <v>9570</v>
      </c>
      <c r="G33" s="271">
        <v>46256</v>
      </c>
      <c r="H33" s="271">
        <v>53885</v>
      </c>
      <c r="I33" s="271">
        <v>65303</v>
      </c>
      <c r="J33" s="271">
        <v>65617</v>
      </c>
      <c r="K33" s="271">
        <v>25919</v>
      </c>
    </row>
    <row r="34" spans="1:11" ht="12.75" customHeight="1">
      <c r="A34" s="148" t="s">
        <v>217</v>
      </c>
      <c r="B34" s="273">
        <v>1148241</v>
      </c>
      <c r="C34" s="271">
        <v>4223</v>
      </c>
      <c r="D34" s="271">
        <v>3153</v>
      </c>
      <c r="E34" s="271">
        <v>373517</v>
      </c>
      <c r="F34" s="271">
        <v>9441</v>
      </c>
      <c r="G34" s="271">
        <v>45498</v>
      </c>
      <c r="H34" s="271">
        <v>40414</v>
      </c>
      <c r="I34" s="271">
        <v>64201</v>
      </c>
      <c r="J34" s="271">
        <v>63564</v>
      </c>
      <c r="K34" s="271">
        <v>23093</v>
      </c>
    </row>
    <row r="35" spans="1:11" ht="12.75" customHeight="1">
      <c r="A35" s="148" t="s">
        <v>218</v>
      </c>
      <c r="B35" s="273">
        <v>1265041</v>
      </c>
      <c r="C35" s="271">
        <v>5366</v>
      </c>
      <c r="D35" s="271">
        <v>3975</v>
      </c>
      <c r="E35" s="271">
        <v>411303</v>
      </c>
      <c r="F35" s="271">
        <v>11625</v>
      </c>
      <c r="G35" s="271">
        <v>50298</v>
      </c>
      <c r="H35" s="271">
        <v>49737</v>
      </c>
      <c r="I35" s="271">
        <v>70466</v>
      </c>
      <c r="J35" s="271">
        <v>68636</v>
      </c>
      <c r="K35" s="271">
        <v>25055</v>
      </c>
    </row>
    <row r="36" spans="1:11" ht="12.75" customHeight="1">
      <c r="A36" s="148" t="s">
        <v>219</v>
      </c>
      <c r="B36" s="273">
        <v>1315494</v>
      </c>
      <c r="C36" s="271">
        <v>4714</v>
      </c>
      <c r="D36" s="271">
        <v>3549</v>
      </c>
      <c r="E36" s="271">
        <v>419559</v>
      </c>
      <c r="F36" s="271">
        <v>11036</v>
      </c>
      <c r="G36" s="271">
        <v>49980</v>
      </c>
      <c r="H36" s="271">
        <v>68224</v>
      </c>
      <c r="I36" s="271">
        <v>71408</v>
      </c>
      <c r="J36" s="271">
        <v>71626</v>
      </c>
      <c r="K36" s="271">
        <v>27967</v>
      </c>
    </row>
    <row r="37" spans="1:11" ht="12.75" customHeight="1">
      <c r="A37" s="148" t="s">
        <v>220</v>
      </c>
      <c r="B37" s="273">
        <v>1229628</v>
      </c>
      <c r="C37" s="271">
        <v>4610</v>
      </c>
      <c r="D37" s="271">
        <v>3417</v>
      </c>
      <c r="E37" s="271">
        <v>401124</v>
      </c>
      <c r="F37" s="271">
        <v>9324</v>
      </c>
      <c r="G37" s="271">
        <v>48183</v>
      </c>
      <c r="H37" s="271">
        <v>47905</v>
      </c>
      <c r="I37" s="271">
        <v>69744</v>
      </c>
      <c r="J37" s="271">
        <v>67700</v>
      </c>
      <c r="K37" s="271">
        <v>24987</v>
      </c>
    </row>
    <row r="38" spans="1:11" ht="12.75" customHeight="1">
      <c r="A38" s="148" t="s">
        <v>221</v>
      </c>
      <c r="B38" s="273">
        <v>1255572</v>
      </c>
      <c r="C38" s="271">
        <v>4320</v>
      </c>
      <c r="D38" s="271">
        <v>3256</v>
      </c>
      <c r="E38" s="271">
        <v>404877</v>
      </c>
      <c r="F38" s="271">
        <v>8906</v>
      </c>
      <c r="G38" s="271">
        <v>47868</v>
      </c>
      <c r="H38" s="271">
        <v>49583</v>
      </c>
      <c r="I38" s="271">
        <v>68912</v>
      </c>
      <c r="J38" s="271">
        <v>68482</v>
      </c>
      <c r="K38" s="271">
        <v>24651</v>
      </c>
    </row>
    <row r="39" spans="1:11" ht="12.75" customHeight="1">
      <c r="A39" s="148" t="s">
        <v>222</v>
      </c>
      <c r="B39" s="273">
        <v>1238748</v>
      </c>
      <c r="C39" s="271">
        <v>4295</v>
      </c>
      <c r="D39" s="271">
        <v>3236</v>
      </c>
      <c r="E39" s="271">
        <v>402559</v>
      </c>
      <c r="F39" s="271">
        <v>8794</v>
      </c>
      <c r="G39" s="271">
        <v>46916</v>
      </c>
      <c r="H39" s="271">
        <v>50332</v>
      </c>
      <c r="I39" s="271">
        <v>67277</v>
      </c>
      <c r="J39" s="271">
        <v>67856</v>
      </c>
      <c r="K39" s="271">
        <v>24577</v>
      </c>
    </row>
    <row r="40" spans="1:11" ht="12.75" customHeight="1">
      <c r="A40" s="148" t="s">
        <v>223</v>
      </c>
      <c r="B40" s="273">
        <v>1242293</v>
      </c>
      <c r="C40" s="271">
        <v>4336</v>
      </c>
      <c r="D40" s="271">
        <v>3361</v>
      </c>
      <c r="E40" s="271">
        <v>397854</v>
      </c>
      <c r="F40" s="271">
        <v>8758</v>
      </c>
      <c r="G40" s="271">
        <v>47576</v>
      </c>
      <c r="H40" s="271">
        <v>47760</v>
      </c>
      <c r="I40" s="271">
        <v>69212</v>
      </c>
      <c r="J40" s="271">
        <v>69543</v>
      </c>
      <c r="K40" s="271">
        <v>22312</v>
      </c>
    </row>
    <row r="41" spans="1:11" ht="12.75" customHeight="1">
      <c r="A41" s="148" t="s">
        <v>929</v>
      </c>
      <c r="B41" s="273">
        <v>1109787</v>
      </c>
      <c r="C41" s="271">
        <v>3655</v>
      </c>
      <c r="D41" s="271">
        <v>2743</v>
      </c>
      <c r="E41" s="271">
        <v>356190</v>
      </c>
      <c r="F41" s="271">
        <v>7581</v>
      </c>
      <c r="G41" s="271">
        <v>41043</v>
      </c>
      <c r="H41" s="271">
        <v>48002</v>
      </c>
      <c r="I41" s="271">
        <v>64486</v>
      </c>
      <c r="J41" s="271">
        <v>62909</v>
      </c>
      <c r="K41" s="271">
        <v>19252</v>
      </c>
    </row>
    <row r="42" spans="1:11" ht="12.75" customHeight="1">
      <c r="A42" s="148" t="s">
        <v>224</v>
      </c>
      <c r="B42" s="273">
        <v>1034335</v>
      </c>
      <c r="C42" s="271">
        <v>3428</v>
      </c>
      <c r="D42" s="271">
        <v>2565</v>
      </c>
      <c r="E42" s="271">
        <v>334124</v>
      </c>
      <c r="F42" s="271">
        <v>7122</v>
      </c>
      <c r="G42" s="271">
        <v>39023</v>
      </c>
      <c r="H42" s="271">
        <v>39568</v>
      </c>
      <c r="I42" s="271">
        <v>58268</v>
      </c>
      <c r="J42" s="271">
        <v>56389</v>
      </c>
      <c r="K42" s="271">
        <v>17035</v>
      </c>
    </row>
    <row r="43" spans="1:11" ht="12.75" customHeight="1">
      <c r="A43" s="149" t="s">
        <v>225</v>
      </c>
      <c r="B43" s="274">
        <v>1299829</v>
      </c>
      <c r="C43" s="290">
        <v>4407</v>
      </c>
      <c r="D43" s="290">
        <v>3288</v>
      </c>
      <c r="E43" s="290">
        <v>425019</v>
      </c>
      <c r="F43" s="290">
        <v>8769</v>
      </c>
      <c r="G43" s="290">
        <v>48694</v>
      </c>
      <c r="H43" s="290">
        <v>57249</v>
      </c>
      <c r="I43" s="290">
        <v>70403</v>
      </c>
      <c r="J43" s="290">
        <v>68853</v>
      </c>
      <c r="K43" s="290">
        <v>21756</v>
      </c>
    </row>
    <row r="44" spans="1:8" ht="12.75" customHeight="1">
      <c r="A44" s="8"/>
      <c r="B44" s="10"/>
      <c r="C44" s="10"/>
      <c r="D44" s="10"/>
      <c r="E44" s="10"/>
      <c r="F44" s="10"/>
      <c r="G44" s="10"/>
      <c r="H44" s="10"/>
    </row>
    <row r="45" spans="1:17" ht="12.75" customHeight="1">
      <c r="A45" s="176" t="s">
        <v>590</v>
      </c>
      <c r="B45" s="424" t="s">
        <v>290</v>
      </c>
      <c r="C45" s="425" t="s">
        <v>291</v>
      </c>
      <c r="D45" s="426" t="s">
        <v>292</v>
      </c>
      <c r="E45" s="426" t="s">
        <v>893</v>
      </c>
      <c r="F45" s="424" t="s">
        <v>293</v>
      </c>
      <c r="G45" s="424" t="s">
        <v>294</v>
      </c>
      <c r="H45" s="424" t="s">
        <v>888</v>
      </c>
      <c r="I45" s="424" t="s">
        <v>889</v>
      </c>
      <c r="J45" s="424" t="s">
        <v>890</v>
      </c>
      <c r="K45" s="424" t="s">
        <v>891</v>
      </c>
      <c r="L45" s="33"/>
      <c r="M45" s="33"/>
      <c r="N45" s="33"/>
      <c r="O45" s="33"/>
      <c r="P45" s="33"/>
      <c r="Q45" s="33"/>
    </row>
    <row r="46" spans="1:17" ht="12.75" customHeight="1">
      <c r="A46" s="148" t="s">
        <v>926</v>
      </c>
      <c r="B46" s="271">
        <v>772167</v>
      </c>
      <c r="C46" s="271">
        <v>507110</v>
      </c>
      <c r="D46" s="271">
        <v>343628</v>
      </c>
      <c r="E46" s="25" t="s">
        <v>437</v>
      </c>
      <c r="F46" s="271">
        <v>1344128</v>
      </c>
      <c r="G46" s="271">
        <v>1278214</v>
      </c>
      <c r="H46" s="25" t="s">
        <v>437</v>
      </c>
      <c r="I46" s="25" t="s">
        <v>437</v>
      </c>
      <c r="J46" s="25" t="s">
        <v>437</v>
      </c>
      <c r="K46" s="25" t="s">
        <v>437</v>
      </c>
      <c r="L46" s="33"/>
      <c r="M46" s="33"/>
      <c r="N46" s="33"/>
      <c r="O46" s="33"/>
      <c r="P46" s="33"/>
      <c r="Q46" s="33"/>
    </row>
    <row r="47" spans="1:11" ht="12.75" customHeight="1">
      <c r="A47" s="148" t="s">
        <v>625</v>
      </c>
      <c r="B47" s="271">
        <v>778500</v>
      </c>
      <c r="C47" s="271">
        <v>549946</v>
      </c>
      <c r="D47" s="271">
        <v>359077</v>
      </c>
      <c r="E47" s="25" t="s">
        <v>437</v>
      </c>
      <c r="F47" s="271">
        <v>1357806</v>
      </c>
      <c r="G47" s="271">
        <v>1276276</v>
      </c>
      <c r="H47" s="25" t="s">
        <v>437</v>
      </c>
      <c r="I47" s="25" t="s">
        <v>437</v>
      </c>
      <c r="J47" s="25" t="s">
        <v>437</v>
      </c>
      <c r="K47" s="25" t="s">
        <v>437</v>
      </c>
    </row>
    <row r="48" spans="1:11" ht="12.75" customHeight="1">
      <c r="A48" s="148" t="s">
        <v>721</v>
      </c>
      <c r="B48" s="271">
        <v>776908</v>
      </c>
      <c r="C48" s="271">
        <v>578743</v>
      </c>
      <c r="D48" s="271">
        <v>366380</v>
      </c>
      <c r="E48" s="25" t="s">
        <v>437</v>
      </c>
      <c r="F48" s="271">
        <v>1373989</v>
      </c>
      <c r="G48" s="271">
        <v>1240411</v>
      </c>
      <c r="H48" s="25" t="s">
        <v>437</v>
      </c>
      <c r="I48" s="25" t="s">
        <v>437</v>
      </c>
      <c r="J48" s="25" t="s">
        <v>437</v>
      </c>
      <c r="K48" s="25" t="s">
        <v>437</v>
      </c>
    </row>
    <row r="49" spans="1:11" ht="12.75" customHeight="1">
      <c r="A49" s="148" t="s">
        <v>746</v>
      </c>
      <c r="B49" s="271">
        <v>816459</v>
      </c>
      <c r="C49" s="271">
        <v>394466</v>
      </c>
      <c r="D49" s="271">
        <v>377993</v>
      </c>
      <c r="E49" s="271">
        <v>110102</v>
      </c>
      <c r="F49" s="271">
        <v>1023721</v>
      </c>
      <c r="G49" s="271">
        <v>1089436</v>
      </c>
      <c r="H49" s="271">
        <v>294107</v>
      </c>
      <c r="I49" s="271">
        <v>38579</v>
      </c>
      <c r="J49" s="271">
        <v>292639</v>
      </c>
      <c r="K49" s="271">
        <v>1490974</v>
      </c>
    </row>
    <row r="50" spans="1:11" ht="12.75" customHeight="1">
      <c r="A50" s="148" t="s">
        <v>927</v>
      </c>
      <c r="B50" s="271">
        <v>801411</v>
      </c>
      <c r="C50" s="271">
        <v>324112</v>
      </c>
      <c r="D50" s="271">
        <v>377230</v>
      </c>
      <c r="E50" s="271">
        <v>139447</v>
      </c>
      <c r="F50" s="271">
        <v>971788</v>
      </c>
      <c r="G50" s="271">
        <v>1123787</v>
      </c>
      <c r="H50" s="271">
        <v>446220</v>
      </c>
      <c r="I50" s="271">
        <v>48129</v>
      </c>
      <c r="J50" s="271">
        <v>365453</v>
      </c>
      <c r="K50" s="271">
        <v>1975869</v>
      </c>
    </row>
    <row r="51" spans="1:11" ht="12" customHeight="1">
      <c r="A51" s="45"/>
      <c r="B51" s="271"/>
      <c r="C51" s="271"/>
      <c r="D51" s="271"/>
      <c r="E51" s="271"/>
      <c r="F51" s="271"/>
      <c r="G51" s="271"/>
      <c r="H51" s="271"/>
      <c r="I51" s="271"/>
      <c r="J51" s="271"/>
      <c r="K51" s="271"/>
    </row>
    <row r="52" spans="1:11" ht="12" customHeight="1">
      <c r="A52" s="148" t="s">
        <v>928</v>
      </c>
      <c r="B52" s="271">
        <v>63826</v>
      </c>
      <c r="C52" s="271">
        <v>27899</v>
      </c>
      <c r="D52" s="271">
        <v>30402</v>
      </c>
      <c r="E52" s="271">
        <v>10658</v>
      </c>
      <c r="F52" s="271">
        <v>81722</v>
      </c>
      <c r="G52" s="271">
        <v>91081</v>
      </c>
      <c r="H52" s="271">
        <v>33312</v>
      </c>
      <c r="I52" s="271">
        <v>3716</v>
      </c>
      <c r="J52" s="271">
        <v>28741</v>
      </c>
      <c r="K52" s="271">
        <v>157601</v>
      </c>
    </row>
    <row r="53" spans="1:11" ht="12" customHeight="1">
      <c r="A53" s="148" t="s">
        <v>216</v>
      </c>
      <c r="B53" s="271">
        <v>66698</v>
      </c>
      <c r="C53" s="271">
        <v>29854</v>
      </c>
      <c r="D53" s="271">
        <v>32621</v>
      </c>
      <c r="E53" s="271">
        <v>11118</v>
      </c>
      <c r="F53" s="271">
        <v>79115</v>
      </c>
      <c r="G53" s="271">
        <v>93157</v>
      </c>
      <c r="H53" s="271">
        <v>34331</v>
      </c>
      <c r="I53" s="271">
        <v>3804</v>
      </c>
      <c r="J53" s="271">
        <v>29844</v>
      </c>
      <c r="K53" s="271">
        <v>152830</v>
      </c>
    </row>
    <row r="54" spans="1:11" ht="12" customHeight="1">
      <c r="A54" s="148" t="s">
        <v>217</v>
      </c>
      <c r="B54" s="271">
        <v>64638</v>
      </c>
      <c r="C54" s="271">
        <v>25297</v>
      </c>
      <c r="D54" s="271">
        <v>29858</v>
      </c>
      <c r="E54" s="271">
        <v>10797</v>
      </c>
      <c r="F54" s="271">
        <v>78316</v>
      </c>
      <c r="G54" s="271">
        <v>88643</v>
      </c>
      <c r="H54" s="271">
        <v>34978</v>
      </c>
      <c r="I54" s="271">
        <v>3275</v>
      </c>
      <c r="J54" s="271">
        <v>29480</v>
      </c>
      <c r="K54" s="271">
        <v>155855</v>
      </c>
    </row>
    <row r="55" spans="1:11" ht="12" customHeight="1">
      <c r="A55" s="148" t="s">
        <v>218</v>
      </c>
      <c r="B55" s="271">
        <v>68448</v>
      </c>
      <c r="C55" s="271">
        <v>27480</v>
      </c>
      <c r="D55" s="271">
        <v>33121</v>
      </c>
      <c r="E55" s="271">
        <v>11809</v>
      </c>
      <c r="F55" s="271">
        <v>84459</v>
      </c>
      <c r="G55" s="271">
        <v>97638</v>
      </c>
      <c r="H55" s="271">
        <v>37360</v>
      </c>
      <c r="I55" s="271">
        <v>3614</v>
      </c>
      <c r="J55" s="271">
        <v>30688</v>
      </c>
      <c r="K55" s="271">
        <v>173963</v>
      </c>
    </row>
    <row r="56" spans="1:11" ht="12" customHeight="1">
      <c r="A56" s="148" t="s">
        <v>219</v>
      </c>
      <c r="B56" s="271">
        <v>70880</v>
      </c>
      <c r="C56" s="271">
        <v>32679</v>
      </c>
      <c r="D56" s="271">
        <v>36916</v>
      </c>
      <c r="E56" s="271">
        <v>12928</v>
      </c>
      <c r="F56" s="271">
        <v>84787</v>
      </c>
      <c r="G56" s="271">
        <v>102899</v>
      </c>
      <c r="H56" s="271">
        <v>38890</v>
      </c>
      <c r="I56" s="271">
        <v>4188</v>
      </c>
      <c r="J56" s="271">
        <v>33038</v>
      </c>
      <c r="K56" s="271">
        <v>170226</v>
      </c>
    </row>
    <row r="57" spans="1:11" ht="12" customHeight="1">
      <c r="A57" s="148" t="s">
        <v>220</v>
      </c>
      <c r="B57" s="271">
        <v>65778</v>
      </c>
      <c r="C57" s="271">
        <v>26397</v>
      </c>
      <c r="D57" s="271">
        <v>32392</v>
      </c>
      <c r="E57" s="271">
        <v>11820</v>
      </c>
      <c r="F57" s="271">
        <v>82630</v>
      </c>
      <c r="G57" s="271">
        <v>92850</v>
      </c>
      <c r="H57" s="271">
        <v>37277</v>
      </c>
      <c r="I57" s="271">
        <v>3675</v>
      </c>
      <c r="J57" s="271">
        <v>31116</v>
      </c>
      <c r="K57" s="271">
        <v>168699</v>
      </c>
    </row>
    <row r="58" spans="1:11" ht="12" customHeight="1">
      <c r="A58" s="148" t="s">
        <v>221</v>
      </c>
      <c r="B58" s="271">
        <v>71070</v>
      </c>
      <c r="C58" s="271">
        <v>26685</v>
      </c>
      <c r="D58" s="271">
        <v>32944</v>
      </c>
      <c r="E58" s="271">
        <v>12925</v>
      </c>
      <c r="F58" s="271">
        <v>84940</v>
      </c>
      <c r="G58" s="271">
        <v>99830</v>
      </c>
      <c r="H58" s="271">
        <v>39077</v>
      </c>
      <c r="I58" s="271">
        <v>4050</v>
      </c>
      <c r="J58" s="271">
        <v>31129</v>
      </c>
      <c r="K58" s="271">
        <v>172067</v>
      </c>
    </row>
    <row r="59" spans="1:11" ht="12" customHeight="1">
      <c r="A59" s="148" t="s">
        <v>222</v>
      </c>
      <c r="B59" s="271">
        <v>68978</v>
      </c>
      <c r="C59" s="271">
        <v>29189</v>
      </c>
      <c r="D59" s="271">
        <v>31762</v>
      </c>
      <c r="E59" s="271">
        <v>12485</v>
      </c>
      <c r="F59" s="271">
        <v>81953</v>
      </c>
      <c r="G59" s="271">
        <v>98162</v>
      </c>
      <c r="H59" s="271">
        <v>39101</v>
      </c>
      <c r="I59" s="271">
        <v>4450</v>
      </c>
      <c r="J59" s="271">
        <v>31984</v>
      </c>
      <c r="K59" s="271">
        <v>164842</v>
      </c>
    </row>
    <row r="60" spans="1:11" ht="12" customHeight="1">
      <c r="A60" s="148" t="s">
        <v>223</v>
      </c>
      <c r="B60" s="271">
        <v>72301</v>
      </c>
      <c r="C60" s="271">
        <v>27709</v>
      </c>
      <c r="D60" s="271">
        <v>32435</v>
      </c>
      <c r="E60" s="271">
        <v>12339</v>
      </c>
      <c r="F60" s="271">
        <v>83123</v>
      </c>
      <c r="G60" s="271">
        <v>98164</v>
      </c>
      <c r="H60" s="271">
        <v>41297</v>
      </c>
      <c r="I60" s="271">
        <v>4354</v>
      </c>
      <c r="J60" s="271">
        <v>30576</v>
      </c>
      <c r="K60" s="271">
        <v>169283</v>
      </c>
    </row>
    <row r="61" spans="1:11" ht="12" customHeight="1">
      <c r="A61" s="148" t="s">
        <v>929</v>
      </c>
      <c r="B61" s="271">
        <v>60139</v>
      </c>
      <c r="C61" s="271">
        <v>23913</v>
      </c>
      <c r="D61" s="271">
        <v>27377</v>
      </c>
      <c r="E61" s="271">
        <v>10585</v>
      </c>
      <c r="F61" s="271">
        <v>75125</v>
      </c>
      <c r="G61" s="271">
        <v>83260</v>
      </c>
      <c r="H61" s="271">
        <v>35612</v>
      </c>
      <c r="I61" s="271">
        <v>4507</v>
      </c>
      <c r="J61" s="271">
        <v>29279</v>
      </c>
      <c r="K61" s="271">
        <v>154129</v>
      </c>
    </row>
    <row r="62" spans="1:11" ht="12" customHeight="1">
      <c r="A62" s="148" t="s">
        <v>224</v>
      </c>
      <c r="B62" s="271">
        <v>57435</v>
      </c>
      <c r="C62" s="271">
        <v>20645</v>
      </c>
      <c r="D62" s="271">
        <v>25553</v>
      </c>
      <c r="E62" s="271">
        <v>9688</v>
      </c>
      <c r="F62" s="271">
        <v>70967</v>
      </c>
      <c r="G62" s="271">
        <v>78889</v>
      </c>
      <c r="H62" s="271">
        <v>34027</v>
      </c>
      <c r="I62" s="271">
        <v>3591</v>
      </c>
      <c r="J62" s="271">
        <v>26954</v>
      </c>
      <c r="K62" s="271">
        <v>149064</v>
      </c>
    </row>
    <row r="63" spans="1:11" ht="12" customHeight="1">
      <c r="A63" s="149" t="s">
        <v>225</v>
      </c>
      <c r="B63" s="290">
        <v>71220</v>
      </c>
      <c r="C63" s="290">
        <v>26365</v>
      </c>
      <c r="D63" s="290">
        <v>31849</v>
      </c>
      <c r="E63" s="290">
        <v>12295</v>
      </c>
      <c r="F63" s="290">
        <v>84651</v>
      </c>
      <c r="G63" s="290">
        <v>99214</v>
      </c>
      <c r="H63" s="290">
        <v>40958</v>
      </c>
      <c r="I63" s="290">
        <v>4905</v>
      </c>
      <c r="J63" s="290">
        <v>32624</v>
      </c>
      <c r="K63" s="290">
        <v>187310</v>
      </c>
    </row>
    <row r="64" ht="12" customHeight="1">
      <c r="A64" s="33" t="s">
        <v>931</v>
      </c>
    </row>
    <row r="65" ht="12" customHeight="1">
      <c r="A65" s="33" t="s">
        <v>892</v>
      </c>
    </row>
    <row r="66" ht="12" customHeight="1">
      <c r="A66" s="33" t="s">
        <v>894</v>
      </c>
    </row>
  </sheetData>
  <printOptions/>
  <pageMargins left="0.39" right="0.32" top="0.5905511811023623" bottom="0.6" header="0.5118110236220472" footer="0.33"/>
  <pageSetup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dimension ref="A1:T64"/>
  <sheetViews>
    <sheetView workbookViewId="0" topLeftCell="A1">
      <selection activeCell="A1" sqref="A1"/>
    </sheetView>
  </sheetViews>
  <sheetFormatPr defaultColWidth="9.00390625" defaultRowHeight="12.75"/>
  <cols>
    <col min="1" max="1" width="9.375" style="33" customWidth="1"/>
    <col min="2" max="2" width="11.75390625" style="33" customWidth="1"/>
    <col min="3" max="10" width="10.75390625" style="33" customWidth="1"/>
    <col min="11" max="17" width="12.75390625" style="33" customWidth="1"/>
    <col min="18" max="16384" width="9.125" style="1" customWidth="1"/>
  </cols>
  <sheetData>
    <row r="1" ht="17.25">
      <c r="A1" s="75"/>
    </row>
    <row r="2" spans="1:17" s="192" customFormat="1" ht="15">
      <c r="A2" s="331" t="s">
        <v>895</v>
      </c>
      <c r="B2" s="191"/>
      <c r="C2" s="191"/>
      <c r="D2" s="191"/>
      <c r="E2" s="191"/>
      <c r="F2" s="191"/>
      <c r="G2" s="191"/>
      <c r="H2" s="191"/>
      <c r="I2" s="191"/>
      <c r="J2" s="191"/>
      <c r="K2" s="191"/>
      <c r="L2" s="191"/>
      <c r="M2" s="191"/>
      <c r="N2" s="191"/>
      <c r="O2" s="191"/>
      <c r="P2" s="191"/>
      <c r="Q2" s="191"/>
    </row>
    <row r="3" spans="1:20" ht="12" customHeight="1">
      <c r="A3" s="188" t="s">
        <v>0</v>
      </c>
      <c r="B3" s="184" t="s">
        <v>295</v>
      </c>
      <c r="C3" s="184" t="s">
        <v>258</v>
      </c>
      <c r="D3" s="184" t="s">
        <v>296</v>
      </c>
      <c r="E3" s="184" t="s">
        <v>297</v>
      </c>
      <c r="F3" s="184" t="s">
        <v>298</v>
      </c>
      <c r="G3" s="184" t="s">
        <v>299</v>
      </c>
      <c r="H3" s="352" t="s">
        <v>300</v>
      </c>
      <c r="I3" s="184" t="s">
        <v>301</v>
      </c>
      <c r="J3" s="195" t="s">
        <v>302</v>
      </c>
      <c r="K3" s="5"/>
      <c r="L3" s="5"/>
      <c r="M3" s="5"/>
      <c r="N3" s="5"/>
      <c r="O3" s="5"/>
      <c r="P3" s="5"/>
      <c r="Q3" s="5"/>
      <c r="R3" s="190"/>
      <c r="S3" s="190"/>
      <c r="T3" s="190"/>
    </row>
    <row r="4" spans="1:17" ht="12" customHeight="1">
      <c r="A4" s="148" t="s">
        <v>926</v>
      </c>
      <c r="B4" s="273">
        <v>15052651</v>
      </c>
      <c r="C4" s="271">
        <v>12163034</v>
      </c>
      <c r="D4" s="271">
        <v>6748889</v>
      </c>
      <c r="E4" s="271">
        <v>430995</v>
      </c>
      <c r="F4" s="271">
        <v>474503</v>
      </c>
      <c r="G4" s="271">
        <v>150875</v>
      </c>
      <c r="H4" s="271">
        <v>1492079</v>
      </c>
      <c r="I4" s="271">
        <v>500447</v>
      </c>
      <c r="J4" s="271">
        <v>2365246</v>
      </c>
      <c r="K4" s="1"/>
      <c r="L4" s="1"/>
      <c r="M4" s="1"/>
      <c r="N4" s="1"/>
      <c r="O4" s="1"/>
      <c r="P4" s="1"/>
      <c r="Q4" s="1"/>
    </row>
    <row r="5" spans="1:17" ht="12" customHeight="1">
      <c r="A5" s="148" t="s">
        <v>625</v>
      </c>
      <c r="B5" s="273">
        <v>14955992</v>
      </c>
      <c r="C5" s="271">
        <v>12039766</v>
      </c>
      <c r="D5" s="271">
        <v>6618272</v>
      </c>
      <c r="E5" s="271">
        <v>440206</v>
      </c>
      <c r="F5" s="271">
        <v>466340</v>
      </c>
      <c r="G5" s="271">
        <v>135979</v>
      </c>
      <c r="H5" s="271">
        <v>1413354</v>
      </c>
      <c r="I5" s="271">
        <v>491348</v>
      </c>
      <c r="J5" s="271">
        <v>2474267</v>
      </c>
      <c r="K5" s="1"/>
      <c r="L5" s="1"/>
      <c r="M5" s="1"/>
      <c r="N5" s="1"/>
      <c r="O5" s="1"/>
      <c r="P5" s="1"/>
      <c r="Q5" s="1"/>
    </row>
    <row r="6" spans="1:17" ht="12" customHeight="1">
      <c r="A6" s="148" t="s">
        <v>721</v>
      </c>
      <c r="B6" s="273">
        <v>14909281</v>
      </c>
      <c r="C6" s="271">
        <v>12043972</v>
      </c>
      <c r="D6" s="271">
        <v>6662578</v>
      </c>
      <c r="E6" s="271">
        <v>452333</v>
      </c>
      <c r="F6" s="271">
        <v>451295</v>
      </c>
      <c r="G6" s="271">
        <v>132906</v>
      </c>
      <c r="H6" s="271">
        <v>1320418</v>
      </c>
      <c r="I6" s="271">
        <v>465234</v>
      </c>
      <c r="J6" s="271">
        <v>2559208</v>
      </c>
      <c r="K6" s="1"/>
      <c r="L6" s="1"/>
      <c r="M6" s="1"/>
      <c r="N6" s="1"/>
      <c r="O6" s="1"/>
      <c r="P6" s="1"/>
      <c r="Q6" s="1"/>
    </row>
    <row r="7" spans="1:17" ht="12" customHeight="1">
      <c r="A7" s="148" t="s">
        <v>746</v>
      </c>
      <c r="B7" s="273">
        <v>14922037</v>
      </c>
      <c r="C7" s="271">
        <v>11980083</v>
      </c>
      <c r="D7" s="271">
        <v>6689044</v>
      </c>
      <c r="E7" s="271">
        <v>437273</v>
      </c>
      <c r="F7" s="271">
        <v>444654</v>
      </c>
      <c r="G7" s="271">
        <v>133918</v>
      </c>
      <c r="H7" s="271">
        <v>1311823</v>
      </c>
      <c r="I7" s="271">
        <v>475373</v>
      </c>
      <c r="J7" s="271">
        <v>2487998</v>
      </c>
      <c r="K7" s="1"/>
      <c r="L7" s="1"/>
      <c r="M7" s="1"/>
      <c r="N7" s="1"/>
      <c r="O7" s="1"/>
      <c r="P7" s="1"/>
      <c r="Q7" s="1"/>
    </row>
    <row r="8" spans="1:17" ht="12" customHeight="1">
      <c r="A8" s="148" t="s">
        <v>927</v>
      </c>
      <c r="B8" s="273">
        <v>15722569</v>
      </c>
      <c r="C8" s="271">
        <v>12416095</v>
      </c>
      <c r="D8" s="271">
        <v>6962488</v>
      </c>
      <c r="E8" s="271">
        <v>453404</v>
      </c>
      <c r="F8" s="271">
        <v>435175</v>
      </c>
      <c r="G8" s="271">
        <v>129615</v>
      </c>
      <c r="H8" s="271">
        <v>1378995</v>
      </c>
      <c r="I8" s="271">
        <v>492981</v>
      </c>
      <c r="J8" s="271">
        <v>2563437</v>
      </c>
      <c r="K8" s="1"/>
      <c r="L8" s="1"/>
      <c r="M8" s="1"/>
      <c r="N8" s="1"/>
      <c r="O8" s="1"/>
      <c r="P8" s="1"/>
      <c r="Q8" s="1"/>
    </row>
    <row r="9" spans="1:17" ht="12" customHeight="1">
      <c r="A9" s="45"/>
      <c r="B9" s="273"/>
      <c r="C9" s="271"/>
      <c r="D9" s="271"/>
      <c r="E9" s="271"/>
      <c r="F9" s="271"/>
      <c r="G9" s="271"/>
      <c r="H9" s="271"/>
      <c r="I9" s="271"/>
      <c r="J9" s="271"/>
      <c r="K9" s="1"/>
      <c r="L9" s="1"/>
      <c r="M9" s="1"/>
      <c r="N9" s="1"/>
      <c r="O9" s="1"/>
      <c r="P9" s="1"/>
      <c r="Q9" s="1"/>
    </row>
    <row r="10" spans="1:17" ht="12" customHeight="1">
      <c r="A10" s="148" t="s">
        <v>928</v>
      </c>
      <c r="B10" s="273">
        <v>1265800</v>
      </c>
      <c r="C10" s="271">
        <v>1010336</v>
      </c>
      <c r="D10" s="271">
        <v>563977</v>
      </c>
      <c r="E10" s="271">
        <v>36257</v>
      </c>
      <c r="F10" s="271">
        <v>37734</v>
      </c>
      <c r="G10" s="271">
        <v>10902</v>
      </c>
      <c r="H10" s="271">
        <v>112889</v>
      </c>
      <c r="I10" s="271">
        <v>41360</v>
      </c>
      <c r="J10" s="271">
        <v>207217</v>
      </c>
      <c r="K10" s="1"/>
      <c r="L10" s="1"/>
      <c r="M10" s="1"/>
      <c r="N10" s="1"/>
      <c r="O10" s="1"/>
      <c r="P10" s="1"/>
      <c r="Q10" s="1"/>
    </row>
    <row r="11" spans="1:17" ht="12" customHeight="1">
      <c r="A11" s="148" t="s">
        <v>216</v>
      </c>
      <c r="B11" s="273">
        <v>1245034</v>
      </c>
      <c r="C11" s="271">
        <v>999227</v>
      </c>
      <c r="D11" s="271">
        <v>564116</v>
      </c>
      <c r="E11" s="271">
        <v>36487</v>
      </c>
      <c r="F11" s="271">
        <v>36173</v>
      </c>
      <c r="G11" s="271">
        <v>9734</v>
      </c>
      <c r="H11" s="271">
        <v>106631</v>
      </c>
      <c r="I11" s="271">
        <v>38060</v>
      </c>
      <c r="J11" s="271">
        <v>208026</v>
      </c>
      <c r="K11" s="1"/>
      <c r="L11" s="1"/>
      <c r="M11" s="1"/>
      <c r="N11" s="1"/>
      <c r="O11" s="1"/>
      <c r="P11" s="1"/>
      <c r="Q11" s="1"/>
    </row>
    <row r="12" spans="1:17" ht="12" customHeight="1">
      <c r="A12" s="148" t="s">
        <v>217</v>
      </c>
      <c r="B12" s="273">
        <v>1213839</v>
      </c>
      <c r="C12" s="271">
        <v>956686</v>
      </c>
      <c r="D12" s="271">
        <v>534991</v>
      </c>
      <c r="E12" s="271">
        <v>36013</v>
      </c>
      <c r="F12" s="271">
        <v>35748</v>
      </c>
      <c r="G12" s="271">
        <v>9881</v>
      </c>
      <c r="H12" s="271">
        <v>108824</v>
      </c>
      <c r="I12" s="271">
        <v>39162</v>
      </c>
      <c r="J12" s="271">
        <v>192067</v>
      </c>
      <c r="K12" s="1"/>
      <c r="L12" s="1"/>
      <c r="M12" s="1"/>
      <c r="N12" s="1"/>
      <c r="O12" s="1"/>
      <c r="P12" s="1"/>
      <c r="Q12" s="1"/>
    </row>
    <row r="13" spans="1:17" ht="12" customHeight="1">
      <c r="A13" s="148" t="s">
        <v>218</v>
      </c>
      <c r="B13" s="273">
        <v>1351149</v>
      </c>
      <c r="C13" s="271">
        <v>1066760</v>
      </c>
      <c r="D13" s="271">
        <v>596948</v>
      </c>
      <c r="E13" s="271">
        <v>41339</v>
      </c>
      <c r="F13" s="271">
        <v>39371</v>
      </c>
      <c r="G13" s="271">
        <v>10883</v>
      </c>
      <c r="H13" s="271">
        <v>119087</v>
      </c>
      <c r="I13" s="271">
        <v>42447</v>
      </c>
      <c r="J13" s="271">
        <v>216685</v>
      </c>
      <c r="K13" s="1"/>
      <c r="L13" s="1"/>
      <c r="M13" s="1"/>
      <c r="N13" s="1"/>
      <c r="O13" s="1"/>
      <c r="P13" s="1"/>
      <c r="Q13" s="1"/>
    </row>
    <row r="14" spans="1:17" ht="12" customHeight="1">
      <c r="A14" s="148" t="s">
        <v>219</v>
      </c>
      <c r="B14" s="273">
        <v>1436785</v>
      </c>
      <c r="C14" s="271">
        <v>1149611</v>
      </c>
      <c r="D14" s="271">
        <v>649518</v>
      </c>
      <c r="E14" s="271">
        <v>45542</v>
      </c>
      <c r="F14" s="271">
        <v>40251</v>
      </c>
      <c r="G14" s="271">
        <v>10608</v>
      </c>
      <c r="H14" s="271">
        <v>119960</v>
      </c>
      <c r="I14" s="271">
        <v>42596</v>
      </c>
      <c r="J14" s="271">
        <v>241136</v>
      </c>
      <c r="K14" s="1"/>
      <c r="L14" s="1"/>
      <c r="M14" s="1"/>
      <c r="N14" s="1"/>
      <c r="O14" s="1"/>
      <c r="P14" s="1"/>
      <c r="Q14" s="1"/>
    </row>
    <row r="15" spans="1:17" ht="12" customHeight="1">
      <c r="A15" s="148" t="s">
        <v>220</v>
      </c>
      <c r="B15" s="273">
        <v>1310220</v>
      </c>
      <c r="C15" s="271">
        <v>1029928</v>
      </c>
      <c r="D15" s="271">
        <v>576364</v>
      </c>
      <c r="E15" s="271">
        <v>38523</v>
      </c>
      <c r="F15" s="271">
        <v>37002</v>
      </c>
      <c r="G15" s="271">
        <v>10344</v>
      </c>
      <c r="H15" s="271">
        <v>114236</v>
      </c>
      <c r="I15" s="271">
        <v>41568</v>
      </c>
      <c r="J15" s="271">
        <v>211891</v>
      </c>
      <c r="K15" s="1"/>
      <c r="L15" s="1"/>
      <c r="M15" s="1"/>
      <c r="N15" s="1"/>
      <c r="O15" s="1"/>
      <c r="P15" s="1"/>
      <c r="Q15" s="1"/>
    </row>
    <row r="16" spans="1:17" ht="12" customHeight="1">
      <c r="A16" s="148" t="s">
        <v>221</v>
      </c>
      <c r="B16" s="273">
        <v>1340957</v>
      </c>
      <c r="C16" s="271">
        <v>1051819</v>
      </c>
      <c r="D16" s="271">
        <v>587172</v>
      </c>
      <c r="E16" s="271">
        <v>37002</v>
      </c>
      <c r="F16" s="271">
        <v>38948</v>
      </c>
      <c r="G16" s="271">
        <v>10454</v>
      </c>
      <c r="H16" s="271">
        <v>116109</v>
      </c>
      <c r="I16" s="271">
        <v>41415</v>
      </c>
      <c r="J16" s="271">
        <v>220719</v>
      </c>
      <c r="K16" s="1"/>
      <c r="L16" s="1"/>
      <c r="M16" s="1"/>
      <c r="N16" s="1"/>
      <c r="O16" s="1"/>
      <c r="P16" s="1"/>
      <c r="Q16" s="1"/>
    </row>
    <row r="17" spans="1:17" ht="12" customHeight="1">
      <c r="A17" s="148" t="s">
        <v>222</v>
      </c>
      <c r="B17" s="273">
        <v>1336056</v>
      </c>
      <c r="C17" s="271">
        <v>1053084</v>
      </c>
      <c r="D17" s="271">
        <v>590269</v>
      </c>
      <c r="E17" s="271">
        <v>39325</v>
      </c>
      <c r="F17" s="271">
        <v>38839</v>
      </c>
      <c r="G17" s="271">
        <v>11073</v>
      </c>
      <c r="H17" s="271">
        <v>115926</v>
      </c>
      <c r="I17" s="271">
        <v>42363</v>
      </c>
      <c r="J17" s="271">
        <v>215289</v>
      </c>
      <c r="K17" s="1"/>
      <c r="L17" s="1"/>
      <c r="M17" s="1"/>
      <c r="N17" s="1"/>
      <c r="O17" s="1"/>
      <c r="P17" s="1"/>
      <c r="Q17" s="1"/>
    </row>
    <row r="18" spans="1:17" ht="12" customHeight="1">
      <c r="A18" s="148" t="s">
        <v>223</v>
      </c>
      <c r="B18" s="273">
        <v>1435384</v>
      </c>
      <c r="C18" s="271">
        <v>1134072</v>
      </c>
      <c r="D18" s="271">
        <v>637404</v>
      </c>
      <c r="E18" s="271">
        <v>41297</v>
      </c>
      <c r="F18" s="271">
        <v>39807</v>
      </c>
      <c r="G18" s="271">
        <v>12415</v>
      </c>
      <c r="H18" s="271">
        <v>123497</v>
      </c>
      <c r="I18" s="271">
        <v>45678</v>
      </c>
      <c r="J18" s="271">
        <v>233974</v>
      </c>
      <c r="K18" s="1"/>
      <c r="L18" s="1"/>
      <c r="M18" s="1"/>
      <c r="N18" s="1"/>
      <c r="O18" s="1"/>
      <c r="P18" s="1"/>
      <c r="Q18" s="1"/>
    </row>
    <row r="19" spans="1:17" ht="12" customHeight="1">
      <c r="A19" s="148" t="s">
        <v>929</v>
      </c>
      <c r="B19" s="273">
        <v>1206382</v>
      </c>
      <c r="C19" s="271">
        <v>946254</v>
      </c>
      <c r="D19" s="271">
        <v>533497</v>
      </c>
      <c r="E19" s="271">
        <v>31505</v>
      </c>
      <c r="F19" s="271">
        <v>29474</v>
      </c>
      <c r="G19" s="271">
        <v>10111</v>
      </c>
      <c r="H19" s="271">
        <v>110110</v>
      </c>
      <c r="I19" s="271">
        <v>37707</v>
      </c>
      <c r="J19" s="271">
        <v>193850</v>
      </c>
      <c r="K19" s="1"/>
      <c r="L19" s="1"/>
      <c r="M19" s="1"/>
      <c r="N19" s="1"/>
      <c r="O19" s="1"/>
      <c r="P19" s="1"/>
      <c r="Q19" s="1"/>
    </row>
    <row r="20" spans="1:17" ht="12" customHeight="1">
      <c r="A20" s="148" t="s">
        <v>224</v>
      </c>
      <c r="B20" s="273">
        <v>1158135</v>
      </c>
      <c r="C20" s="271">
        <v>904633</v>
      </c>
      <c r="D20" s="271">
        <v>506708</v>
      </c>
      <c r="E20" s="271">
        <v>31016</v>
      </c>
      <c r="F20" s="271">
        <v>28322</v>
      </c>
      <c r="G20" s="271">
        <v>10426</v>
      </c>
      <c r="H20" s="271">
        <v>103687</v>
      </c>
      <c r="I20" s="271">
        <v>36269</v>
      </c>
      <c r="J20" s="271">
        <v>188205</v>
      </c>
      <c r="K20" s="1"/>
      <c r="L20" s="1"/>
      <c r="M20" s="1"/>
      <c r="N20" s="1"/>
      <c r="O20" s="1"/>
      <c r="P20" s="1"/>
      <c r="Q20" s="1"/>
    </row>
    <row r="21" spans="1:17" ht="12" customHeight="1">
      <c r="A21" s="149" t="s">
        <v>225</v>
      </c>
      <c r="B21" s="274">
        <v>1422828</v>
      </c>
      <c r="C21" s="290">
        <v>1113685</v>
      </c>
      <c r="D21" s="290">
        <v>621524</v>
      </c>
      <c r="E21" s="290">
        <v>39098</v>
      </c>
      <c r="F21" s="290">
        <v>33506</v>
      </c>
      <c r="G21" s="290">
        <v>12784</v>
      </c>
      <c r="H21" s="290">
        <v>128039</v>
      </c>
      <c r="I21" s="290">
        <v>44356</v>
      </c>
      <c r="J21" s="290">
        <v>234378</v>
      </c>
      <c r="K21" s="1"/>
      <c r="L21" s="1"/>
      <c r="M21" s="1"/>
      <c r="N21" s="1"/>
      <c r="O21" s="1"/>
      <c r="P21" s="1"/>
      <c r="Q21" s="1"/>
    </row>
    <row r="22" spans="1:17" ht="12" customHeight="1">
      <c r="A22" s="1"/>
      <c r="K22" s="1"/>
      <c r="L22" s="1"/>
      <c r="M22" s="1"/>
      <c r="N22" s="1"/>
      <c r="O22" s="1"/>
      <c r="P22" s="1"/>
      <c r="Q22" s="1"/>
    </row>
    <row r="23" spans="1:8" ht="12" customHeight="1">
      <c r="A23" s="188" t="s">
        <v>0</v>
      </c>
      <c r="B23" s="184" t="s">
        <v>259</v>
      </c>
      <c r="C23" s="353" t="s">
        <v>303</v>
      </c>
      <c r="D23" s="353" t="s">
        <v>304</v>
      </c>
      <c r="E23" s="184" t="s">
        <v>305</v>
      </c>
      <c r="F23" s="184" t="s">
        <v>306</v>
      </c>
      <c r="G23" s="184" t="s">
        <v>307</v>
      </c>
      <c r="H23" s="195" t="s">
        <v>308</v>
      </c>
    </row>
    <row r="24" spans="1:8" ht="12" customHeight="1">
      <c r="A24" s="148" t="s">
        <v>926</v>
      </c>
      <c r="B24" s="273">
        <v>2889617</v>
      </c>
      <c r="C24" s="271">
        <v>556281</v>
      </c>
      <c r="D24" s="271">
        <v>555049</v>
      </c>
      <c r="E24" s="271">
        <v>203742</v>
      </c>
      <c r="F24" s="271">
        <v>217925</v>
      </c>
      <c r="G24" s="271">
        <v>585339</v>
      </c>
      <c r="H24" s="271">
        <v>771281</v>
      </c>
    </row>
    <row r="25" spans="1:8" ht="12" customHeight="1">
      <c r="A25" s="148" t="s">
        <v>625</v>
      </c>
      <c r="B25" s="273">
        <v>2916226</v>
      </c>
      <c r="C25" s="271">
        <v>555119</v>
      </c>
      <c r="D25" s="271">
        <v>557978</v>
      </c>
      <c r="E25" s="271">
        <v>200836</v>
      </c>
      <c r="F25" s="271">
        <v>209503</v>
      </c>
      <c r="G25" s="271">
        <v>593063</v>
      </c>
      <c r="H25" s="271">
        <v>799727</v>
      </c>
    </row>
    <row r="26" spans="1:8" ht="12" customHeight="1">
      <c r="A26" s="148" t="s">
        <v>721</v>
      </c>
      <c r="B26" s="273">
        <v>2865309</v>
      </c>
      <c r="C26" s="271">
        <v>555843</v>
      </c>
      <c r="D26" s="271">
        <v>548262</v>
      </c>
      <c r="E26" s="271">
        <v>202837</v>
      </c>
      <c r="F26" s="271">
        <v>209712</v>
      </c>
      <c r="G26" s="271">
        <v>575228</v>
      </c>
      <c r="H26" s="271">
        <v>773427</v>
      </c>
    </row>
    <row r="27" spans="1:8" ht="12" customHeight="1">
      <c r="A27" s="148" t="s">
        <v>746</v>
      </c>
      <c r="B27" s="273">
        <v>2941954</v>
      </c>
      <c r="C27" s="271">
        <v>611696</v>
      </c>
      <c r="D27" s="271">
        <v>578096</v>
      </c>
      <c r="E27" s="271">
        <v>209281</v>
      </c>
      <c r="F27" s="271">
        <v>214448</v>
      </c>
      <c r="G27" s="271">
        <v>571291</v>
      </c>
      <c r="H27" s="271">
        <v>757142</v>
      </c>
    </row>
    <row r="28" spans="1:8" ht="12" customHeight="1">
      <c r="A28" s="148" t="s">
        <v>927</v>
      </c>
      <c r="B28" s="273">
        <v>3306474</v>
      </c>
      <c r="C28" s="271">
        <v>749755</v>
      </c>
      <c r="D28" s="271">
        <v>671747</v>
      </c>
      <c r="E28" s="271">
        <v>240431</v>
      </c>
      <c r="F28" s="271">
        <v>247736</v>
      </c>
      <c r="G28" s="271">
        <v>601350</v>
      </c>
      <c r="H28" s="271">
        <v>795455</v>
      </c>
    </row>
    <row r="29" spans="1:8" ht="12" customHeight="1">
      <c r="A29" s="45"/>
      <c r="B29" s="273"/>
      <c r="C29" s="271"/>
      <c r="D29" s="271"/>
      <c r="E29" s="271"/>
      <c r="F29" s="271"/>
      <c r="G29" s="271"/>
      <c r="H29" s="271"/>
    </row>
    <row r="30" spans="1:8" ht="12" customHeight="1">
      <c r="A30" s="148" t="s">
        <v>928</v>
      </c>
      <c r="B30" s="273">
        <v>255464</v>
      </c>
      <c r="C30" s="271">
        <v>57266</v>
      </c>
      <c r="D30" s="271">
        <v>52059</v>
      </c>
      <c r="E30" s="271">
        <v>17634</v>
      </c>
      <c r="F30" s="271">
        <v>17532</v>
      </c>
      <c r="G30" s="271">
        <v>48096</v>
      </c>
      <c r="H30" s="271">
        <v>62877</v>
      </c>
    </row>
    <row r="31" spans="1:8" ht="12" customHeight="1">
      <c r="A31" s="148" t="s">
        <v>216</v>
      </c>
      <c r="B31" s="273">
        <v>245807</v>
      </c>
      <c r="C31" s="271">
        <v>52140</v>
      </c>
      <c r="D31" s="271">
        <v>48187</v>
      </c>
      <c r="E31" s="271">
        <v>17009</v>
      </c>
      <c r="F31" s="271">
        <v>17699</v>
      </c>
      <c r="G31" s="271">
        <v>47569</v>
      </c>
      <c r="H31" s="271">
        <v>63203</v>
      </c>
    </row>
    <row r="32" spans="1:8" ht="12" customHeight="1">
      <c r="A32" s="148" t="s">
        <v>217</v>
      </c>
      <c r="B32" s="273">
        <v>257153</v>
      </c>
      <c r="C32" s="271">
        <v>58980</v>
      </c>
      <c r="D32" s="271">
        <v>52632</v>
      </c>
      <c r="E32" s="271">
        <v>17914</v>
      </c>
      <c r="F32" s="271">
        <v>18262</v>
      </c>
      <c r="G32" s="271">
        <v>47209</v>
      </c>
      <c r="H32" s="271">
        <v>62156</v>
      </c>
    </row>
    <row r="33" spans="1:8" ht="12" customHeight="1">
      <c r="A33" s="148" t="s">
        <v>218</v>
      </c>
      <c r="B33" s="273">
        <v>284389</v>
      </c>
      <c r="C33" s="271">
        <v>64623</v>
      </c>
      <c r="D33" s="271">
        <v>58400</v>
      </c>
      <c r="E33" s="271">
        <v>20282</v>
      </c>
      <c r="F33" s="271">
        <v>21197</v>
      </c>
      <c r="G33" s="271">
        <v>52450</v>
      </c>
      <c r="H33" s="271">
        <v>67437</v>
      </c>
    </row>
    <row r="34" spans="1:8" ht="12" customHeight="1">
      <c r="A34" s="148" t="s">
        <v>219</v>
      </c>
      <c r="B34" s="273">
        <v>287174</v>
      </c>
      <c r="C34" s="271">
        <v>61672</v>
      </c>
      <c r="D34" s="271">
        <v>56848</v>
      </c>
      <c r="E34" s="271">
        <v>20806</v>
      </c>
      <c r="F34" s="271">
        <v>22552</v>
      </c>
      <c r="G34" s="271">
        <v>54534</v>
      </c>
      <c r="H34" s="271">
        <v>70762</v>
      </c>
    </row>
    <row r="35" spans="1:8" ht="12" customHeight="1">
      <c r="A35" s="148" t="s">
        <v>220</v>
      </c>
      <c r="B35" s="273">
        <v>280292</v>
      </c>
      <c r="C35" s="271">
        <v>65984</v>
      </c>
      <c r="D35" s="271">
        <v>58638</v>
      </c>
      <c r="E35" s="271">
        <v>20594</v>
      </c>
      <c r="F35" s="271">
        <v>20845</v>
      </c>
      <c r="G35" s="271">
        <v>49405</v>
      </c>
      <c r="H35" s="271">
        <v>64826</v>
      </c>
    </row>
    <row r="36" spans="1:8" ht="12" customHeight="1">
      <c r="A36" s="148" t="s">
        <v>221</v>
      </c>
      <c r="B36" s="273">
        <v>289138</v>
      </c>
      <c r="C36" s="271">
        <v>67190</v>
      </c>
      <c r="D36" s="271">
        <v>60232</v>
      </c>
      <c r="E36" s="271">
        <v>21003</v>
      </c>
      <c r="F36" s="271">
        <v>21432</v>
      </c>
      <c r="G36" s="271">
        <v>51164</v>
      </c>
      <c r="H36" s="271">
        <v>68117</v>
      </c>
    </row>
    <row r="37" spans="1:8" ht="12" customHeight="1">
      <c r="A37" s="148" t="s">
        <v>222</v>
      </c>
      <c r="B37" s="273">
        <v>282972</v>
      </c>
      <c r="C37" s="271">
        <v>66525</v>
      </c>
      <c r="D37" s="271">
        <v>58633</v>
      </c>
      <c r="E37" s="271">
        <v>19963</v>
      </c>
      <c r="F37" s="271">
        <v>20860</v>
      </c>
      <c r="G37" s="271">
        <v>50453</v>
      </c>
      <c r="H37" s="271">
        <v>66538</v>
      </c>
    </row>
    <row r="38" spans="1:8" ht="12" customHeight="1">
      <c r="A38" s="148" t="s">
        <v>223</v>
      </c>
      <c r="B38" s="273">
        <v>301312</v>
      </c>
      <c r="C38" s="271">
        <v>69433</v>
      </c>
      <c r="D38" s="271">
        <v>61615</v>
      </c>
      <c r="E38" s="271">
        <v>22969</v>
      </c>
      <c r="F38" s="271">
        <v>24158</v>
      </c>
      <c r="G38" s="271">
        <v>53049</v>
      </c>
      <c r="H38" s="271">
        <v>70088</v>
      </c>
    </row>
    <row r="39" spans="1:8" ht="12" customHeight="1">
      <c r="A39" s="148" t="s">
        <v>929</v>
      </c>
      <c r="B39" s="273">
        <v>260128</v>
      </c>
      <c r="C39" s="271">
        <v>57532</v>
      </c>
      <c r="D39" s="271">
        <v>51394</v>
      </c>
      <c r="E39" s="271">
        <v>19706</v>
      </c>
      <c r="F39" s="271">
        <v>19939</v>
      </c>
      <c r="G39" s="271">
        <v>47371</v>
      </c>
      <c r="H39" s="271">
        <v>64186</v>
      </c>
    </row>
    <row r="40" spans="1:8" ht="12" customHeight="1">
      <c r="A40" s="148" t="s">
        <v>224</v>
      </c>
      <c r="B40" s="273">
        <v>253502</v>
      </c>
      <c r="C40" s="271">
        <v>57896</v>
      </c>
      <c r="D40" s="271">
        <v>51268</v>
      </c>
      <c r="E40" s="271">
        <v>19220</v>
      </c>
      <c r="F40" s="271">
        <v>19823</v>
      </c>
      <c r="G40" s="271">
        <v>44404</v>
      </c>
      <c r="H40" s="271">
        <v>60891</v>
      </c>
    </row>
    <row r="41" spans="1:8" ht="12" customHeight="1">
      <c r="A41" s="149" t="s">
        <v>225</v>
      </c>
      <c r="B41" s="274">
        <v>309143</v>
      </c>
      <c r="C41" s="290">
        <v>70514</v>
      </c>
      <c r="D41" s="290">
        <v>61841</v>
      </c>
      <c r="E41" s="290">
        <v>23331</v>
      </c>
      <c r="F41" s="290">
        <v>23437</v>
      </c>
      <c r="G41" s="290">
        <v>55646</v>
      </c>
      <c r="H41" s="290">
        <v>74374</v>
      </c>
    </row>
    <row r="42" ht="12" customHeight="1">
      <c r="A42" s="33" t="s">
        <v>931</v>
      </c>
    </row>
    <row r="44" spans="1:17" s="192" customFormat="1" ht="15">
      <c r="A44" s="331" t="s">
        <v>896</v>
      </c>
      <c r="B44" s="191"/>
      <c r="C44" s="191"/>
      <c r="D44" s="191"/>
      <c r="E44" s="191"/>
      <c r="F44" s="191"/>
      <c r="G44" s="191"/>
      <c r="H44" s="191"/>
      <c r="I44" s="193"/>
      <c r="J44" s="193"/>
      <c r="K44" s="193"/>
      <c r="L44" s="193"/>
      <c r="M44" s="193"/>
      <c r="N44" s="193"/>
      <c r="O44" s="193"/>
      <c r="P44" s="193"/>
      <c r="Q44" s="193"/>
    </row>
    <row r="45" spans="1:8" ht="12">
      <c r="A45" s="188" t="s">
        <v>629</v>
      </c>
      <c r="B45" s="184" t="s">
        <v>591</v>
      </c>
      <c r="C45" s="353" t="s">
        <v>309</v>
      </c>
      <c r="D45" s="353" t="s">
        <v>310</v>
      </c>
      <c r="E45" s="184" t="s">
        <v>311</v>
      </c>
      <c r="F45" s="184" t="s">
        <v>312</v>
      </c>
      <c r="G45" s="184" t="s">
        <v>313</v>
      </c>
      <c r="H45" s="195" t="s">
        <v>314</v>
      </c>
    </row>
    <row r="46" spans="1:8" ht="12">
      <c r="A46" s="148" t="s">
        <v>926</v>
      </c>
      <c r="B46" s="273">
        <v>8401403</v>
      </c>
      <c r="C46" s="271">
        <v>391720</v>
      </c>
      <c r="D46" s="271">
        <v>417503</v>
      </c>
      <c r="E46" s="271">
        <v>500963</v>
      </c>
      <c r="F46" s="271">
        <v>501008</v>
      </c>
      <c r="G46" s="271">
        <v>3164760</v>
      </c>
      <c r="H46" s="271">
        <v>3425449</v>
      </c>
    </row>
    <row r="47" spans="1:8" ht="12">
      <c r="A47" s="148" t="s">
        <v>625</v>
      </c>
      <c r="B47" s="273">
        <v>7951814</v>
      </c>
      <c r="C47" s="271">
        <v>402562</v>
      </c>
      <c r="D47" s="271">
        <v>423316</v>
      </c>
      <c r="E47" s="271">
        <v>432707</v>
      </c>
      <c r="F47" s="271">
        <v>434433</v>
      </c>
      <c r="G47" s="271">
        <v>3013454</v>
      </c>
      <c r="H47" s="271">
        <v>3245342</v>
      </c>
    </row>
    <row r="48" spans="1:8" ht="12">
      <c r="A48" s="148" t="s">
        <v>721</v>
      </c>
      <c r="B48" s="273">
        <v>7983344</v>
      </c>
      <c r="C48" s="271">
        <v>405317</v>
      </c>
      <c r="D48" s="271">
        <v>429293</v>
      </c>
      <c r="E48" s="271">
        <v>431079</v>
      </c>
      <c r="F48" s="271">
        <v>432543</v>
      </c>
      <c r="G48" s="271">
        <v>3067439</v>
      </c>
      <c r="H48" s="271">
        <v>3217673</v>
      </c>
    </row>
    <row r="49" spans="1:8" ht="12">
      <c r="A49" s="148" t="s">
        <v>746</v>
      </c>
      <c r="B49" s="273">
        <v>8017919</v>
      </c>
      <c r="C49" s="271">
        <v>413317</v>
      </c>
      <c r="D49" s="271">
        <v>437364</v>
      </c>
      <c r="E49" s="271">
        <v>430636</v>
      </c>
      <c r="F49" s="271">
        <v>434514</v>
      </c>
      <c r="G49" s="271">
        <v>3053864</v>
      </c>
      <c r="H49" s="271">
        <v>3248224</v>
      </c>
    </row>
    <row r="50" spans="1:8" ht="12">
      <c r="A50" s="148" t="s">
        <v>927</v>
      </c>
      <c r="B50" s="273">
        <v>8033143</v>
      </c>
      <c r="C50" s="271">
        <v>415439</v>
      </c>
      <c r="D50" s="271">
        <v>452403</v>
      </c>
      <c r="E50" s="271">
        <v>434061</v>
      </c>
      <c r="F50" s="271">
        <v>439101</v>
      </c>
      <c r="G50" s="271">
        <v>3033893</v>
      </c>
      <c r="H50" s="271">
        <v>3258246</v>
      </c>
    </row>
    <row r="51" spans="1:8" ht="12">
      <c r="A51" s="45"/>
      <c r="B51" s="273"/>
      <c r="C51" s="271"/>
      <c r="D51" s="271"/>
      <c r="E51" s="271"/>
      <c r="F51" s="271"/>
      <c r="G51" s="271"/>
      <c r="H51" s="271"/>
    </row>
    <row r="52" spans="1:8" ht="12">
      <c r="A52" s="148" t="s">
        <v>928</v>
      </c>
      <c r="B52" s="273">
        <v>643890</v>
      </c>
      <c r="C52" s="271">
        <v>34030</v>
      </c>
      <c r="D52" s="271">
        <v>37192</v>
      </c>
      <c r="E52" s="271">
        <v>34215</v>
      </c>
      <c r="F52" s="271">
        <v>35497</v>
      </c>
      <c r="G52" s="271">
        <v>241599</v>
      </c>
      <c r="H52" s="271">
        <v>261357</v>
      </c>
    </row>
    <row r="53" spans="1:8" ht="12">
      <c r="A53" s="148" t="s">
        <v>216</v>
      </c>
      <c r="B53" s="273">
        <v>712614</v>
      </c>
      <c r="C53" s="271">
        <v>33826</v>
      </c>
      <c r="D53" s="271">
        <v>37821</v>
      </c>
      <c r="E53" s="271">
        <v>39126</v>
      </c>
      <c r="F53" s="271">
        <v>39641</v>
      </c>
      <c r="G53" s="271">
        <v>277973</v>
      </c>
      <c r="H53" s="271">
        <v>284227</v>
      </c>
    </row>
    <row r="54" spans="1:8" ht="12">
      <c r="A54" s="148" t="s">
        <v>217</v>
      </c>
      <c r="B54" s="273">
        <v>585180</v>
      </c>
      <c r="C54" s="271">
        <v>34508</v>
      </c>
      <c r="D54" s="271">
        <v>37611</v>
      </c>
      <c r="E54" s="271">
        <v>31447</v>
      </c>
      <c r="F54" s="271">
        <v>31887</v>
      </c>
      <c r="G54" s="271">
        <v>219128</v>
      </c>
      <c r="H54" s="271">
        <v>230599</v>
      </c>
    </row>
    <row r="55" spans="1:8" ht="12">
      <c r="A55" s="148" t="s">
        <v>218</v>
      </c>
      <c r="B55" s="273">
        <v>687450</v>
      </c>
      <c r="C55" s="271">
        <v>37468</v>
      </c>
      <c r="D55" s="271">
        <v>40689</v>
      </c>
      <c r="E55" s="271">
        <v>37002</v>
      </c>
      <c r="F55" s="271">
        <v>37841</v>
      </c>
      <c r="G55" s="271">
        <v>259661</v>
      </c>
      <c r="H55" s="271">
        <v>274789</v>
      </c>
    </row>
    <row r="56" spans="1:8" ht="12">
      <c r="A56" s="148" t="s">
        <v>219</v>
      </c>
      <c r="B56" s="273">
        <v>854631</v>
      </c>
      <c r="C56" s="271">
        <v>36778</v>
      </c>
      <c r="D56" s="271">
        <v>39899</v>
      </c>
      <c r="E56" s="271">
        <v>44548</v>
      </c>
      <c r="F56" s="271">
        <v>45834</v>
      </c>
      <c r="G56" s="271">
        <v>334223</v>
      </c>
      <c r="H56" s="271">
        <v>353349</v>
      </c>
    </row>
    <row r="57" spans="1:8" ht="12">
      <c r="A57" s="148" t="s">
        <v>220</v>
      </c>
      <c r="B57" s="273">
        <v>648309</v>
      </c>
      <c r="C57" s="271">
        <v>35133</v>
      </c>
      <c r="D57" s="271">
        <v>37824</v>
      </c>
      <c r="E57" s="271">
        <v>33419</v>
      </c>
      <c r="F57" s="271">
        <v>33425</v>
      </c>
      <c r="G57" s="271">
        <v>239189</v>
      </c>
      <c r="H57" s="271">
        <v>269319</v>
      </c>
    </row>
    <row r="58" spans="1:8" ht="12">
      <c r="A58" s="148" t="s">
        <v>221</v>
      </c>
      <c r="B58" s="273">
        <v>658354</v>
      </c>
      <c r="C58" s="271">
        <v>35541</v>
      </c>
      <c r="D58" s="271">
        <v>37863</v>
      </c>
      <c r="E58" s="271">
        <v>34742</v>
      </c>
      <c r="F58" s="271">
        <v>34862</v>
      </c>
      <c r="G58" s="271">
        <v>242317</v>
      </c>
      <c r="H58" s="271">
        <v>273029</v>
      </c>
    </row>
    <row r="59" spans="1:8" ht="12">
      <c r="A59" s="148" t="s">
        <v>222</v>
      </c>
      <c r="B59" s="273">
        <v>646220</v>
      </c>
      <c r="C59" s="271">
        <v>35122</v>
      </c>
      <c r="D59" s="271">
        <v>37655</v>
      </c>
      <c r="E59" s="271">
        <v>35712</v>
      </c>
      <c r="F59" s="271">
        <v>35680</v>
      </c>
      <c r="G59" s="271">
        <v>239582</v>
      </c>
      <c r="H59" s="271">
        <v>262469</v>
      </c>
    </row>
    <row r="60" spans="1:8" ht="12">
      <c r="A60" s="148" t="s">
        <v>223</v>
      </c>
      <c r="B60" s="273">
        <v>684999</v>
      </c>
      <c r="C60" s="271">
        <v>35359</v>
      </c>
      <c r="D60" s="271">
        <v>38393</v>
      </c>
      <c r="E60" s="271">
        <v>35145</v>
      </c>
      <c r="F60" s="271">
        <v>36832</v>
      </c>
      <c r="G60" s="271">
        <v>248651</v>
      </c>
      <c r="H60" s="271">
        <v>290619</v>
      </c>
    </row>
    <row r="61" spans="1:8" ht="12">
      <c r="A61" s="148" t="s">
        <v>929</v>
      </c>
      <c r="B61" s="273">
        <v>652363</v>
      </c>
      <c r="C61" s="271">
        <v>31869</v>
      </c>
      <c r="D61" s="271">
        <v>35216</v>
      </c>
      <c r="E61" s="271">
        <v>38670</v>
      </c>
      <c r="F61" s="271">
        <v>37141</v>
      </c>
      <c r="G61" s="271">
        <v>259227</v>
      </c>
      <c r="H61" s="271">
        <v>250240</v>
      </c>
    </row>
    <row r="62" spans="1:8" ht="12">
      <c r="A62" s="148" t="s">
        <v>224</v>
      </c>
      <c r="B62" s="273">
        <v>560830</v>
      </c>
      <c r="C62" s="271">
        <v>30089</v>
      </c>
      <c r="D62" s="271">
        <v>33234</v>
      </c>
      <c r="E62" s="271">
        <v>31232</v>
      </c>
      <c r="F62" s="271">
        <v>31352</v>
      </c>
      <c r="G62" s="271">
        <v>211794</v>
      </c>
      <c r="H62" s="271">
        <v>223129</v>
      </c>
    </row>
    <row r="63" spans="1:8" ht="12">
      <c r="A63" s="149" t="s">
        <v>225</v>
      </c>
      <c r="B63" s="274">
        <v>698303</v>
      </c>
      <c r="C63" s="290">
        <v>35716</v>
      </c>
      <c r="D63" s="290">
        <v>39006</v>
      </c>
      <c r="E63" s="290">
        <v>38803</v>
      </c>
      <c r="F63" s="290">
        <v>39109</v>
      </c>
      <c r="G63" s="290">
        <v>260549</v>
      </c>
      <c r="H63" s="290">
        <v>285120</v>
      </c>
    </row>
    <row r="64" ht="12">
      <c r="A64" s="33" t="s">
        <v>931</v>
      </c>
    </row>
  </sheetData>
  <printOptions/>
  <pageMargins left="0.59" right="0.5" top="0.61" bottom="0.58" header="0.5" footer="0.21"/>
  <pageSetup horizontalDpi="600" verticalDpi="600" orientation="portrait" paperSize="9" scale="95" r:id="rId1"/>
</worksheet>
</file>

<file path=xl/worksheets/sheet12.xml><?xml version="1.0" encoding="utf-8"?>
<worksheet xmlns="http://schemas.openxmlformats.org/spreadsheetml/2006/main" xmlns:r="http://schemas.openxmlformats.org/officeDocument/2006/relationships">
  <dimension ref="A2:Q66"/>
  <sheetViews>
    <sheetView workbookViewId="0" topLeftCell="A1">
      <selection activeCell="A1" sqref="A1"/>
    </sheetView>
  </sheetViews>
  <sheetFormatPr defaultColWidth="9.00390625" defaultRowHeight="12.75"/>
  <cols>
    <col min="1" max="1" width="9.125" style="33" customWidth="1"/>
    <col min="2" max="15" width="12.75390625" style="41" customWidth="1"/>
    <col min="16" max="16384" width="8.875" style="33" customWidth="1"/>
  </cols>
  <sheetData>
    <row r="1" ht="15.75" customHeight="1"/>
    <row r="2" spans="1:17" s="192" customFormat="1" ht="15">
      <c r="A2" s="331" t="s">
        <v>897</v>
      </c>
      <c r="B2" s="191"/>
      <c r="C2" s="191"/>
      <c r="D2" s="191"/>
      <c r="E2" s="191"/>
      <c r="F2" s="191"/>
      <c r="G2" s="191"/>
      <c r="H2" s="191"/>
      <c r="I2" s="193"/>
      <c r="J2" s="193"/>
      <c r="K2" s="193"/>
      <c r="L2" s="193"/>
      <c r="M2" s="193"/>
      <c r="N2" s="193"/>
      <c r="O2" s="193"/>
      <c r="P2" s="193"/>
      <c r="Q2" s="193"/>
    </row>
    <row r="3" spans="1:17" s="1" customFormat="1" ht="12">
      <c r="A3" s="188" t="s">
        <v>629</v>
      </c>
      <c r="B3" s="189" t="s">
        <v>753</v>
      </c>
      <c r="C3" s="189" t="s">
        <v>750</v>
      </c>
      <c r="D3" s="189" t="s">
        <v>751</v>
      </c>
      <c r="E3" s="183" t="s">
        <v>752</v>
      </c>
      <c r="F3" s="33"/>
      <c r="G3" s="33"/>
      <c r="H3" s="33"/>
      <c r="I3" s="33"/>
      <c r="J3" s="33"/>
      <c r="K3" s="33"/>
      <c r="L3" s="33"/>
      <c r="M3" s="33"/>
      <c r="N3" s="33"/>
      <c r="O3" s="33"/>
      <c r="P3" s="33"/>
      <c r="Q3" s="33"/>
    </row>
    <row r="4" spans="1:17" s="1" customFormat="1" ht="12">
      <c r="A4" s="148" t="s">
        <v>926</v>
      </c>
      <c r="B4" s="51" t="s">
        <v>437</v>
      </c>
      <c r="C4" s="25" t="s">
        <v>437</v>
      </c>
      <c r="D4" s="25" t="s">
        <v>437</v>
      </c>
      <c r="E4" s="25" t="s">
        <v>437</v>
      </c>
      <c r="F4" s="33"/>
      <c r="G4" s="33"/>
      <c r="H4" s="33"/>
      <c r="I4" s="33"/>
      <c r="J4" s="33"/>
      <c r="K4" s="33"/>
      <c r="L4" s="33"/>
      <c r="M4" s="33"/>
      <c r="N4" s="33"/>
      <c r="O4" s="33"/>
      <c r="P4" s="33"/>
      <c r="Q4" s="33"/>
    </row>
    <row r="5" spans="1:17" s="1" customFormat="1" ht="12">
      <c r="A5" s="148" t="s">
        <v>625</v>
      </c>
      <c r="B5" s="51" t="s">
        <v>437</v>
      </c>
      <c r="C5" s="25" t="s">
        <v>437</v>
      </c>
      <c r="D5" s="25" t="s">
        <v>437</v>
      </c>
      <c r="E5" s="25" t="s">
        <v>437</v>
      </c>
      <c r="F5" s="33"/>
      <c r="G5" s="33"/>
      <c r="H5" s="33"/>
      <c r="I5" s="33"/>
      <c r="J5" s="33"/>
      <c r="K5" s="33"/>
      <c r="L5" s="33"/>
      <c r="M5" s="33"/>
      <c r="N5" s="33"/>
      <c r="O5" s="33"/>
      <c r="P5" s="33"/>
      <c r="Q5" s="33"/>
    </row>
    <row r="6" spans="1:17" s="1" customFormat="1" ht="12">
      <c r="A6" s="148" t="s">
        <v>721</v>
      </c>
      <c r="B6" s="51" t="s">
        <v>437</v>
      </c>
      <c r="C6" s="25" t="s">
        <v>437</v>
      </c>
      <c r="D6" s="25" t="s">
        <v>437</v>
      </c>
      <c r="E6" s="25" t="s">
        <v>437</v>
      </c>
      <c r="F6" s="33"/>
      <c r="G6" s="33"/>
      <c r="H6" s="33"/>
      <c r="I6" s="33"/>
      <c r="J6" s="33"/>
      <c r="K6" s="33"/>
      <c r="L6" s="33"/>
      <c r="M6" s="33"/>
      <c r="N6" s="33"/>
      <c r="O6" s="33"/>
      <c r="P6" s="33"/>
      <c r="Q6" s="33"/>
    </row>
    <row r="7" spans="1:17" s="1" customFormat="1" ht="12">
      <c r="A7" s="148" t="s">
        <v>746</v>
      </c>
      <c r="B7" s="273">
        <v>1475991</v>
      </c>
      <c r="C7" s="271">
        <v>938115</v>
      </c>
      <c r="D7" s="271">
        <v>107418</v>
      </c>
      <c r="E7" s="271">
        <v>430458</v>
      </c>
      <c r="F7" s="33"/>
      <c r="G7" s="33"/>
      <c r="H7" s="33"/>
      <c r="I7" s="33"/>
      <c r="J7" s="33"/>
      <c r="K7" s="33"/>
      <c r="L7" s="33"/>
      <c r="M7" s="33"/>
      <c r="N7" s="33"/>
      <c r="O7" s="33"/>
      <c r="P7" s="33"/>
      <c r="Q7" s="33"/>
    </row>
    <row r="8" spans="1:17" s="1" customFormat="1" ht="12">
      <c r="A8" s="148" t="s">
        <v>927</v>
      </c>
      <c r="B8" s="273">
        <v>2829117</v>
      </c>
      <c r="C8" s="271">
        <v>1896475</v>
      </c>
      <c r="D8" s="271">
        <v>175235</v>
      </c>
      <c r="E8" s="271">
        <v>757407</v>
      </c>
      <c r="F8" s="33"/>
      <c r="G8" s="33"/>
      <c r="H8" s="33"/>
      <c r="I8" s="33"/>
      <c r="J8" s="33"/>
      <c r="K8" s="33"/>
      <c r="L8" s="33"/>
      <c r="M8" s="33"/>
      <c r="N8" s="33"/>
      <c r="O8" s="33"/>
      <c r="P8" s="33"/>
      <c r="Q8" s="33"/>
    </row>
    <row r="9" spans="1:17" s="1" customFormat="1" ht="9" customHeight="1">
      <c r="A9" s="45"/>
      <c r="B9" s="273"/>
      <c r="C9" s="271"/>
      <c r="D9" s="271"/>
      <c r="E9" s="271"/>
      <c r="F9" s="33"/>
      <c r="G9" s="33"/>
      <c r="H9" s="33"/>
      <c r="I9" s="33"/>
      <c r="J9" s="33"/>
      <c r="K9" s="33"/>
      <c r="L9" s="33"/>
      <c r="M9" s="33"/>
      <c r="N9" s="33"/>
      <c r="O9" s="33"/>
      <c r="P9" s="33"/>
      <c r="Q9" s="33"/>
    </row>
    <row r="10" spans="1:17" s="1" customFormat="1" ht="12">
      <c r="A10" s="148" t="s">
        <v>928</v>
      </c>
      <c r="B10" s="51">
        <v>219840</v>
      </c>
      <c r="C10" s="25">
        <v>143075</v>
      </c>
      <c r="D10" s="25">
        <v>14329</v>
      </c>
      <c r="E10" s="25">
        <v>62436</v>
      </c>
      <c r="F10" s="33"/>
      <c r="G10" s="33"/>
      <c r="H10" s="33"/>
      <c r="I10" s="33"/>
      <c r="J10" s="33"/>
      <c r="K10" s="33"/>
      <c r="L10" s="33"/>
      <c r="M10" s="33"/>
      <c r="N10" s="33"/>
      <c r="O10" s="33"/>
      <c r="P10" s="33"/>
      <c r="Q10" s="33"/>
    </row>
    <row r="11" spans="1:17" s="1" customFormat="1" ht="12">
      <c r="A11" s="148" t="s">
        <v>216</v>
      </c>
      <c r="B11" s="51">
        <v>224074</v>
      </c>
      <c r="C11" s="25">
        <v>146491</v>
      </c>
      <c r="D11" s="25">
        <v>14320</v>
      </c>
      <c r="E11" s="25">
        <v>63263</v>
      </c>
      <c r="F11" s="33"/>
      <c r="G11" s="33"/>
      <c r="H11" s="33"/>
      <c r="I11" s="33"/>
      <c r="J11" s="33"/>
      <c r="K11" s="33"/>
      <c r="L11" s="33"/>
      <c r="M11" s="33"/>
      <c r="N11" s="33"/>
      <c r="O11" s="33"/>
      <c r="P11" s="33"/>
      <c r="Q11" s="33"/>
    </row>
    <row r="12" spans="1:17" s="1" customFormat="1" ht="12">
      <c r="A12" s="148" t="s">
        <v>217</v>
      </c>
      <c r="B12" s="51">
        <v>222748</v>
      </c>
      <c r="C12" s="25">
        <v>147268</v>
      </c>
      <c r="D12" s="25">
        <v>14154</v>
      </c>
      <c r="E12" s="25">
        <v>61326</v>
      </c>
      <c r="F12" s="33"/>
      <c r="G12" s="33"/>
      <c r="H12" s="33"/>
      <c r="I12" s="33"/>
      <c r="J12" s="33"/>
      <c r="K12" s="33"/>
      <c r="L12" s="33"/>
      <c r="M12" s="33"/>
      <c r="N12" s="33"/>
      <c r="O12" s="33"/>
      <c r="P12" s="33"/>
      <c r="Q12" s="33"/>
    </row>
    <row r="13" spans="1:17" s="1" customFormat="1" ht="12">
      <c r="A13" s="148" t="s">
        <v>218</v>
      </c>
      <c r="B13" s="51">
        <v>242171</v>
      </c>
      <c r="C13" s="25">
        <v>161213</v>
      </c>
      <c r="D13" s="25">
        <v>15240</v>
      </c>
      <c r="E13" s="25">
        <v>65718</v>
      </c>
      <c r="F13" s="33"/>
      <c r="G13" s="33"/>
      <c r="H13" s="33"/>
      <c r="I13" s="33"/>
      <c r="J13" s="33"/>
      <c r="K13" s="33"/>
      <c r="L13" s="33"/>
      <c r="M13" s="33"/>
      <c r="N13" s="33"/>
      <c r="O13" s="33"/>
      <c r="P13" s="33"/>
      <c r="Q13" s="33"/>
    </row>
    <row r="14" spans="1:17" s="1" customFormat="1" ht="12">
      <c r="A14" s="148" t="s">
        <v>219</v>
      </c>
      <c r="B14" s="273">
        <v>246056</v>
      </c>
      <c r="C14" s="271">
        <v>166199</v>
      </c>
      <c r="D14" s="271">
        <v>14337</v>
      </c>
      <c r="E14" s="271">
        <v>65520</v>
      </c>
      <c r="F14" s="33"/>
      <c r="G14" s="33"/>
      <c r="H14" s="33"/>
      <c r="I14" s="33"/>
      <c r="J14" s="33"/>
      <c r="K14" s="33"/>
      <c r="L14" s="33"/>
      <c r="M14" s="33"/>
      <c r="N14" s="33"/>
      <c r="O14" s="33"/>
      <c r="P14" s="33"/>
      <c r="Q14" s="33"/>
    </row>
    <row r="15" spans="1:17" s="1" customFormat="1" ht="12">
      <c r="A15" s="148" t="s">
        <v>220</v>
      </c>
      <c r="B15" s="273">
        <v>237827</v>
      </c>
      <c r="C15" s="271">
        <v>161385</v>
      </c>
      <c r="D15" s="271">
        <v>13645</v>
      </c>
      <c r="E15" s="271">
        <v>62797</v>
      </c>
      <c r="F15" s="33"/>
      <c r="G15" s="33"/>
      <c r="H15" s="33"/>
      <c r="I15" s="33"/>
      <c r="J15" s="33"/>
      <c r="K15" s="33"/>
      <c r="L15" s="33"/>
      <c r="M15" s="33"/>
      <c r="N15" s="33"/>
      <c r="O15" s="33"/>
      <c r="P15" s="33"/>
      <c r="Q15" s="33"/>
    </row>
    <row r="16" spans="1:17" s="1" customFormat="1" ht="12">
      <c r="A16" s="148" t="s">
        <v>221</v>
      </c>
      <c r="B16" s="273">
        <v>241545</v>
      </c>
      <c r="C16" s="271">
        <v>163753</v>
      </c>
      <c r="D16" s="271">
        <v>14598</v>
      </c>
      <c r="E16" s="271">
        <v>63194</v>
      </c>
      <c r="F16" s="33"/>
      <c r="G16" s="33"/>
      <c r="H16" s="33"/>
      <c r="I16" s="33"/>
      <c r="J16" s="33"/>
      <c r="K16" s="33"/>
      <c r="L16" s="33"/>
      <c r="M16" s="33"/>
      <c r="N16" s="33"/>
      <c r="O16" s="33"/>
      <c r="P16" s="33"/>
      <c r="Q16" s="33"/>
    </row>
    <row r="17" spans="1:17" s="1" customFormat="1" ht="12">
      <c r="A17" s="148" t="s">
        <v>222</v>
      </c>
      <c r="B17" s="273">
        <v>236763</v>
      </c>
      <c r="C17" s="271">
        <v>159182</v>
      </c>
      <c r="D17" s="271">
        <v>14660</v>
      </c>
      <c r="E17" s="271">
        <v>62921</v>
      </c>
      <c r="F17" s="33"/>
      <c r="G17" s="33"/>
      <c r="H17" s="33"/>
      <c r="I17" s="33"/>
      <c r="J17" s="33"/>
      <c r="K17" s="33"/>
      <c r="L17" s="33"/>
      <c r="M17" s="33"/>
      <c r="N17" s="33"/>
      <c r="O17" s="33"/>
      <c r="P17" s="33"/>
      <c r="Q17" s="33"/>
    </row>
    <row r="18" spans="1:17" s="1" customFormat="1" ht="12">
      <c r="A18" s="148" t="s">
        <v>223</v>
      </c>
      <c r="B18" s="273">
        <v>251370</v>
      </c>
      <c r="C18" s="271">
        <v>171695</v>
      </c>
      <c r="D18" s="271">
        <v>15240</v>
      </c>
      <c r="E18" s="271">
        <v>64435</v>
      </c>
      <c r="F18" s="33"/>
      <c r="G18" s="33"/>
      <c r="H18" s="33"/>
      <c r="I18" s="33"/>
      <c r="J18" s="33"/>
      <c r="K18" s="33"/>
      <c r="L18" s="33"/>
      <c r="M18" s="33"/>
      <c r="N18" s="33"/>
      <c r="O18" s="33"/>
      <c r="P18" s="33"/>
      <c r="Q18" s="33"/>
    </row>
    <row r="19" spans="1:17" s="1" customFormat="1" ht="12">
      <c r="A19" s="148" t="s">
        <v>929</v>
      </c>
      <c r="B19" s="273">
        <v>230449</v>
      </c>
      <c r="C19" s="271">
        <v>153420</v>
      </c>
      <c r="D19" s="271">
        <v>15164</v>
      </c>
      <c r="E19" s="271">
        <v>61865</v>
      </c>
      <c r="F19" s="33"/>
      <c r="G19" s="33"/>
      <c r="H19" s="33"/>
      <c r="I19" s="33"/>
      <c r="J19" s="33"/>
      <c r="K19" s="33"/>
      <c r="L19" s="33"/>
      <c r="M19" s="33"/>
      <c r="N19" s="33"/>
      <c r="O19" s="33"/>
      <c r="P19" s="33"/>
      <c r="Q19" s="33"/>
    </row>
    <row r="20" spans="1:17" s="1" customFormat="1" ht="12">
      <c r="A20" s="148" t="s">
        <v>224</v>
      </c>
      <c r="B20" s="273">
        <v>216717</v>
      </c>
      <c r="C20" s="271">
        <v>146454</v>
      </c>
      <c r="D20" s="271">
        <v>13809</v>
      </c>
      <c r="E20" s="271">
        <v>56454</v>
      </c>
      <c r="F20" s="33"/>
      <c r="G20" s="33"/>
      <c r="H20" s="33"/>
      <c r="I20" s="33"/>
      <c r="J20" s="33"/>
      <c r="K20" s="33"/>
      <c r="L20" s="33"/>
      <c r="M20" s="33"/>
      <c r="N20" s="33"/>
      <c r="O20" s="33"/>
      <c r="P20" s="33"/>
      <c r="Q20" s="33"/>
    </row>
    <row r="21" spans="1:17" s="1" customFormat="1" ht="12">
      <c r="A21" s="149" t="s">
        <v>225</v>
      </c>
      <c r="B21" s="274">
        <v>259557</v>
      </c>
      <c r="C21" s="290">
        <v>176340</v>
      </c>
      <c r="D21" s="290">
        <v>15739</v>
      </c>
      <c r="E21" s="290">
        <v>67478</v>
      </c>
      <c r="F21" s="33"/>
      <c r="G21" s="33"/>
      <c r="H21" s="33"/>
      <c r="I21" s="33"/>
      <c r="J21" s="33"/>
      <c r="K21" s="33"/>
      <c r="L21" s="33"/>
      <c r="M21" s="33"/>
      <c r="N21" s="33"/>
      <c r="O21" s="33"/>
      <c r="P21" s="33"/>
      <c r="Q21" s="33"/>
    </row>
    <row r="22" spans="1:17" s="1" customFormat="1" ht="12">
      <c r="A22" s="33" t="s">
        <v>931</v>
      </c>
      <c r="B22" s="33"/>
      <c r="C22" s="33"/>
      <c r="D22" s="33"/>
      <c r="E22" s="33"/>
      <c r="F22" s="33"/>
      <c r="G22" s="33"/>
      <c r="H22" s="33"/>
      <c r="I22" s="33"/>
      <c r="J22" s="33"/>
      <c r="K22" s="33"/>
      <c r="L22" s="33"/>
      <c r="M22" s="33"/>
      <c r="N22" s="33"/>
      <c r="O22" s="33"/>
      <c r="P22" s="33"/>
      <c r="Q22" s="33"/>
    </row>
    <row r="23" spans="1:17" s="1" customFormat="1" ht="12">
      <c r="A23" s="33" t="s">
        <v>749</v>
      </c>
      <c r="B23" s="33"/>
      <c r="C23" s="33"/>
      <c r="D23" s="33"/>
      <c r="E23" s="33"/>
      <c r="F23" s="33"/>
      <c r="G23" s="33"/>
      <c r="H23" s="33"/>
      <c r="I23" s="33"/>
      <c r="J23" s="33"/>
      <c r="K23" s="33"/>
      <c r="L23" s="33"/>
      <c r="M23" s="33"/>
      <c r="N23" s="33"/>
      <c r="O23" s="33"/>
      <c r="P23" s="33"/>
      <c r="Q23" s="33"/>
    </row>
    <row r="24" spans="1:17" s="1" customFormat="1" ht="10.5" customHeight="1">
      <c r="A24" s="33"/>
      <c r="B24" s="33"/>
      <c r="C24" s="33"/>
      <c r="D24" s="33"/>
      <c r="E24" s="33"/>
      <c r="F24" s="33" t="s">
        <v>724</v>
      </c>
      <c r="G24" s="33"/>
      <c r="H24" s="33"/>
      <c r="I24" s="33"/>
      <c r="J24" s="33"/>
      <c r="K24" s="33"/>
      <c r="L24" s="33"/>
      <c r="M24" s="33"/>
      <c r="N24" s="33"/>
      <c r="O24" s="33"/>
      <c r="P24" s="33"/>
      <c r="Q24" s="33"/>
    </row>
    <row r="25" spans="1:15" ht="14.25">
      <c r="A25" s="196" t="s">
        <v>898</v>
      </c>
      <c r="B25" s="27"/>
      <c r="C25" s="27"/>
      <c r="D25" s="27"/>
      <c r="E25" s="27"/>
      <c r="F25" s="168"/>
      <c r="G25" s="27"/>
      <c r="H25" s="27"/>
      <c r="I25" s="27"/>
      <c r="J25" s="27"/>
      <c r="K25" s="168"/>
      <c r="L25" s="27"/>
      <c r="M25" s="27"/>
      <c r="N25" s="27"/>
      <c r="O25" s="168"/>
    </row>
    <row r="26" spans="1:15" ht="12.75" customHeight="1">
      <c r="A26" s="176" t="s">
        <v>592</v>
      </c>
      <c r="B26" s="177" t="s">
        <v>209</v>
      </c>
      <c r="C26" s="178" t="s">
        <v>315</v>
      </c>
      <c r="D26" s="178" t="s">
        <v>316</v>
      </c>
      <c r="E26" s="178" t="s">
        <v>317</v>
      </c>
      <c r="F26" s="189" t="s">
        <v>318</v>
      </c>
      <c r="G26" s="178" t="s">
        <v>319</v>
      </c>
      <c r="H26" s="183" t="s">
        <v>320</v>
      </c>
      <c r="I26" s="33"/>
      <c r="J26" s="33"/>
      <c r="K26" s="33"/>
      <c r="L26" s="33"/>
      <c r="M26" s="33"/>
      <c r="N26" s="33"/>
      <c r="O26" s="33"/>
    </row>
    <row r="27" spans="1:15" ht="12.75" customHeight="1">
      <c r="A27" s="148" t="s">
        <v>926</v>
      </c>
      <c r="B27" s="273">
        <v>22901262</v>
      </c>
      <c r="C27" s="271">
        <v>3519743</v>
      </c>
      <c r="D27" s="271">
        <v>197806</v>
      </c>
      <c r="E27" s="271">
        <v>1363203</v>
      </c>
      <c r="F27" s="271">
        <v>993284</v>
      </c>
      <c r="G27" s="271">
        <v>3264205</v>
      </c>
      <c r="H27" s="271">
        <v>3298089</v>
      </c>
      <c r="I27" s="33"/>
      <c r="J27" s="33"/>
      <c r="K27" s="33"/>
      <c r="L27" s="33"/>
      <c r="M27" s="33"/>
      <c r="N27" s="33"/>
      <c r="O27" s="33"/>
    </row>
    <row r="28" spans="1:15" ht="12.75" customHeight="1">
      <c r="A28" s="148" t="s">
        <v>625</v>
      </c>
      <c r="B28" s="273">
        <v>20434959</v>
      </c>
      <c r="C28" s="271">
        <v>3299252</v>
      </c>
      <c r="D28" s="271">
        <v>178760</v>
      </c>
      <c r="E28" s="271">
        <v>1317344</v>
      </c>
      <c r="F28" s="271">
        <v>972417</v>
      </c>
      <c r="G28" s="271">
        <v>3002321</v>
      </c>
      <c r="H28" s="271">
        <v>3032499</v>
      </c>
      <c r="I28" s="33"/>
      <c r="J28" s="33"/>
      <c r="K28" s="33"/>
      <c r="L28" s="33"/>
      <c r="M28" s="33"/>
      <c r="N28" s="33"/>
      <c r="O28" s="33"/>
    </row>
    <row r="29" spans="1:15" ht="12.75" customHeight="1">
      <c r="A29" s="148" t="s">
        <v>721</v>
      </c>
      <c r="B29" s="273">
        <v>20360141</v>
      </c>
      <c r="C29" s="271">
        <v>3240919</v>
      </c>
      <c r="D29" s="271">
        <v>170493</v>
      </c>
      <c r="E29" s="271">
        <v>1304849</v>
      </c>
      <c r="F29" s="271">
        <v>940096</v>
      </c>
      <c r="G29" s="271">
        <v>3059760</v>
      </c>
      <c r="H29" s="271">
        <v>3071918</v>
      </c>
      <c r="I29" s="33"/>
      <c r="J29" s="33"/>
      <c r="K29" s="33"/>
      <c r="L29" s="33"/>
      <c r="M29" s="33"/>
      <c r="N29" s="33"/>
      <c r="O29" s="33"/>
    </row>
    <row r="30" spans="1:15" ht="12.75" customHeight="1">
      <c r="A30" s="148" t="s">
        <v>746</v>
      </c>
      <c r="B30" s="273">
        <v>20508332</v>
      </c>
      <c r="C30" s="271">
        <v>2947007</v>
      </c>
      <c r="D30" s="271">
        <v>179786</v>
      </c>
      <c r="E30" s="271">
        <v>1519217</v>
      </c>
      <c r="F30" s="271">
        <v>887350</v>
      </c>
      <c r="G30" s="271">
        <v>3128998</v>
      </c>
      <c r="H30" s="271">
        <v>3138370</v>
      </c>
      <c r="I30" s="33"/>
      <c r="J30" s="33"/>
      <c r="K30" s="33"/>
      <c r="L30" s="33"/>
      <c r="M30" s="33"/>
      <c r="N30" s="33"/>
      <c r="O30" s="33"/>
    </row>
    <row r="31" spans="1:15" ht="12.75" customHeight="1">
      <c r="A31" s="148" t="s">
        <v>927</v>
      </c>
      <c r="B31" s="273">
        <v>21152920</v>
      </c>
      <c r="C31" s="271">
        <f aca="true" t="shared" si="0" ref="C31:H31">SUM(C33:C44)</f>
        <v>2881287</v>
      </c>
      <c r="D31" s="271">
        <f t="shared" si="0"/>
        <v>190706</v>
      </c>
      <c r="E31" s="271">
        <f t="shared" si="0"/>
        <v>1740847</v>
      </c>
      <c r="F31" s="271">
        <f t="shared" si="0"/>
        <v>901924</v>
      </c>
      <c r="G31" s="271">
        <f t="shared" si="0"/>
        <v>3178450</v>
      </c>
      <c r="H31" s="271">
        <f t="shared" si="0"/>
        <v>3198011</v>
      </c>
      <c r="I31" s="271"/>
      <c r="J31" s="33"/>
      <c r="K31" s="33"/>
      <c r="L31" s="33"/>
      <c r="M31" s="33"/>
      <c r="N31" s="33"/>
      <c r="O31" s="33"/>
    </row>
    <row r="32" spans="1:15" ht="7.5" customHeight="1">
      <c r="A32" s="45"/>
      <c r="B32" s="273"/>
      <c r="C32" s="271"/>
      <c r="D32" s="271"/>
      <c r="E32" s="271"/>
      <c r="F32" s="271"/>
      <c r="G32" s="271"/>
      <c r="H32" s="271"/>
      <c r="I32" s="33"/>
      <c r="J32" s="33"/>
      <c r="K32" s="33"/>
      <c r="L32" s="33"/>
      <c r="M32" s="33"/>
      <c r="N32" s="33"/>
      <c r="O32" s="33"/>
    </row>
    <row r="33" spans="1:15" ht="12.75" customHeight="1">
      <c r="A33" s="148" t="s">
        <v>928</v>
      </c>
      <c r="B33" s="273">
        <v>1674670</v>
      </c>
      <c r="C33" s="271">
        <v>235677</v>
      </c>
      <c r="D33" s="271">
        <v>15012</v>
      </c>
      <c r="E33" s="271">
        <v>134549</v>
      </c>
      <c r="F33" s="271">
        <v>70770</v>
      </c>
      <c r="G33" s="271">
        <v>250334</v>
      </c>
      <c r="H33" s="271">
        <v>255650</v>
      </c>
      <c r="I33" s="458"/>
      <c r="J33" s="33"/>
      <c r="K33" s="33"/>
      <c r="L33" s="33"/>
      <c r="M33" s="33"/>
      <c r="N33" s="33"/>
      <c r="O33" s="33"/>
    </row>
    <row r="34" spans="1:15" ht="12.75" customHeight="1">
      <c r="A34" s="148" t="s">
        <v>216</v>
      </c>
      <c r="B34" s="273">
        <v>1912393</v>
      </c>
      <c r="C34" s="271">
        <v>264233</v>
      </c>
      <c r="D34" s="271">
        <v>16086</v>
      </c>
      <c r="E34" s="271">
        <v>159941</v>
      </c>
      <c r="F34" s="271">
        <v>74419</v>
      </c>
      <c r="G34" s="271">
        <v>300553</v>
      </c>
      <c r="H34" s="271">
        <v>298798</v>
      </c>
      <c r="I34" s="458"/>
      <c r="J34" s="33"/>
      <c r="K34" s="33"/>
      <c r="L34" s="33"/>
      <c r="M34" s="33"/>
      <c r="N34" s="33"/>
      <c r="O34" s="33"/>
    </row>
    <row r="35" spans="1:15" ht="12.75" customHeight="1">
      <c r="A35" s="148" t="s">
        <v>217</v>
      </c>
      <c r="B35" s="273">
        <v>1496170</v>
      </c>
      <c r="C35" s="271">
        <v>202626</v>
      </c>
      <c r="D35" s="271">
        <v>14215</v>
      </c>
      <c r="E35" s="271">
        <v>122953</v>
      </c>
      <c r="F35" s="271">
        <v>63371</v>
      </c>
      <c r="G35" s="271">
        <v>223990</v>
      </c>
      <c r="H35" s="271">
        <v>222683</v>
      </c>
      <c r="I35" s="458"/>
      <c r="J35" s="33"/>
      <c r="K35" s="33"/>
      <c r="L35" s="33"/>
      <c r="M35" s="33"/>
      <c r="N35" s="33"/>
      <c r="O35" s="33"/>
    </row>
    <row r="36" spans="1:15" ht="12.75" customHeight="1">
      <c r="A36" s="148" t="s">
        <v>218</v>
      </c>
      <c r="B36" s="273">
        <v>1803948</v>
      </c>
      <c r="C36" s="271">
        <v>244936</v>
      </c>
      <c r="D36" s="271">
        <v>16272</v>
      </c>
      <c r="E36" s="271">
        <v>149000</v>
      </c>
      <c r="F36" s="271">
        <v>72537</v>
      </c>
      <c r="G36" s="271">
        <v>272589</v>
      </c>
      <c r="H36" s="271">
        <v>275244</v>
      </c>
      <c r="I36" s="458"/>
      <c r="J36" s="33"/>
      <c r="K36" s="33"/>
      <c r="L36" s="33"/>
      <c r="M36" s="33"/>
      <c r="N36" s="33"/>
      <c r="O36" s="33"/>
    </row>
    <row r="37" spans="1:15" ht="12.75" customHeight="1">
      <c r="A37" s="148" t="s">
        <v>219</v>
      </c>
      <c r="B37" s="273">
        <v>2258950</v>
      </c>
      <c r="C37" s="271">
        <v>321926</v>
      </c>
      <c r="D37" s="271">
        <v>17880</v>
      </c>
      <c r="E37" s="271">
        <v>194129</v>
      </c>
      <c r="F37" s="271">
        <v>89847</v>
      </c>
      <c r="G37" s="271">
        <v>362079</v>
      </c>
      <c r="H37" s="271">
        <v>367279</v>
      </c>
      <c r="I37" s="458"/>
      <c r="J37" s="33"/>
      <c r="K37" s="33"/>
      <c r="L37" s="33"/>
      <c r="M37" s="33"/>
      <c r="N37" s="33"/>
      <c r="O37" s="33"/>
    </row>
    <row r="38" spans="1:15" ht="12.75" customHeight="1">
      <c r="A38" s="148" t="s">
        <v>220</v>
      </c>
      <c r="B38" s="273">
        <v>1647035</v>
      </c>
      <c r="C38" s="271">
        <v>228329</v>
      </c>
      <c r="D38" s="271">
        <v>14994</v>
      </c>
      <c r="E38" s="271">
        <v>140355</v>
      </c>
      <c r="F38" s="271">
        <v>71989</v>
      </c>
      <c r="G38" s="271">
        <v>248403</v>
      </c>
      <c r="H38" s="271">
        <v>249037</v>
      </c>
      <c r="I38" s="458"/>
      <c r="J38" s="33"/>
      <c r="K38" s="33"/>
      <c r="L38" s="33"/>
      <c r="M38" s="33"/>
      <c r="N38" s="33"/>
      <c r="O38" s="33"/>
    </row>
    <row r="39" spans="1:15" ht="12.75" customHeight="1">
      <c r="A39" s="148" t="s">
        <v>221</v>
      </c>
      <c r="B39" s="273">
        <v>1814539</v>
      </c>
      <c r="C39" s="271">
        <v>245824</v>
      </c>
      <c r="D39" s="271">
        <v>15508</v>
      </c>
      <c r="E39" s="271">
        <v>146450</v>
      </c>
      <c r="F39" s="271">
        <v>85568</v>
      </c>
      <c r="G39" s="271">
        <v>248302</v>
      </c>
      <c r="H39" s="271">
        <v>249621</v>
      </c>
      <c r="I39" s="458"/>
      <c r="J39" s="33"/>
      <c r="K39" s="33"/>
      <c r="L39" s="33"/>
      <c r="M39" s="33"/>
      <c r="N39" s="33"/>
      <c r="O39" s="33"/>
    </row>
    <row r="40" spans="1:15" ht="12.75" customHeight="1">
      <c r="A40" s="148" t="s">
        <v>222</v>
      </c>
      <c r="B40" s="273">
        <v>1718089</v>
      </c>
      <c r="C40" s="271">
        <v>236256</v>
      </c>
      <c r="D40" s="271">
        <v>16303</v>
      </c>
      <c r="E40" s="271">
        <v>143835</v>
      </c>
      <c r="F40" s="271">
        <v>79133</v>
      </c>
      <c r="G40" s="271">
        <v>247206</v>
      </c>
      <c r="H40" s="271">
        <v>248852</v>
      </c>
      <c r="I40" s="458"/>
      <c r="J40" s="33"/>
      <c r="K40" s="33"/>
      <c r="L40" s="33"/>
      <c r="M40" s="33"/>
      <c r="N40" s="33"/>
      <c r="O40" s="33"/>
    </row>
    <row r="41" spans="1:15" ht="12.75" customHeight="1">
      <c r="A41" s="148" t="s">
        <v>223</v>
      </c>
      <c r="B41" s="273">
        <v>1758974</v>
      </c>
      <c r="C41" s="271">
        <v>238384</v>
      </c>
      <c r="D41" s="271">
        <v>17879</v>
      </c>
      <c r="E41" s="271">
        <v>143236</v>
      </c>
      <c r="F41" s="271">
        <v>85127</v>
      </c>
      <c r="G41" s="271">
        <v>254652</v>
      </c>
      <c r="H41" s="271">
        <v>279032</v>
      </c>
      <c r="I41" s="458"/>
      <c r="J41" s="33"/>
      <c r="K41" s="33"/>
      <c r="L41" s="33"/>
      <c r="M41" s="33"/>
      <c r="N41" s="33"/>
      <c r="O41" s="33"/>
    </row>
    <row r="42" spans="1:15" ht="12.75" customHeight="1">
      <c r="A42" s="148" t="s">
        <v>929</v>
      </c>
      <c r="B42" s="273">
        <v>1727801</v>
      </c>
      <c r="C42" s="271">
        <v>215677</v>
      </c>
      <c r="D42" s="271">
        <v>15144</v>
      </c>
      <c r="E42" s="271">
        <v>132760</v>
      </c>
      <c r="F42" s="271">
        <v>66205</v>
      </c>
      <c r="G42" s="271">
        <v>279504</v>
      </c>
      <c r="H42" s="271">
        <v>256184</v>
      </c>
      <c r="I42" s="458"/>
      <c r="J42" s="33"/>
      <c r="K42" s="33"/>
      <c r="L42" s="33"/>
      <c r="M42" s="33"/>
      <c r="N42" s="33"/>
      <c r="O42" s="33"/>
    </row>
    <row r="43" spans="1:15" ht="12.75" customHeight="1">
      <c r="A43" s="148" t="s">
        <v>224</v>
      </c>
      <c r="B43" s="273">
        <v>1464387</v>
      </c>
      <c r="C43" s="271">
        <v>189960</v>
      </c>
      <c r="D43" s="271">
        <v>14140</v>
      </c>
      <c r="E43" s="271">
        <v>114150</v>
      </c>
      <c r="F43" s="271">
        <v>62334</v>
      </c>
      <c r="G43" s="271">
        <v>217290</v>
      </c>
      <c r="H43" s="271">
        <v>216543</v>
      </c>
      <c r="I43" s="458"/>
      <c r="J43" s="33"/>
      <c r="K43" s="33"/>
      <c r="L43" s="33"/>
      <c r="M43" s="33"/>
      <c r="N43" s="33"/>
      <c r="O43" s="33"/>
    </row>
    <row r="44" spans="1:15" ht="12.75" customHeight="1">
      <c r="A44" s="149" t="s">
        <v>225</v>
      </c>
      <c r="B44" s="274">
        <v>1875964</v>
      </c>
      <c r="C44" s="290">
        <v>257459</v>
      </c>
      <c r="D44" s="290">
        <v>17273</v>
      </c>
      <c r="E44" s="290">
        <v>159489</v>
      </c>
      <c r="F44" s="290">
        <v>80624</v>
      </c>
      <c r="G44" s="290">
        <v>273548</v>
      </c>
      <c r="H44" s="290">
        <v>279088</v>
      </c>
      <c r="I44" s="458"/>
      <c r="J44" s="33"/>
      <c r="K44" s="33"/>
      <c r="L44" s="33"/>
      <c r="M44" s="33"/>
      <c r="N44" s="33"/>
      <c r="O44" s="33"/>
    </row>
    <row r="45" spans="5:14" ht="12" customHeight="1">
      <c r="E45" s="2"/>
      <c r="I45" s="458"/>
      <c r="J45" s="2"/>
      <c r="N45" s="2"/>
    </row>
    <row r="46" spans="1:14" ht="12.75" customHeight="1">
      <c r="A46" s="176" t="s">
        <v>592</v>
      </c>
      <c r="B46" s="178" t="s">
        <v>321</v>
      </c>
      <c r="C46" s="178" t="s">
        <v>322</v>
      </c>
      <c r="D46" s="189" t="s">
        <v>323</v>
      </c>
      <c r="E46" s="177" t="s">
        <v>324</v>
      </c>
      <c r="F46" s="177" t="s">
        <v>325</v>
      </c>
      <c r="G46" s="177" t="s">
        <v>326</v>
      </c>
      <c r="H46" s="179" t="s">
        <v>327</v>
      </c>
      <c r="I46" s="458"/>
      <c r="J46" s="2"/>
      <c r="N46" s="2"/>
    </row>
    <row r="47" spans="1:14" ht="12.75" customHeight="1">
      <c r="A47" s="148" t="s">
        <v>926</v>
      </c>
      <c r="B47" s="271">
        <v>3025077</v>
      </c>
      <c r="C47" s="271">
        <v>1116838</v>
      </c>
      <c r="D47" s="271">
        <v>644650</v>
      </c>
      <c r="E47" s="271">
        <v>1279717</v>
      </c>
      <c r="F47" s="271">
        <v>1740877</v>
      </c>
      <c r="G47" s="271">
        <v>1398512</v>
      </c>
      <c r="H47" s="271">
        <v>1059261</v>
      </c>
      <c r="I47" s="458"/>
      <c r="J47" s="2"/>
      <c r="N47" s="2"/>
    </row>
    <row r="48" spans="1:9" ht="12.75" customHeight="1">
      <c r="A48" s="148" t="s">
        <v>625</v>
      </c>
      <c r="B48" s="271">
        <v>2063760</v>
      </c>
      <c r="C48" s="271">
        <v>638714</v>
      </c>
      <c r="D48" s="271">
        <v>596218</v>
      </c>
      <c r="E48" s="271">
        <v>1155647</v>
      </c>
      <c r="F48" s="271">
        <v>1727922</v>
      </c>
      <c r="G48" s="271">
        <v>1397130</v>
      </c>
      <c r="H48" s="271">
        <v>1052975</v>
      </c>
      <c r="I48" s="458"/>
    </row>
    <row r="49" spans="1:9" ht="12.75" customHeight="1">
      <c r="A49" s="148" t="s">
        <v>721</v>
      </c>
      <c r="B49" s="271">
        <v>2131095</v>
      </c>
      <c r="C49" s="271">
        <v>627281</v>
      </c>
      <c r="D49" s="271">
        <v>577231</v>
      </c>
      <c r="E49" s="271">
        <v>1078942</v>
      </c>
      <c r="F49" s="271">
        <v>1688405</v>
      </c>
      <c r="G49" s="271">
        <v>1401033</v>
      </c>
      <c r="H49" s="271">
        <v>1068119</v>
      </c>
      <c r="I49" s="458"/>
    </row>
    <row r="50" spans="1:9" ht="12.75" customHeight="1">
      <c r="A50" s="148" t="s">
        <v>746</v>
      </c>
      <c r="B50" s="271">
        <v>2157139</v>
      </c>
      <c r="C50" s="271">
        <v>619715</v>
      </c>
      <c r="D50" s="271">
        <v>583187</v>
      </c>
      <c r="E50" s="271">
        <v>1092860</v>
      </c>
      <c r="F50" s="271">
        <v>1714308</v>
      </c>
      <c r="G50" s="271">
        <v>1440612</v>
      </c>
      <c r="H50" s="271">
        <v>1099783</v>
      </c>
      <c r="I50" s="458"/>
    </row>
    <row r="51" spans="1:9" ht="12.75" customHeight="1">
      <c r="A51" s="148" t="s">
        <v>927</v>
      </c>
      <c r="B51" s="271">
        <f aca="true" t="shared" si="1" ref="B51:H51">SUM(B53:B64)</f>
        <v>2142300</v>
      </c>
      <c r="C51" s="271">
        <f t="shared" si="1"/>
        <v>643943</v>
      </c>
      <c r="D51" s="271">
        <f t="shared" si="1"/>
        <v>616798</v>
      </c>
      <c r="E51" s="271">
        <f t="shared" si="1"/>
        <v>1232414</v>
      </c>
      <c r="F51" s="271">
        <f t="shared" si="1"/>
        <v>1857709</v>
      </c>
      <c r="G51" s="271">
        <f t="shared" si="1"/>
        <v>1476761</v>
      </c>
      <c r="H51" s="271">
        <f t="shared" si="1"/>
        <v>1091770</v>
      </c>
      <c r="I51" s="458"/>
    </row>
    <row r="52" spans="1:9" ht="7.5" customHeight="1">
      <c r="A52" s="45"/>
      <c r="B52" s="271"/>
      <c r="C52" s="271"/>
      <c r="D52" s="271"/>
      <c r="E52" s="271"/>
      <c r="F52" s="271"/>
      <c r="G52" s="271"/>
      <c r="H52" s="271"/>
      <c r="I52" s="458"/>
    </row>
    <row r="53" spans="1:9" ht="12.75" customHeight="1">
      <c r="A53" s="148" t="s">
        <v>928</v>
      </c>
      <c r="B53" s="271">
        <v>181157</v>
      </c>
      <c r="C53" s="271">
        <v>52838</v>
      </c>
      <c r="D53" s="271">
        <v>46855</v>
      </c>
      <c r="E53" s="271">
        <v>88502</v>
      </c>
      <c r="F53" s="271">
        <v>140103</v>
      </c>
      <c r="G53" s="271">
        <v>115685</v>
      </c>
      <c r="H53" s="271">
        <v>87538</v>
      </c>
      <c r="I53" s="458"/>
    </row>
    <row r="54" spans="1:9" ht="12.75" customHeight="1">
      <c r="A54" s="148" t="s">
        <v>216</v>
      </c>
      <c r="B54" s="271">
        <v>202716</v>
      </c>
      <c r="C54" s="271">
        <v>62715</v>
      </c>
      <c r="D54" s="271">
        <v>53670</v>
      </c>
      <c r="E54" s="271">
        <v>100578</v>
      </c>
      <c r="F54" s="271">
        <v>149807</v>
      </c>
      <c r="G54" s="271">
        <v>124623</v>
      </c>
      <c r="H54" s="271">
        <v>104254</v>
      </c>
      <c r="I54" s="458"/>
    </row>
    <row r="55" spans="1:9" ht="12.75" customHeight="1">
      <c r="A55" s="148" t="s">
        <v>217</v>
      </c>
      <c r="B55" s="271">
        <v>160523</v>
      </c>
      <c r="C55" s="271">
        <v>44148</v>
      </c>
      <c r="D55" s="271">
        <v>43172</v>
      </c>
      <c r="E55" s="271">
        <v>79443</v>
      </c>
      <c r="F55" s="271">
        <v>131072</v>
      </c>
      <c r="G55" s="271">
        <v>107926</v>
      </c>
      <c r="H55" s="271">
        <v>80048</v>
      </c>
      <c r="I55" s="458"/>
    </row>
    <row r="56" spans="1:9" ht="12.75" customHeight="1">
      <c r="A56" s="148" t="s">
        <v>218</v>
      </c>
      <c r="B56" s="271">
        <v>188526</v>
      </c>
      <c r="C56" s="271">
        <v>56418</v>
      </c>
      <c r="D56" s="271">
        <v>55560</v>
      </c>
      <c r="E56" s="271">
        <v>96591</v>
      </c>
      <c r="F56" s="271">
        <v>153571</v>
      </c>
      <c r="G56" s="271">
        <v>128875</v>
      </c>
      <c r="H56" s="271">
        <v>93829</v>
      </c>
      <c r="I56" s="458"/>
    </row>
    <row r="57" spans="1:9" ht="12.75" customHeight="1">
      <c r="A57" s="148" t="s">
        <v>219</v>
      </c>
      <c r="B57" s="271">
        <v>216613</v>
      </c>
      <c r="C57" s="271">
        <v>68507</v>
      </c>
      <c r="D57" s="271">
        <v>67244</v>
      </c>
      <c r="E57" s="271">
        <v>121098</v>
      </c>
      <c r="F57" s="271">
        <v>175046</v>
      </c>
      <c r="G57" s="271">
        <v>143697</v>
      </c>
      <c r="H57" s="271">
        <v>113605</v>
      </c>
      <c r="I57" s="458"/>
    </row>
    <row r="58" spans="1:9" ht="12.75" customHeight="1">
      <c r="A58" s="148" t="s">
        <v>220</v>
      </c>
      <c r="B58" s="271">
        <v>172745</v>
      </c>
      <c r="C58" s="271">
        <v>50718</v>
      </c>
      <c r="D58" s="271">
        <v>46418</v>
      </c>
      <c r="E58" s="271">
        <v>87520</v>
      </c>
      <c r="F58" s="271">
        <v>136514</v>
      </c>
      <c r="G58" s="271">
        <v>114297</v>
      </c>
      <c r="H58" s="271">
        <v>85716</v>
      </c>
      <c r="I58" s="458"/>
    </row>
    <row r="59" spans="1:9" ht="12.75" customHeight="1">
      <c r="A59" s="148" t="s">
        <v>221</v>
      </c>
      <c r="B59" s="271">
        <v>186646</v>
      </c>
      <c r="C59" s="271">
        <v>51679</v>
      </c>
      <c r="D59" s="271">
        <v>49376</v>
      </c>
      <c r="E59" s="271">
        <v>147051</v>
      </c>
      <c r="F59" s="271">
        <v>181767</v>
      </c>
      <c r="G59" s="271">
        <v>121985</v>
      </c>
      <c r="H59" s="271">
        <v>84762</v>
      </c>
      <c r="I59" s="458"/>
    </row>
    <row r="60" spans="1:9" ht="12.75" customHeight="1">
      <c r="A60" s="148" t="s">
        <v>222</v>
      </c>
      <c r="B60" s="271">
        <v>163699</v>
      </c>
      <c r="C60" s="271">
        <v>51223</v>
      </c>
      <c r="D60" s="271">
        <v>47613</v>
      </c>
      <c r="E60" s="271">
        <v>111797</v>
      </c>
      <c r="F60" s="271">
        <v>163512</v>
      </c>
      <c r="G60" s="271">
        <v>123715</v>
      </c>
      <c r="H60" s="271">
        <v>84945</v>
      </c>
      <c r="I60" s="458"/>
    </row>
    <row r="61" spans="1:9" ht="12.75" customHeight="1">
      <c r="A61" s="148" t="s">
        <v>223</v>
      </c>
      <c r="B61" s="271">
        <v>163873</v>
      </c>
      <c r="C61" s="271">
        <v>50273</v>
      </c>
      <c r="D61" s="271">
        <v>50643</v>
      </c>
      <c r="E61" s="271">
        <v>103741</v>
      </c>
      <c r="F61" s="271">
        <v>162222</v>
      </c>
      <c r="G61" s="271">
        <v>124387</v>
      </c>
      <c r="H61" s="271">
        <v>85525</v>
      </c>
      <c r="I61" s="458"/>
    </row>
    <row r="62" spans="1:9" ht="12.75" customHeight="1">
      <c r="A62" s="148" t="s">
        <v>929</v>
      </c>
      <c r="B62" s="271">
        <v>168661</v>
      </c>
      <c r="C62" s="271">
        <v>52202</v>
      </c>
      <c r="D62" s="271">
        <v>52630</v>
      </c>
      <c r="E62" s="271">
        <v>105024</v>
      </c>
      <c r="F62" s="271">
        <v>159626</v>
      </c>
      <c r="G62" s="271">
        <v>130027</v>
      </c>
      <c r="H62" s="271">
        <v>94157</v>
      </c>
      <c r="I62" s="458"/>
    </row>
    <row r="63" spans="1:9" ht="12.75" customHeight="1">
      <c r="A63" s="148" t="s">
        <v>224</v>
      </c>
      <c r="B63" s="271">
        <v>148687</v>
      </c>
      <c r="C63" s="271">
        <v>44607</v>
      </c>
      <c r="D63" s="271">
        <v>44753</v>
      </c>
      <c r="E63" s="271">
        <v>85270</v>
      </c>
      <c r="F63" s="271">
        <v>137705</v>
      </c>
      <c r="G63" s="271">
        <v>109558</v>
      </c>
      <c r="H63" s="271">
        <v>79390</v>
      </c>
      <c r="I63" s="458"/>
    </row>
    <row r="64" spans="1:9" ht="12.75" customHeight="1">
      <c r="A64" s="149" t="s">
        <v>225</v>
      </c>
      <c r="B64" s="274">
        <v>188454</v>
      </c>
      <c r="C64" s="290">
        <v>58615</v>
      </c>
      <c r="D64" s="290">
        <v>58864</v>
      </c>
      <c r="E64" s="290">
        <v>105799</v>
      </c>
      <c r="F64" s="290">
        <v>166764</v>
      </c>
      <c r="G64" s="290">
        <v>131986</v>
      </c>
      <c r="H64" s="290">
        <v>98001</v>
      </c>
      <c r="I64" s="458"/>
    </row>
    <row r="65" ht="12" customHeight="1">
      <c r="A65" s="33" t="s">
        <v>932</v>
      </c>
    </row>
    <row r="66" ht="12" customHeight="1">
      <c r="A66" s="33" t="s">
        <v>725</v>
      </c>
    </row>
  </sheetData>
  <printOptions/>
  <pageMargins left="0.59" right="0.61" top="0.49" bottom="0.38" header="0.44" footer="0.3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66"/>
  <sheetViews>
    <sheetView workbookViewId="0" topLeftCell="A1">
      <selection activeCell="A1" sqref="A1"/>
    </sheetView>
  </sheetViews>
  <sheetFormatPr defaultColWidth="9.00390625" defaultRowHeight="12.75"/>
  <cols>
    <col min="1" max="1" width="11.75390625" style="33" customWidth="1"/>
    <col min="2" max="8" width="12.25390625" style="41" customWidth="1"/>
    <col min="9" max="16384" width="8.875" style="33" customWidth="1"/>
  </cols>
  <sheetData>
    <row r="1" ht="17.25">
      <c r="A1" s="78" t="s">
        <v>853</v>
      </c>
    </row>
    <row r="2" spans="1:8" ht="14.25">
      <c r="A2" s="198" t="s">
        <v>990</v>
      </c>
      <c r="B2" s="27"/>
      <c r="C2" s="27"/>
      <c r="D2" s="27"/>
      <c r="E2" s="27"/>
      <c r="F2" s="27"/>
      <c r="G2" s="27"/>
      <c r="H2" s="27"/>
    </row>
    <row r="3" spans="1:8" ht="24" customHeight="1">
      <c r="A3" s="188" t="s">
        <v>0</v>
      </c>
      <c r="B3" s="189" t="s">
        <v>332</v>
      </c>
      <c r="C3" s="178" t="s">
        <v>328</v>
      </c>
      <c r="D3" s="177" t="s">
        <v>686</v>
      </c>
      <c r="E3" s="177" t="s">
        <v>687</v>
      </c>
      <c r="F3" s="178" t="s">
        <v>333</v>
      </c>
      <c r="G3" s="178" t="s">
        <v>334</v>
      </c>
      <c r="H3" s="344" t="s">
        <v>688</v>
      </c>
    </row>
    <row r="4" spans="1:8" ht="12" customHeight="1">
      <c r="A4" s="106" t="s">
        <v>933</v>
      </c>
      <c r="B4" s="293">
        <v>15706178</v>
      </c>
      <c r="C4" s="292">
        <v>11986606</v>
      </c>
      <c r="D4" s="292">
        <v>1008306</v>
      </c>
      <c r="E4" s="292">
        <v>146516</v>
      </c>
      <c r="F4" s="292">
        <v>1049018</v>
      </c>
      <c r="G4" s="292">
        <v>1376272</v>
      </c>
      <c r="H4" s="292">
        <v>139460</v>
      </c>
    </row>
    <row r="5" spans="1:8" ht="12" customHeight="1">
      <c r="A5" s="106" t="s">
        <v>625</v>
      </c>
      <c r="B5" s="293">
        <v>14754408</v>
      </c>
      <c r="C5" s="292">
        <v>10599753</v>
      </c>
      <c r="D5" s="292">
        <v>910864</v>
      </c>
      <c r="E5" s="292">
        <v>128823</v>
      </c>
      <c r="F5" s="292">
        <v>1190979</v>
      </c>
      <c r="G5" s="292">
        <v>1819643</v>
      </c>
      <c r="H5" s="292">
        <v>104346</v>
      </c>
    </row>
    <row r="6" spans="1:8" ht="12" customHeight="1">
      <c r="A6" s="106" t="s">
        <v>721</v>
      </c>
      <c r="B6" s="293">
        <v>14424416</v>
      </c>
      <c r="C6" s="292">
        <v>10195661</v>
      </c>
      <c r="D6" s="292">
        <v>917122</v>
      </c>
      <c r="E6" s="292">
        <v>131638</v>
      </c>
      <c r="F6" s="292">
        <v>1157720</v>
      </c>
      <c r="G6" s="292">
        <v>1919528</v>
      </c>
      <c r="H6" s="292">
        <v>102747</v>
      </c>
    </row>
    <row r="7" spans="1:8" ht="12" customHeight="1">
      <c r="A7" s="106" t="s">
        <v>746</v>
      </c>
      <c r="B7" s="293">
        <v>14041431</v>
      </c>
      <c r="C7" s="292">
        <v>9824278</v>
      </c>
      <c r="D7" s="292">
        <v>867942</v>
      </c>
      <c r="E7" s="292">
        <v>127819</v>
      </c>
      <c r="F7" s="292">
        <v>1134090</v>
      </c>
      <c r="G7" s="292">
        <v>1985466</v>
      </c>
      <c r="H7" s="292">
        <v>101836</v>
      </c>
    </row>
    <row r="8" spans="1:8" ht="12" customHeight="1">
      <c r="A8" s="106" t="s">
        <v>934</v>
      </c>
      <c r="B8" s="293">
        <v>13930960</v>
      </c>
      <c r="C8" s="292">
        <v>9610108</v>
      </c>
      <c r="D8" s="292">
        <v>852306</v>
      </c>
      <c r="E8" s="292">
        <v>133405</v>
      </c>
      <c r="F8" s="292">
        <v>1145594</v>
      </c>
      <c r="G8" s="292">
        <v>2076059</v>
      </c>
      <c r="H8" s="292">
        <v>113488</v>
      </c>
    </row>
    <row r="9" spans="1:8" ht="3" customHeight="1">
      <c r="A9" s="156"/>
      <c r="B9" s="293"/>
      <c r="C9" s="292"/>
      <c r="D9" s="292"/>
      <c r="E9" s="292"/>
      <c r="F9" s="292"/>
      <c r="G9" s="292"/>
      <c r="H9" s="292"/>
    </row>
    <row r="10" spans="1:8" ht="12" customHeight="1">
      <c r="A10" s="106" t="s">
        <v>935</v>
      </c>
      <c r="B10" s="293">
        <v>1121285</v>
      </c>
      <c r="C10" s="292">
        <v>770382</v>
      </c>
      <c r="D10" s="292">
        <v>70092</v>
      </c>
      <c r="E10" s="292">
        <v>10429</v>
      </c>
      <c r="F10" s="292">
        <v>95503</v>
      </c>
      <c r="G10" s="292">
        <v>167358</v>
      </c>
      <c r="H10" s="292">
        <v>7521</v>
      </c>
    </row>
    <row r="11" spans="1:8" ht="12" customHeight="1">
      <c r="A11" s="106" t="s">
        <v>216</v>
      </c>
      <c r="B11" s="293">
        <v>1148461</v>
      </c>
      <c r="C11" s="292">
        <v>812004</v>
      </c>
      <c r="D11" s="292">
        <v>62671</v>
      </c>
      <c r="E11" s="292">
        <v>10677</v>
      </c>
      <c r="F11" s="292">
        <v>85769</v>
      </c>
      <c r="G11" s="292">
        <v>170234</v>
      </c>
      <c r="H11" s="292">
        <v>7106</v>
      </c>
    </row>
    <row r="12" spans="1:8" ht="12" customHeight="1">
      <c r="A12" s="106" t="s">
        <v>217</v>
      </c>
      <c r="B12" s="293">
        <v>1059322</v>
      </c>
      <c r="C12" s="292">
        <v>725079</v>
      </c>
      <c r="D12" s="292">
        <v>66086</v>
      </c>
      <c r="E12" s="292">
        <v>10151</v>
      </c>
      <c r="F12" s="292">
        <v>88641</v>
      </c>
      <c r="G12" s="292">
        <v>161820</v>
      </c>
      <c r="H12" s="292">
        <v>7545</v>
      </c>
    </row>
    <row r="13" spans="1:8" ht="12" customHeight="1">
      <c r="A13" s="106" t="s">
        <v>218</v>
      </c>
      <c r="B13" s="293">
        <v>1198924</v>
      </c>
      <c r="C13" s="292">
        <v>829926</v>
      </c>
      <c r="D13" s="292">
        <v>73073</v>
      </c>
      <c r="E13" s="292">
        <v>12265</v>
      </c>
      <c r="F13" s="292">
        <v>97408</v>
      </c>
      <c r="G13" s="292">
        <v>177322</v>
      </c>
      <c r="H13" s="292">
        <v>8930</v>
      </c>
    </row>
    <row r="14" spans="1:8" ht="12" customHeight="1">
      <c r="A14" s="106" t="s">
        <v>219</v>
      </c>
      <c r="B14" s="293">
        <v>1290048</v>
      </c>
      <c r="C14" s="292">
        <v>930132</v>
      </c>
      <c r="D14" s="292">
        <v>66880</v>
      </c>
      <c r="E14" s="292">
        <v>11141</v>
      </c>
      <c r="F14" s="292">
        <v>90127</v>
      </c>
      <c r="G14" s="292">
        <v>183497</v>
      </c>
      <c r="H14" s="292">
        <v>8271</v>
      </c>
    </row>
    <row r="15" spans="1:8" ht="12" customHeight="1">
      <c r="A15" s="106" t="s">
        <v>220</v>
      </c>
      <c r="B15" s="293">
        <v>1113295</v>
      </c>
      <c r="C15" s="292">
        <v>754999</v>
      </c>
      <c r="D15" s="292">
        <v>73321</v>
      </c>
      <c r="E15" s="292">
        <v>10745</v>
      </c>
      <c r="F15" s="292">
        <v>96690</v>
      </c>
      <c r="G15" s="292">
        <v>168464</v>
      </c>
      <c r="H15" s="292">
        <v>9076</v>
      </c>
    </row>
    <row r="16" spans="1:8" ht="12" customHeight="1">
      <c r="A16" s="106" t="s">
        <v>221</v>
      </c>
      <c r="B16" s="293">
        <v>1194669</v>
      </c>
      <c r="C16" s="292">
        <v>811659</v>
      </c>
      <c r="D16" s="292">
        <v>76034</v>
      </c>
      <c r="E16" s="292">
        <v>12298</v>
      </c>
      <c r="F16" s="292">
        <v>103601</v>
      </c>
      <c r="G16" s="292">
        <v>180845</v>
      </c>
      <c r="H16" s="292">
        <v>10232</v>
      </c>
    </row>
    <row r="17" spans="1:8" ht="12" customHeight="1">
      <c r="A17" s="106" t="s">
        <v>222</v>
      </c>
      <c r="B17" s="293">
        <v>1197791</v>
      </c>
      <c r="C17" s="292">
        <v>812942</v>
      </c>
      <c r="D17" s="292">
        <v>74164</v>
      </c>
      <c r="E17" s="292">
        <v>12991</v>
      </c>
      <c r="F17" s="292">
        <v>105298</v>
      </c>
      <c r="G17" s="292">
        <v>181124</v>
      </c>
      <c r="H17" s="292">
        <v>11272</v>
      </c>
    </row>
    <row r="18" spans="1:8" ht="12" customHeight="1">
      <c r="A18" s="106" t="s">
        <v>223</v>
      </c>
      <c r="B18" s="293">
        <v>1220378</v>
      </c>
      <c r="C18" s="292">
        <v>822265</v>
      </c>
      <c r="D18" s="292">
        <v>83896</v>
      </c>
      <c r="E18" s="292">
        <v>10766</v>
      </c>
      <c r="F18" s="292">
        <v>106830</v>
      </c>
      <c r="G18" s="292">
        <v>184993</v>
      </c>
      <c r="H18" s="292">
        <v>11628</v>
      </c>
    </row>
    <row r="19" spans="1:8" ht="12" customHeight="1">
      <c r="A19" s="106" t="s">
        <v>936</v>
      </c>
      <c r="B19" s="293">
        <v>1122692</v>
      </c>
      <c r="C19" s="292">
        <v>790857</v>
      </c>
      <c r="D19" s="292">
        <v>63059</v>
      </c>
      <c r="E19" s="292">
        <v>10078</v>
      </c>
      <c r="F19" s="292">
        <v>83895</v>
      </c>
      <c r="G19" s="292">
        <v>164323</v>
      </c>
      <c r="H19" s="292">
        <v>10480</v>
      </c>
    </row>
    <row r="20" spans="1:8" ht="12" customHeight="1">
      <c r="A20" s="106" t="s">
        <v>224</v>
      </c>
      <c r="B20" s="293">
        <v>1035098</v>
      </c>
      <c r="C20" s="292">
        <v>709035</v>
      </c>
      <c r="D20" s="292">
        <v>65193</v>
      </c>
      <c r="E20" s="292">
        <v>11798</v>
      </c>
      <c r="F20" s="292">
        <v>86242</v>
      </c>
      <c r="G20" s="292">
        <v>152147</v>
      </c>
      <c r="H20" s="292">
        <v>10683</v>
      </c>
    </row>
    <row r="21" spans="1:8" ht="12" customHeight="1">
      <c r="A21" s="110" t="s">
        <v>225</v>
      </c>
      <c r="B21" s="294">
        <v>1228997</v>
      </c>
      <c r="C21" s="295">
        <v>840828</v>
      </c>
      <c r="D21" s="295">
        <v>77837</v>
      </c>
      <c r="E21" s="295">
        <v>10066</v>
      </c>
      <c r="F21" s="295">
        <v>105590</v>
      </c>
      <c r="G21" s="295">
        <v>183932</v>
      </c>
      <c r="H21" s="295">
        <v>10744</v>
      </c>
    </row>
    <row r="22" ht="12" customHeight="1">
      <c r="A22" s="2" t="s">
        <v>331</v>
      </c>
    </row>
    <row r="24" spans="1:8" ht="14.25">
      <c r="A24" s="199" t="s">
        <v>854</v>
      </c>
      <c r="B24" s="27"/>
      <c r="C24" s="27"/>
      <c r="D24" s="27"/>
      <c r="E24" s="27"/>
      <c r="F24" s="27"/>
      <c r="G24" s="27"/>
      <c r="H24" s="27"/>
    </row>
    <row r="25" spans="1:8" ht="24" customHeight="1">
      <c r="A25" s="188" t="s">
        <v>0</v>
      </c>
      <c r="B25" s="178" t="s">
        <v>209</v>
      </c>
      <c r="C25" s="178" t="s">
        <v>328</v>
      </c>
      <c r="D25" s="177" t="s">
        <v>337</v>
      </c>
      <c r="E25" s="177" t="s">
        <v>338</v>
      </c>
      <c r="F25" s="178" t="s">
        <v>329</v>
      </c>
      <c r="G25" s="178" t="s">
        <v>330</v>
      </c>
      <c r="H25" s="344" t="s">
        <v>688</v>
      </c>
    </row>
    <row r="26" spans="1:8" ht="12" customHeight="1">
      <c r="A26" s="106" t="s">
        <v>933</v>
      </c>
      <c r="B26" s="293">
        <v>1344748</v>
      </c>
      <c r="C26" s="292">
        <v>971569</v>
      </c>
      <c r="D26" s="292">
        <v>134525</v>
      </c>
      <c r="E26" s="292">
        <v>13312</v>
      </c>
      <c r="F26" s="292">
        <v>213527</v>
      </c>
      <c r="G26" s="292">
        <v>1048</v>
      </c>
      <c r="H26" s="292">
        <v>10767</v>
      </c>
    </row>
    <row r="27" spans="1:8" ht="12" customHeight="1">
      <c r="A27" s="106" t="s">
        <v>625</v>
      </c>
      <c r="B27" s="293">
        <v>1289315</v>
      </c>
      <c r="C27" s="292">
        <v>928783</v>
      </c>
      <c r="D27" s="292">
        <v>117001</v>
      </c>
      <c r="E27" s="292">
        <v>12998</v>
      </c>
      <c r="F27" s="292">
        <v>219956</v>
      </c>
      <c r="G27" s="292">
        <v>756</v>
      </c>
      <c r="H27" s="292">
        <v>9821</v>
      </c>
    </row>
    <row r="28" spans="1:8" ht="12" customHeight="1">
      <c r="A28" s="106" t="s">
        <v>721</v>
      </c>
      <c r="B28" s="293">
        <v>1227737</v>
      </c>
      <c r="C28" s="292">
        <v>877861</v>
      </c>
      <c r="D28" s="292">
        <v>104479</v>
      </c>
      <c r="E28" s="292">
        <v>12319</v>
      </c>
      <c r="F28" s="292">
        <v>223079</v>
      </c>
      <c r="G28" s="292">
        <v>687</v>
      </c>
      <c r="H28" s="292">
        <v>9312</v>
      </c>
    </row>
    <row r="29" spans="1:8" ht="12" customHeight="1">
      <c r="A29" s="106" t="s">
        <v>746</v>
      </c>
      <c r="B29" s="293">
        <v>1204481</v>
      </c>
      <c r="C29" s="292">
        <v>844973</v>
      </c>
      <c r="D29" s="292">
        <v>106817</v>
      </c>
      <c r="E29" s="292">
        <v>12720</v>
      </c>
      <c r="F29" s="292">
        <v>232080</v>
      </c>
      <c r="G29" s="292">
        <v>466</v>
      </c>
      <c r="H29" s="292">
        <v>7425</v>
      </c>
    </row>
    <row r="30" spans="1:8" ht="12" customHeight="1">
      <c r="A30" s="106" t="s">
        <v>934</v>
      </c>
      <c r="B30" s="293">
        <v>1178887</v>
      </c>
      <c r="C30" s="292">
        <v>812115</v>
      </c>
      <c r="D30" s="292">
        <v>105026</v>
      </c>
      <c r="E30" s="292">
        <v>11669</v>
      </c>
      <c r="F30" s="292">
        <v>236927</v>
      </c>
      <c r="G30" s="292">
        <v>386</v>
      </c>
      <c r="H30" s="292">
        <v>12784</v>
      </c>
    </row>
    <row r="31" spans="1:8" ht="3" customHeight="1">
      <c r="A31" s="156"/>
      <c r="B31" s="293"/>
      <c r="C31" s="292"/>
      <c r="D31" s="292"/>
      <c r="E31" s="292"/>
      <c r="F31" s="292"/>
      <c r="G31" s="292"/>
      <c r="H31" s="292"/>
    </row>
    <row r="32" spans="1:8" ht="12" customHeight="1">
      <c r="A32" s="106" t="s">
        <v>935</v>
      </c>
      <c r="B32" s="293">
        <v>87174</v>
      </c>
      <c r="C32" s="292">
        <v>58647</v>
      </c>
      <c r="D32" s="292">
        <v>8194</v>
      </c>
      <c r="E32" s="292">
        <v>864</v>
      </c>
      <c r="F32" s="292">
        <v>18908</v>
      </c>
      <c r="G32" s="292">
        <v>45</v>
      </c>
      <c r="H32" s="292">
        <v>516</v>
      </c>
    </row>
    <row r="33" spans="1:8" ht="12" customHeight="1">
      <c r="A33" s="106" t="s">
        <v>216</v>
      </c>
      <c r="B33" s="293">
        <v>97834</v>
      </c>
      <c r="C33" s="292">
        <v>67993</v>
      </c>
      <c r="D33" s="292">
        <v>7637</v>
      </c>
      <c r="E33" s="292">
        <v>1124</v>
      </c>
      <c r="F33" s="292">
        <v>20454</v>
      </c>
      <c r="G33" s="292">
        <v>47</v>
      </c>
      <c r="H33" s="292">
        <v>579</v>
      </c>
    </row>
    <row r="34" spans="1:8" ht="12" customHeight="1">
      <c r="A34" s="106" t="s">
        <v>217</v>
      </c>
      <c r="B34" s="293">
        <v>81252</v>
      </c>
      <c r="C34" s="292">
        <v>54466</v>
      </c>
      <c r="D34" s="292">
        <v>7851</v>
      </c>
      <c r="E34" s="292">
        <v>954</v>
      </c>
      <c r="F34" s="292">
        <v>17369</v>
      </c>
      <c r="G34" s="292">
        <v>29</v>
      </c>
      <c r="H34" s="292">
        <v>583</v>
      </c>
    </row>
    <row r="35" spans="1:8" ht="12" customHeight="1">
      <c r="A35" s="106" t="s">
        <v>218</v>
      </c>
      <c r="B35" s="293">
        <v>97240</v>
      </c>
      <c r="C35" s="292">
        <v>67409</v>
      </c>
      <c r="D35" s="292">
        <v>8600</v>
      </c>
      <c r="E35" s="292">
        <v>1193</v>
      </c>
      <c r="F35" s="292">
        <v>19099</v>
      </c>
      <c r="G35" s="292">
        <v>41</v>
      </c>
      <c r="H35" s="292">
        <v>898</v>
      </c>
    </row>
    <row r="36" spans="1:8" ht="12" customHeight="1">
      <c r="A36" s="106" t="s">
        <v>219</v>
      </c>
      <c r="B36" s="293">
        <v>115256</v>
      </c>
      <c r="C36" s="292">
        <v>83739</v>
      </c>
      <c r="D36" s="292">
        <v>8010</v>
      </c>
      <c r="E36" s="292">
        <v>919</v>
      </c>
      <c r="F36" s="292">
        <v>21867</v>
      </c>
      <c r="G36" s="292">
        <v>62</v>
      </c>
      <c r="H36" s="292">
        <v>659</v>
      </c>
    </row>
    <row r="37" spans="1:8" ht="12" customHeight="1">
      <c r="A37" s="106" t="s">
        <v>220</v>
      </c>
      <c r="B37" s="293">
        <v>87709</v>
      </c>
      <c r="C37" s="292">
        <v>59348</v>
      </c>
      <c r="D37" s="292">
        <v>8144</v>
      </c>
      <c r="E37" s="292">
        <v>764</v>
      </c>
      <c r="F37" s="292">
        <v>18172</v>
      </c>
      <c r="G37" s="292">
        <v>56</v>
      </c>
      <c r="H37" s="292">
        <v>1225</v>
      </c>
    </row>
    <row r="38" spans="1:8" ht="12" customHeight="1">
      <c r="A38" s="106" t="s">
        <v>221</v>
      </c>
      <c r="B38" s="293">
        <v>82272</v>
      </c>
      <c r="C38" s="292">
        <v>55599</v>
      </c>
      <c r="D38" s="292">
        <v>7123</v>
      </c>
      <c r="E38" s="292">
        <v>743</v>
      </c>
      <c r="F38" s="292">
        <v>17795</v>
      </c>
      <c r="G38" s="292">
        <v>50</v>
      </c>
      <c r="H38" s="292">
        <v>982</v>
      </c>
    </row>
    <row r="39" spans="1:8" ht="12" customHeight="1">
      <c r="A39" s="106" t="s">
        <v>222</v>
      </c>
      <c r="B39" s="293">
        <v>98367</v>
      </c>
      <c r="C39" s="292">
        <v>65998</v>
      </c>
      <c r="D39" s="292">
        <v>9321</v>
      </c>
      <c r="E39" s="292">
        <v>908</v>
      </c>
      <c r="F39" s="292">
        <v>20722</v>
      </c>
      <c r="G39" s="292">
        <v>34</v>
      </c>
      <c r="H39" s="292">
        <v>1384</v>
      </c>
    </row>
    <row r="40" spans="1:8" ht="12" customHeight="1">
      <c r="A40" s="106" t="s">
        <v>223</v>
      </c>
      <c r="B40" s="293">
        <v>99820</v>
      </c>
      <c r="C40" s="292">
        <v>67651</v>
      </c>
      <c r="D40" s="292">
        <v>9585</v>
      </c>
      <c r="E40" s="292">
        <v>957</v>
      </c>
      <c r="F40" s="292">
        <v>20149</v>
      </c>
      <c r="G40" s="292">
        <v>8</v>
      </c>
      <c r="H40" s="292">
        <v>1470</v>
      </c>
    </row>
    <row r="41" spans="1:8" ht="12" customHeight="1">
      <c r="A41" s="106" t="s">
        <v>936</v>
      </c>
      <c r="B41" s="293">
        <v>119822</v>
      </c>
      <c r="C41" s="292">
        <v>85563</v>
      </c>
      <c r="D41" s="292">
        <v>9560</v>
      </c>
      <c r="E41" s="292">
        <v>1139</v>
      </c>
      <c r="F41" s="292">
        <v>22526</v>
      </c>
      <c r="G41" s="292">
        <v>3</v>
      </c>
      <c r="H41" s="292">
        <v>1031</v>
      </c>
    </row>
    <row r="42" spans="1:8" ht="12" customHeight="1">
      <c r="A42" s="106" t="s">
        <v>224</v>
      </c>
      <c r="B42" s="293">
        <v>105722</v>
      </c>
      <c r="C42" s="292">
        <v>73540</v>
      </c>
      <c r="D42" s="292">
        <v>9849</v>
      </c>
      <c r="E42" s="292">
        <v>1212</v>
      </c>
      <c r="F42" s="292">
        <v>19286</v>
      </c>
      <c r="G42" s="292">
        <v>1</v>
      </c>
      <c r="H42" s="292">
        <v>1834</v>
      </c>
    </row>
    <row r="43" spans="1:8" ht="12" customHeight="1">
      <c r="A43" s="110" t="s">
        <v>225</v>
      </c>
      <c r="B43" s="294">
        <v>106419</v>
      </c>
      <c r="C43" s="295">
        <v>72162</v>
      </c>
      <c r="D43" s="295">
        <v>11152</v>
      </c>
      <c r="E43" s="295">
        <v>892</v>
      </c>
      <c r="F43" s="295">
        <v>20580</v>
      </c>
      <c r="G43" s="295">
        <v>10</v>
      </c>
      <c r="H43" s="295">
        <v>1623</v>
      </c>
    </row>
    <row r="44" ht="12" customHeight="1">
      <c r="A44" s="2" t="s">
        <v>331</v>
      </c>
    </row>
    <row r="46" spans="1:8" ht="14.25">
      <c r="A46" s="198" t="s">
        <v>855</v>
      </c>
      <c r="B46" s="27"/>
      <c r="C46" s="27"/>
      <c r="D46" s="27"/>
      <c r="E46" s="27"/>
      <c r="F46" s="27"/>
      <c r="G46" s="27"/>
      <c r="H46" s="27"/>
    </row>
    <row r="47" spans="1:8" ht="24" customHeight="1">
      <c r="A47" s="188" t="s">
        <v>0</v>
      </c>
      <c r="B47" s="177" t="s">
        <v>209</v>
      </c>
      <c r="C47" s="178" t="s">
        <v>328</v>
      </c>
      <c r="D47" s="177" t="s">
        <v>337</v>
      </c>
      <c r="E47" s="177" t="s">
        <v>338</v>
      </c>
      <c r="F47" s="178" t="s">
        <v>329</v>
      </c>
      <c r="G47" s="178" t="s">
        <v>330</v>
      </c>
      <c r="H47" s="344" t="s">
        <v>688</v>
      </c>
    </row>
    <row r="48" spans="1:8" ht="12" customHeight="1">
      <c r="A48" s="106" t="s">
        <v>933</v>
      </c>
      <c r="B48" s="293">
        <v>4850991</v>
      </c>
      <c r="C48" s="292">
        <v>4034730</v>
      </c>
      <c r="D48" s="292">
        <v>141684</v>
      </c>
      <c r="E48" s="292">
        <v>5469</v>
      </c>
      <c r="F48" s="292">
        <v>588663</v>
      </c>
      <c r="G48" s="292">
        <v>67708</v>
      </c>
      <c r="H48" s="292">
        <v>12737</v>
      </c>
    </row>
    <row r="49" spans="1:8" ht="12" customHeight="1">
      <c r="A49" s="106" t="s">
        <v>625</v>
      </c>
      <c r="B49" s="293">
        <v>4634686</v>
      </c>
      <c r="C49" s="292">
        <v>3849471</v>
      </c>
      <c r="D49" s="292">
        <v>117821</v>
      </c>
      <c r="E49" s="292">
        <v>5088</v>
      </c>
      <c r="F49" s="292">
        <v>582435</v>
      </c>
      <c r="G49" s="292">
        <v>67241</v>
      </c>
      <c r="H49" s="292">
        <v>12630</v>
      </c>
    </row>
    <row r="50" spans="1:8" ht="12" customHeight="1">
      <c r="A50" s="106" t="s">
        <v>721</v>
      </c>
      <c r="B50" s="293">
        <v>4502784</v>
      </c>
      <c r="C50" s="292">
        <v>3701777</v>
      </c>
      <c r="D50" s="292">
        <v>131223</v>
      </c>
      <c r="E50" s="292">
        <v>5442</v>
      </c>
      <c r="F50" s="292">
        <v>587899</v>
      </c>
      <c r="G50" s="292">
        <v>63645</v>
      </c>
      <c r="H50" s="292">
        <v>12798</v>
      </c>
    </row>
    <row r="51" spans="1:8" ht="12" customHeight="1">
      <c r="A51" s="106" t="s">
        <v>746</v>
      </c>
      <c r="B51" s="293">
        <v>4441422</v>
      </c>
      <c r="C51" s="292">
        <v>3636281</v>
      </c>
      <c r="D51" s="292">
        <v>103689</v>
      </c>
      <c r="E51" s="292">
        <v>5598</v>
      </c>
      <c r="F51" s="292">
        <v>616979</v>
      </c>
      <c r="G51" s="292">
        <v>65287</v>
      </c>
      <c r="H51" s="292">
        <v>13588</v>
      </c>
    </row>
    <row r="52" spans="1:8" ht="12" customHeight="1">
      <c r="A52" s="106" t="s">
        <v>934</v>
      </c>
      <c r="B52" s="293">
        <v>4696718</v>
      </c>
      <c r="C52" s="292">
        <v>3829838</v>
      </c>
      <c r="D52" s="292">
        <v>107572</v>
      </c>
      <c r="E52" s="292">
        <v>7916</v>
      </c>
      <c r="F52" s="292">
        <v>667060</v>
      </c>
      <c r="G52" s="292">
        <v>70070</v>
      </c>
      <c r="H52" s="292">
        <v>14262</v>
      </c>
    </row>
    <row r="53" spans="1:8" ht="3" customHeight="1">
      <c r="A53" s="156"/>
      <c r="B53" s="293"/>
      <c r="C53" s="292"/>
      <c r="D53" s="292"/>
      <c r="E53" s="292"/>
      <c r="F53" s="292"/>
      <c r="G53" s="292"/>
      <c r="H53" s="292"/>
    </row>
    <row r="54" spans="1:8" ht="12" customHeight="1">
      <c r="A54" s="106" t="s">
        <v>935</v>
      </c>
      <c r="B54" s="293">
        <v>374328</v>
      </c>
      <c r="C54" s="292">
        <v>306476</v>
      </c>
      <c r="D54" s="292">
        <v>6959</v>
      </c>
      <c r="E54" s="292">
        <v>736</v>
      </c>
      <c r="F54" s="292">
        <v>53136</v>
      </c>
      <c r="G54" s="292">
        <v>5816</v>
      </c>
      <c r="H54" s="292">
        <v>1205</v>
      </c>
    </row>
    <row r="55" spans="1:8" ht="12" customHeight="1">
      <c r="A55" s="106" t="s">
        <v>216</v>
      </c>
      <c r="B55" s="293">
        <v>391782</v>
      </c>
      <c r="C55" s="292">
        <v>320502</v>
      </c>
      <c r="D55" s="292">
        <v>9268</v>
      </c>
      <c r="E55" s="292">
        <v>802</v>
      </c>
      <c r="F55" s="292">
        <v>53991</v>
      </c>
      <c r="G55" s="292">
        <v>6040</v>
      </c>
      <c r="H55" s="292">
        <v>1179</v>
      </c>
    </row>
    <row r="56" spans="1:8" ht="12" customHeight="1">
      <c r="A56" s="106" t="s">
        <v>217</v>
      </c>
      <c r="B56" s="293">
        <v>369007</v>
      </c>
      <c r="C56" s="292">
        <v>299577</v>
      </c>
      <c r="D56" s="292">
        <v>7886</v>
      </c>
      <c r="E56" s="292">
        <v>849</v>
      </c>
      <c r="F56" s="292">
        <v>53287</v>
      </c>
      <c r="G56" s="292">
        <v>6322</v>
      </c>
      <c r="H56" s="292">
        <v>1086</v>
      </c>
    </row>
    <row r="57" spans="1:8" ht="12" customHeight="1">
      <c r="A57" s="106" t="s">
        <v>218</v>
      </c>
      <c r="B57" s="293">
        <v>397260</v>
      </c>
      <c r="C57" s="292">
        <v>320316</v>
      </c>
      <c r="D57" s="292">
        <v>11263</v>
      </c>
      <c r="E57" s="292">
        <v>866</v>
      </c>
      <c r="F57" s="292">
        <v>55998</v>
      </c>
      <c r="G57" s="292">
        <v>7437</v>
      </c>
      <c r="H57" s="292">
        <v>1380</v>
      </c>
    </row>
    <row r="58" spans="1:8" ht="12" customHeight="1">
      <c r="A58" s="106" t="s">
        <v>219</v>
      </c>
      <c r="B58" s="293">
        <v>431976</v>
      </c>
      <c r="C58" s="292">
        <v>356793</v>
      </c>
      <c r="D58" s="292">
        <v>9488</v>
      </c>
      <c r="E58" s="292">
        <v>487</v>
      </c>
      <c r="F58" s="292">
        <v>57563</v>
      </c>
      <c r="G58" s="292">
        <v>6400</v>
      </c>
      <c r="H58" s="292">
        <v>1245</v>
      </c>
    </row>
    <row r="59" spans="1:8" ht="12" customHeight="1">
      <c r="A59" s="106" t="s">
        <v>220</v>
      </c>
      <c r="B59" s="293">
        <v>394396</v>
      </c>
      <c r="C59" s="292">
        <v>322445</v>
      </c>
      <c r="D59" s="292">
        <v>7924</v>
      </c>
      <c r="E59" s="292">
        <v>454</v>
      </c>
      <c r="F59" s="292">
        <v>56032</v>
      </c>
      <c r="G59" s="292">
        <v>6545</v>
      </c>
      <c r="H59" s="292">
        <v>996</v>
      </c>
    </row>
    <row r="60" spans="1:8" ht="12" customHeight="1">
      <c r="A60" s="106" t="s">
        <v>221</v>
      </c>
      <c r="B60" s="293">
        <v>416276</v>
      </c>
      <c r="C60" s="292">
        <v>339904</v>
      </c>
      <c r="D60" s="292">
        <v>8796</v>
      </c>
      <c r="E60" s="292">
        <v>968</v>
      </c>
      <c r="F60" s="292">
        <v>58929</v>
      </c>
      <c r="G60" s="292">
        <v>6621</v>
      </c>
      <c r="H60" s="292">
        <v>1058</v>
      </c>
    </row>
    <row r="61" spans="1:8" ht="12" customHeight="1">
      <c r="A61" s="106" t="s">
        <v>222</v>
      </c>
      <c r="B61" s="293">
        <v>415217</v>
      </c>
      <c r="C61" s="292">
        <v>339901</v>
      </c>
      <c r="D61" s="292">
        <v>7976</v>
      </c>
      <c r="E61" s="292">
        <v>809</v>
      </c>
      <c r="F61" s="292">
        <v>58876</v>
      </c>
      <c r="G61" s="292">
        <v>6538</v>
      </c>
      <c r="H61" s="292">
        <v>1117</v>
      </c>
    </row>
    <row r="62" spans="1:8" ht="12" customHeight="1">
      <c r="A62" s="106" t="s">
        <v>223</v>
      </c>
      <c r="B62" s="293">
        <v>403747</v>
      </c>
      <c r="C62" s="292">
        <v>329699</v>
      </c>
      <c r="D62" s="292">
        <v>8018</v>
      </c>
      <c r="E62" s="292">
        <v>577</v>
      </c>
      <c r="F62" s="292">
        <v>58668</v>
      </c>
      <c r="G62" s="292">
        <v>5598</v>
      </c>
      <c r="H62" s="292">
        <v>1187</v>
      </c>
    </row>
    <row r="63" spans="1:8" ht="12" customHeight="1">
      <c r="A63" s="106" t="s">
        <v>936</v>
      </c>
      <c r="B63" s="293">
        <v>372482</v>
      </c>
      <c r="C63" s="292">
        <v>304365</v>
      </c>
      <c r="D63" s="292">
        <v>8502</v>
      </c>
      <c r="E63" s="292">
        <v>565</v>
      </c>
      <c r="F63" s="292">
        <v>53984</v>
      </c>
      <c r="G63" s="292">
        <v>4020</v>
      </c>
      <c r="H63" s="292">
        <v>1046</v>
      </c>
    </row>
    <row r="64" spans="1:8" ht="12" customHeight="1">
      <c r="A64" s="106" t="s">
        <v>224</v>
      </c>
      <c r="B64" s="293">
        <v>326576</v>
      </c>
      <c r="C64" s="292">
        <v>263502</v>
      </c>
      <c r="D64" s="292">
        <v>9633</v>
      </c>
      <c r="E64" s="292">
        <v>332</v>
      </c>
      <c r="F64" s="292">
        <v>48226</v>
      </c>
      <c r="G64" s="292">
        <v>3821</v>
      </c>
      <c r="H64" s="292">
        <v>1062</v>
      </c>
    </row>
    <row r="65" spans="1:8" ht="12" customHeight="1">
      <c r="A65" s="110" t="s">
        <v>225</v>
      </c>
      <c r="B65" s="294">
        <v>403671</v>
      </c>
      <c r="C65" s="295">
        <v>326358</v>
      </c>
      <c r="D65" s="295">
        <v>11859</v>
      </c>
      <c r="E65" s="295">
        <v>471</v>
      </c>
      <c r="F65" s="295">
        <v>58370</v>
      </c>
      <c r="G65" s="295">
        <v>4912</v>
      </c>
      <c r="H65" s="295">
        <v>1701</v>
      </c>
    </row>
    <row r="66" ht="12" customHeight="1">
      <c r="A66" s="2" t="s">
        <v>331</v>
      </c>
    </row>
  </sheetData>
  <printOptions/>
  <pageMargins left="0.58" right="0.61" top="0.58" bottom="0.6" header="0.5" footer="0.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H71"/>
  <sheetViews>
    <sheetView workbookViewId="0" topLeftCell="A1">
      <selection activeCell="A1" sqref="A1"/>
    </sheetView>
  </sheetViews>
  <sheetFormatPr defaultColWidth="9.00390625" defaultRowHeight="12.75"/>
  <cols>
    <col min="1" max="1" width="12.375" style="33" customWidth="1"/>
    <col min="2" max="4" width="14.25390625" style="41" customWidth="1"/>
    <col min="5" max="7" width="14.25390625" style="33" customWidth="1"/>
    <col min="8" max="16384" width="8.875" style="33" customWidth="1"/>
  </cols>
  <sheetData>
    <row r="1" ht="17.25">
      <c r="A1" s="78" t="s">
        <v>856</v>
      </c>
    </row>
    <row r="2" spans="1:5" ht="13.5" customHeight="1">
      <c r="A2" s="167" t="s">
        <v>857</v>
      </c>
      <c r="B2" s="27"/>
      <c r="C2" s="27"/>
      <c r="D2" s="27"/>
      <c r="E2" s="27"/>
    </row>
    <row r="3" spans="1:5" ht="12" customHeight="1">
      <c r="A3" s="188" t="s">
        <v>0</v>
      </c>
      <c r="B3" s="172" t="s">
        <v>209</v>
      </c>
      <c r="C3" s="172" t="s">
        <v>335</v>
      </c>
      <c r="D3" s="183" t="s">
        <v>328</v>
      </c>
      <c r="E3" s="183" t="s">
        <v>435</v>
      </c>
    </row>
    <row r="4" spans="1:5" ht="12" customHeight="1">
      <c r="A4" s="106" t="s">
        <v>933</v>
      </c>
      <c r="B4" s="273">
        <v>8350347</v>
      </c>
      <c r="C4" s="271">
        <v>1730710</v>
      </c>
      <c r="D4" s="271">
        <v>6047517</v>
      </c>
      <c r="E4" s="271">
        <v>572120</v>
      </c>
    </row>
    <row r="5" spans="1:5" ht="12" customHeight="1">
      <c r="A5" s="106" t="s">
        <v>625</v>
      </c>
      <c r="B5" s="273">
        <v>8864955</v>
      </c>
      <c r="C5" s="271">
        <v>1828097</v>
      </c>
      <c r="D5" s="271">
        <v>6193583</v>
      </c>
      <c r="E5" s="271">
        <v>843275</v>
      </c>
    </row>
    <row r="6" spans="1:5" ht="12" customHeight="1">
      <c r="A6" s="106" t="s">
        <v>721</v>
      </c>
      <c r="B6" s="273">
        <v>9764399</v>
      </c>
      <c r="C6" s="271">
        <v>2162514</v>
      </c>
      <c r="D6" s="271">
        <v>6523616</v>
      </c>
      <c r="E6" s="271">
        <v>1078269</v>
      </c>
    </row>
    <row r="7" spans="1:5" ht="12" customHeight="1">
      <c r="A7" s="106" t="s">
        <v>746</v>
      </c>
      <c r="B7" s="273">
        <v>9666111</v>
      </c>
      <c r="C7" s="271">
        <v>2094174</v>
      </c>
      <c r="D7" s="271">
        <v>6325880</v>
      </c>
      <c r="E7" s="271">
        <v>1246057</v>
      </c>
    </row>
    <row r="8" spans="1:5" ht="12" customHeight="1">
      <c r="A8" s="106" t="s">
        <v>934</v>
      </c>
      <c r="B8" s="273">
        <v>9914348</v>
      </c>
      <c r="C8" s="271">
        <v>1988222</v>
      </c>
      <c r="D8" s="271">
        <v>6451191</v>
      </c>
      <c r="E8" s="271">
        <v>1474935</v>
      </c>
    </row>
    <row r="9" spans="1:5" ht="3" customHeight="1">
      <c r="A9" s="156"/>
      <c r="B9" s="273"/>
      <c r="C9" s="271"/>
      <c r="D9" s="271"/>
      <c r="E9" s="271"/>
    </row>
    <row r="10" spans="1:5" ht="12" customHeight="1">
      <c r="A10" s="106" t="s">
        <v>935</v>
      </c>
      <c r="B10" s="273">
        <v>832157</v>
      </c>
      <c r="C10" s="271">
        <v>191184</v>
      </c>
      <c r="D10" s="271">
        <v>523584</v>
      </c>
      <c r="E10" s="271">
        <v>117389</v>
      </c>
    </row>
    <row r="11" spans="1:5" ht="12" customHeight="1">
      <c r="A11" s="106" t="s">
        <v>216</v>
      </c>
      <c r="B11" s="273">
        <v>782763</v>
      </c>
      <c r="C11" s="271">
        <v>162805</v>
      </c>
      <c r="D11" s="271">
        <v>511003</v>
      </c>
      <c r="E11" s="271">
        <v>108955</v>
      </c>
    </row>
    <row r="12" spans="1:5" ht="12" customHeight="1">
      <c r="A12" s="106" t="s">
        <v>217</v>
      </c>
      <c r="B12" s="273">
        <v>794257</v>
      </c>
      <c r="C12" s="271">
        <v>175596</v>
      </c>
      <c r="D12" s="271">
        <v>500457</v>
      </c>
      <c r="E12" s="271">
        <v>118204</v>
      </c>
    </row>
    <row r="13" spans="1:5" ht="12" customHeight="1">
      <c r="A13" s="106" t="s">
        <v>218</v>
      </c>
      <c r="B13" s="273">
        <v>865146</v>
      </c>
      <c r="C13" s="271">
        <v>183727</v>
      </c>
      <c r="D13" s="271">
        <v>556696</v>
      </c>
      <c r="E13" s="271">
        <v>124723</v>
      </c>
    </row>
    <row r="14" spans="1:5" ht="12" customHeight="1">
      <c r="A14" s="106" t="s">
        <v>219</v>
      </c>
      <c r="B14" s="273">
        <v>817524</v>
      </c>
      <c r="C14" s="271">
        <v>127629</v>
      </c>
      <c r="D14" s="271">
        <v>572240</v>
      </c>
      <c r="E14" s="271">
        <v>117655</v>
      </c>
    </row>
    <row r="15" spans="1:5" ht="12" customHeight="1">
      <c r="A15" s="106" t="s">
        <v>220</v>
      </c>
      <c r="B15" s="273">
        <v>768057</v>
      </c>
      <c r="C15" s="271">
        <v>128758</v>
      </c>
      <c r="D15" s="271">
        <v>518241</v>
      </c>
      <c r="E15" s="271">
        <v>121058</v>
      </c>
    </row>
    <row r="16" spans="1:5" ht="12" customHeight="1">
      <c r="A16" s="106" t="s">
        <v>221</v>
      </c>
      <c r="B16" s="273">
        <v>807256</v>
      </c>
      <c r="C16" s="271">
        <v>144806</v>
      </c>
      <c r="D16" s="271">
        <v>530500</v>
      </c>
      <c r="E16" s="271">
        <v>131950</v>
      </c>
    </row>
    <row r="17" spans="1:5" ht="12" customHeight="1">
      <c r="A17" s="106" t="s">
        <v>222</v>
      </c>
      <c r="B17" s="273">
        <v>834350</v>
      </c>
      <c r="C17" s="271">
        <v>163961</v>
      </c>
      <c r="D17" s="271">
        <v>544640</v>
      </c>
      <c r="E17" s="271">
        <v>125749</v>
      </c>
    </row>
    <row r="18" spans="1:5" ht="12" customHeight="1">
      <c r="A18" s="106" t="s">
        <v>223</v>
      </c>
      <c r="B18" s="273">
        <v>890457</v>
      </c>
      <c r="C18" s="271">
        <v>167821</v>
      </c>
      <c r="D18" s="271">
        <v>585679</v>
      </c>
      <c r="E18" s="271">
        <v>136957</v>
      </c>
    </row>
    <row r="19" spans="1:5" ht="12" customHeight="1">
      <c r="A19" s="106" t="s">
        <v>936</v>
      </c>
      <c r="B19" s="273">
        <v>751764</v>
      </c>
      <c r="C19" s="271">
        <v>146282</v>
      </c>
      <c r="D19" s="271">
        <v>491817</v>
      </c>
      <c r="E19" s="271">
        <v>113665</v>
      </c>
    </row>
    <row r="20" spans="1:5" ht="12" customHeight="1">
      <c r="A20" s="106" t="s">
        <v>224</v>
      </c>
      <c r="B20" s="273">
        <v>786078</v>
      </c>
      <c r="C20" s="271">
        <v>172471</v>
      </c>
      <c r="D20" s="271">
        <v>495871</v>
      </c>
      <c r="E20" s="271">
        <v>117736</v>
      </c>
    </row>
    <row r="21" spans="1:5" ht="12" customHeight="1">
      <c r="A21" s="110" t="s">
        <v>225</v>
      </c>
      <c r="B21" s="274">
        <v>984539</v>
      </c>
      <c r="C21" s="290">
        <v>223182</v>
      </c>
      <c r="D21" s="290">
        <v>620463</v>
      </c>
      <c r="E21" s="290">
        <v>140894</v>
      </c>
    </row>
    <row r="22" ht="11.25" customHeight="1">
      <c r="A22" s="39" t="s">
        <v>621</v>
      </c>
    </row>
    <row r="23" ht="11.25" customHeight="1">
      <c r="A23" s="12" t="s">
        <v>336</v>
      </c>
    </row>
    <row r="24" ht="11.25" customHeight="1">
      <c r="A24" s="12" t="s">
        <v>622</v>
      </c>
    </row>
    <row r="25" ht="11.25" customHeight="1">
      <c r="A25" s="12" t="s">
        <v>623</v>
      </c>
    </row>
    <row r="26" spans="1:5" ht="11.25" customHeight="1">
      <c r="A26" s="12" t="s">
        <v>624</v>
      </c>
      <c r="B26" s="12"/>
      <c r="C26" s="12"/>
      <c r="D26" s="12"/>
      <c r="E26" s="12"/>
    </row>
    <row r="27" spans="1:5" ht="7.5" customHeight="1">
      <c r="A27" s="12"/>
      <c r="B27" s="12"/>
      <c r="C27" s="12"/>
      <c r="D27" s="12"/>
      <c r="E27" s="12"/>
    </row>
    <row r="28" spans="1:7" ht="14.25">
      <c r="A28" s="167" t="s">
        <v>858</v>
      </c>
      <c r="B28" s="27"/>
      <c r="C28" s="27"/>
      <c r="D28" s="27"/>
      <c r="E28" s="27"/>
      <c r="F28" s="27"/>
      <c r="G28" s="168"/>
    </row>
    <row r="29" spans="1:7" ht="12" customHeight="1">
      <c r="A29" s="188" t="s">
        <v>0</v>
      </c>
      <c r="B29" s="172" t="s">
        <v>209</v>
      </c>
      <c r="C29" s="183" t="s">
        <v>328</v>
      </c>
      <c r="D29" s="172" t="s">
        <v>337</v>
      </c>
      <c r="E29" s="172" t="s">
        <v>338</v>
      </c>
      <c r="F29" s="183" t="s">
        <v>329</v>
      </c>
      <c r="G29" s="183" t="s">
        <v>330</v>
      </c>
    </row>
    <row r="30" spans="1:7" ht="12" customHeight="1">
      <c r="A30" s="106" t="s">
        <v>933</v>
      </c>
      <c r="B30" s="273">
        <v>21585576</v>
      </c>
      <c r="C30" s="271">
        <v>17122061</v>
      </c>
      <c r="D30" s="271">
        <v>463825</v>
      </c>
      <c r="E30" s="271">
        <v>17979</v>
      </c>
      <c r="F30" s="271">
        <v>3663054</v>
      </c>
      <c r="G30" s="271">
        <v>318657</v>
      </c>
    </row>
    <row r="31" spans="1:7" ht="12" customHeight="1">
      <c r="A31" s="106" t="s">
        <v>625</v>
      </c>
      <c r="B31" s="273">
        <v>20957197</v>
      </c>
      <c r="C31" s="271">
        <v>16338161</v>
      </c>
      <c r="D31" s="271">
        <v>457250</v>
      </c>
      <c r="E31" s="271">
        <v>18108</v>
      </c>
      <c r="F31" s="271">
        <v>3824194</v>
      </c>
      <c r="G31" s="271">
        <v>319484</v>
      </c>
    </row>
    <row r="32" spans="1:7" ht="12" customHeight="1">
      <c r="A32" s="106" t="s">
        <v>721</v>
      </c>
      <c r="B32" s="273">
        <v>20339644</v>
      </c>
      <c r="C32" s="271">
        <v>15679846</v>
      </c>
      <c r="D32" s="271">
        <v>437805</v>
      </c>
      <c r="E32" s="271">
        <v>17864</v>
      </c>
      <c r="F32" s="271">
        <v>3892200</v>
      </c>
      <c r="G32" s="271">
        <v>311929</v>
      </c>
    </row>
    <row r="33" spans="1:7" ht="12" customHeight="1">
      <c r="A33" s="106" t="s">
        <v>746</v>
      </c>
      <c r="B33" s="273">
        <v>19334199</v>
      </c>
      <c r="C33" s="271">
        <v>14712050</v>
      </c>
      <c r="D33" s="271">
        <v>472947</v>
      </c>
      <c r="E33" s="271">
        <v>18523</v>
      </c>
      <c r="F33" s="271">
        <v>3827384</v>
      </c>
      <c r="G33" s="271">
        <v>303295</v>
      </c>
    </row>
    <row r="34" spans="1:8" ht="12" customHeight="1">
      <c r="A34" s="106" t="s">
        <v>934</v>
      </c>
      <c r="B34" s="273">
        <v>18214764</v>
      </c>
      <c r="C34" s="271">
        <v>13829299</v>
      </c>
      <c r="D34" s="271">
        <v>469513</v>
      </c>
      <c r="E34" s="271">
        <v>15362</v>
      </c>
      <c r="F34" s="271">
        <v>3607180</v>
      </c>
      <c r="G34" s="271">
        <v>293410</v>
      </c>
      <c r="H34" s="271"/>
    </row>
    <row r="35" spans="1:7" ht="3" customHeight="1">
      <c r="A35" s="156"/>
      <c r="B35" s="273"/>
      <c r="C35" s="271"/>
      <c r="D35" s="271"/>
      <c r="E35" s="271"/>
      <c r="F35" s="271"/>
      <c r="G35" s="271"/>
    </row>
    <row r="36" spans="1:8" ht="12" customHeight="1">
      <c r="A36" s="106" t="s">
        <v>935</v>
      </c>
      <c r="B36" s="273">
        <v>1511144</v>
      </c>
      <c r="C36" s="271">
        <v>1142843</v>
      </c>
      <c r="D36" s="271">
        <v>35488</v>
      </c>
      <c r="E36" s="271">
        <v>1223</v>
      </c>
      <c r="F36" s="271">
        <v>306715</v>
      </c>
      <c r="G36" s="271">
        <v>24875</v>
      </c>
      <c r="H36" s="458"/>
    </row>
    <row r="37" spans="1:8" ht="12" customHeight="1">
      <c r="A37" s="106" t="s">
        <v>216</v>
      </c>
      <c r="B37" s="273">
        <v>1524809</v>
      </c>
      <c r="C37" s="271">
        <v>1160858</v>
      </c>
      <c r="D37" s="271">
        <v>33410</v>
      </c>
      <c r="E37" s="271">
        <v>1486</v>
      </c>
      <c r="F37" s="271">
        <v>304252</v>
      </c>
      <c r="G37" s="271">
        <v>24803</v>
      </c>
      <c r="H37" s="458"/>
    </row>
    <row r="38" spans="1:8" ht="12" customHeight="1">
      <c r="A38" s="106" t="s">
        <v>217</v>
      </c>
      <c r="B38" s="273">
        <v>1492111</v>
      </c>
      <c r="C38" s="271">
        <v>1126147</v>
      </c>
      <c r="D38" s="271">
        <v>36951</v>
      </c>
      <c r="E38" s="271">
        <v>1263</v>
      </c>
      <c r="F38" s="271">
        <v>301070</v>
      </c>
      <c r="G38" s="271">
        <v>26680</v>
      </c>
      <c r="H38" s="458"/>
    </row>
    <row r="39" spans="1:8" ht="12" customHeight="1">
      <c r="A39" s="106" t="s">
        <v>218</v>
      </c>
      <c r="B39" s="273">
        <v>1582986</v>
      </c>
      <c r="C39" s="271">
        <v>1200233</v>
      </c>
      <c r="D39" s="271">
        <v>40585</v>
      </c>
      <c r="E39" s="271">
        <v>1384</v>
      </c>
      <c r="F39" s="271">
        <v>310555</v>
      </c>
      <c r="G39" s="271">
        <v>30229</v>
      </c>
      <c r="H39" s="458"/>
    </row>
    <row r="40" spans="1:8" ht="12" customHeight="1">
      <c r="A40" s="106" t="s">
        <v>219</v>
      </c>
      <c r="B40" s="273">
        <v>1600306</v>
      </c>
      <c r="C40" s="271">
        <v>1229771</v>
      </c>
      <c r="D40" s="271">
        <v>39976</v>
      </c>
      <c r="E40" s="271">
        <v>1163</v>
      </c>
      <c r="F40" s="271">
        <v>302381</v>
      </c>
      <c r="G40" s="271">
        <v>27015</v>
      </c>
      <c r="H40" s="458"/>
    </row>
    <row r="41" spans="1:8" ht="12" customHeight="1">
      <c r="A41" s="106" t="s">
        <v>220</v>
      </c>
      <c r="B41" s="273">
        <v>1524991</v>
      </c>
      <c r="C41" s="271">
        <v>1161010</v>
      </c>
      <c r="D41" s="271">
        <v>38659</v>
      </c>
      <c r="E41" s="271">
        <v>1158</v>
      </c>
      <c r="F41" s="271">
        <v>297678</v>
      </c>
      <c r="G41" s="271">
        <v>26486</v>
      </c>
      <c r="H41" s="458"/>
    </row>
    <row r="42" spans="1:8" ht="12" customHeight="1">
      <c r="A42" s="106" t="s">
        <v>221</v>
      </c>
      <c r="B42" s="273">
        <v>1549937</v>
      </c>
      <c r="C42" s="271">
        <v>1172261</v>
      </c>
      <c r="D42" s="271">
        <v>45467</v>
      </c>
      <c r="E42" s="271">
        <v>1568</v>
      </c>
      <c r="F42" s="271">
        <v>305171</v>
      </c>
      <c r="G42" s="271">
        <v>25470</v>
      </c>
      <c r="H42" s="458"/>
    </row>
    <row r="43" spans="1:8" ht="12" customHeight="1">
      <c r="A43" s="106" t="s">
        <v>222</v>
      </c>
      <c r="B43" s="273">
        <v>1505781</v>
      </c>
      <c r="C43" s="271">
        <v>1134307</v>
      </c>
      <c r="D43" s="271">
        <v>42271</v>
      </c>
      <c r="E43" s="271">
        <v>1840</v>
      </c>
      <c r="F43" s="271">
        <v>301664</v>
      </c>
      <c r="G43" s="271">
        <v>25699</v>
      </c>
      <c r="H43" s="458"/>
    </row>
    <row r="44" spans="1:8" ht="12" customHeight="1">
      <c r="A44" s="106" t="s">
        <v>223</v>
      </c>
      <c r="B44" s="273">
        <v>1587465</v>
      </c>
      <c r="C44" s="271">
        <v>1206861</v>
      </c>
      <c r="D44" s="271">
        <v>41926</v>
      </c>
      <c r="E44" s="271">
        <v>1068</v>
      </c>
      <c r="F44" s="271">
        <v>313342</v>
      </c>
      <c r="G44" s="271">
        <v>24268</v>
      </c>
      <c r="H44" s="458"/>
    </row>
    <row r="45" spans="1:8" ht="12" customHeight="1">
      <c r="A45" s="106" t="s">
        <v>936</v>
      </c>
      <c r="B45" s="273">
        <v>1448819</v>
      </c>
      <c r="C45" s="271">
        <v>1108968</v>
      </c>
      <c r="D45" s="271">
        <v>36840</v>
      </c>
      <c r="E45" s="271">
        <v>1060</v>
      </c>
      <c r="F45" s="271">
        <v>282553</v>
      </c>
      <c r="G45" s="271">
        <v>19398</v>
      </c>
      <c r="H45" s="458"/>
    </row>
    <row r="46" spans="1:8" ht="12" customHeight="1">
      <c r="A46" s="106" t="s">
        <v>224</v>
      </c>
      <c r="B46" s="273">
        <v>1309575</v>
      </c>
      <c r="C46" s="271">
        <v>988118</v>
      </c>
      <c r="D46" s="271">
        <v>36568</v>
      </c>
      <c r="E46" s="271">
        <v>865</v>
      </c>
      <c r="F46" s="271">
        <v>266584</v>
      </c>
      <c r="G46" s="271">
        <v>17440</v>
      </c>
      <c r="H46" s="458"/>
    </row>
    <row r="47" spans="1:8" ht="12" customHeight="1">
      <c r="A47" s="110" t="s">
        <v>225</v>
      </c>
      <c r="B47" s="274">
        <v>1576840</v>
      </c>
      <c r="C47" s="290">
        <v>1197922</v>
      </c>
      <c r="D47" s="290">
        <v>41372</v>
      </c>
      <c r="E47" s="290">
        <v>1284</v>
      </c>
      <c r="F47" s="290">
        <v>315215</v>
      </c>
      <c r="G47" s="290">
        <v>21047</v>
      </c>
      <c r="H47" s="458"/>
    </row>
    <row r="48" spans="1:7" ht="12" customHeight="1">
      <c r="A48" s="39" t="s">
        <v>339</v>
      </c>
      <c r="E48" s="41"/>
      <c r="F48" s="41"/>
      <c r="G48" s="41"/>
    </row>
    <row r="49" ht="7.5" customHeight="1"/>
    <row r="50" spans="1:7" ht="14.25">
      <c r="A50" s="167" t="s">
        <v>859</v>
      </c>
      <c r="B50" s="27"/>
      <c r="C50" s="27"/>
      <c r="D50" s="27"/>
      <c r="E50" s="27"/>
      <c r="F50" s="27"/>
      <c r="G50" s="27"/>
    </row>
    <row r="51" spans="1:7" ht="12" customHeight="1">
      <c r="A51" s="188" t="s">
        <v>0</v>
      </c>
      <c r="B51" s="172" t="s">
        <v>209</v>
      </c>
      <c r="C51" s="172" t="s">
        <v>328</v>
      </c>
      <c r="D51" s="172" t="s">
        <v>337</v>
      </c>
      <c r="E51" s="172" t="s">
        <v>338</v>
      </c>
      <c r="F51" s="183" t="s">
        <v>329</v>
      </c>
      <c r="G51" s="172" t="s">
        <v>330</v>
      </c>
    </row>
    <row r="52" spans="1:7" ht="12" customHeight="1">
      <c r="A52" s="106" t="s">
        <v>933</v>
      </c>
      <c r="B52" s="273">
        <v>6450346</v>
      </c>
      <c r="C52" s="271">
        <v>5220692</v>
      </c>
      <c r="D52" s="271">
        <v>254954</v>
      </c>
      <c r="E52" s="271">
        <v>27833</v>
      </c>
      <c r="F52" s="271">
        <v>816055</v>
      </c>
      <c r="G52" s="271">
        <v>130812</v>
      </c>
    </row>
    <row r="53" spans="1:7" ht="12" customHeight="1">
      <c r="A53" s="106" t="s">
        <v>625</v>
      </c>
      <c r="B53" s="273">
        <v>6245646</v>
      </c>
      <c r="C53" s="271">
        <v>5027121</v>
      </c>
      <c r="D53" s="271">
        <v>266229</v>
      </c>
      <c r="E53" s="271">
        <v>28278</v>
      </c>
      <c r="F53" s="271">
        <v>796441</v>
      </c>
      <c r="G53" s="271">
        <v>127577</v>
      </c>
    </row>
    <row r="54" spans="1:7" ht="12" customHeight="1">
      <c r="A54" s="106" t="s">
        <v>721</v>
      </c>
      <c r="B54" s="273">
        <v>5945175</v>
      </c>
      <c r="C54" s="271">
        <v>4712176</v>
      </c>
      <c r="D54" s="271">
        <v>283298</v>
      </c>
      <c r="E54" s="271">
        <v>29816</v>
      </c>
      <c r="F54" s="271">
        <v>788094</v>
      </c>
      <c r="G54" s="271">
        <v>131791</v>
      </c>
    </row>
    <row r="55" spans="1:7" ht="12" customHeight="1">
      <c r="A55" s="106" t="s">
        <v>746</v>
      </c>
      <c r="B55" s="273">
        <v>5816645</v>
      </c>
      <c r="C55" s="271">
        <v>4558952</v>
      </c>
      <c r="D55" s="271">
        <v>290030</v>
      </c>
      <c r="E55" s="271">
        <v>33200</v>
      </c>
      <c r="F55" s="271">
        <v>791749</v>
      </c>
      <c r="G55" s="271">
        <v>142714</v>
      </c>
    </row>
    <row r="56" spans="1:8" ht="12" customHeight="1">
      <c r="A56" s="106" t="s">
        <v>934</v>
      </c>
      <c r="B56" s="273">
        <v>5752150</v>
      </c>
      <c r="C56" s="271">
        <v>4492777</v>
      </c>
      <c r="D56" s="271">
        <v>299315</v>
      </c>
      <c r="E56" s="271">
        <v>31471</v>
      </c>
      <c r="F56" s="271">
        <v>777238</v>
      </c>
      <c r="G56" s="271">
        <v>151349</v>
      </c>
      <c r="H56" s="458"/>
    </row>
    <row r="57" spans="1:7" ht="3" customHeight="1">
      <c r="A57" s="156"/>
      <c r="B57" s="273"/>
      <c r="C57" s="271"/>
      <c r="D57" s="271"/>
      <c r="E57" s="271"/>
      <c r="F57" s="271"/>
      <c r="G57" s="271"/>
    </row>
    <row r="58" spans="1:8" ht="12" customHeight="1">
      <c r="A58" s="106" t="s">
        <v>935</v>
      </c>
      <c r="B58" s="273">
        <v>462444</v>
      </c>
      <c r="C58" s="271">
        <v>361330</v>
      </c>
      <c r="D58" s="271">
        <v>24387</v>
      </c>
      <c r="E58" s="271">
        <v>2832</v>
      </c>
      <c r="F58" s="325">
        <v>61426</v>
      </c>
      <c r="G58" s="271">
        <v>12469</v>
      </c>
      <c r="H58" s="458"/>
    </row>
    <row r="59" spans="1:8" ht="12" customHeight="1">
      <c r="A59" s="106" t="s">
        <v>216</v>
      </c>
      <c r="B59" s="273">
        <v>473192</v>
      </c>
      <c r="C59" s="271">
        <v>371358</v>
      </c>
      <c r="D59" s="271">
        <v>24836</v>
      </c>
      <c r="E59" s="271">
        <v>2896</v>
      </c>
      <c r="F59" s="325">
        <v>62251</v>
      </c>
      <c r="G59" s="271">
        <v>11851</v>
      </c>
      <c r="H59" s="458"/>
    </row>
    <row r="60" spans="1:8" ht="12" customHeight="1">
      <c r="A60" s="106" t="s">
        <v>217</v>
      </c>
      <c r="B60" s="273">
        <v>460046</v>
      </c>
      <c r="C60" s="271">
        <v>357156</v>
      </c>
      <c r="D60" s="271">
        <v>24648</v>
      </c>
      <c r="E60" s="271">
        <v>2770</v>
      </c>
      <c r="F60" s="325">
        <v>62558</v>
      </c>
      <c r="G60" s="271">
        <v>12914</v>
      </c>
      <c r="H60" s="458"/>
    </row>
    <row r="61" spans="1:8" ht="12" customHeight="1">
      <c r="A61" s="106" t="s">
        <v>218</v>
      </c>
      <c r="B61" s="273">
        <v>489240</v>
      </c>
      <c r="C61" s="271">
        <v>381593</v>
      </c>
      <c r="D61" s="271">
        <v>24970</v>
      </c>
      <c r="E61" s="271">
        <v>2488</v>
      </c>
      <c r="F61" s="325">
        <v>66548</v>
      </c>
      <c r="G61" s="271">
        <v>13641</v>
      </c>
      <c r="H61" s="458"/>
    </row>
    <row r="62" spans="1:8" ht="12" customHeight="1">
      <c r="A62" s="106" t="s">
        <v>219</v>
      </c>
      <c r="B62" s="273">
        <v>502359</v>
      </c>
      <c r="C62" s="271">
        <v>395016</v>
      </c>
      <c r="D62" s="271">
        <v>25412</v>
      </c>
      <c r="E62" s="271">
        <v>2540</v>
      </c>
      <c r="F62" s="325">
        <v>66566</v>
      </c>
      <c r="G62" s="271">
        <v>12825</v>
      </c>
      <c r="H62" s="458"/>
    </row>
    <row r="63" spans="1:8" ht="12" customHeight="1">
      <c r="A63" s="106" t="s">
        <v>220</v>
      </c>
      <c r="B63" s="273">
        <v>475250</v>
      </c>
      <c r="C63" s="271">
        <v>370957</v>
      </c>
      <c r="D63" s="271">
        <v>24144</v>
      </c>
      <c r="E63" s="271">
        <v>2826</v>
      </c>
      <c r="F63" s="325">
        <v>64109</v>
      </c>
      <c r="G63" s="271">
        <v>13214</v>
      </c>
      <c r="H63" s="458"/>
    </row>
    <row r="64" spans="1:8" ht="12" customHeight="1">
      <c r="A64" s="106" t="s">
        <v>221</v>
      </c>
      <c r="B64" s="273">
        <v>498079</v>
      </c>
      <c r="C64" s="271">
        <v>388533</v>
      </c>
      <c r="D64" s="271">
        <v>26298</v>
      </c>
      <c r="E64" s="271">
        <v>3406</v>
      </c>
      <c r="F64" s="325">
        <v>66384</v>
      </c>
      <c r="G64" s="271">
        <v>13458</v>
      </c>
      <c r="H64" s="458"/>
    </row>
    <row r="65" spans="1:8" ht="12" customHeight="1">
      <c r="A65" s="106" t="s">
        <v>222</v>
      </c>
      <c r="B65" s="273">
        <v>488978</v>
      </c>
      <c r="C65" s="271">
        <v>382068</v>
      </c>
      <c r="D65" s="271">
        <v>25098</v>
      </c>
      <c r="E65" s="271">
        <v>3139</v>
      </c>
      <c r="F65" s="325">
        <v>65190</v>
      </c>
      <c r="G65" s="271">
        <v>13483</v>
      </c>
      <c r="H65" s="458"/>
    </row>
    <row r="66" spans="1:8" ht="12" customHeight="1">
      <c r="A66" s="106" t="s">
        <v>223</v>
      </c>
      <c r="B66" s="273">
        <v>519211</v>
      </c>
      <c r="C66" s="271">
        <v>407161</v>
      </c>
      <c r="D66" s="271">
        <v>25663</v>
      </c>
      <c r="E66" s="271">
        <v>2392</v>
      </c>
      <c r="F66" s="325">
        <v>71212</v>
      </c>
      <c r="G66" s="271">
        <v>12783</v>
      </c>
      <c r="H66" s="458"/>
    </row>
    <row r="67" spans="1:8" ht="12" customHeight="1">
      <c r="A67" s="106" t="s">
        <v>936</v>
      </c>
      <c r="B67" s="273">
        <v>457270</v>
      </c>
      <c r="C67" s="271">
        <v>357442</v>
      </c>
      <c r="D67" s="271">
        <v>23580</v>
      </c>
      <c r="E67" s="271">
        <v>1780</v>
      </c>
      <c r="F67" s="325">
        <v>63286</v>
      </c>
      <c r="G67" s="271">
        <v>11182</v>
      </c>
      <c r="H67" s="458"/>
    </row>
    <row r="68" spans="1:8" ht="12" customHeight="1">
      <c r="A68" s="106" t="s">
        <v>224</v>
      </c>
      <c r="B68" s="273">
        <v>413732</v>
      </c>
      <c r="C68" s="271">
        <v>319904</v>
      </c>
      <c r="D68" s="271">
        <v>23241</v>
      </c>
      <c r="E68" s="271">
        <v>2048</v>
      </c>
      <c r="F68" s="325">
        <v>57940</v>
      </c>
      <c r="G68" s="271">
        <v>10599</v>
      </c>
      <c r="H68" s="458"/>
    </row>
    <row r="69" spans="1:8" ht="12" customHeight="1">
      <c r="A69" s="110" t="s">
        <v>225</v>
      </c>
      <c r="B69" s="274">
        <v>512349</v>
      </c>
      <c r="C69" s="290">
        <v>400259</v>
      </c>
      <c r="D69" s="290">
        <v>27038</v>
      </c>
      <c r="E69" s="290">
        <v>2354</v>
      </c>
      <c r="F69" s="326">
        <v>69768</v>
      </c>
      <c r="G69" s="290">
        <v>12930</v>
      </c>
      <c r="H69" s="458"/>
    </row>
    <row r="70" spans="1:7" ht="12" customHeight="1">
      <c r="A70" s="39" t="s">
        <v>339</v>
      </c>
      <c r="E70" s="41"/>
      <c r="F70" s="41"/>
      <c r="G70" s="41"/>
    </row>
    <row r="71" spans="1:7" ht="11.25">
      <c r="A71" s="39"/>
      <c r="E71" s="41"/>
      <c r="F71" s="41"/>
      <c r="G71" s="41"/>
    </row>
  </sheetData>
  <printOptions/>
  <pageMargins left="0.6" right="0.59" top="0.52" bottom="0.61" header="0.4" footer="0.21"/>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H66"/>
  <sheetViews>
    <sheetView workbookViewId="0" topLeftCell="A1">
      <selection activeCell="A1" sqref="A1"/>
    </sheetView>
  </sheetViews>
  <sheetFormatPr defaultColWidth="9.00390625" defaultRowHeight="12.75"/>
  <cols>
    <col min="1" max="1" width="12.375" style="33" customWidth="1"/>
    <col min="2" max="7" width="14.25390625" style="33" customWidth="1"/>
    <col min="8" max="16384" width="8.875" style="33" customWidth="1"/>
  </cols>
  <sheetData>
    <row r="1" spans="1:7" ht="14.25">
      <c r="A1" s="167" t="s">
        <v>860</v>
      </c>
      <c r="B1" s="27"/>
      <c r="C1" s="27"/>
      <c r="D1" s="27"/>
      <c r="E1" s="27"/>
      <c r="F1" s="27"/>
      <c r="G1" s="27"/>
    </row>
    <row r="2" spans="1:7" ht="12" customHeight="1">
      <c r="A2" s="188" t="s">
        <v>0</v>
      </c>
      <c r="B2" s="172" t="s">
        <v>209</v>
      </c>
      <c r="C2" s="172" t="s">
        <v>328</v>
      </c>
      <c r="D2" s="172" t="s">
        <v>337</v>
      </c>
      <c r="E2" s="172" t="s">
        <v>338</v>
      </c>
      <c r="F2" s="183" t="s">
        <v>329</v>
      </c>
      <c r="G2" s="172" t="s">
        <v>330</v>
      </c>
    </row>
    <row r="3" spans="1:7" ht="12" customHeight="1">
      <c r="A3" s="106" t="s">
        <v>933</v>
      </c>
      <c r="B3" s="273">
        <v>9636268</v>
      </c>
      <c r="C3" s="271">
        <v>7869651</v>
      </c>
      <c r="D3" s="271">
        <v>240452</v>
      </c>
      <c r="E3" s="271">
        <v>9762</v>
      </c>
      <c r="F3" s="271">
        <v>1339343</v>
      </c>
      <c r="G3" s="271">
        <v>177060</v>
      </c>
    </row>
    <row r="4" spans="1:7" ht="12" customHeight="1">
      <c r="A4" s="106" t="s">
        <v>625</v>
      </c>
      <c r="B4" s="273">
        <v>9130356</v>
      </c>
      <c r="C4" s="271">
        <v>7395064</v>
      </c>
      <c r="D4" s="271">
        <v>240638</v>
      </c>
      <c r="E4" s="271">
        <v>9564</v>
      </c>
      <c r="F4" s="271">
        <v>1302260</v>
      </c>
      <c r="G4" s="271">
        <v>182830</v>
      </c>
    </row>
    <row r="5" spans="1:7" ht="12" customHeight="1">
      <c r="A5" s="106" t="s">
        <v>721</v>
      </c>
      <c r="B5" s="273">
        <v>8667829</v>
      </c>
      <c r="C5" s="271">
        <v>6976304</v>
      </c>
      <c r="D5" s="271">
        <v>225781</v>
      </c>
      <c r="E5" s="271">
        <v>8179</v>
      </c>
      <c r="F5" s="271">
        <v>1285122</v>
      </c>
      <c r="G5" s="271">
        <v>172443</v>
      </c>
    </row>
    <row r="6" spans="1:7" ht="12" customHeight="1">
      <c r="A6" s="106" t="s">
        <v>746</v>
      </c>
      <c r="B6" s="273">
        <v>8262574</v>
      </c>
      <c r="C6" s="271">
        <v>6522538</v>
      </c>
      <c r="D6" s="271">
        <v>237384</v>
      </c>
      <c r="E6" s="271">
        <v>8000</v>
      </c>
      <c r="F6" s="271">
        <v>1306483</v>
      </c>
      <c r="G6" s="271">
        <v>188169</v>
      </c>
    </row>
    <row r="7" spans="1:8" ht="12" customHeight="1">
      <c r="A7" s="106" t="s">
        <v>934</v>
      </c>
      <c r="B7" s="273">
        <v>7883585</v>
      </c>
      <c r="C7" s="271">
        <v>6138955</v>
      </c>
      <c r="D7" s="271">
        <v>255599</v>
      </c>
      <c r="E7" s="271">
        <v>7596</v>
      </c>
      <c r="F7" s="271">
        <v>1291706</v>
      </c>
      <c r="G7" s="271">
        <v>189729</v>
      </c>
      <c r="H7" s="458"/>
    </row>
    <row r="8" spans="1:8" ht="12" customHeight="1">
      <c r="A8" s="156"/>
      <c r="B8" s="273"/>
      <c r="C8" s="271"/>
      <c r="D8" s="271"/>
      <c r="E8" s="271"/>
      <c r="F8" s="271"/>
      <c r="G8" s="271"/>
      <c r="H8" s="458"/>
    </row>
    <row r="9" spans="1:8" ht="12" customHeight="1">
      <c r="A9" s="106" t="s">
        <v>935</v>
      </c>
      <c r="B9" s="273">
        <v>649411</v>
      </c>
      <c r="C9" s="271">
        <v>506113</v>
      </c>
      <c r="D9" s="271">
        <v>20557</v>
      </c>
      <c r="E9" s="271">
        <v>594</v>
      </c>
      <c r="F9" s="271">
        <v>106155</v>
      </c>
      <c r="G9" s="271">
        <v>15992</v>
      </c>
      <c r="H9" s="458"/>
    </row>
    <row r="10" spans="1:8" ht="12" customHeight="1">
      <c r="A10" s="106" t="s">
        <v>216</v>
      </c>
      <c r="B10" s="273">
        <v>658302</v>
      </c>
      <c r="C10" s="271">
        <v>519703</v>
      </c>
      <c r="D10" s="271">
        <v>18686</v>
      </c>
      <c r="E10" s="271">
        <v>678</v>
      </c>
      <c r="F10" s="271">
        <v>103895</v>
      </c>
      <c r="G10" s="271">
        <v>15340</v>
      </c>
      <c r="H10" s="458"/>
    </row>
    <row r="11" spans="1:8" ht="12" customHeight="1">
      <c r="A11" s="106" t="s">
        <v>217</v>
      </c>
      <c r="B11" s="273">
        <v>636011</v>
      </c>
      <c r="C11" s="271">
        <v>494728</v>
      </c>
      <c r="D11" s="271">
        <v>19484</v>
      </c>
      <c r="E11" s="271">
        <v>538</v>
      </c>
      <c r="F11" s="271">
        <v>104512</v>
      </c>
      <c r="G11" s="271">
        <v>16749</v>
      </c>
      <c r="H11" s="458"/>
    </row>
    <row r="12" spans="1:8" ht="12" customHeight="1">
      <c r="A12" s="106" t="s">
        <v>218</v>
      </c>
      <c r="B12" s="273">
        <v>681205</v>
      </c>
      <c r="C12" s="271">
        <v>529300</v>
      </c>
      <c r="D12" s="271">
        <v>20595</v>
      </c>
      <c r="E12" s="271">
        <v>675</v>
      </c>
      <c r="F12" s="271">
        <v>112532</v>
      </c>
      <c r="G12" s="271">
        <v>18103</v>
      </c>
      <c r="H12" s="458"/>
    </row>
    <row r="13" spans="1:8" ht="12" customHeight="1">
      <c r="A13" s="106" t="s">
        <v>219</v>
      </c>
      <c r="B13" s="273">
        <v>702268</v>
      </c>
      <c r="C13" s="271">
        <v>551565</v>
      </c>
      <c r="D13" s="271">
        <v>23066</v>
      </c>
      <c r="E13" s="271">
        <v>630</v>
      </c>
      <c r="F13" s="271">
        <v>110245</v>
      </c>
      <c r="G13" s="271">
        <v>16762</v>
      </c>
      <c r="H13" s="458"/>
    </row>
    <row r="14" spans="1:8" ht="12" customHeight="1">
      <c r="A14" s="106" t="s">
        <v>220</v>
      </c>
      <c r="B14" s="273">
        <v>662868</v>
      </c>
      <c r="C14" s="271">
        <v>514121</v>
      </c>
      <c r="D14" s="271">
        <v>23102</v>
      </c>
      <c r="E14" s="271">
        <v>548</v>
      </c>
      <c r="F14" s="271">
        <v>108123</v>
      </c>
      <c r="G14" s="271">
        <v>16974</v>
      </c>
      <c r="H14" s="458"/>
    </row>
    <row r="15" spans="1:8" ht="12" customHeight="1">
      <c r="A15" s="106" t="s">
        <v>221</v>
      </c>
      <c r="B15" s="273">
        <v>670565</v>
      </c>
      <c r="C15" s="271">
        <v>521599</v>
      </c>
      <c r="D15" s="271">
        <v>22270</v>
      </c>
      <c r="E15" s="271">
        <v>769</v>
      </c>
      <c r="F15" s="271">
        <v>109565</v>
      </c>
      <c r="G15" s="271">
        <v>16362</v>
      </c>
      <c r="H15" s="458"/>
    </row>
    <row r="16" spans="1:8" ht="12" customHeight="1">
      <c r="A16" s="106" t="s">
        <v>222</v>
      </c>
      <c r="B16" s="273">
        <v>654067</v>
      </c>
      <c r="C16" s="271">
        <v>506912</v>
      </c>
      <c r="D16" s="271">
        <v>20478</v>
      </c>
      <c r="E16" s="271">
        <v>997</v>
      </c>
      <c r="F16" s="271">
        <v>109111</v>
      </c>
      <c r="G16" s="271">
        <v>16569</v>
      </c>
      <c r="H16" s="458"/>
    </row>
    <row r="17" spans="1:8" ht="12" customHeight="1">
      <c r="A17" s="106" t="s">
        <v>223</v>
      </c>
      <c r="B17" s="273">
        <v>696604</v>
      </c>
      <c r="C17" s="271">
        <v>541717</v>
      </c>
      <c r="D17" s="271">
        <v>23115</v>
      </c>
      <c r="E17" s="271">
        <v>506</v>
      </c>
      <c r="F17" s="271">
        <v>115312</v>
      </c>
      <c r="G17" s="271">
        <v>15954</v>
      </c>
      <c r="H17" s="458"/>
    </row>
    <row r="18" spans="1:8" ht="12" customHeight="1">
      <c r="A18" s="106" t="s">
        <v>936</v>
      </c>
      <c r="B18" s="273">
        <v>624415</v>
      </c>
      <c r="C18" s="271">
        <v>488569</v>
      </c>
      <c r="D18" s="271">
        <v>20247</v>
      </c>
      <c r="E18" s="271">
        <v>505</v>
      </c>
      <c r="F18" s="271">
        <v>101130</v>
      </c>
      <c r="G18" s="271">
        <v>13964</v>
      </c>
      <c r="H18" s="458"/>
    </row>
    <row r="19" spans="1:8" ht="12" customHeight="1">
      <c r="A19" s="106" t="s">
        <v>224</v>
      </c>
      <c r="B19" s="273">
        <v>559882</v>
      </c>
      <c r="C19" s="271">
        <v>431861</v>
      </c>
      <c r="D19" s="271">
        <v>20404</v>
      </c>
      <c r="E19" s="271">
        <v>440</v>
      </c>
      <c r="F19" s="271">
        <v>95142</v>
      </c>
      <c r="G19" s="271">
        <v>12035</v>
      </c>
      <c r="H19" s="458"/>
    </row>
    <row r="20" spans="1:8" ht="12" customHeight="1">
      <c r="A20" s="110" t="s">
        <v>225</v>
      </c>
      <c r="B20" s="274">
        <v>687987</v>
      </c>
      <c r="C20" s="290">
        <v>532767</v>
      </c>
      <c r="D20" s="290">
        <v>23595</v>
      </c>
      <c r="E20" s="290">
        <v>716</v>
      </c>
      <c r="F20" s="290">
        <v>115984</v>
      </c>
      <c r="G20" s="290">
        <v>14925</v>
      </c>
      <c r="H20" s="458"/>
    </row>
    <row r="21" spans="1:7" ht="12" customHeight="1">
      <c r="A21" s="39" t="s">
        <v>339</v>
      </c>
      <c r="B21" s="41"/>
      <c r="C21" s="41"/>
      <c r="D21" s="41"/>
      <c r="E21" s="41"/>
      <c r="F21" s="41"/>
      <c r="G21" s="41"/>
    </row>
    <row r="22" spans="1:7" ht="11.25">
      <c r="A22" s="39"/>
      <c r="B22" s="41"/>
      <c r="C22" s="41"/>
      <c r="D22" s="41"/>
      <c r="E22" s="41"/>
      <c r="F22" s="41"/>
      <c r="G22" s="41"/>
    </row>
    <row r="23" spans="1:7" ht="14.25">
      <c r="A23" s="167" t="s">
        <v>985</v>
      </c>
      <c r="B23" s="27"/>
      <c r="C23" s="27"/>
      <c r="D23" s="27"/>
      <c r="E23" s="27"/>
      <c r="F23" s="27"/>
      <c r="G23" s="27"/>
    </row>
    <row r="24" spans="1:7" ht="12" customHeight="1">
      <c r="A24" s="188" t="s">
        <v>0</v>
      </c>
      <c r="B24" s="172" t="s">
        <v>209</v>
      </c>
      <c r="C24" s="172" t="s">
        <v>328</v>
      </c>
      <c r="D24" s="172" t="s">
        <v>337</v>
      </c>
      <c r="E24" s="172" t="s">
        <v>338</v>
      </c>
      <c r="F24" s="183" t="s">
        <v>329</v>
      </c>
      <c r="G24" s="172" t="s">
        <v>330</v>
      </c>
    </row>
    <row r="25" spans="1:7" ht="12" customHeight="1">
      <c r="A25" s="106" t="s">
        <v>933</v>
      </c>
      <c r="B25" s="273">
        <v>6817006</v>
      </c>
      <c r="C25" s="271">
        <v>5688242</v>
      </c>
      <c r="D25" s="271">
        <v>242019</v>
      </c>
      <c r="E25" s="271">
        <v>30885</v>
      </c>
      <c r="F25" s="271">
        <v>834711</v>
      </c>
      <c r="G25" s="271">
        <v>21149</v>
      </c>
    </row>
    <row r="26" spans="1:7" ht="12" customHeight="1">
      <c r="A26" s="106" t="s">
        <v>625</v>
      </c>
      <c r="B26" s="273">
        <v>6636271</v>
      </c>
      <c r="C26" s="271">
        <v>5529890</v>
      </c>
      <c r="D26" s="271">
        <v>202690</v>
      </c>
      <c r="E26" s="271">
        <v>27509</v>
      </c>
      <c r="F26" s="271">
        <v>855890</v>
      </c>
      <c r="G26" s="271">
        <v>20292</v>
      </c>
    </row>
    <row r="27" spans="1:7" ht="12" customHeight="1">
      <c r="A27" s="106" t="s">
        <v>721</v>
      </c>
      <c r="B27" s="273">
        <v>6464969</v>
      </c>
      <c r="C27" s="271">
        <v>5313193</v>
      </c>
      <c r="D27" s="271">
        <v>193194</v>
      </c>
      <c r="E27" s="271">
        <v>30367</v>
      </c>
      <c r="F27" s="271">
        <v>909038</v>
      </c>
      <c r="G27" s="271">
        <v>19177</v>
      </c>
    </row>
    <row r="28" spans="1:7" ht="12" customHeight="1">
      <c r="A28" s="106" t="s">
        <v>746</v>
      </c>
      <c r="B28" s="273">
        <v>6045702</v>
      </c>
      <c r="C28" s="271">
        <v>4835686</v>
      </c>
      <c r="D28" s="271">
        <v>219790</v>
      </c>
      <c r="E28" s="271">
        <v>28752</v>
      </c>
      <c r="F28" s="271">
        <v>939549</v>
      </c>
      <c r="G28" s="271">
        <v>21925</v>
      </c>
    </row>
    <row r="29" spans="1:8" ht="12" customHeight="1">
      <c r="A29" s="106" t="s">
        <v>934</v>
      </c>
      <c r="B29" s="273">
        <v>6057975</v>
      </c>
      <c r="C29" s="271">
        <v>4802076</v>
      </c>
      <c r="D29" s="271">
        <v>210917</v>
      </c>
      <c r="E29" s="271">
        <v>30196</v>
      </c>
      <c r="F29" s="271">
        <v>987078</v>
      </c>
      <c r="G29" s="271">
        <v>27708</v>
      </c>
      <c r="H29" s="458"/>
    </row>
    <row r="30" spans="1:8" ht="12" customHeight="1">
      <c r="A30" s="156"/>
      <c r="B30" s="273"/>
      <c r="C30" s="271"/>
      <c r="D30" s="271"/>
      <c r="E30" s="271"/>
      <c r="F30" s="271"/>
      <c r="G30" s="271"/>
      <c r="H30" s="458"/>
    </row>
    <row r="31" spans="1:8" ht="12" customHeight="1">
      <c r="A31" s="106" t="s">
        <v>935</v>
      </c>
      <c r="B31" s="273">
        <v>496111</v>
      </c>
      <c r="C31" s="271">
        <v>395686</v>
      </c>
      <c r="D31" s="271">
        <v>15842</v>
      </c>
      <c r="E31" s="271">
        <v>2531</v>
      </c>
      <c r="F31" s="271">
        <v>79928</v>
      </c>
      <c r="G31" s="271">
        <v>2124</v>
      </c>
      <c r="H31" s="458"/>
    </row>
    <row r="32" spans="1:8" ht="12" customHeight="1">
      <c r="A32" s="106" t="s">
        <v>216</v>
      </c>
      <c r="B32" s="273">
        <v>508378</v>
      </c>
      <c r="C32" s="271">
        <v>409057</v>
      </c>
      <c r="D32" s="271">
        <v>14287</v>
      </c>
      <c r="E32" s="271">
        <v>2466</v>
      </c>
      <c r="F32" s="271">
        <v>80337</v>
      </c>
      <c r="G32" s="271">
        <v>2231</v>
      </c>
      <c r="H32" s="458"/>
    </row>
    <row r="33" spans="1:8" ht="12" customHeight="1">
      <c r="A33" s="106" t="s">
        <v>217</v>
      </c>
      <c r="B33" s="273">
        <v>477499</v>
      </c>
      <c r="C33" s="271">
        <v>377380</v>
      </c>
      <c r="D33" s="271">
        <v>15728</v>
      </c>
      <c r="E33" s="271">
        <v>2282</v>
      </c>
      <c r="F33" s="271">
        <v>79533</v>
      </c>
      <c r="G33" s="271">
        <v>2576</v>
      </c>
      <c r="H33" s="458"/>
    </row>
    <row r="34" spans="1:8" ht="12" customHeight="1">
      <c r="A34" s="106" t="s">
        <v>218</v>
      </c>
      <c r="B34" s="273">
        <v>521163</v>
      </c>
      <c r="C34" s="271">
        <v>414915</v>
      </c>
      <c r="D34" s="271">
        <v>17546</v>
      </c>
      <c r="E34" s="271">
        <v>2293</v>
      </c>
      <c r="F34" s="271">
        <v>83677</v>
      </c>
      <c r="G34" s="271">
        <v>2732</v>
      </c>
      <c r="H34" s="458"/>
    </row>
    <row r="35" spans="1:8" ht="12" customHeight="1">
      <c r="A35" s="106" t="s">
        <v>219</v>
      </c>
      <c r="B35" s="273">
        <v>555372</v>
      </c>
      <c r="C35" s="271">
        <v>449195</v>
      </c>
      <c r="D35" s="271">
        <v>16403</v>
      </c>
      <c r="E35" s="271">
        <v>2191</v>
      </c>
      <c r="F35" s="271">
        <v>85097</v>
      </c>
      <c r="G35" s="271">
        <v>2486</v>
      </c>
      <c r="H35" s="458"/>
    </row>
    <row r="36" spans="1:8" ht="12" customHeight="1">
      <c r="A36" s="106" t="s">
        <v>220</v>
      </c>
      <c r="B36" s="273">
        <v>502207</v>
      </c>
      <c r="C36" s="271">
        <v>397874</v>
      </c>
      <c r="D36" s="271">
        <v>17028</v>
      </c>
      <c r="E36" s="271">
        <v>2247</v>
      </c>
      <c r="F36" s="271">
        <v>82297</v>
      </c>
      <c r="G36" s="271">
        <v>2761</v>
      </c>
      <c r="H36" s="458"/>
    </row>
    <row r="37" spans="1:8" ht="12" customHeight="1">
      <c r="A37" s="106" t="s">
        <v>221</v>
      </c>
      <c r="B37" s="273">
        <v>545720</v>
      </c>
      <c r="C37" s="271">
        <v>432727</v>
      </c>
      <c r="D37" s="271">
        <v>18846</v>
      </c>
      <c r="E37" s="271">
        <v>3671</v>
      </c>
      <c r="F37" s="271">
        <v>88032</v>
      </c>
      <c r="G37" s="271">
        <v>2444</v>
      </c>
      <c r="H37" s="458"/>
    </row>
    <row r="38" spans="1:8" ht="12" customHeight="1">
      <c r="A38" s="106" t="s">
        <v>222</v>
      </c>
      <c r="B38" s="273">
        <v>533072</v>
      </c>
      <c r="C38" s="271">
        <v>421428</v>
      </c>
      <c r="D38" s="271">
        <v>18149</v>
      </c>
      <c r="E38" s="271">
        <v>3605</v>
      </c>
      <c r="F38" s="271">
        <v>87338</v>
      </c>
      <c r="G38" s="271">
        <v>2552</v>
      </c>
      <c r="H38" s="458"/>
    </row>
    <row r="39" spans="1:8" ht="12" customHeight="1">
      <c r="A39" s="106" t="s">
        <v>223</v>
      </c>
      <c r="B39" s="273">
        <v>533697</v>
      </c>
      <c r="C39" s="271">
        <v>418014</v>
      </c>
      <c r="D39" s="271">
        <v>21720</v>
      </c>
      <c r="E39" s="271">
        <v>2514</v>
      </c>
      <c r="F39" s="271">
        <v>89166</v>
      </c>
      <c r="G39" s="271">
        <v>2283</v>
      </c>
      <c r="H39" s="458"/>
    </row>
    <row r="40" spans="1:8" ht="12" customHeight="1">
      <c r="A40" s="106" t="s">
        <v>936</v>
      </c>
      <c r="B40" s="273">
        <v>448933</v>
      </c>
      <c r="C40" s="271">
        <v>351972</v>
      </c>
      <c r="D40" s="271">
        <v>17959</v>
      </c>
      <c r="E40" s="271">
        <v>1820</v>
      </c>
      <c r="F40" s="271">
        <v>75297</v>
      </c>
      <c r="G40" s="271">
        <v>1885</v>
      </c>
      <c r="H40" s="458"/>
    </row>
    <row r="41" spans="1:8" ht="12" customHeight="1">
      <c r="A41" s="106" t="s">
        <v>224</v>
      </c>
      <c r="B41" s="273">
        <v>413706</v>
      </c>
      <c r="C41" s="271">
        <v>322596</v>
      </c>
      <c r="D41" s="271">
        <v>16668</v>
      </c>
      <c r="E41" s="271">
        <v>2104</v>
      </c>
      <c r="F41" s="271">
        <v>70691</v>
      </c>
      <c r="G41" s="271">
        <v>1647</v>
      </c>
      <c r="H41" s="458"/>
    </row>
    <row r="42" spans="1:8" ht="12" customHeight="1">
      <c r="A42" s="110" t="s">
        <v>225</v>
      </c>
      <c r="B42" s="274">
        <v>522117</v>
      </c>
      <c r="C42" s="290">
        <v>411232</v>
      </c>
      <c r="D42" s="290">
        <v>20741</v>
      </c>
      <c r="E42" s="290">
        <v>2472</v>
      </c>
      <c r="F42" s="290">
        <v>85685</v>
      </c>
      <c r="G42" s="290">
        <v>1987</v>
      </c>
      <c r="H42" s="458"/>
    </row>
    <row r="43" spans="1:7" ht="12" customHeight="1">
      <c r="A43" s="39" t="s">
        <v>339</v>
      </c>
      <c r="B43" s="41"/>
      <c r="C43" s="41"/>
      <c r="D43" s="41"/>
      <c r="E43" s="41"/>
      <c r="F43" s="41"/>
      <c r="G43" s="41"/>
    </row>
    <row r="44" spans="1:7" ht="11.25">
      <c r="A44" s="39"/>
      <c r="B44" s="41"/>
      <c r="C44" s="41"/>
      <c r="D44" s="41"/>
      <c r="E44" s="41"/>
      <c r="F44" s="41"/>
      <c r="G44" s="41"/>
    </row>
    <row r="45" spans="1:7" ht="14.25">
      <c r="A45" s="167" t="s">
        <v>986</v>
      </c>
      <c r="B45" s="27"/>
      <c r="C45" s="27"/>
      <c r="D45" s="27"/>
      <c r="E45" s="27"/>
      <c r="F45" s="27"/>
      <c r="G45" s="27"/>
    </row>
    <row r="46" spans="1:7" ht="12" customHeight="1">
      <c r="A46" s="188" t="s">
        <v>0</v>
      </c>
      <c r="B46" s="185" t="s">
        <v>209</v>
      </c>
      <c r="C46" s="177" t="s">
        <v>328</v>
      </c>
      <c r="D46" s="177" t="s">
        <v>337</v>
      </c>
      <c r="E46" s="177" t="s">
        <v>338</v>
      </c>
      <c r="F46" s="178" t="s">
        <v>329</v>
      </c>
      <c r="G46" s="179" t="s">
        <v>330</v>
      </c>
    </row>
    <row r="47" spans="1:7" ht="12" customHeight="1">
      <c r="A47" s="106" t="s">
        <v>933</v>
      </c>
      <c r="B47" s="273">
        <v>3968068</v>
      </c>
      <c r="C47" s="271">
        <v>3387558</v>
      </c>
      <c r="D47" s="271">
        <v>143782</v>
      </c>
      <c r="E47" s="271">
        <v>26701</v>
      </c>
      <c r="F47" s="271">
        <v>405954</v>
      </c>
      <c r="G47" s="271">
        <v>4073</v>
      </c>
    </row>
    <row r="48" spans="1:7" ht="12" customHeight="1">
      <c r="A48" s="106" t="s">
        <v>625</v>
      </c>
      <c r="B48" s="273">
        <v>3867740</v>
      </c>
      <c r="C48" s="271">
        <v>3299351</v>
      </c>
      <c r="D48" s="271">
        <v>126171</v>
      </c>
      <c r="E48" s="271">
        <v>24716</v>
      </c>
      <c r="F48" s="271">
        <v>412710</v>
      </c>
      <c r="G48" s="271">
        <v>4792</v>
      </c>
    </row>
    <row r="49" spans="1:7" ht="12" customHeight="1">
      <c r="A49" s="106" t="s">
        <v>721</v>
      </c>
      <c r="B49" s="273">
        <v>3709948</v>
      </c>
      <c r="C49" s="271">
        <v>3141156</v>
      </c>
      <c r="D49" s="271">
        <v>123131</v>
      </c>
      <c r="E49" s="271">
        <v>25216</v>
      </c>
      <c r="F49" s="271">
        <v>416013</v>
      </c>
      <c r="G49" s="271">
        <v>4432</v>
      </c>
    </row>
    <row r="50" spans="1:7" ht="12" customHeight="1">
      <c r="A50" s="106" t="s">
        <v>746</v>
      </c>
      <c r="B50" s="273">
        <v>3687711</v>
      </c>
      <c r="C50" s="271">
        <v>3094475</v>
      </c>
      <c r="D50" s="271">
        <v>137119</v>
      </c>
      <c r="E50" s="271">
        <v>26412</v>
      </c>
      <c r="F50" s="271">
        <v>425508</v>
      </c>
      <c r="G50" s="271">
        <v>4197</v>
      </c>
    </row>
    <row r="51" spans="1:8" ht="12" customHeight="1">
      <c r="A51" s="106" t="s">
        <v>934</v>
      </c>
      <c r="B51" s="273">
        <v>3781260</v>
      </c>
      <c r="C51" s="271">
        <v>3141455</v>
      </c>
      <c r="D51" s="271">
        <v>155645</v>
      </c>
      <c r="E51" s="271">
        <v>28695</v>
      </c>
      <c r="F51" s="271">
        <v>451740</v>
      </c>
      <c r="G51" s="271">
        <v>3725</v>
      </c>
      <c r="H51" s="458"/>
    </row>
    <row r="52" spans="1:8" ht="12" customHeight="1">
      <c r="A52" s="156"/>
      <c r="B52" s="273"/>
      <c r="C52" s="271"/>
      <c r="D52" s="271"/>
      <c r="E52" s="271"/>
      <c r="F52" s="271"/>
      <c r="G52" s="271"/>
      <c r="H52" s="458"/>
    </row>
    <row r="53" spans="1:8" ht="12" customHeight="1">
      <c r="A53" s="106" t="s">
        <v>935</v>
      </c>
      <c r="B53" s="273">
        <v>311126</v>
      </c>
      <c r="C53" s="271">
        <v>260334</v>
      </c>
      <c r="D53" s="271">
        <v>11738</v>
      </c>
      <c r="E53" s="271">
        <v>2571</v>
      </c>
      <c r="F53" s="271">
        <v>36110</v>
      </c>
      <c r="G53" s="271">
        <v>373</v>
      </c>
      <c r="H53" s="458"/>
    </row>
    <row r="54" spans="1:8" ht="12" customHeight="1">
      <c r="A54" s="106" t="s">
        <v>216</v>
      </c>
      <c r="B54" s="273">
        <v>326870</v>
      </c>
      <c r="C54" s="271">
        <v>275758</v>
      </c>
      <c r="D54" s="271">
        <v>11368</v>
      </c>
      <c r="E54" s="271">
        <v>2489</v>
      </c>
      <c r="F54" s="271">
        <v>36915</v>
      </c>
      <c r="G54" s="271">
        <v>340</v>
      </c>
      <c r="H54" s="458"/>
    </row>
    <row r="55" spans="1:8" ht="12" customHeight="1">
      <c r="A55" s="106" t="s">
        <v>217</v>
      </c>
      <c r="B55" s="273">
        <v>293516</v>
      </c>
      <c r="C55" s="271">
        <v>244339</v>
      </c>
      <c r="D55" s="271">
        <v>11693</v>
      </c>
      <c r="E55" s="271">
        <v>2251</v>
      </c>
      <c r="F55" s="271">
        <v>34843</v>
      </c>
      <c r="G55" s="271">
        <v>390</v>
      </c>
      <c r="H55" s="458"/>
    </row>
    <row r="56" spans="1:8" ht="12" customHeight="1">
      <c r="A56" s="106" t="s">
        <v>218</v>
      </c>
      <c r="B56" s="273">
        <v>325242</v>
      </c>
      <c r="C56" s="271">
        <v>270500</v>
      </c>
      <c r="D56" s="271">
        <v>13322</v>
      </c>
      <c r="E56" s="271">
        <v>2098</v>
      </c>
      <c r="F56" s="271">
        <v>38916</v>
      </c>
      <c r="G56" s="271">
        <v>406</v>
      </c>
      <c r="H56" s="458"/>
    </row>
    <row r="57" spans="1:8" ht="12" customHeight="1">
      <c r="A57" s="106" t="s">
        <v>219</v>
      </c>
      <c r="B57" s="273">
        <v>362817</v>
      </c>
      <c r="C57" s="271">
        <v>306978</v>
      </c>
      <c r="D57" s="271">
        <v>12659</v>
      </c>
      <c r="E57" s="271">
        <v>1976</v>
      </c>
      <c r="F57" s="271">
        <v>40848</v>
      </c>
      <c r="G57" s="271">
        <v>356</v>
      </c>
      <c r="H57" s="458"/>
    </row>
    <row r="58" spans="1:8" ht="12" customHeight="1">
      <c r="A58" s="106" t="s">
        <v>220</v>
      </c>
      <c r="B58" s="273">
        <v>310514</v>
      </c>
      <c r="C58" s="271">
        <v>258105</v>
      </c>
      <c r="D58" s="271">
        <v>12091</v>
      </c>
      <c r="E58" s="271">
        <v>2208</v>
      </c>
      <c r="F58" s="271">
        <v>37669</v>
      </c>
      <c r="G58" s="271">
        <v>441</v>
      </c>
      <c r="H58" s="458"/>
    </row>
    <row r="59" spans="1:8" ht="12" customHeight="1">
      <c r="A59" s="106" t="s">
        <v>221</v>
      </c>
      <c r="B59" s="273">
        <v>340717</v>
      </c>
      <c r="C59" s="271">
        <v>282948</v>
      </c>
      <c r="D59" s="271">
        <v>13299</v>
      </c>
      <c r="E59" s="271">
        <v>3582</v>
      </c>
      <c r="F59" s="271">
        <v>40543</v>
      </c>
      <c r="G59" s="271">
        <v>345</v>
      </c>
      <c r="H59" s="458"/>
    </row>
    <row r="60" spans="1:8" ht="12" customHeight="1">
      <c r="A60" s="106" t="s">
        <v>222</v>
      </c>
      <c r="B60" s="273">
        <v>331327</v>
      </c>
      <c r="C60" s="271">
        <v>274326</v>
      </c>
      <c r="D60" s="271">
        <v>13513</v>
      </c>
      <c r="E60" s="271">
        <v>3383</v>
      </c>
      <c r="F60" s="271">
        <v>39779</v>
      </c>
      <c r="G60" s="271">
        <v>326</v>
      </c>
      <c r="H60" s="458"/>
    </row>
    <row r="61" spans="1:8" ht="12" customHeight="1">
      <c r="A61" s="106" t="s">
        <v>223</v>
      </c>
      <c r="B61" s="273">
        <v>324980</v>
      </c>
      <c r="C61" s="271">
        <v>266632</v>
      </c>
      <c r="D61" s="271">
        <v>15294</v>
      </c>
      <c r="E61" s="271">
        <v>2294</v>
      </c>
      <c r="F61" s="271">
        <v>40507</v>
      </c>
      <c r="G61" s="271">
        <v>253</v>
      </c>
      <c r="H61" s="458"/>
    </row>
    <row r="62" spans="1:8" ht="12" customHeight="1">
      <c r="A62" s="106" t="s">
        <v>936</v>
      </c>
      <c r="B62" s="273">
        <v>275248</v>
      </c>
      <c r="C62" s="271">
        <v>226911</v>
      </c>
      <c r="D62" s="271">
        <v>12434</v>
      </c>
      <c r="E62" s="271">
        <v>1678</v>
      </c>
      <c r="F62" s="271">
        <v>34045</v>
      </c>
      <c r="G62" s="271">
        <v>180</v>
      </c>
      <c r="H62" s="458"/>
    </row>
    <row r="63" spans="1:8" ht="12" customHeight="1">
      <c r="A63" s="106" t="s">
        <v>224</v>
      </c>
      <c r="B63" s="273">
        <v>252546</v>
      </c>
      <c r="C63" s="271">
        <v>205853</v>
      </c>
      <c r="D63" s="271">
        <v>12636</v>
      </c>
      <c r="E63" s="271">
        <v>1928</v>
      </c>
      <c r="F63" s="271">
        <v>31976</v>
      </c>
      <c r="G63" s="271">
        <v>153</v>
      </c>
      <c r="H63" s="458"/>
    </row>
    <row r="64" spans="1:8" ht="12" customHeight="1">
      <c r="A64" s="110" t="s">
        <v>225</v>
      </c>
      <c r="B64" s="274">
        <v>326357</v>
      </c>
      <c r="C64" s="290">
        <v>268771</v>
      </c>
      <c r="D64" s="290">
        <v>15598</v>
      </c>
      <c r="E64" s="290">
        <v>2237</v>
      </c>
      <c r="F64" s="290">
        <v>39589</v>
      </c>
      <c r="G64" s="290">
        <v>162</v>
      </c>
      <c r="H64" s="458"/>
    </row>
    <row r="65" ht="12" customHeight="1">
      <c r="A65" s="39" t="s">
        <v>339</v>
      </c>
    </row>
    <row r="66" ht="11.25">
      <c r="A66" s="39"/>
    </row>
  </sheetData>
  <printOptions/>
  <pageMargins left="0.58" right="0.61" top="0.5905511811023623" bottom="0.6" header="0.29" footer="0.2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G40"/>
  <sheetViews>
    <sheetView workbookViewId="0" topLeftCell="A1">
      <selection activeCell="A1" sqref="A1"/>
    </sheetView>
  </sheetViews>
  <sheetFormatPr defaultColWidth="9.00390625" defaultRowHeight="12.75"/>
  <cols>
    <col min="1" max="1" width="10.75390625" style="33" customWidth="1"/>
    <col min="2" max="7" width="14.25390625" style="33" customWidth="1"/>
    <col min="8" max="16384" width="8.875" style="33" customWidth="1"/>
  </cols>
  <sheetData>
    <row r="1" spans="1:7" ht="14.25">
      <c r="A1" s="167" t="s">
        <v>861</v>
      </c>
      <c r="B1" s="27"/>
      <c r="C1" s="27"/>
      <c r="D1" s="27"/>
      <c r="E1" s="27"/>
      <c r="F1" s="27"/>
      <c r="G1" s="27"/>
    </row>
    <row r="2" spans="1:7" ht="12" customHeight="1">
      <c r="A2" s="188" t="s">
        <v>0</v>
      </c>
      <c r="B2" s="177" t="s">
        <v>209</v>
      </c>
      <c r="C2" s="177" t="s">
        <v>328</v>
      </c>
      <c r="D2" s="177" t="s">
        <v>337</v>
      </c>
      <c r="E2" s="177" t="s">
        <v>338</v>
      </c>
      <c r="F2" s="178" t="s">
        <v>329</v>
      </c>
      <c r="G2" s="179" t="s">
        <v>330</v>
      </c>
    </row>
    <row r="3" spans="1:7" ht="12" customHeight="1">
      <c r="A3" s="106" t="s">
        <v>933</v>
      </c>
      <c r="B3" s="275">
        <v>1156234</v>
      </c>
      <c r="C3" s="289">
        <v>984333</v>
      </c>
      <c r="D3" s="289">
        <v>12431</v>
      </c>
      <c r="E3" s="289">
        <v>7688</v>
      </c>
      <c r="F3" s="289">
        <v>138191</v>
      </c>
      <c r="G3" s="289">
        <v>13591</v>
      </c>
    </row>
    <row r="4" spans="1:7" ht="12" customHeight="1">
      <c r="A4" s="106" t="s">
        <v>625</v>
      </c>
      <c r="B4" s="275">
        <v>1191393</v>
      </c>
      <c r="C4" s="289">
        <v>999309</v>
      </c>
      <c r="D4" s="289">
        <v>13932</v>
      </c>
      <c r="E4" s="289">
        <v>7833</v>
      </c>
      <c r="F4" s="289">
        <v>155871</v>
      </c>
      <c r="G4" s="289">
        <v>14448</v>
      </c>
    </row>
    <row r="5" spans="1:7" ht="12" customHeight="1">
      <c r="A5" s="106" t="s">
        <v>721</v>
      </c>
      <c r="B5" s="275">
        <v>190195</v>
      </c>
      <c r="C5" s="289">
        <v>158533</v>
      </c>
      <c r="D5" s="289">
        <v>2171</v>
      </c>
      <c r="E5" s="289">
        <v>1062</v>
      </c>
      <c r="F5" s="289">
        <v>26107</v>
      </c>
      <c r="G5" s="289">
        <v>2322</v>
      </c>
    </row>
    <row r="6" spans="1:7" ht="12" customHeight="1">
      <c r="A6" s="110" t="s">
        <v>746</v>
      </c>
      <c r="B6" s="285" t="s">
        <v>436</v>
      </c>
      <c r="C6" s="286" t="s">
        <v>436</v>
      </c>
      <c r="D6" s="286" t="s">
        <v>436</v>
      </c>
      <c r="E6" s="286" t="s">
        <v>436</v>
      </c>
      <c r="F6" s="286" t="s">
        <v>436</v>
      </c>
      <c r="G6" s="286" t="s">
        <v>436</v>
      </c>
    </row>
    <row r="7" ht="12" customHeight="1">
      <c r="A7" s="39" t="s">
        <v>339</v>
      </c>
    </row>
    <row r="8" spans="1:7" s="2" customFormat="1" ht="12" customHeight="1">
      <c r="A8" s="13" t="s">
        <v>738</v>
      </c>
      <c r="B8" s="34"/>
      <c r="C8" s="34"/>
      <c r="D8" s="34"/>
      <c r="E8" s="34"/>
      <c r="F8" s="34"/>
      <c r="G8" s="34"/>
    </row>
    <row r="9" ht="11.25">
      <c r="A9" s="39"/>
    </row>
    <row r="10" spans="1:7" ht="14.25">
      <c r="A10" s="167" t="s">
        <v>862</v>
      </c>
      <c r="B10" s="27"/>
      <c r="C10" s="27"/>
      <c r="D10" s="27"/>
      <c r="E10" s="27"/>
      <c r="F10" s="27"/>
      <c r="G10" s="27"/>
    </row>
    <row r="11" spans="1:7" ht="12" customHeight="1">
      <c r="A11" s="188" t="s">
        <v>0</v>
      </c>
      <c r="B11" s="185" t="s">
        <v>209</v>
      </c>
      <c r="C11" s="177" t="s">
        <v>328</v>
      </c>
      <c r="D11" s="177" t="s">
        <v>337</v>
      </c>
      <c r="E11" s="177" t="s">
        <v>338</v>
      </c>
      <c r="F11" s="178" t="s">
        <v>329</v>
      </c>
      <c r="G11" s="179" t="s">
        <v>330</v>
      </c>
    </row>
    <row r="12" spans="1:7" ht="12" customHeight="1">
      <c r="A12" s="106" t="s">
        <v>933</v>
      </c>
      <c r="B12" s="275">
        <v>211200</v>
      </c>
      <c r="C12" s="289">
        <v>178481</v>
      </c>
      <c r="D12" s="289">
        <v>3252</v>
      </c>
      <c r="E12" s="289">
        <v>3794</v>
      </c>
      <c r="F12" s="289">
        <v>24646</v>
      </c>
      <c r="G12" s="289">
        <v>1027</v>
      </c>
    </row>
    <row r="13" spans="1:7" ht="12" customHeight="1">
      <c r="A13" s="106" t="s">
        <v>625</v>
      </c>
      <c r="B13" s="275">
        <v>221924</v>
      </c>
      <c r="C13" s="289">
        <v>188810</v>
      </c>
      <c r="D13" s="289">
        <v>1828</v>
      </c>
      <c r="E13" s="289">
        <v>3433</v>
      </c>
      <c r="F13" s="289">
        <v>26598</v>
      </c>
      <c r="G13" s="289">
        <v>1255</v>
      </c>
    </row>
    <row r="14" spans="1:7" ht="12" customHeight="1">
      <c r="A14" s="106" t="s">
        <v>721</v>
      </c>
      <c r="B14" s="275">
        <v>39347</v>
      </c>
      <c r="C14" s="289">
        <v>33458</v>
      </c>
      <c r="D14" s="289">
        <v>364</v>
      </c>
      <c r="E14" s="289">
        <v>563</v>
      </c>
      <c r="F14" s="289">
        <v>4860</v>
      </c>
      <c r="G14" s="289">
        <v>102</v>
      </c>
    </row>
    <row r="15" spans="1:7" ht="12" customHeight="1">
      <c r="A15" s="110" t="s">
        <v>746</v>
      </c>
      <c r="B15" s="285" t="s">
        <v>436</v>
      </c>
      <c r="C15" s="286" t="s">
        <v>436</v>
      </c>
      <c r="D15" s="286" t="s">
        <v>436</v>
      </c>
      <c r="E15" s="286" t="s">
        <v>436</v>
      </c>
      <c r="F15" s="286" t="s">
        <v>436</v>
      </c>
      <c r="G15" s="286" t="s">
        <v>436</v>
      </c>
    </row>
    <row r="16" ht="12" customHeight="1">
      <c r="A16" s="39" t="s">
        <v>339</v>
      </c>
    </row>
    <row r="17" spans="1:7" s="2" customFormat="1" ht="12" customHeight="1">
      <c r="A17" s="13" t="s">
        <v>737</v>
      </c>
      <c r="B17" s="34"/>
      <c r="C17" s="34"/>
      <c r="D17" s="34"/>
      <c r="E17" s="34"/>
      <c r="F17" s="34"/>
      <c r="G17" s="34"/>
    </row>
    <row r="18" ht="11.25">
      <c r="A18" s="39"/>
    </row>
    <row r="19" spans="1:7" ht="14.25">
      <c r="A19" s="167" t="s">
        <v>863</v>
      </c>
      <c r="B19" s="27"/>
      <c r="C19" s="27"/>
      <c r="D19" s="27"/>
      <c r="E19" s="27"/>
      <c r="F19" s="27"/>
      <c r="G19" s="27"/>
    </row>
    <row r="20" spans="1:7" ht="12" customHeight="1">
      <c r="A20" s="188" t="s">
        <v>0</v>
      </c>
      <c r="B20" s="185" t="s">
        <v>209</v>
      </c>
      <c r="C20" s="177" t="s">
        <v>328</v>
      </c>
      <c r="D20" s="177" t="s">
        <v>337</v>
      </c>
      <c r="E20" s="177" t="s">
        <v>338</v>
      </c>
      <c r="F20" s="178" t="s">
        <v>329</v>
      </c>
      <c r="G20" s="179" t="s">
        <v>330</v>
      </c>
    </row>
    <row r="21" spans="1:7" ht="12" customHeight="1">
      <c r="A21" s="106" t="s">
        <v>933</v>
      </c>
      <c r="B21" s="275">
        <v>7189366</v>
      </c>
      <c r="C21" s="289">
        <v>5706043</v>
      </c>
      <c r="D21" s="289">
        <v>304444</v>
      </c>
      <c r="E21" s="289">
        <v>35513</v>
      </c>
      <c r="F21" s="289">
        <v>1080005</v>
      </c>
      <c r="G21" s="289">
        <v>63361</v>
      </c>
    </row>
    <row r="22" spans="1:7" ht="12" customHeight="1">
      <c r="A22" s="106" t="s">
        <v>625</v>
      </c>
      <c r="B22" s="275">
        <v>7149443</v>
      </c>
      <c r="C22" s="289">
        <v>5683934</v>
      </c>
      <c r="D22" s="289">
        <v>268453</v>
      </c>
      <c r="E22" s="289">
        <v>34926</v>
      </c>
      <c r="F22" s="289">
        <v>1099807</v>
      </c>
      <c r="G22" s="289">
        <v>62323</v>
      </c>
    </row>
    <row r="23" spans="1:7" ht="12" customHeight="1">
      <c r="A23" s="106" t="s">
        <v>721</v>
      </c>
      <c r="B23" s="275">
        <v>7230697</v>
      </c>
      <c r="C23" s="289">
        <v>5709979</v>
      </c>
      <c r="D23" s="289">
        <v>253993</v>
      </c>
      <c r="E23" s="289">
        <v>33986</v>
      </c>
      <c r="F23" s="289">
        <v>1169539</v>
      </c>
      <c r="G23" s="289">
        <v>63200</v>
      </c>
    </row>
    <row r="24" spans="1:7" ht="12" customHeight="1">
      <c r="A24" s="106" t="s">
        <v>746</v>
      </c>
      <c r="B24" s="275">
        <v>7391147</v>
      </c>
      <c r="C24" s="289">
        <v>5751763</v>
      </c>
      <c r="D24" s="289">
        <v>277249</v>
      </c>
      <c r="E24" s="289">
        <v>33334</v>
      </c>
      <c r="F24" s="289">
        <v>1259326</v>
      </c>
      <c r="G24" s="289">
        <v>69475</v>
      </c>
    </row>
    <row r="25" spans="1:7" ht="12" customHeight="1">
      <c r="A25" s="106" t="s">
        <v>934</v>
      </c>
      <c r="B25" s="275">
        <v>7228693</v>
      </c>
      <c r="C25" s="271">
        <v>5626838</v>
      </c>
      <c r="D25" s="271">
        <v>244579</v>
      </c>
      <c r="E25" s="271">
        <v>33506</v>
      </c>
      <c r="F25" s="271">
        <v>1240622</v>
      </c>
      <c r="G25" s="271">
        <v>83148</v>
      </c>
    </row>
    <row r="26" spans="1:7" ht="12" customHeight="1">
      <c r="A26" s="156"/>
      <c r="B26" s="275"/>
      <c r="C26" s="289"/>
      <c r="D26" s="289"/>
      <c r="E26" s="289"/>
      <c r="F26" s="289"/>
      <c r="G26" s="289"/>
    </row>
    <row r="27" spans="1:7" ht="12" customHeight="1">
      <c r="A27" s="106" t="s">
        <v>935</v>
      </c>
      <c r="B27" s="275">
        <v>601886</v>
      </c>
      <c r="C27" s="289">
        <v>468066</v>
      </c>
      <c r="D27" s="289">
        <v>19964</v>
      </c>
      <c r="E27" s="289">
        <v>2799</v>
      </c>
      <c r="F27" s="289">
        <v>103941</v>
      </c>
      <c r="G27" s="289">
        <v>7116</v>
      </c>
    </row>
    <row r="28" spans="1:7" ht="12" customHeight="1">
      <c r="A28" s="106" t="s">
        <v>216</v>
      </c>
      <c r="B28" s="275">
        <v>610526</v>
      </c>
      <c r="C28" s="289">
        <v>479311</v>
      </c>
      <c r="D28" s="289">
        <v>17636</v>
      </c>
      <c r="E28" s="289">
        <v>2773</v>
      </c>
      <c r="F28" s="289">
        <v>103670</v>
      </c>
      <c r="G28" s="289">
        <v>7136</v>
      </c>
    </row>
    <row r="29" spans="1:7" ht="12" customHeight="1">
      <c r="A29" s="106" t="s">
        <v>217</v>
      </c>
      <c r="B29" s="275">
        <v>589411</v>
      </c>
      <c r="C29" s="289">
        <v>455695</v>
      </c>
      <c r="D29" s="289">
        <v>19414</v>
      </c>
      <c r="E29" s="289">
        <v>2688</v>
      </c>
      <c r="F29" s="289">
        <v>103881</v>
      </c>
      <c r="G29" s="289">
        <v>7733</v>
      </c>
    </row>
    <row r="30" spans="1:7" ht="12" customHeight="1">
      <c r="A30" s="106" t="s">
        <v>218</v>
      </c>
      <c r="B30" s="275">
        <v>628090</v>
      </c>
      <c r="C30" s="289">
        <v>487322</v>
      </c>
      <c r="D30" s="289">
        <v>20994</v>
      </c>
      <c r="E30" s="289">
        <v>2720</v>
      </c>
      <c r="F30" s="289">
        <v>108292</v>
      </c>
      <c r="G30" s="289">
        <v>8762</v>
      </c>
    </row>
    <row r="31" spans="1:7" ht="12" customHeight="1">
      <c r="A31" s="106" t="s">
        <v>219</v>
      </c>
      <c r="B31" s="275">
        <v>646015</v>
      </c>
      <c r="C31" s="289">
        <v>510182</v>
      </c>
      <c r="D31" s="289">
        <v>19640</v>
      </c>
      <c r="E31" s="289">
        <v>2490</v>
      </c>
      <c r="F31" s="289">
        <v>105909</v>
      </c>
      <c r="G31" s="289">
        <v>7794</v>
      </c>
    </row>
    <row r="32" spans="1:7" ht="12" customHeight="1">
      <c r="A32" s="106" t="s">
        <v>220</v>
      </c>
      <c r="B32" s="275">
        <v>602379</v>
      </c>
      <c r="C32" s="289">
        <v>468657</v>
      </c>
      <c r="D32" s="289">
        <v>20282</v>
      </c>
      <c r="E32" s="289">
        <v>2577</v>
      </c>
      <c r="F32" s="289">
        <v>103104</v>
      </c>
      <c r="G32" s="289">
        <v>7759</v>
      </c>
    </row>
    <row r="33" spans="1:7" ht="12" customHeight="1">
      <c r="A33" s="106" t="s">
        <v>221</v>
      </c>
      <c r="B33" s="275">
        <v>630969</v>
      </c>
      <c r="C33" s="289">
        <v>492991</v>
      </c>
      <c r="D33" s="289">
        <v>20554</v>
      </c>
      <c r="E33" s="289">
        <v>3561</v>
      </c>
      <c r="F33" s="289">
        <v>106318</v>
      </c>
      <c r="G33" s="289">
        <v>7545</v>
      </c>
    </row>
    <row r="34" spans="1:7" ht="12" customHeight="1">
      <c r="A34" s="106" t="s">
        <v>222</v>
      </c>
      <c r="B34" s="275">
        <v>621982</v>
      </c>
      <c r="C34" s="289">
        <v>484146</v>
      </c>
      <c r="D34" s="289">
        <v>21456</v>
      </c>
      <c r="E34" s="289">
        <v>3590</v>
      </c>
      <c r="F34" s="289">
        <v>105422</v>
      </c>
      <c r="G34" s="289">
        <v>7368</v>
      </c>
    </row>
    <row r="35" spans="1:7" ht="12" customHeight="1">
      <c r="A35" s="106" t="s">
        <v>223</v>
      </c>
      <c r="B35" s="275">
        <v>625150</v>
      </c>
      <c r="C35" s="289">
        <v>485549</v>
      </c>
      <c r="D35" s="289">
        <v>22460</v>
      </c>
      <c r="E35" s="289">
        <v>2925</v>
      </c>
      <c r="F35" s="289">
        <v>107606</v>
      </c>
      <c r="G35" s="289">
        <v>6610</v>
      </c>
    </row>
    <row r="36" spans="1:7" ht="12" customHeight="1">
      <c r="A36" s="106" t="s">
        <v>936</v>
      </c>
      <c r="B36" s="275">
        <v>550205</v>
      </c>
      <c r="C36" s="289">
        <v>429245</v>
      </c>
      <c r="D36" s="289">
        <v>18856</v>
      </c>
      <c r="E36" s="289">
        <v>2202</v>
      </c>
      <c r="F36" s="289">
        <v>95003</v>
      </c>
      <c r="G36" s="289">
        <v>4899</v>
      </c>
    </row>
    <row r="37" spans="1:7" ht="12" customHeight="1">
      <c r="A37" s="106" t="s">
        <v>224</v>
      </c>
      <c r="B37" s="275">
        <v>502826</v>
      </c>
      <c r="C37" s="277">
        <v>388359</v>
      </c>
      <c r="D37" s="277">
        <v>18489</v>
      </c>
      <c r="E37" s="277">
        <v>2201</v>
      </c>
      <c r="F37" s="277">
        <v>89293</v>
      </c>
      <c r="G37" s="277">
        <v>4484</v>
      </c>
    </row>
    <row r="38" spans="1:7" ht="12" customHeight="1">
      <c r="A38" s="110" t="s">
        <v>225</v>
      </c>
      <c r="B38" s="278">
        <v>619254</v>
      </c>
      <c r="C38" s="279">
        <v>477315</v>
      </c>
      <c r="D38" s="279">
        <v>24834</v>
      </c>
      <c r="E38" s="279">
        <v>2980</v>
      </c>
      <c r="F38" s="279">
        <v>108183</v>
      </c>
      <c r="G38" s="279">
        <v>5942</v>
      </c>
    </row>
    <row r="39" ht="12" customHeight="1">
      <c r="A39" s="39" t="s">
        <v>339</v>
      </c>
    </row>
    <row r="40" ht="11.25">
      <c r="A40" s="39"/>
    </row>
  </sheetData>
  <printOptions/>
  <pageMargins left="0.5905511811023623" right="0.59" top="0.5905511811023623" bottom="0.6" header="0.5118110236220472" footer="0.3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C84"/>
  <sheetViews>
    <sheetView workbookViewId="0" topLeftCell="A1">
      <selection activeCell="A1" sqref="A1"/>
    </sheetView>
  </sheetViews>
  <sheetFormatPr defaultColWidth="9.00390625" defaultRowHeight="12.75"/>
  <cols>
    <col min="1" max="1" width="13.75390625" style="33" customWidth="1"/>
    <col min="2" max="7" width="7.75390625" style="46" customWidth="1"/>
    <col min="8" max="13" width="7.75390625" style="33" customWidth="1"/>
    <col min="14" max="16" width="8.75390625" style="33" customWidth="1"/>
    <col min="17" max="16384" width="8.875" style="33" customWidth="1"/>
  </cols>
  <sheetData>
    <row r="1" spans="1:2" ht="18.75">
      <c r="A1" s="334" t="s">
        <v>864</v>
      </c>
      <c r="B1" s="2"/>
    </row>
    <row r="2" spans="1:7" ht="1.5" customHeight="1">
      <c r="A2" s="5"/>
      <c r="B2" s="119"/>
      <c r="C2" s="119"/>
      <c r="D2" s="119"/>
      <c r="E2" s="119"/>
      <c r="F2" s="119"/>
      <c r="G2" s="200"/>
    </row>
    <row r="3" spans="1:13" ht="12" customHeight="1">
      <c r="A3" s="194"/>
      <c r="B3" s="143"/>
      <c r="C3" s="320" t="s">
        <v>614</v>
      </c>
      <c r="D3" s="320" t="s">
        <v>613</v>
      </c>
      <c r="E3" s="316"/>
      <c r="F3" s="317"/>
      <c r="G3" s="320" t="s">
        <v>615</v>
      </c>
      <c r="H3" s="165" t="s">
        <v>616</v>
      </c>
      <c r="I3" s="316"/>
      <c r="J3" s="317"/>
      <c r="K3" s="165" t="s">
        <v>617</v>
      </c>
      <c r="L3" s="165" t="s">
        <v>618</v>
      </c>
      <c r="M3" s="107"/>
    </row>
    <row r="4" spans="1:13" ht="12" customHeight="1">
      <c r="A4" s="217" t="s">
        <v>0</v>
      </c>
      <c r="B4" s="315"/>
      <c r="C4" s="319" t="s">
        <v>340</v>
      </c>
      <c r="D4" s="120"/>
      <c r="E4" s="319" t="s">
        <v>341</v>
      </c>
      <c r="F4" s="120"/>
      <c r="G4" s="319" t="s">
        <v>340</v>
      </c>
      <c r="H4" s="120"/>
      <c r="I4" s="319" t="s">
        <v>341</v>
      </c>
      <c r="J4" s="101"/>
      <c r="K4" s="319" t="s">
        <v>340</v>
      </c>
      <c r="L4" s="101"/>
      <c r="M4" s="318" t="s">
        <v>341</v>
      </c>
    </row>
    <row r="5" spans="1:13" ht="12" customHeight="1">
      <c r="A5" s="148" t="s">
        <v>938</v>
      </c>
      <c r="C5" s="34">
        <v>807</v>
      </c>
      <c r="E5" s="289">
        <v>1372214</v>
      </c>
      <c r="G5" s="34">
        <v>806</v>
      </c>
      <c r="H5" s="46"/>
      <c r="I5" s="289">
        <v>1372094</v>
      </c>
      <c r="K5" s="34">
        <v>1</v>
      </c>
      <c r="M5" s="34">
        <v>120</v>
      </c>
    </row>
    <row r="6" spans="1:13" ht="12" customHeight="1">
      <c r="A6" s="148" t="s">
        <v>730</v>
      </c>
      <c r="C6" s="34">
        <v>776</v>
      </c>
      <c r="E6" s="289">
        <v>1363607</v>
      </c>
      <c r="G6" s="34">
        <v>775</v>
      </c>
      <c r="H6" s="46"/>
      <c r="I6" s="289">
        <v>1363487</v>
      </c>
      <c r="K6" s="34">
        <v>1</v>
      </c>
      <c r="M6" s="34">
        <v>120</v>
      </c>
    </row>
    <row r="7" spans="1:13" ht="12" customHeight="1">
      <c r="A7" s="148" t="s">
        <v>731</v>
      </c>
      <c r="C7" s="34">
        <v>733</v>
      </c>
      <c r="E7" s="289">
        <v>1368440</v>
      </c>
      <c r="G7" s="34">
        <v>733</v>
      </c>
      <c r="H7" s="46"/>
      <c r="I7" s="289">
        <v>1368440</v>
      </c>
      <c r="K7" s="34">
        <v>0</v>
      </c>
      <c r="M7" s="34">
        <v>0</v>
      </c>
    </row>
    <row r="8" spans="1:13" ht="12" customHeight="1">
      <c r="A8" s="148" t="s">
        <v>775</v>
      </c>
      <c r="C8" s="34">
        <v>678</v>
      </c>
      <c r="E8" s="289">
        <v>1328967</v>
      </c>
      <c r="G8" s="34">
        <v>678</v>
      </c>
      <c r="H8" s="46"/>
      <c r="I8" s="289">
        <v>1328967</v>
      </c>
      <c r="K8" s="34">
        <v>0</v>
      </c>
      <c r="M8" s="34">
        <v>0</v>
      </c>
    </row>
    <row r="9" spans="1:13" ht="12" customHeight="1">
      <c r="A9" s="148" t="s">
        <v>937</v>
      </c>
      <c r="C9" s="34">
        <v>637</v>
      </c>
      <c r="E9" s="289">
        <v>1309910</v>
      </c>
      <c r="G9" s="34">
        <v>637</v>
      </c>
      <c r="H9" s="46"/>
      <c r="I9" s="289">
        <v>1309910</v>
      </c>
      <c r="K9" s="34">
        <v>0</v>
      </c>
      <c r="M9" s="34">
        <v>0</v>
      </c>
    </row>
    <row r="10" spans="1:13" ht="9.75" customHeight="1">
      <c r="A10" s="45"/>
      <c r="C10" s="34"/>
      <c r="E10" s="289"/>
      <c r="G10" s="34"/>
      <c r="H10" s="46"/>
      <c r="I10" s="289"/>
      <c r="K10" s="34"/>
      <c r="M10" s="34"/>
    </row>
    <row r="11" spans="1:13" ht="12" customHeight="1">
      <c r="A11" s="207" t="s">
        <v>342</v>
      </c>
      <c r="C11" s="34">
        <v>635</v>
      </c>
      <c r="E11" s="289">
        <v>1309831</v>
      </c>
      <c r="G11" s="34">
        <v>635</v>
      </c>
      <c r="H11" s="46"/>
      <c r="I11" s="289">
        <v>1309831</v>
      </c>
      <c r="K11" s="34">
        <v>0</v>
      </c>
      <c r="M11" s="34">
        <v>0</v>
      </c>
    </row>
    <row r="12" spans="1:13" ht="12" customHeight="1">
      <c r="A12" s="148" t="s">
        <v>343</v>
      </c>
      <c r="C12" s="34">
        <v>471</v>
      </c>
      <c r="E12" s="289">
        <v>1298814</v>
      </c>
      <c r="G12" s="34">
        <v>471</v>
      </c>
      <c r="H12" s="46"/>
      <c r="I12" s="289">
        <v>1298814</v>
      </c>
      <c r="K12" s="34">
        <v>0</v>
      </c>
      <c r="M12" s="34">
        <v>0</v>
      </c>
    </row>
    <row r="13" spans="1:13" ht="12" customHeight="1">
      <c r="A13" s="148" t="s">
        <v>344</v>
      </c>
      <c r="C13" s="34">
        <v>164</v>
      </c>
      <c r="E13" s="289">
        <v>11017</v>
      </c>
      <c r="G13" s="34">
        <v>164</v>
      </c>
      <c r="H13" s="46"/>
      <c r="I13" s="289">
        <v>11017</v>
      </c>
      <c r="K13" s="34">
        <v>0</v>
      </c>
      <c r="M13" s="34">
        <v>0</v>
      </c>
    </row>
    <row r="14" spans="1:13" ht="9.75" customHeight="1">
      <c r="A14" s="30"/>
      <c r="C14" s="34"/>
      <c r="E14" s="34"/>
      <c r="G14" s="34"/>
      <c r="H14" s="46"/>
      <c r="I14" s="34"/>
      <c r="K14" s="34"/>
      <c r="M14" s="34"/>
    </row>
    <row r="15" spans="1:13" ht="12" customHeight="1">
      <c r="A15" s="207" t="s">
        <v>345</v>
      </c>
      <c r="C15" s="34">
        <v>2</v>
      </c>
      <c r="E15" s="34">
        <v>79</v>
      </c>
      <c r="G15" s="34">
        <v>2</v>
      </c>
      <c r="H15" s="46"/>
      <c r="I15" s="34">
        <v>79</v>
      </c>
      <c r="K15" s="34">
        <v>0</v>
      </c>
      <c r="M15" s="34">
        <v>0</v>
      </c>
    </row>
    <row r="16" spans="1:13" ht="12" customHeight="1">
      <c r="A16" s="148" t="s">
        <v>343</v>
      </c>
      <c r="C16" s="34">
        <v>0</v>
      </c>
      <c r="E16" s="34">
        <v>0</v>
      </c>
      <c r="G16" s="34">
        <v>0</v>
      </c>
      <c r="H16" s="46"/>
      <c r="I16" s="34">
        <v>0</v>
      </c>
      <c r="K16" s="34">
        <v>0</v>
      </c>
      <c r="M16" s="34">
        <v>0</v>
      </c>
    </row>
    <row r="17" spans="1:13" ht="12" customHeight="1">
      <c r="A17" s="205" t="s">
        <v>344</v>
      </c>
      <c r="B17" s="315"/>
      <c r="C17" s="10">
        <v>2</v>
      </c>
      <c r="D17" s="315"/>
      <c r="E17" s="10">
        <v>79</v>
      </c>
      <c r="F17" s="315"/>
      <c r="G17" s="10">
        <v>2</v>
      </c>
      <c r="H17" s="315"/>
      <c r="I17" s="10">
        <v>79</v>
      </c>
      <c r="J17" s="4"/>
      <c r="K17" s="10">
        <v>0</v>
      </c>
      <c r="L17" s="4"/>
      <c r="M17" s="10">
        <v>0</v>
      </c>
    </row>
    <row r="18" ht="12" customHeight="1">
      <c r="A18" s="12" t="s">
        <v>632</v>
      </c>
    </row>
    <row r="19" ht="4.5" customHeight="1"/>
    <row r="20" spans="1:21" ht="17.25" customHeight="1">
      <c r="A20" s="335" t="s">
        <v>865</v>
      </c>
      <c r="B20" s="47"/>
      <c r="C20" s="47"/>
      <c r="D20" s="47"/>
      <c r="E20" s="47"/>
      <c r="F20" s="47"/>
      <c r="G20" s="47"/>
      <c r="H20" s="47"/>
      <c r="I20" s="47"/>
      <c r="J20" s="47"/>
      <c r="K20" s="47"/>
      <c r="L20" s="47"/>
      <c r="M20" s="47"/>
      <c r="N20" s="47"/>
      <c r="O20" s="47"/>
      <c r="P20" s="47"/>
      <c r="Q20" s="47"/>
      <c r="R20" s="47"/>
      <c r="S20" s="47"/>
      <c r="T20" s="47"/>
      <c r="U20" s="47"/>
    </row>
    <row r="21" spans="1:21" ht="1.5" customHeight="1" hidden="1">
      <c r="A21" s="5"/>
      <c r="B21" s="201"/>
      <c r="C21" s="201"/>
      <c r="D21" s="201"/>
      <c r="E21" s="201"/>
      <c r="F21" s="201"/>
      <c r="G21" s="201"/>
      <c r="H21" s="201"/>
      <c r="I21" s="202"/>
      <c r="J21" s="201"/>
      <c r="K21" s="201"/>
      <c r="L21" s="201"/>
      <c r="M21" s="202"/>
      <c r="N21" s="201"/>
      <c r="O21" s="201"/>
      <c r="P21" s="201"/>
      <c r="Q21" s="202"/>
      <c r="R21" s="201"/>
      <c r="S21" s="201"/>
      <c r="T21" s="201"/>
      <c r="U21" s="202"/>
    </row>
    <row r="22" spans="1:29" ht="12" customHeight="1">
      <c r="A22" s="107"/>
      <c r="B22" s="48" t="s">
        <v>732</v>
      </c>
      <c r="C22" s="49"/>
      <c r="D22" s="49"/>
      <c r="E22" s="49"/>
      <c r="F22" s="48" t="s">
        <v>776</v>
      </c>
      <c r="G22" s="49"/>
      <c r="H22" s="49"/>
      <c r="I22" s="49"/>
      <c r="J22" s="48" t="s">
        <v>939</v>
      </c>
      <c r="K22" s="49"/>
      <c r="L22" s="49"/>
      <c r="M22" s="49"/>
      <c r="N22" s="5"/>
      <c r="O22" s="5"/>
      <c r="P22" s="5"/>
      <c r="Q22" s="5"/>
      <c r="R22" s="5"/>
      <c r="S22" s="5"/>
      <c r="T22" s="5"/>
      <c r="U22" s="5"/>
      <c r="V22" s="5"/>
      <c r="W22" s="5"/>
      <c r="X22" s="5"/>
      <c r="Y22" s="5"/>
      <c r="Z22" s="5"/>
      <c r="AA22" s="5"/>
      <c r="AB22" s="5"/>
      <c r="AC22" s="5"/>
    </row>
    <row r="23" spans="1:13" ht="12" customHeight="1">
      <c r="A23" s="211"/>
      <c r="B23" s="48" t="s">
        <v>634</v>
      </c>
      <c r="C23" s="50"/>
      <c r="D23" s="48" t="s">
        <v>635</v>
      </c>
      <c r="E23" s="49"/>
      <c r="F23" s="48" t="s">
        <v>634</v>
      </c>
      <c r="G23" s="50"/>
      <c r="H23" s="48" t="s">
        <v>635</v>
      </c>
      <c r="I23" s="49"/>
      <c r="J23" s="48" t="s">
        <v>634</v>
      </c>
      <c r="K23" s="50"/>
      <c r="L23" s="48" t="s">
        <v>635</v>
      </c>
      <c r="M23" s="49"/>
    </row>
    <row r="24" spans="1:13" ht="12" customHeight="1">
      <c r="A24" s="218" t="s">
        <v>0</v>
      </c>
      <c r="B24" s="213" t="s">
        <v>340</v>
      </c>
      <c r="C24" s="214" t="s">
        <v>346</v>
      </c>
      <c r="D24" s="213" t="s">
        <v>340</v>
      </c>
      <c r="E24" s="215" t="s">
        <v>347</v>
      </c>
      <c r="F24" s="213" t="s">
        <v>340</v>
      </c>
      <c r="G24" s="214" t="s">
        <v>346</v>
      </c>
      <c r="H24" s="213" t="s">
        <v>340</v>
      </c>
      <c r="I24" s="215" t="s">
        <v>347</v>
      </c>
      <c r="J24" s="213" t="s">
        <v>340</v>
      </c>
      <c r="K24" s="214" t="s">
        <v>346</v>
      </c>
      <c r="L24" s="213" t="s">
        <v>340</v>
      </c>
      <c r="M24" s="215" t="s">
        <v>347</v>
      </c>
    </row>
    <row r="25" spans="1:13" ht="12" customHeight="1">
      <c r="A25" s="211" t="s">
        <v>348</v>
      </c>
      <c r="B25" s="6">
        <v>185</v>
      </c>
      <c r="C25" s="289">
        <v>80640</v>
      </c>
      <c r="D25" s="34">
        <v>69</v>
      </c>
      <c r="E25" s="289">
        <v>22770</v>
      </c>
      <c r="F25" s="6">
        <v>165</v>
      </c>
      <c r="G25" s="289">
        <v>73890</v>
      </c>
      <c r="H25" s="34">
        <v>64</v>
      </c>
      <c r="I25" s="289">
        <v>20970</v>
      </c>
      <c r="J25" s="6">
        <v>154</v>
      </c>
      <c r="K25" s="289">
        <v>70210</v>
      </c>
      <c r="L25" s="34">
        <v>64</v>
      </c>
      <c r="M25" s="289">
        <v>21495</v>
      </c>
    </row>
    <row r="26" spans="1:13" ht="12" customHeight="1">
      <c r="A26" s="209" t="s">
        <v>349</v>
      </c>
      <c r="B26" s="6">
        <v>180</v>
      </c>
      <c r="C26" s="289">
        <v>79610</v>
      </c>
      <c r="D26" s="34">
        <v>0</v>
      </c>
      <c r="E26" s="34">
        <v>0</v>
      </c>
      <c r="F26" s="6">
        <v>163</v>
      </c>
      <c r="G26" s="289">
        <v>73260</v>
      </c>
      <c r="H26" s="34">
        <v>0</v>
      </c>
      <c r="I26" s="34">
        <v>0</v>
      </c>
      <c r="J26" s="6">
        <v>152</v>
      </c>
      <c r="K26" s="289">
        <v>69580</v>
      </c>
      <c r="L26" s="34">
        <v>0</v>
      </c>
      <c r="M26" s="34">
        <v>0</v>
      </c>
    </row>
    <row r="27" spans="1:13" ht="12" customHeight="1">
      <c r="A27" s="209" t="s">
        <v>350</v>
      </c>
      <c r="B27" s="6">
        <v>5</v>
      </c>
      <c r="C27" s="289">
        <v>1030</v>
      </c>
      <c r="D27" s="34">
        <v>69</v>
      </c>
      <c r="E27" s="289">
        <v>22770</v>
      </c>
      <c r="F27" s="6">
        <v>2</v>
      </c>
      <c r="G27" s="289">
        <v>630</v>
      </c>
      <c r="H27" s="34">
        <v>64</v>
      </c>
      <c r="I27" s="289">
        <v>20970</v>
      </c>
      <c r="J27" s="6">
        <v>2</v>
      </c>
      <c r="K27" s="289">
        <v>630</v>
      </c>
      <c r="L27" s="34">
        <v>64</v>
      </c>
      <c r="M27" s="289">
        <v>21495</v>
      </c>
    </row>
    <row r="28" spans="1:13" ht="9.75" customHeight="1">
      <c r="A28" s="209"/>
      <c r="B28" s="6"/>
      <c r="C28" s="289"/>
      <c r="D28" s="34"/>
      <c r="E28" s="289"/>
      <c r="F28" s="6"/>
      <c r="G28" s="289"/>
      <c r="H28" s="34"/>
      <c r="I28" s="289"/>
      <c r="J28" s="6"/>
      <c r="K28" s="289"/>
      <c r="L28" s="34"/>
      <c r="M28" s="289"/>
    </row>
    <row r="29" spans="1:13" ht="12" customHeight="1">
      <c r="A29" s="212" t="s">
        <v>351</v>
      </c>
      <c r="B29" s="6"/>
      <c r="C29" s="289"/>
      <c r="D29" s="34"/>
      <c r="E29" s="289"/>
      <c r="F29" s="6"/>
      <c r="G29" s="289"/>
      <c r="H29" s="34"/>
      <c r="I29" s="289"/>
      <c r="J29" s="6"/>
      <c r="K29" s="289"/>
      <c r="L29" s="34"/>
      <c r="M29" s="289"/>
    </row>
    <row r="30" spans="1:13" ht="12" customHeight="1">
      <c r="A30" s="209" t="s">
        <v>352</v>
      </c>
      <c r="B30" s="6">
        <v>151</v>
      </c>
      <c r="C30" s="289">
        <v>65560</v>
      </c>
      <c r="D30" s="34">
        <v>0</v>
      </c>
      <c r="E30" s="34">
        <v>0</v>
      </c>
      <c r="F30" s="6">
        <v>134</v>
      </c>
      <c r="G30" s="289">
        <v>59210</v>
      </c>
      <c r="H30" s="34">
        <v>0</v>
      </c>
      <c r="I30" s="34">
        <v>0</v>
      </c>
      <c r="J30" s="6">
        <v>125</v>
      </c>
      <c r="K30" s="289">
        <v>55980</v>
      </c>
      <c r="L30" s="34">
        <v>0</v>
      </c>
      <c r="M30" s="34">
        <v>0</v>
      </c>
    </row>
    <row r="31" spans="1:13" ht="12" customHeight="1">
      <c r="A31" s="209" t="s">
        <v>353</v>
      </c>
      <c r="B31" s="6">
        <v>5</v>
      </c>
      <c r="C31" s="289">
        <v>1030</v>
      </c>
      <c r="D31" s="34">
        <v>54</v>
      </c>
      <c r="E31" s="289">
        <v>18885</v>
      </c>
      <c r="F31" s="6">
        <v>2</v>
      </c>
      <c r="G31" s="289">
        <v>630</v>
      </c>
      <c r="H31" s="34">
        <v>49</v>
      </c>
      <c r="I31" s="289">
        <v>17085</v>
      </c>
      <c r="J31" s="6">
        <v>2</v>
      </c>
      <c r="K31" s="289">
        <v>630</v>
      </c>
      <c r="L31" s="34">
        <v>49</v>
      </c>
      <c r="M31" s="480">
        <v>17535</v>
      </c>
    </row>
    <row r="32" spans="1:13" ht="9.75" customHeight="1">
      <c r="A32" s="209"/>
      <c r="B32" s="6"/>
      <c r="C32" s="289"/>
      <c r="D32" s="34"/>
      <c r="E32" s="289"/>
      <c r="F32" s="6"/>
      <c r="G32" s="289"/>
      <c r="H32" s="34"/>
      <c r="I32" s="289"/>
      <c r="J32" s="6"/>
      <c r="K32" s="289"/>
      <c r="L32" s="34"/>
      <c r="M32" s="289"/>
    </row>
    <row r="33" spans="1:13" ht="12" customHeight="1">
      <c r="A33" s="212" t="s">
        <v>354</v>
      </c>
      <c r="B33" s="6"/>
      <c r="C33" s="289"/>
      <c r="D33" s="34"/>
      <c r="E33" s="34"/>
      <c r="F33" s="6"/>
      <c r="G33" s="289"/>
      <c r="H33" s="34"/>
      <c r="I33" s="34"/>
      <c r="J33" s="6"/>
      <c r="K33" s="289"/>
      <c r="L33" s="34"/>
      <c r="M33" s="34"/>
    </row>
    <row r="34" spans="1:13" ht="12" customHeight="1">
      <c r="A34" s="209" t="s">
        <v>352</v>
      </c>
      <c r="B34" s="6">
        <v>11</v>
      </c>
      <c r="C34" s="289">
        <v>3010</v>
      </c>
      <c r="D34" s="34">
        <v>0</v>
      </c>
      <c r="E34" s="34">
        <v>0</v>
      </c>
      <c r="F34" s="6">
        <v>11</v>
      </c>
      <c r="G34" s="289">
        <v>3010</v>
      </c>
      <c r="H34" s="34">
        <v>0</v>
      </c>
      <c r="I34" s="34">
        <v>0</v>
      </c>
      <c r="J34" s="6">
        <v>11</v>
      </c>
      <c r="K34" s="289">
        <v>3410</v>
      </c>
      <c r="L34" s="34">
        <v>0</v>
      </c>
      <c r="M34" s="34">
        <v>0</v>
      </c>
    </row>
    <row r="35" spans="1:13" ht="12" customHeight="1">
      <c r="A35" s="209" t="s">
        <v>353</v>
      </c>
      <c r="B35" s="6">
        <v>0</v>
      </c>
      <c r="C35" s="34">
        <v>0</v>
      </c>
      <c r="D35" s="34">
        <v>3</v>
      </c>
      <c r="E35" s="34">
        <v>435</v>
      </c>
      <c r="F35" s="6">
        <v>0</v>
      </c>
      <c r="G35" s="34">
        <v>0</v>
      </c>
      <c r="H35" s="34">
        <v>3</v>
      </c>
      <c r="I35" s="34">
        <v>435</v>
      </c>
      <c r="J35" s="6">
        <v>0</v>
      </c>
      <c r="K35" s="34">
        <v>0</v>
      </c>
      <c r="L35" s="34">
        <v>3</v>
      </c>
      <c r="M35" s="34">
        <v>510</v>
      </c>
    </row>
    <row r="36" spans="1:13" ht="9.75" customHeight="1">
      <c r="A36" s="209"/>
      <c r="B36" s="6"/>
      <c r="C36" s="289"/>
      <c r="D36" s="34"/>
      <c r="E36" s="34"/>
      <c r="F36" s="6"/>
      <c r="G36" s="289"/>
      <c r="H36" s="34"/>
      <c r="I36" s="34"/>
      <c r="J36" s="6"/>
      <c r="K36" s="289"/>
      <c r="L36" s="34"/>
      <c r="M36" s="34"/>
    </row>
    <row r="37" spans="1:13" ht="12" customHeight="1">
      <c r="A37" s="212" t="s">
        <v>355</v>
      </c>
      <c r="B37" s="6"/>
      <c r="C37" s="289"/>
      <c r="D37" s="34"/>
      <c r="E37" s="34"/>
      <c r="F37" s="6"/>
      <c r="G37" s="289"/>
      <c r="H37" s="34"/>
      <c r="I37" s="34"/>
      <c r="J37" s="6"/>
      <c r="K37" s="289"/>
      <c r="L37" s="34"/>
      <c r="M37" s="34"/>
    </row>
    <row r="38" spans="1:13" ht="12" customHeight="1">
      <c r="A38" s="209" t="s">
        <v>352</v>
      </c>
      <c r="B38" s="6">
        <v>9</v>
      </c>
      <c r="C38" s="289">
        <v>5310</v>
      </c>
      <c r="D38" s="34">
        <v>0</v>
      </c>
      <c r="E38" s="34">
        <v>0</v>
      </c>
      <c r="F38" s="6">
        <v>9</v>
      </c>
      <c r="G38" s="289">
        <v>5310</v>
      </c>
      <c r="H38" s="34">
        <v>0</v>
      </c>
      <c r="I38" s="34">
        <v>0</v>
      </c>
      <c r="J38" s="6">
        <v>8</v>
      </c>
      <c r="K38" s="289">
        <v>4810</v>
      </c>
      <c r="L38" s="34">
        <v>0</v>
      </c>
      <c r="M38" s="34">
        <v>0</v>
      </c>
    </row>
    <row r="39" spans="1:13" ht="12" customHeight="1">
      <c r="A39" s="209" t="s">
        <v>353</v>
      </c>
      <c r="B39" s="6">
        <v>0</v>
      </c>
      <c r="C39" s="34">
        <v>0</v>
      </c>
      <c r="D39" s="34">
        <v>10</v>
      </c>
      <c r="E39" s="289">
        <v>2100</v>
      </c>
      <c r="F39" s="6">
        <v>0</v>
      </c>
      <c r="G39" s="34">
        <v>0</v>
      </c>
      <c r="H39" s="34">
        <v>10</v>
      </c>
      <c r="I39" s="289">
        <v>2100</v>
      </c>
      <c r="J39" s="6">
        <v>0</v>
      </c>
      <c r="K39" s="34">
        <v>0</v>
      </c>
      <c r="L39" s="34">
        <v>10</v>
      </c>
      <c r="M39" s="289">
        <v>2100</v>
      </c>
    </row>
    <row r="40" spans="1:13" ht="9.75" customHeight="1">
      <c r="A40" s="209"/>
      <c r="B40" s="6"/>
      <c r="C40" s="289"/>
      <c r="D40" s="34"/>
      <c r="E40" s="289"/>
      <c r="F40" s="6" t="s">
        <v>724</v>
      </c>
      <c r="G40" s="289"/>
      <c r="H40" s="34"/>
      <c r="I40" s="289"/>
      <c r="J40" s="6" t="s">
        <v>975</v>
      </c>
      <c r="K40" s="289"/>
      <c r="L40" s="34"/>
      <c r="M40" s="289"/>
    </row>
    <row r="41" spans="1:13" ht="12" customHeight="1">
      <c r="A41" s="211" t="s">
        <v>356</v>
      </c>
      <c r="B41" s="6"/>
      <c r="C41" s="289"/>
      <c r="D41" s="34"/>
      <c r="E41" s="289"/>
      <c r="F41" s="6"/>
      <c r="G41" s="289"/>
      <c r="H41" s="34"/>
      <c r="I41" s="289"/>
      <c r="J41" s="6"/>
      <c r="K41" s="289"/>
      <c r="L41" s="34"/>
      <c r="M41" s="289"/>
    </row>
    <row r="42" spans="1:13" ht="12" customHeight="1">
      <c r="A42" s="209" t="s">
        <v>352</v>
      </c>
      <c r="B42" s="6">
        <v>9</v>
      </c>
      <c r="C42" s="289">
        <v>5730</v>
      </c>
      <c r="D42" s="34">
        <v>0</v>
      </c>
      <c r="E42" s="34">
        <v>0</v>
      </c>
      <c r="F42" s="6">
        <v>9</v>
      </c>
      <c r="G42" s="289">
        <v>5730</v>
      </c>
      <c r="H42" s="34">
        <v>0</v>
      </c>
      <c r="I42" s="34">
        <v>0</v>
      </c>
      <c r="J42" s="6">
        <v>8</v>
      </c>
      <c r="K42" s="289">
        <v>5380</v>
      </c>
      <c r="L42" s="34">
        <v>0</v>
      </c>
      <c r="M42" s="34">
        <v>0</v>
      </c>
    </row>
    <row r="43" spans="1:13" ht="12" customHeight="1">
      <c r="A43" s="210" t="s">
        <v>353</v>
      </c>
      <c r="B43" s="9">
        <v>0</v>
      </c>
      <c r="C43" s="10">
        <v>0</v>
      </c>
      <c r="D43" s="10">
        <v>2</v>
      </c>
      <c r="E43" s="279">
        <v>1350</v>
      </c>
      <c r="F43" s="9">
        <v>0</v>
      </c>
      <c r="G43" s="10">
        <v>0</v>
      </c>
      <c r="H43" s="10">
        <v>2</v>
      </c>
      <c r="I43" s="279">
        <v>1350</v>
      </c>
      <c r="J43" s="9">
        <v>0</v>
      </c>
      <c r="K43" s="10">
        <v>0</v>
      </c>
      <c r="L43" s="10">
        <v>2</v>
      </c>
      <c r="M43" s="279">
        <v>1350</v>
      </c>
    </row>
    <row r="44" spans="1:21" ht="12" customHeight="1">
      <c r="A44" s="12" t="s">
        <v>632</v>
      </c>
      <c r="B44" s="47"/>
      <c r="C44" s="47"/>
      <c r="D44" s="47"/>
      <c r="E44" s="47"/>
      <c r="F44" s="47"/>
      <c r="G44" s="47"/>
      <c r="H44" s="47"/>
      <c r="I44" s="47"/>
      <c r="J44" s="47"/>
      <c r="K44" s="47"/>
      <c r="L44" s="47"/>
      <c r="M44" s="47"/>
      <c r="N44" s="47"/>
      <c r="O44" s="47"/>
      <c r="P44" s="47"/>
      <c r="Q44" s="47"/>
      <c r="R44" s="47"/>
      <c r="S44" s="47"/>
      <c r="T44" s="47"/>
      <c r="U44" s="47"/>
    </row>
    <row r="45" spans="1:21" ht="14.25" customHeight="1">
      <c r="A45" s="481" t="s">
        <v>1034</v>
      </c>
      <c r="B45" s="47"/>
      <c r="C45" s="47"/>
      <c r="D45" s="47"/>
      <c r="E45" s="47"/>
      <c r="F45" s="47"/>
      <c r="G45" s="47"/>
      <c r="H45" s="47"/>
      <c r="I45" s="47"/>
      <c r="J45" s="47"/>
      <c r="K45" s="47"/>
      <c r="L45" s="47"/>
      <c r="M45" s="47"/>
      <c r="N45" s="47"/>
      <c r="O45" s="47"/>
      <c r="P45" s="47"/>
      <c r="Q45" s="47"/>
      <c r="R45" s="47"/>
      <c r="S45" s="47"/>
      <c r="T45" s="47"/>
      <c r="U45" s="47"/>
    </row>
    <row r="46" spans="1:21" ht="17.25" customHeight="1">
      <c r="A46" s="335" t="s">
        <v>866</v>
      </c>
      <c r="B46" s="2"/>
      <c r="C46" s="33"/>
      <c r="D46" s="33"/>
      <c r="E46" s="33"/>
      <c r="F46" s="33"/>
      <c r="G46" s="33"/>
      <c r="P46" s="47"/>
      <c r="Q46" s="47"/>
      <c r="R46" s="47"/>
      <c r="S46" s="47"/>
      <c r="T46" s="47"/>
      <c r="U46" s="47"/>
    </row>
    <row r="47" spans="1:21" ht="1.5" customHeight="1" hidden="1">
      <c r="A47" s="5"/>
      <c r="B47" s="5"/>
      <c r="C47" s="5"/>
      <c r="D47" s="5"/>
      <c r="E47" s="5"/>
      <c r="F47" s="5"/>
      <c r="G47" s="5"/>
      <c r="H47" s="5"/>
      <c r="I47" s="5"/>
      <c r="J47" s="5"/>
      <c r="K47" s="5"/>
      <c r="L47" s="5"/>
      <c r="M47" s="106"/>
      <c r="P47" s="47"/>
      <c r="Q47" s="47"/>
      <c r="R47" s="47"/>
      <c r="S47" s="47"/>
      <c r="T47" s="47"/>
      <c r="U47" s="47"/>
    </row>
    <row r="48" spans="1:13" ht="12" customHeight="1">
      <c r="A48" s="203"/>
      <c r="B48" s="204" t="s">
        <v>636</v>
      </c>
      <c r="C48" s="197"/>
      <c r="D48" s="204" t="s">
        <v>637</v>
      </c>
      <c r="E48" s="197"/>
      <c r="F48" s="204" t="s">
        <v>638</v>
      </c>
      <c r="G48" s="197"/>
      <c r="H48" s="204" t="s">
        <v>639</v>
      </c>
      <c r="I48" s="197"/>
      <c r="J48" s="204" t="s">
        <v>640</v>
      </c>
      <c r="K48" s="197"/>
      <c r="L48" s="204" t="s">
        <v>641</v>
      </c>
      <c r="M48" s="101"/>
    </row>
    <row r="49" spans="1:13" ht="12" customHeight="1">
      <c r="A49" s="207"/>
      <c r="B49" s="207"/>
      <c r="C49" s="207" t="s">
        <v>358</v>
      </c>
      <c r="D49" s="207"/>
      <c r="E49" s="207" t="s">
        <v>358</v>
      </c>
      <c r="F49" s="207"/>
      <c r="G49" s="207" t="s">
        <v>358</v>
      </c>
      <c r="H49" s="207"/>
      <c r="I49" s="207" t="s">
        <v>358</v>
      </c>
      <c r="J49" s="207"/>
      <c r="K49" s="207" t="s">
        <v>358</v>
      </c>
      <c r="L49" s="207"/>
      <c r="M49" s="216" t="s">
        <v>358</v>
      </c>
    </row>
    <row r="50" spans="1:13" ht="12" customHeight="1">
      <c r="A50" s="217" t="s">
        <v>0</v>
      </c>
      <c r="B50" s="217" t="s">
        <v>357</v>
      </c>
      <c r="C50" s="217" t="s">
        <v>359</v>
      </c>
      <c r="D50" s="217" t="s">
        <v>357</v>
      </c>
      <c r="E50" s="217" t="s">
        <v>359</v>
      </c>
      <c r="F50" s="217" t="s">
        <v>357</v>
      </c>
      <c r="G50" s="217" t="s">
        <v>359</v>
      </c>
      <c r="H50" s="217" t="s">
        <v>357</v>
      </c>
      <c r="I50" s="217" t="s">
        <v>359</v>
      </c>
      <c r="J50" s="217" t="s">
        <v>357</v>
      </c>
      <c r="K50" s="217" t="s">
        <v>359</v>
      </c>
      <c r="L50" s="217" t="s">
        <v>357</v>
      </c>
      <c r="M50" s="218" t="s">
        <v>359</v>
      </c>
    </row>
    <row r="51" spans="1:13" ht="12" customHeight="1">
      <c r="A51" s="207" t="s">
        <v>940</v>
      </c>
      <c r="B51" s="271">
        <v>6160</v>
      </c>
      <c r="C51" s="271"/>
      <c r="D51" s="271">
        <v>1065</v>
      </c>
      <c r="E51" s="271">
        <v>0</v>
      </c>
      <c r="F51" s="271">
        <v>1240</v>
      </c>
      <c r="G51" s="271"/>
      <c r="H51" s="271">
        <v>180</v>
      </c>
      <c r="I51" s="271">
        <v>0</v>
      </c>
      <c r="J51" s="271">
        <v>3670</v>
      </c>
      <c r="K51" s="271"/>
      <c r="L51" s="271">
        <v>5</v>
      </c>
      <c r="M51" s="271">
        <v>0</v>
      </c>
    </row>
    <row r="52" spans="1:13" ht="12" customHeight="1">
      <c r="A52" s="164" t="s">
        <v>360</v>
      </c>
      <c r="B52" s="271"/>
      <c r="C52" s="271">
        <v>754</v>
      </c>
      <c r="D52" s="271"/>
      <c r="E52" s="271">
        <v>0</v>
      </c>
      <c r="F52" s="271"/>
      <c r="G52" s="271">
        <v>621</v>
      </c>
      <c r="H52" s="271"/>
      <c r="I52" s="271">
        <v>0</v>
      </c>
      <c r="J52" s="271"/>
      <c r="K52" s="271">
        <v>133</v>
      </c>
      <c r="L52" s="271"/>
      <c r="M52" s="271">
        <v>0</v>
      </c>
    </row>
    <row r="53" spans="1:13" ht="12" customHeight="1">
      <c r="A53" s="164" t="s">
        <v>361</v>
      </c>
      <c r="B53" s="271"/>
      <c r="C53" s="271">
        <v>62</v>
      </c>
      <c r="D53" s="271"/>
      <c r="E53" s="271">
        <v>0</v>
      </c>
      <c r="F53" s="271"/>
      <c r="G53" s="271">
        <v>3</v>
      </c>
      <c r="H53" s="271"/>
      <c r="I53" s="271">
        <v>0</v>
      </c>
      <c r="J53" s="271"/>
      <c r="K53" s="271">
        <v>59</v>
      </c>
      <c r="L53" s="271"/>
      <c r="M53" s="271">
        <v>0</v>
      </c>
    </row>
    <row r="54" spans="1:13" ht="9.75" customHeight="1">
      <c r="A54" s="164"/>
      <c r="B54" s="271"/>
      <c r="C54" s="271"/>
      <c r="D54" s="271"/>
      <c r="E54" s="271"/>
      <c r="F54" s="271"/>
      <c r="G54" s="271"/>
      <c r="H54" s="271"/>
      <c r="I54" s="271"/>
      <c r="J54" s="271"/>
      <c r="K54" s="271"/>
      <c r="L54" s="271"/>
      <c r="M54" s="271"/>
    </row>
    <row r="55" spans="1:13" ht="12" customHeight="1">
      <c r="A55" s="207" t="s">
        <v>631</v>
      </c>
      <c r="B55" s="271">
        <v>6081</v>
      </c>
      <c r="C55" s="271"/>
      <c r="D55" s="271">
        <v>1044</v>
      </c>
      <c r="E55" s="271"/>
      <c r="F55" s="271">
        <v>1213</v>
      </c>
      <c r="G55" s="271"/>
      <c r="H55" s="271">
        <v>139</v>
      </c>
      <c r="I55" s="271"/>
      <c r="J55" s="271">
        <v>3680</v>
      </c>
      <c r="K55" s="271"/>
      <c r="L55" s="271">
        <v>5</v>
      </c>
      <c r="M55" s="271"/>
    </row>
    <row r="56" spans="1:13" ht="12" customHeight="1">
      <c r="A56" s="164" t="s">
        <v>360</v>
      </c>
      <c r="B56" s="271"/>
      <c r="C56" s="271">
        <v>697</v>
      </c>
      <c r="D56" s="271"/>
      <c r="E56" s="271">
        <v>0</v>
      </c>
      <c r="F56" s="271"/>
      <c r="G56" s="271">
        <v>506</v>
      </c>
      <c r="H56" s="271"/>
      <c r="I56" s="271">
        <v>0</v>
      </c>
      <c r="J56" s="271"/>
      <c r="K56" s="271">
        <v>191</v>
      </c>
      <c r="L56" s="271"/>
      <c r="M56" s="271">
        <v>0</v>
      </c>
    </row>
    <row r="57" spans="1:13" ht="12" customHeight="1">
      <c r="A57" s="164" t="s">
        <v>734</v>
      </c>
      <c r="B57" s="271"/>
      <c r="C57" s="271">
        <v>411</v>
      </c>
      <c r="D57" s="271"/>
      <c r="E57" s="271">
        <v>0</v>
      </c>
      <c r="F57" s="271"/>
      <c r="G57" s="271">
        <v>126</v>
      </c>
      <c r="H57" s="271"/>
      <c r="I57" s="271">
        <v>0</v>
      </c>
      <c r="J57" s="271"/>
      <c r="K57" s="271">
        <v>285</v>
      </c>
      <c r="L57" s="271"/>
      <c r="M57" s="271">
        <v>0</v>
      </c>
    </row>
    <row r="58" spans="1:13" ht="9.75" customHeight="1">
      <c r="A58" s="164"/>
      <c r="B58" s="271"/>
      <c r="C58" s="271"/>
      <c r="D58" s="271"/>
      <c r="E58" s="271"/>
      <c r="F58" s="271"/>
      <c r="G58" s="271"/>
      <c r="H58" s="271"/>
      <c r="I58" s="271"/>
      <c r="J58" s="271"/>
      <c r="K58" s="271"/>
      <c r="L58" s="271"/>
      <c r="M58" s="271"/>
    </row>
    <row r="59" spans="1:13" ht="12" customHeight="1">
      <c r="A59" s="207" t="s">
        <v>733</v>
      </c>
      <c r="B59" s="271">
        <v>6053</v>
      </c>
      <c r="C59" s="271"/>
      <c r="D59" s="271">
        <v>1038</v>
      </c>
      <c r="E59" s="271"/>
      <c r="F59" s="271">
        <v>1221</v>
      </c>
      <c r="G59" s="271"/>
      <c r="H59" s="271">
        <v>132</v>
      </c>
      <c r="I59" s="271"/>
      <c r="J59" s="271">
        <v>3662</v>
      </c>
      <c r="K59" s="271"/>
      <c r="L59" s="271">
        <v>0</v>
      </c>
      <c r="M59" s="271"/>
    </row>
    <row r="60" spans="1:13" ht="12" customHeight="1">
      <c r="A60" s="164" t="s">
        <v>360</v>
      </c>
      <c r="B60" s="271"/>
      <c r="C60" s="271">
        <v>2101</v>
      </c>
      <c r="D60" s="271"/>
      <c r="E60" s="271">
        <v>0</v>
      </c>
      <c r="F60" s="271"/>
      <c r="G60" s="271">
        <v>1327</v>
      </c>
      <c r="H60" s="271"/>
      <c r="I60" s="271">
        <v>0</v>
      </c>
      <c r="J60" s="271"/>
      <c r="K60" s="271">
        <v>774</v>
      </c>
      <c r="L60" s="271"/>
      <c r="M60" s="271">
        <v>0</v>
      </c>
    </row>
    <row r="61" spans="1:13" ht="12" customHeight="1">
      <c r="A61" s="164" t="s">
        <v>734</v>
      </c>
      <c r="B61" s="271"/>
      <c r="C61" s="271">
        <v>757</v>
      </c>
      <c r="D61" s="271"/>
      <c r="E61" s="271">
        <v>0</v>
      </c>
      <c r="F61" s="271"/>
      <c r="G61" s="271">
        <v>48</v>
      </c>
      <c r="H61" s="271"/>
      <c r="I61" s="271">
        <v>0</v>
      </c>
      <c r="J61" s="271"/>
      <c r="K61" s="271">
        <v>709</v>
      </c>
      <c r="L61" s="271"/>
      <c r="M61" s="271">
        <v>0</v>
      </c>
    </row>
    <row r="62" spans="1:13" ht="9.75" customHeight="1">
      <c r="A62" s="164"/>
      <c r="B62" s="271"/>
      <c r="C62" s="271"/>
      <c r="D62" s="271"/>
      <c r="E62" s="271"/>
      <c r="F62" s="271"/>
      <c r="G62" s="271"/>
      <c r="H62" s="271"/>
      <c r="I62" s="271"/>
      <c r="J62" s="271"/>
      <c r="K62" s="271"/>
      <c r="L62" s="271"/>
      <c r="M62" s="271"/>
    </row>
    <row r="63" spans="1:13" ht="12" customHeight="1">
      <c r="A63" s="207" t="s">
        <v>777</v>
      </c>
      <c r="B63" s="271">
        <v>5940</v>
      </c>
      <c r="C63" s="271"/>
      <c r="D63" s="271">
        <v>972</v>
      </c>
      <c r="E63" s="271"/>
      <c r="F63" s="271">
        <v>1185</v>
      </c>
      <c r="G63" s="271"/>
      <c r="H63" s="271">
        <v>125</v>
      </c>
      <c r="I63" s="271"/>
      <c r="J63" s="271">
        <v>3658</v>
      </c>
      <c r="K63" s="271"/>
      <c r="L63" s="271">
        <v>0</v>
      </c>
      <c r="M63" s="271"/>
    </row>
    <row r="64" spans="1:13" ht="12" customHeight="1">
      <c r="A64" s="164" t="s">
        <v>360</v>
      </c>
      <c r="B64" s="271"/>
      <c r="C64" s="271">
        <v>5525</v>
      </c>
      <c r="D64" s="271"/>
      <c r="E64" s="271">
        <v>0</v>
      </c>
      <c r="F64" s="271"/>
      <c r="G64" s="271">
        <v>3439</v>
      </c>
      <c r="H64" s="271"/>
      <c r="I64" s="271">
        <v>0</v>
      </c>
      <c r="J64" s="271"/>
      <c r="K64" s="271">
        <v>2086</v>
      </c>
      <c r="L64" s="271"/>
      <c r="M64" s="271">
        <v>0</v>
      </c>
    </row>
    <row r="65" spans="1:13" ht="12" customHeight="1">
      <c r="A65" s="164" t="s">
        <v>734</v>
      </c>
      <c r="B65" s="271"/>
      <c r="C65" s="271">
        <v>618</v>
      </c>
      <c r="D65" s="271"/>
      <c r="E65" s="271">
        <v>0</v>
      </c>
      <c r="F65" s="271"/>
      <c r="G65" s="271">
        <v>34</v>
      </c>
      <c r="H65" s="271"/>
      <c r="I65" s="271">
        <v>0</v>
      </c>
      <c r="J65" s="271"/>
      <c r="K65" s="271">
        <v>584</v>
      </c>
      <c r="L65" s="271"/>
      <c r="M65" s="271">
        <v>0</v>
      </c>
    </row>
    <row r="66" spans="1:13" ht="9.75" customHeight="1">
      <c r="A66" s="164"/>
      <c r="B66" s="271"/>
      <c r="C66" s="271"/>
      <c r="D66" s="271"/>
      <c r="E66" s="271"/>
      <c r="F66" s="271"/>
      <c r="G66" s="271"/>
      <c r="H66" s="271"/>
      <c r="I66" s="271"/>
      <c r="J66" s="271"/>
      <c r="K66" s="271"/>
      <c r="L66" s="271"/>
      <c r="M66" s="271"/>
    </row>
    <row r="67" spans="1:13" ht="12" customHeight="1">
      <c r="A67" s="207" t="s">
        <v>941</v>
      </c>
      <c r="B67" s="271">
        <v>5938</v>
      </c>
      <c r="C67" s="271"/>
      <c r="D67" s="271"/>
      <c r="E67" s="271"/>
      <c r="F67" s="271">
        <v>1226</v>
      </c>
      <c r="G67" s="271"/>
      <c r="H67" s="271"/>
      <c r="I67" s="271"/>
      <c r="J67" s="271">
        <v>3634</v>
      </c>
      <c r="K67" s="271"/>
      <c r="L67" s="271">
        <v>0</v>
      </c>
      <c r="M67" s="271"/>
    </row>
    <row r="68" spans="1:13" ht="12" customHeight="1">
      <c r="A68" s="164" t="s">
        <v>360</v>
      </c>
      <c r="B68" s="271"/>
      <c r="C68" s="271">
        <v>8291</v>
      </c>
      <c r="D68" s="271">
        <v>952</v>
      </c>
      <c r="E68" s="271">
        <v>0</v>
      </c>
      <c r="F68" s="271"/>
      <c r="G68" s="271">
        <v>5349</v>
      </c>
      <c r="H68" s="271">
        <v>126</v>
      </c>
      <c r="I68" s="271">
        <v>0</v>
      </c>
      <c r="J68" s="271"/>
      <c r="K68" s="271">
        <v>2942</v>
      </c>
      <c r="L68" s="271"/>
      <c r="M68" s="271">
        <v>0</v>
      </c>
    </row>
    <row r="69" spans="1:13" ht="12" customHeight="1">
      <c r="A69" s="164" t="s">
        <v>734</v>
      </c>
      <c r="B69" s="271"/>
      <c r="C69" s="271">
        <v>1852</v>
      </c>
      <c r="D69" s="271"/>
      <c r="E69" s="271">
        <v>0</v>
      </c>
      <c r="F69" s="271"/>
      <c r="G69" s="271">
        <v>47</v>
      </c>
      <c r="H69" s="271"/>
      <c r="I69" s="271">
        <v>0</v>
      </c>
      <c r="J69" s="271"/>
      <c r="K69" s="271">
        <v>1805</v>
      </c>
      <c r="L69" s="271"/>
      <c r="M69" s="271">
        <v>0</v>
      </c>
    </row>
    <row r="70" spans="1:13" ht="9.75" customHeight="1">
      <c r="A70" s="164"/>
      <c r="B70" s="271"/>
      <c r="C70" s="271"/>
      <c r="D70" s="271"/>
      <c r="F70" s="271"/>
      <c r="G70" s="271"/>
      <c r="H70" s="271"/>
      <c r="I70" s="271"/>
      <c r="J70" s="271"/>
      <c r="K70" s="271"/>
      <c r="L70" s="271"/>
      <c r="M70" s="271"/>
    </row>
    <row r="71" spans="1:13" ht="12" customHeight="1">
      <c r="A71" s="206" t="s">
        <v>351</v>
      </c>
      <c r="B71" s="271">
        <v>4640</v>
      </c>
      <c r="C71" s="271"/>
      <c r="D71" s="271">
        <v>866</v>
      </c>
      <c r="E71" s="271"/>
      <c r="F71" s="271">
        <v>812</v>
      </c>
      <c r="G71" s="271"/>
      <c r="H71" s="271">
        <v>110</v>
      </c>
      <c r="I71" s="271"/>
      <c r="J71" s="271">
        <v>2852</v>
      </c>
      <c r="K71" s="271"/>
      <c r="L71" s="271">
        <v>0</v>
      </c>
      <c r="M71" s="271"/>
    </row>
    <row r="72" spans="1:13" ht="12" customHeight="1">
      <c r="A72" s="164" t="s">
        <v>360</v>
      </c>
      <c r="B72" s="271"/>
      <c r="C72" s="271">
        <v>5244</v>
      </c>
      <c r="D72" s="271"/>
      <c r="E72" s="271">
        <v>0</v>
      </c>
      <c r="F72" s="271"/>
      <c r="G72" s="271">
        <v>3080</v>
      </c>
      <c r="H72" s="271"/>
      <c r="I72" s="271">
        <v>0</v>
      </c>
      <c r="J72" s="271"/>
      <c r="K72" s="271">
        <v>2164</v>
      </c>
      <c r="L72" s="271"/>
      <c r="M72" s="271">
        <v>0</v>
      </c>
    </row>
    <row r="73" spans="1:13" ht="12" customHeight="1">
      <c r="A73" s="164" t="s">
        <v>734</v>
      </c>
      <c r="B73" s="271"/>
      <c r="C73" s="271">
        <v>1852</v>
      </c>
      <c r="D73" s="271"/>
      <c r="E73" s="271">
        <v>0</v>
      </c>
      <c r="F73" s="271"/>
      <c r="G73" s="271">
        <v>47</v>
      </c>
      <c r="H73" s="271"/>
      <c r="I73" s="271">
        <v>0</v>
      </c>
      <c r="J73" s="271"/>
      <c r="K73" s="271">
        <v>1805</v>
      </c>
      <c r="L73" s="271"/>
      <c r="M73" s="271">
        <v>0</v>
      </c>
    </row>
    <row r="74" spans="1:13" ht="9.75" customHeight="1">
      <c r="A74" s="164"/>
      <c r="B74" s="271"/>
      <c r="C74" s="271"/>
      <c r="D74" s="271"/>
      <c r="E74" s="271"/>
      <c r="F74" s="271"/>
      <c r="G74" s="271"/>
      <c r="H74" s="271"/>
      <c r="I74" s="271"/>
      <c r="J74" s="271"/>
      <c r="K74" s="271"/>
      <c r="L74" s="271"/>
      <c r="M74" s="271"/>
    </row>
    <row r="75" spans="1:13" ht="12" customHeight="1">
      <c r="A75" s="207" t="s">
        <v>354</v>
      </c>
      <c r="B75" s="271">
        <v>330</v>
      </c>
      <c r="C75" s="271">
        <v>0</v>
      </c>
      <c r="D75" s="271">
        <v>20</v>
      </c>
      <c r="E75" s="271">
        <v>0</v>
      </c>
      <c r="F75" s="271">
        <v>70</v>
      </c>
      <c r="G75" s="271">
        <v>0</v>
      </c>
      <c r="H75" s="271">
        <v>4</v>
      </c>
      <c r="I75" s="271">
        <v>0</v>
      </c>
      <c r="J75" s="271">
        <v>236</v>
      </c>
      <c r="K75" s="271">
        <v>0</v>
      </c>
      <c r="L75" s="271">
        <v>0</v>
      </c>
      <c r="M75" s="271">
        <v>0</v>
      </c>
    </row>
    <row r="76" spans="1:13" ht="9.75" customHeight="1">
      <c r="A76" s="148"/>
      <c r="B76" s="271"/>
      <c r="C76" s="271"/>
      <c r="D76" s="271"/>
      <c r="E76" s="271"/>
      <c r="F76" s="271"/>
      <c r="G76" s="271"/>
      <c r="H76" s="271"/>
      <c r="I76" s="271"/>
      <c r="J76" s="271"/>
      <c r="K76" s="271"/>
      <c r="L76" s="271"/>
      <c r="M76" s="271"/>
    </row>
    <row r="77" spans="1:13" ht="12" customHeight="1">
      <c r="A77" s="207" t="s">
        <v>355</v>
      </c>
      <c r="B77" s="271">
        <v>481</v>
      </c>
      <c r="C77" s="271">
        <v>2031</v>
      </c>
      <c r="D77" s="271">
        <v>43</v>
      </c>
      <c r="E77" s="271">
        <v>0</v>
      </c>
      <c r="F77" s="271">
        <v>174</v>
      </c>
      <c r="G77" s="271">
        <v>1436</v>
      </c>
      <c r="H77" s="271">
        <v>3</v>
      </c>
      <c r="I77" s="271">
        <v>0</v>
      </c>
      <c r="J77" s="271">
        <v>261</v>
      </c>
      <c r="K77" s="271">
        <v>595</v>
      </c>
      <c r="L77" s="271">
        <v>0</v>
      </c>
      <c r="M77" s="271">
        <v>0</v>
      </c>
    </row>
    <row r="78" spans="1:13" ht="9.75" customHeight="1">
      <c r="A78" s="148"/>
      <c r="B78" s="271"/>
      <c r="C78" s="271"/>
      <c r="D78" s="271"/>
      <c r="E78" s="271"/>
      <c r="F78" s="271"/>
      <c r="G78" s="271"/>
      <c r="H78" s="271"/>
      <c r="I78" s="271"/>
      <c r="J78" s="271"/>
      <c r="K78" s="271"/>
      <c r="L78" s="271"/>
      <c r="M78" s="271"/>
    </row>
    <row r="79" spans="1:13" ht="12" customHeight="1">
      <c r="A79" s="208" t="s">
        <v>356</v>
      </c>
      <c r="B79" s="290">
        <v>487</v>
      </c>
      <c r="C79" s="290">
        <v>1016</v>
      </c>
      <c r="D79" s="290">
        <v>23</v>
      </c>
      <c r="E79" s="290">
        <v>0</v>
      </c>
      <c r="F79" s="290">
        <v>170</v>
      </c>
      <c r="G79" s="290">
        <v>833</v>
      </c>
      <c r="H79" s="290">
        <v>9</v>
      </c>
      <c r="I79" s="290">
        <v>0</v>
      </c>
      <c r="J79" s="290">
        <v>285</v>
      </c>
      <c r="K79" s="290">
        <v>183</v>
      </c>
      <c r="L79" s="290">
        <v>0</v>
      </c>
      <c r="M79" s="290">
        <v>0</v>
      </c>
    </row>
    <row r="80" spans="1:13" ht="12" customHeight="1">
      <c r="A80" s="11" t="s">
        <v>633</v>
      </c>
      <c r="B80" s="7"/>
      <c r="C80" s="7"/>
      <c r="D80" s="7"/>
      <c r="E80" s="84"/>
      <c r="F80" s="7"/>
      <c r="G80" s="7"/>
      <c r="H80" s="7"/>
      <c r="I80" s="84"/>
      <c r="J80" s="7"/>
      <c r="K80" s="7"/>
      <c r="L80" s="7"/>
      <c r="M80" s="25"/>
    </row>
    <row r="81" spans="1:7" ht="12" customHeight="1">
      <c r="A81" s="12" t="s">
        <v>362</v>
      </c>
      <c r="B81" s="33"/>
      <c r="C81" s="33"/>
      <c r="D81" s="33"/>
      <c r="E81" s="33"/>
      <c r="F81" s="33"/>
      <c r="G81" s="33"/>
    </row>
    <row r="82" spans="1:7" ht="12" customHeight="1">
      <c r="A82" s="12" t="s">
        <v>743</v>
      </c>
      <c r="B82" s="33"/>
      <c r="C82" s="33"/>
      <c r="D82" s="33"/>
      <c r="E82" s="33"/>
      <c r="F82" s="33"/>
      <c r="G82" s="33"/>
    </row>
    <row r="83" spans="1:7" ht="11.25">
      <c r="A83" s="12" t="s">
        <v>744</v>
      </c>
      <c r="B83" s="33"/>
      <c r="C83" s="33"/>
      <c r="D83" s="33"/>
      <c r="E83" s="33"/>
      <c r="F83" s="33"/>
      <c r="G83" s="33"/>
    </row>
    <row r="84" spans="2:7" ht="11.25">
      <c r="B84" s="33"/>
      <c r="C84" s="33"/>
      <c r="D84" s="33"/>
      <c r="E84" s="33"/>
      <c r="F84" s="33"/>
      <c r="G84" s="33"/>
    </row>
  </sheetData>
  <printOptions/>
  <pageMargins left="0.5905511811023623" right="0.57" top="0.47" bottom="0.22" header="0.41" footer="0.21"/>
  <pageSetup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dimension ref="A1:G61"/>
  <sheetViews>
    <sheetView workbookViewId="0" topLeftCell="A1">
      <selection activeCell="A1" sqref="A1"/>
    </sheetView>
  </sheetViews>
  <sheetFormatPr defaultColWidth="9.00390625" defaultRowHeight="12.75"/>
  <cols>
    <col min="1" max="1" width="17.75390625" style="34" customWidth="1"/>
    <col min="2" max="7" width="13.75390625" style="34" customWidth="1"/>
    <col min="8" max="16384" width="8.875" style="34" customWidth="1"/>
  </cols>
  <sheetData>
    <row r="1" spans="1:2" ht="17.25">
      <c r="A1" s="75" t="s">
        <v>867</v>
      </c>
      <c r="B1" s="23"/>
    </row>
    <row r="2" spans="1:7" ht="4.5" customHeight="1">
      <c r="A2" s="7"/>
      <c r="B2" s="7"/>
      <c r="C2" s="7"/>
      <c r="D2" s="7"/>
      <c r="E2" s="7"/>
      <c r="F2" s="7"/>
      <c r="G2" s="170"/>
    </row>
    <row r="3" spans="1:7" ht="12.75" customHeight="1">
      <c r="A3" s="223"/>
      <c r="B3" s="152" t="s">
        <v>675</v>
      </c>
      <c r="C3" s="219"/>
      <c r="D3" s="152" t="s">
        <v>676</v>
      </c>
      <c r="E3" s="219"/>
      <c r="F3" s="152" t="s">
        <v>677</v>
      </c>
      <c r="G3" s="151"/>
    </row>
    <row r="4" spans="1:7" ht="12.75" customHeight="1">
      <c r="A4" s="224" t="s">
        <v>0</v>
      </c>
      <c r="B4" s="174" t="s">
        <v>340</v>
      </c>
      <c r="C4" s="225" t="s">
        <v>341</v>
      </c>
      <c r="D4" s="174" t="s">
        <v>340</v>
      </c>
      <c r="E4" s="225" t="s">
        <v>341</v>
      </c>
      <c r="F4" s="174" t="s">
        <v>340</v>
      </c>
      <c r="G4" s="175" t="s">
        <v>341</v>
      </c>
    </row>
    <row r="5" spans="1:7" ht="13.5" customHeight="1">
      <c r="A5" s="220" t="s">
        <v>942</v>
      </c>
      <c r="B5" s="271">
        <v>339902</v>
      </c>
      <c r="C5" s="271">
        <v>342537801</v>
      </c>
      <c r="D5" s="271">
        <v>10522</v>
      </c>
      <c r="E5" s="271">
        <v>180918285</v>
      </c>
      <c r="F5" s="271">
        <v>329380</v>
      </c>
      <c r="G5" s="271">
        <v>161619516</v>
      </c>
    </row>
    <row r="6" spans="1:7" ht="13.5" customHeight="1">
      <c r="A6" s="220" t="s">
        <v>726</v>
      </c>
      <c r="B6" s="271">
        <v>333025</v>
      </c>
      <c r="C6" s="271">
        <v>332482195</v>
      </c>
      <c r="D6" s="271">
        <v>10280</v>
      </c>
      <c r="E6" s="271">
        <v>176353292</v>
      </c>
      <c r="F6" s="271">
        <v>322745</v>
      </c>
      <c r="G6" s="271">
        <v>156128903</v>
      </c>
    </row>
    <row r="7" spans="1:7" ht="13.5" customHeight="1">
      <c r="A7" s="220" t="s">
        <v>727</v>
      </c>
      <c r="B7" s="271">
        <v>312525</v>
      </c>
      <c r="C7" s="271">
        <v>326790534</v>
      </c>
      <c r="D7" s="271">
        <v>10087</v>
      </c>
      <c r="E7" s="271">
        <v>172902421</v>
      </c>
      <c r="F7" s="271">
        <v>302438</v>
      </c>
      <c r="G7" s="271">
        <v>153888113</v>
      </c>
    </row>
    <row r="8" spans="1:7" ht="13.5" customHeight="1">
      <c r="A8" s="220" t="s">
        <v>778</v>
      </c>
      <c r="B8" s="271">
        <v>308504</v>
      </c>
      <c r="C8" s="271">
        <v>320354308</v>
      </c>
      <c r="D8" s="271">
        <v>10222</v>
      </c>
      <c r="E8" s="271">
        <v>166744650</v>
      </c>
      <c r="F8" s="271">
        <v>298282</v>
      </c>
      <c r="G8" s="271">
        <v>153609658</v>
      </c>
    </row>
    <row r="9" spans="1:7" ht="13.5" customHeight="1">
      <c r="A9" s="220" t="s">
        <v>943</v>
      </c>
      <c r="B9" s="271">
        <v>310301</v>
      </c>
      <c r="C9" s="271">
        <v>319576163</v>
      </c>
      <c r="D9" s="271">
        <v>10078</v>
      </c>
      <c r="E9" s="271">
        <v>164283288</v>
      </c>
      <c r="F9" s="271">
        <v>300223</v>
      </c>
      <c r="G9" s="271">
        <v>155292875</v>
      </c>
    </row>
    <row r="10" spans="1:7" ht="9.75" customHeight="1">
      <c r="A10" s="40"/>
      <c r="B10" s="271"/>
      <c r="C10" s="271"/>
      <c r="D10" s="271"/>
      <c r="E10" s="271"/>
      <c r="F10" s="271"/>
      <c r="G10" s="271"/>
    </row>
    <row r="11" spans="1:7" ht="13.5" customHeight="1">
      <c r="A11" s="221" t="s">
        <v>363</v>
      </c>
      <c r="B11" s="271">
        <v>39266</v>
      </c>
      <c r="C11" s="271">
        <v>184223942</v>
      </c>
      <c r="D11" s="271">
        <v>7738</v>
      </c>
      <c r="E11" s="271">
        <v>132738011</v>
      </c>
      <c r="F11" s="271">
        <v>31528</v>
      </c>
      <c r="G11" s="271">
        <v>51485931</v>
      </c>
    </row>
    <row r="12" spans="1:7" ht="13.5" customHeight="1">
      <c r="A12" s="221" t="s">
        <v>364</v>
      </c>
      <c r="B12" s="271">
        <v>38390</v>
      </c>
      <c r="C12" s="271">
        <v>23976121</v>
      </c>
      <c r="D12" s="271">
        <v>1004</v>
      </c>
      <c r="E12" s="271">
        <v>13242879</v>
      </c>
      <c r="F12" s="271">
        <v>37386</v>
      </c>
      <c r="G12" s="271">
        <v>10733242</v>
      </c>
    </row>
    <row r="13" spans="1:7" ht="13.5" customHeight="1">
      <c r="A13" s="220" t="s">
        <v>365</v>
      </c>
      <c r="B13" s="271">
        <v>105</v>
      </c>
      <c r="C13" s="271">
        <v>7411878</v>
      </c>
      <c r="D13" s="271">
        <v>74</v>
      </c>
      <c r="E13" s="271">
        <v>7378005</v>
      </c>
      <c r="F13" s="271">
        <v>31</v>
      </c>
      <c r="G13" s="271">
        <v>33873</v>
      </c>
    </row>
    <row r="14" spans="1:7" ht="13.5" customHeight="1">
      <c r="A14" s="220" t="s">
        <v>366</v>
      </c>
      <c r="B14" s="271">
        <v>28440</v>
      </c>
      <c r="C14" s="271">
        <v>9355357</v>
      </c>
      <c r="D14" s="271">
        <v>508</v>
      </c>
      <c r="E14" s="271">
        <v>2230254</v>
      </c>
      <c r="F14" s="271">
        <v>27932</v>
      </c>
      <c r="G14" s="271">
        <v>7125103</v>
      </c>
    </row>
    <row r="15" spans="1:7" ht="13.5" customHeight="1">
      <c r="A15" s="220" t="s">
        <v>367</v>
      </c>
      <c r="B15" s="271">
        <v>6104</v>
      </c>
      <c r="C15" s="271">
        <v>5574737</v>
      </c>
      <c r="D15" s="271">
        <v>329</v>
      </c>
      <c r="E15" s="271">
        <v>3403954</v>
      </c>
      <c r="F15" s="271">
        <v>5775</v>
      </c>
      <c r="G15" s="271">
        <v>2170783</v>
      </c>
    </row>
    <row r="16" spans="1:7" ht="13.5" customHeight="1">
      <c r="A16" s="220" t="s">
        <v>368</v>
      </c>
      <c r="B16" s="271">
        <v>3207</v>
      </c>
      <c r="C16" s="271">
        <v>1248840</v>
      </c>
      <c r="D16" s="271">
        <v>31</v>
      </c>
      <c r="E16" s="271">
        <v>25315</v>
      </c>
      <c r="F16" s="271">
        <v>3176</v>
      </c>
      <c r="G16" s="271">
        <v>1223525</v>
      </c>
    </row>
    <row r="17" spans="1:7" ht="13.5" customHeight="1">
      <c r="A17" s="220" t="s">
        <v>369</v>
      </c>
      <c r="B17" s="271">
        <v>534</v>
      </c>
      <c r="C17" s="271">
        <v>385309</v>
      </c>
      <c r="D17" s="271">
        <v>62</v>
      </c>
      <c r="E17" s="271">
        <v>205351</v>
      </c>
      <c r="F17" s="271">
        <v>472</v>
      </c>
      <c r="G17" s="271">
        <v>179958</v>
      </c>
    </row>
    <row r="18" spans="1:7" ht="13.5" customHeight="1">
      <c r="A18" s="221" t="s">
        <v>370</v>
      </c>
      <c r="B18" s="271">
        <v>8192</v>
      </c>
      <c r="C18" s="271">
        <v>4337412</v>
      </c>
      <c r="D18" s="271">
        <v>247</v>
      </c>
      <c r="E18" s="271">
        <v>523636</v>
      </c>
      <c r="F18" s="271">
        <v>7945</v>
      </c>
      <c r="G18" s="271">
        <v>3813776</v>
      </c>
    </row>
    <row r="19" spans="1:7" ht="13.5" customHeight="1">
      <c r="A19" s="220" t="s">
        <v>371</v>
      </c>
      <c r="B19" s="271">
        <v>6814</v>
      </c>
      <c r="C19" s="271">
        <v>3482793</v>
      </c>
      <c r="D19" s="271">
        <v>232</v>
      </c>
      <c r="E19" s="271">
        <v>504452</v>
      </c>
      <c r="F19" s="271">
        <v>6582</v>
      </c>
      <c r="G19" s="271">
        <v>2978341</v>
      </c>
    </row>
    <row r="20" spans="1:7" ht="13.5" customHeight="1">
      <c r="A20" s="220" t="s">
        <v>372</v>
      </c>
      <c r="B20" s="271">
        <v>1378</v>
      </c>
      <c r="C20" s="271">
        <v>854619</v>
      </c>
      <c r="D20" s="271">
        <v>15</v>
      </c>
      <c r="E20" s="271">
        <v>19184</v>
      </c>
      <c r="F20" s="271">
        <v>1363</v>
      </c>
      <c r="G20" s="271">
        <v>835435</v>
      </c>
    </row>
    <row r="21" spans="1:7" ht="13.5" customHeight="1">
      <c r="A21" s="220" t="s">
        <v>373</v>
      </c>
      <c r="B21" s="271">
        <v>0</v>
      </c>
      <c r="C21" s="271">
        <v>0</v>
      </c>
      <c r="D21" s="271">
        <v>0</v>
      </c>
      <c r="E21" s="271">
        <v>0</v>
      </c>
      <c r="F21" s="271">
        <v>0</v>
      </c>
      <c r="G21" s="271">
        <v>0</v>
      </c>
    </row>
    <row r="22" spans="1:7" ht="13.5" customHeight="1">
      <c r="A22" s="222" t="s">
        <v>374</v>
      </c>
      <c r="B22" s="271">
        <v>18031</v>
      </c>
      <c r="C22" s="271">
        <v>25598340</v>
      </c>
      <c r="D22" s="271">
        <v>1012</v>
      </c>
      <c r="E22" s="271">
        <v>16945346</v>
      </c>
      <c r="F22" s="271">
        <v>17019</v>
      </c>
      <c r="G22" s="271">
        <v>8652994</v>
      </c>
    </row>
    <row r="23" spans="1:7" ht="13.5" customHeight="1">
      <c r="A23" s="220" t="s">
        <v>375</v>
      </c>
      <c r="B23" s="271">
        <v>12</v>
      </c>
      <c r="C23" s="271">
        <v>3588</v>
      </c>
      <c r="D23" s="271">
        <v>0</v>
      </c>
      <c r="E23" s="271">
        <v>0</v>
      </c>
      <c r="F23" s="271">
        <v>12</v>
      </c>
      <c r="G23" s="271">
        <v>3588</v>
      </c>
    </row>
    <row r="24" spans="1:7" ht="13.5" customHeight="1">
      <c r="A24" s="220" t="s">
        <v>376</v>
      </c>
      <c r="B24" s="271">
        <v>6369</v>
      </c>
      <c r="C24" s="271">
        <v>18780325</v>
      </c>
      <c r="D24" s="271">
        <v>509</v>
      </c>
      <c r="E24" s="271">
        <v>14598896</v>
      </c>
      <c r="F24" s="271">
        <v>5860</v>
      </c>
      <c r="G24" s="271">
        <v>4181429</v>
      </c>
    </row>
    <row r="25" spans="1:7" ht="13.5" customHeight="1">
      <c r="A25" s="220" t="s">
        <v>377</v>
      </c>
      <c r="B25" s="271">
        <v>5257</v>
      </c>
      <c r="C25" s="271">
        <v>3420247</v>
      </c>
      <c r="D25" s="271">
        <v>405</v>
      </c>
      <c r="E25" s="271">
        <v>2112044</v>
      </c>
      <c r="F25" s="271">
        <v>4852</v>
      </c>
      <c r="G25" s="271">
        <v>1308203</v>
      </c>
    </row>
    <row r="26" spans="1:7" ht="13.5" customHeight="1">
      <c r="A26" s="220" t="s">
        <v>378</v>
      </c>
      <c r="B26" s="271">
        <v>3761</v>
      </c>
      <c r="C26" s="271">
        <v>1822586</v>
      </c>
      <c r="D26" s="271">
        <v>85</v>
      </c>
      <c r="E26" s="271">
        <v>230019</v>
      </c>
      <c r="F26" s="271">
        <v>3676</v>
      </c>
      <c r="G26" s="271">
        <v>1592567</v>
      </c>
    </row>
    <row r="27" spans="1:7" ht="13.5" customHeight="1">
      <c r="A27" s="220" t="s">
        <v>379</v>
      </c>
      <c r="B27" s="271">
        <v>1659</v>
      </c>
      <c r="C27" s="271">
        <v>1232769</v>
      </c>
      <c r="D27" s="271">
        <v>13</v>
      </c>
      <c r="E27" s="271">
        <v>4387</v>
      </c>
      <c r="F27" s="271">
        <v>1646</v>
      </c>
      <c r="G27" s="271">
        <v>1228382</v>
      </c>
    </row>
    <row r="28" spans="1:7" ht="13.5" customHeight="1">
      <c r="A28" s="220" t="s">
        <v>380</v>
      </c>
      <c r="B28" s="271">
        <v>973</v>
      </c>
      <c r="C28" s="271">
        <v>338825</v>
      </c>
      <c r="D28" s="271">
        <v>0</v>
      </c>
      <c r="E28" s="271">
        <v>0</v>
      </c>
      <c r="F28" s="271">
        <v>973</v>
      </c>
      <c r="G28" s="271">
        <v>338825</v>
      </c>
    </row>
    <row r="29" spans="1:7" ht="13.5" customHeight="1">
      <c r="A29" s="221" t="s">
        <v>381</v>
      </c>
      <c r="B29" s="271">
        <v>42702</v>
      </c>
      <c r="C29" s="271">
        <v>22124149</v>
      </c>
      <c r="D29" s="271">
        <v>0</v>
      </c>
      <c r="E29" s="271">
        <v>0</v>
      </c>
      <c r="F29" s="271">
        <v>42702</v>
      </c>
      <c r="G29" s="271">
        <v>22124149</v>
      </c>
    </row>
    <row r="30" spans="1:7" ht="13.5" customHeight="1">
      <c r="A30" s="221" t="s">
        <v>382</v>
      </c>
      <c r="B30" s="271">
        <v>492</v>
      </c>
      <c r="C30" s="271">
        <v>3896</v>
      </c>
      <c r="D30" s="271">
        <v>0</v>
      </c>
      <c r="E30" s="271">
        <v>0</v>
      </c>
      <c r="F30" s="271">
        <v>492</v>
      </c>
      <c r="G30" s="271">
        <v>3896</v>
      </c>
    </row>
    <row r="31" spans="1:7" ht="13.5" customHeight="1">
      <c r="A31" s="221" t="s">
        <v>383</v>
      </c>
      <c r="B31" s="271">
        <v>421</v>
      </c>
      <c r="C31" s="271">
        <v>1030646</v>
      </c>
      <c r="D31" s="271">
        <v>25</v>
      </c>
      <c r="E31" s="271">
        <v>335772</v>
      </c>
      <c r="F31" s="271">
        <v>396</v>
      </c>
      <c r="G31" s="271">
        <v>694874</v>
      </c>
    </row>
    <row r="32" spans="1:7" ht="13.5" customHeight="1">
      <c r="A32" s="221" t="s">
        <v>384</v>
      </c>
      <c r="B32" s="271">
        <v>17</v>
      </c>
      <c r="C32" s="271">
        <v>119</v>
      </c>
      <c r="D32" s="271">
        <v>0</v>
      </c>
      <c r="E32" s="271">
        <v>0</v>
      </c>
      <c r="F32" s="271">
        <v>17</v>
      </c>
      <c r="G32" s="271">
        <v>119</v>
      </c>
    </row>
    <row r="33" spans="1:7" ht="13.5" customHeight="1">
      <c r="A33" s="221" t="s">
        <v>385</v>
      </c>
      <c r="B33" s="271">
        <v>3960</v>
      </c>
      <c r="C33" s="271">
        <v>7279982</v>
      </c>
      <c r="D33" s="271">
        <v>51</v>
      </c>
      <c r="E33" s="271">
        <v>492336</v>
      </c>
      <c r="F33" s="271">
        <v>3909</v>
      </c>
      <c r="G33" s="271">
        <v>6787646</v>
      </c>
    </row>
    <row r="34" spans="1:7" ht="13.5" customHeight="1">
      <c r="A34" s="221" t="s">
        <v>386</v>
      </c>
      <c r="B34" s="271">
        <v>109</v>
      </c>
      <c r="C34" s="271">
        <v>981</v>
      </c>
      <c r="D34" s="271">
        <v>0</v>
      </c>
      <c r="E34" s="271">
        <v>0</v>
      </c>
      <c r="F34" s="271">
        <v>109</v>
      </c>
      <c r="G34" s="271">
        <v>981</v>
      </c>
    </row>
    <row r="35" spans="1:7" ht="13.5" customHeight="1">
      <c r="A35" s="221" t="s">
        <v>387</v>
      </c>
      <c r="B35" s="271">
        <v>41115</v>
      </c>
      <c r="C35" s="271">
        <v>15102612</v>
      </c>
      <c r="D35" s="271">
        <v>0</v>
      </c>
      <c r="E35" s="271">
        <v>0</v>
      </c>
      <c r="F35" s="271">
        <v>41115</v>
      </c>
      <c r="G35" s="271">
        <v>15102612</v>
      </c>
    </row>
    <row r="36" spans="1:7" ht="13.5" customHeight="1">
      <c r="A36" s="221" t="s">
        <v>388</v>
      </c>
      <c r="B36" s="271">
        <v>19560</v>
      </c>
      <c r="C36" s="271">
        <v>3892178</v>
      </c>
      <c r="D36" s="271">
        <v>0</v>
      </c>
      <c r="E36" s="271">
        <v>0</v>
      </c>
      <c r="F36" s="271">
        <v>19560</v>
      </c>
      <c r="G36" s="271">
        <v>3892178</v>
      </c>
    </row>
    <row r="37" spans="1:7" ht="13.5" customHeight="1">
      <c r="A37" s="221" t="s">
        <v>389</v>
      </c>
      <c r="B37" s="271">
        <v>31542</v>
      </c>
      <c r="C37" s="271">
        <v>21766402</v>
      </c>
      <c r="D37" s="271">
        <v>0</v>
      </c>
      <c r="E37" s="271">
        <v>0</v>
      </c>
      <c r="F37" s="271">
        <v>31542</v>
      </c>
      <c r="G37" s="271">
        <v>21766402</v>
      </c>
    </row>
    <row r="38" spans="1:7" ht="13.5" customHeight="1">
      <c r="A38" s="221" t="s">
        <v>695</v>
      </c>
      <c r="B38" s="271">
        <v>341</v>
      </c>
      <c r="C38" s="271">
        <v>8611</v>
      </c>
      <c r="D38" s="271">
        <v>0</v>
      </c>
      <c r="E38" s="271">
        <v>0</v>
      </c>
      <c r="F38" s="271">
        <v>341</v>
      </c>
      <c r="G38" s="271">
        <v>8611</v>
      </c>
    </row>
    <row r="39" spans="1:7" ht="13.5" customHeight="1">
      <c r="A39" s="221" t="s">
        <v>390</v>
      </c>
      <c r="B39" s="271">
        <v>1096</v>
      </c>
      <c r="C39" s="271">
        <v>205313</v>
      </c>
      <c r="D39" s="271">
        <v>0</v>
      </c>
      <c r="E39" s="271">
        <v>0</v>
      </c>
      <c r="F39" s="271">
        <v>1096</v>
      </c>
      <c r="G39" s="271">
        <v>205313</v>
      </c>
    </row>
    <row r="40" spans="1:7" ht="13.5" customHeight="1">
      <c r="A40" s="221" t="s">
        <v>391</v>
      </c>
      <c r="B40" s="271">
        <v>16727</v>
      </c>
      <c r="C40" s="271">
        <v>7639126</v>
      </c>
      <c r="D40" s="271">
        <v>0</v>
      </c>
      <c r="E40" s="271">
        <v>0</v>
      </c>
      <c r="F40" s="271">
        <v>16727</v>
      </c>
      <c r="G40" s="271">
        <v>7639126</v>
      </c>
    </row>
    <row r="41" spans="1:7" ht="13.5" customHeight="1">
      <c r="A41" s="220" t="s">
        <v>392</v>
      </c>
      <c r="B41" s="271">
        <v>3921</v>
      </c>
      <c r="C41" s="271">
        <v>20775</v>
      </c>
      <c r="D41" s="271">
        <v>0</v>
      </c>
      <c r="E41" s="271">
        <v>0</v>
      </c>
      <c r="F41" s="271">
        <v>3921</v>
      </c>
      <c r="G41" s="271">
        <v>20775</v>
      </c>
    </row>
    <row r="42" spans="1:7" ht="13.5" customHeight="1">
      <c r="A42" s="220" t="s">
        <v>393</v>
      </c>
      <c r="B42" s="271">
        <v>4427</v>
      </c>
      <c r="C42" s="271">
        <v>7573950</v>
      </c>
      <c r="D42" s="271">
        <v>0</v>
      </c>
      <c r="E42" s="271">
        <v>0</v>
      </c>
      <c r="F42" s="271">
        <v>4427</v>
      </c>
      <c r="G42" s="271">
        <v>7573950</v>
      </c>
    </row>
    <row r="43" spans="1:7" ht="13.5" customHeight="1">
      <c r="A43" s="220" t="s">
        <v>394</v>
      </c>
      <c r="B43" s="271">
        <v>8379</v>
      </c>
      <c r="C43" s="271">
        <v>44401</v>
      </c>
      <c r="D43" s="271">
        <v>0</v>
      </c>
      <c r="E43" s="271">
        <v>0</v>
      </c>
      <c r="F43" s="271">
        <v>8379</v>
      </c>
      <c r="G43" s="271">
        <v>44401</v>
      </c>
    </row>
    <row r="44" spans="1:7" ht="13.5" customHeight="1">
      <c r="A44" s="221" t="s">
        <v>395</v>
      </c>
      <c r="B44" s="271">
        <v>30915</v>
      </c>
      <c r="C44" s="271">
        <v>821391</v>
      </c>
      <c r="D44" s="271">
        <v>0</v>
      </c>
      <c r="E44" s="271">
        <v>0</v>
      </c>
      <c r="F44" s="271">
        <v>30915</v>
      </c>
      <c r="G44" s="271">
        <v>821391</v>
      </c>
    </row>
    <row r="45" spans="1:7" ht="13.5" customHeight="1">
      <c r="A45" s="221" t="s">
        <v>396</v>
      </c>
      <c r="B45" s="271">
        <v>180</v>
      </c>
      <c r="C45" s="271">
        <v>72281</v>
      </c>
      <c r="D45" s="271">
        <v>0</v>
      </c>
      <c r="E45" s="271">
        <v>0</v>
      </c>
      <c r="F45" s="271">
        <v>180</v>
      </c>
      <c r="G45" s="271">
        <v>72281</v>
      </c>
    </row>
    <row r="46" spans="1:7" ht="13.5" customHeight="1">
      <c r="A46" s="221" t="s">
        <v>397</v>
      </c>
      <c r="B46" s="271">
        <v>400</v>
      </c>
      <c r="C46" s="271">
        <v>7600</v>
      </c>
      <c r="D46" s="271">
        <v>0</v>
      </c>
      <c r="E46" s="271">
        <v>0</v>
      </c>
      <c r="F46" s="271">
        <v>400</v>
      </c>
      <c r="G46" s="271">
        <v>7600</v>
      </c>
    </row>
    <row r="47" spans="1:7" ht="13.5" customHeight="1">
      <c r="A47" s="221" t="s">
        <v>398</v>
      </c>
      <c r="B47" s="271">
        <v>2619</v>
      </c>
      <c r="C47" s="271">
        <v>954561</v>
      </c>
      <c r="D47" s="271">
        <v>1</v>
      </c>
      <c r="E47" s="271">
        <v>5308</v>
      </c>
      <c r="F47" s="271">
        <v>2618</v>
      </c>
      <c r="G47" s="271">
        <v>949253</v>
      </c>
    </row>
    <row r="48" spans="1:7" ht="13.5" customHeight="1">
      <c r="A48" s="221" t="s">
        <v>399</v>
      </c>
      <c r="B48" s="271">
        <v>0</v>
      </c>
      <c r="C48" s="271">
        <v>0</v>
      </c>
      <c r="D48" s="271">
        <v>0</v>
      </c>
      <c r="E48" s="271">
        <v>0</v>
      </c>
      <c r="F48" s="271">
        <v>0</v>
      </c>
      <c r="G48" s="271">
        <v>0</v>
      </c>
    </row>
    <row r="49" spans="1:7" ht="13.5" customHeight="1">
      <c r="A49" s="221" t="s">
        <v>400</v>
      </c>
      <c r="B49" s="271">
        <v>776</v>
      </c>
      <c r="C49" s="271">
        <v>215889</v>
      </c>
      <c r="D49" s="271">
        <v>0</v>
      </c>
      <c r="E49" s="271">
        <v>0</v>
      </c>
      <c r="F49" s="271">
        <v>776</v>
      </c>
      <c r="G49" s="271">
        <v>215889</v>
      </c>
    </row>
    <row r="50" spans="1:7" ht="13.5" customHeight="1">
      <c r="A50" s="221" t="s">
        <v>401</v>
      </c>
      <c r="B50" s="271">
        <v>95</v>
      </c>
      <c r="C50" s="271">
        <v>33331</v>
      </c>
      <c r="D50" s="271">
        <v>0</v>
      </c>
      <c r="E50" s="271">
        <v>0</v>
      </c>
      <c r="F50" s="271">
        <v>95</v>
      </c>
      <c r="G50" s="271">
        <v>33331</v>
      </c>
    </row>
    <row r="51" spans="1:7" ht="13.5" customHeight="1">
      <c r="A51" s="221" t="s">
        <v>402</v>
      </c>
      <c r="B51" s="271">
        <v>0</v>
      </c>
      <c r="C51" s="271">
        <v>0</v>
      </c>
      <c r="D51" s="271">
        <v>0</v>
      </c>
      <c r="E51" s="271">
        <v>0</v>
      </c>
      <c r="F51" s="271">
        <v>0</v>
      </c>
      <c r="G51" s="271">
        <v>0</v>
      </c>
    </row>
    <row r="52" spans="1:7" ht="13.5" customHeight="1">
      <c r="A52" s="221" t="s">
        <v>403</v>
      </c>
      <c r="B52" s="271">
        <v>6</v>
      </c>
      <c r="C52" s="271">
        <v>42</v>
      </c>
      <c r="D52" s="271">
        <v>0</v>
      </c>
      <c r="E52" s="271">
        <v>0</v>
      </c>
      <c r="F52" s="271">
        <v>6</v>
      </c>
      <c r="G52" s="271">
        <v>42</v>
      </c>
    </row>
    <row r="53" spans="1:7" ht="13.5" customHeight="1">
      <c r="A53" s="221" t="s">
        <v>404</v>
      </c>
      <c r="B53" s="271">
        <v>46</v>
      </c>
      <c r="C53" s="271">
        <v>17031</v>
      </c>
      <c r="D53" s="271">
        <v>0</v>
      </c>
      <c r="E53" s="271">
        <v>0</v>
      </c>
      <c r="F53" s="271">
        <v>46</v>
      </c>
      <c r="G53" s="271">
        <v>17031</v>
      </c>
    </row>
    <row r="54" spans="1:7" ht="13.5" customHeight="1">
      <c r="A54" s="221" t="s">
        <v>405</v>
      </c>
      <c r="B54" s="271">
        <v>3210</v>
      </c>
      <c r="C54" s="271">
        <v>22310</v>
      </c>
      <c r="D54" s="271">
        <v>0</v>
      </c>
      <c r="E54" s="271">
        <v>0</v>
      </c>
      <c r="F54" s="271">
        <v>3210</v>
      </c>
      <c r="G54" s="271">
        <v>22310</v>
      </c>
    </row>
    <row r="55" spans="1:7" ht="13.5" customHeight="1">
      <c r="A55" s="222" t="s">
        <v>406</v>
      </c>
      <c r="B55" s="271">
        <v>415</v>
      </c>
      <c r="C55" s="271">
        <v>2970</v>
      </c>
      <c r="D55" s="271">
        <v>0</v>
      </c>
      <c r="E55" s="271">
        <v>0</v>
      </c>
      <c r="F55" s="271">
        <v>415</v>
      </c>
      <c r="G55" s="271">
        <v>2970</v>
      </c>
    </row>
    <row r="56" spans="1:7" ht="13.5" customHeight="1">
      <c r="A56" s="221" t="s">
        <v>407</v>
      </c>
      <c r="B56" s="271">
        <v>3737</v>
      </c>
      <c r="C56" s="271">
        <v>128366</v>
      </c>
      <c r="D56" s="271">
        <v>0</v>
      </c>
      <c r="E56" s="271">
        <v>0</v>
      </c>
      <c r="F56" s="271">
        <v>3737</v>
      </c>
      <c r="G56" s="271">
        <v>128366</v>
      </c>
    </row>
    <row r="57" spans="1:7" ht="13.5" customHeight="1">
      <c r="A57" s="221" t="s">
        <v>408</v>
      </c>
      <c r="B57" s="271">
        <v>4842</v>
      </c>
      <c r="C57" s="271">
        <v>62355</v>
      </c>
      <c r="D57" s="271">
        <v>0</v>
      </c>
      <c r="E57" s="271">
        <v>0</v>
      </c>
      <c r="F57" s="271">
        <v>4842</v>
      </c>
      <c r="G57" s="271">
        <v>62355</v>
      </c>
    </row>
    <row r="58" spans="1:7" ht="13.5" customHeight="1">
      <c r="A58" s="174" t="s">
        <v>409</v>
      </c>
      <c r="B58" s="290">
        <v>1099</v>
      </c>
      <c r="C58" s="290">
        <v>48206</v>
      </c>
      <c r="D58" s="290">
        <v>0</v>
      </c>
      <c r="E58" s="290">
        <v>0</v>
      </c>
      <c r="F58" s="290">
        <v>1099</v>
      </c>
      <c r="G58" s="290">
        <v>48206</v>
      </c>
    </row>
    <row r="59" ht="12" customHeight="1">
      <c r="A59" s="43" t="s">
        <v>593</v>
      </c>
    </row>
    <row r="60" ht="12" customHeight="1">
      <c r="A60" s="37" t="s">
        <v>678</v>
      </c>
    </row>
    <row r="61" ht="12" customHeight="1">
      <c r="A61" s="34" t="s">
        <v>679</v>
      </c>
    </row>
  </sheetData>
  <printOptions/>
  <pageMargins left="0.5905511811023623" right="0.59" top="0.58" bottom="0.6" header="0.1968503937007874" footer="0.196850393700787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L61"/>
  <sheetViews>
    <sheetView workbookViewId="0" topLeftCell="A1">
      <selection activeCell="A1" sqref="A1"/>
    </sheetView>
  </sheetViews>
  <sheetFormatPr defaultColWidth="9.00390625" defaultRowHeight="12.75"/>
  <cols>
    <col min="1" max="1" width="13.00390625" style="34" customWidth="1"/>
    <col min="2" max="2" width="9.25390625" style="34" customWidth="1"/>
    <col min="3" max="5" width="8.75390625" style="34" customWidth="1"/>
    <col min="6" max="7" width="9.25390625" style="34" customWidth="1"/>
    <col min="8" max="10" width="8.75390625" style="34" customWidth="1"/>
    <col min="11" max="11" width="8.25390625" style="34" customWidth="1"/>
    <col min="12" max="12" width="9.75390625" style="34" customWidth="1"/>
    <col min="13" max="16384" width="8.875" style="34" customWidth="1"/>
  </cols>
  <sheetData>
    <row r="1" spans="1:2" ht="18" customHeight="1">
      <c r="A1" s="322" t="s">
        <v>868</v>
      </c>
      <c r="B1" s="23"/>
    </row>
    <row r="2" spans="1:12" ht="15">
      <c r="A2" s="321" t="s">
        <v>869</v>
      </c>
      <c r="B2" s="7"/>
      <c r="C2" s="7"/>
      <c r="D2" s="7"/>
      <c r="E2" s="7"/>
      <c r="F2" s="7"/>
      <c r="G2" s="7"/>
      <c r="H2" s="7"/>
      <c r="I2" s="7"/>
      <c r="J2" s="7"/>
      <c r="K2" s="36"/>
      <c r="L2" s="170"/>
    </row>
    <row r="3" spans="1:12" ht="13.5" customHeight="1">
      <c r="A3" s="223"/>
      <c r="B3" s="223"/>
      <c r="C3" s="223"/>
      <c r="D3" s="223"/>
      <c r="E3" s="223"/>
      <c r="F3" s="161" t="s">
        <v>595</v>
      </c>
      <c r="G3" s="223"/>
      <c r="H3" s="223"/>
      <c r="I3" s="223"/>
      <c r="J3" s="223"/>
      <c r="K3" s="161"/>
      <c r="L3" s="157"/>
    </row>
    <row r="4" spans="1:12" ht="13.5" customHeight="1">
      <c r="A4" s="224" t="s">
        <v>0</v>
      </c>
      <c r="B4" s="225" t="s">
        <v>209</v>
      </c>
      <c r="C4" s="225" t="s">
        <v>410</v>
      </c>
      <c r="D4" s="225" t="s">
        <v>411</v>
      </c>
      <c r="E4" s="225" t="s">
        <v>412</v>
      </c>
      <c r="F4" s="225" t="s">
        <v>594</v>
      </c>
      <c r="G4" s="225" t="s">
        <v>413</v>
      </c>
      <c r="H4" s="225" t="s">
        <v>414</v>
      </c>
      <c r="I4" s="225" t="s">
        <v>415</v>
      </c>
      <c r="J4" s="225" t="s">
        <v>416</v>
      </c>
      <c r="K4" s="225" t="s">
        <v>619</v>
      </c>
      <c r="L4" s="175" t="s">
        <v>417</v>
      </c>
    </row>
    <row r="5" spans="1:12" ht="15" customHeight="1">
      <c r="A5" s="220" t="s">
        <v>945</v>
      </c>
      <c r="B5" s="271">
        <v>20818805</v>
      </c>
      <c r="C5" s="271">
        <v>198879</v>
      </c>
      <c r="D5" s="271">
        <v>45706</v>
      </c>
      <c r="E5" s="271">
        <v>141922</v>
      </c>
      <c r="F5" s="271">
        <v>11692671</v>
      </c>
      <c r="G5" s="271">
        <v>3495639</v>
      </c>
      <c r="H5" s="271">
        <v>2087952</v>
      </c>
      <c r="I5" s="271">
        <v>2385806</v>
      </c>
      <c r="J5" s="271">
        <v>770230</v>
      </c>
      <c r="K5" s="271">
        <v>0</v>
      </c>
      <c r="L5" s="271">
        <v>0</v>
      </c>
    </row>
    <row r="6" spans="1:12" ht="15" customHeight="1">
      <c r="A6" s="220" t="s">
        <v>779</v>
      </c>
      <c r="B6" s="271">
        <v>18785605</v>
      </c>
      <c r="C6" s="271">
        <v>169057</v>
      </c>
      <c r="D6" s="271">
        <v>24662</v>
      </c>
      <c r="E6" s="271">
        <v>167070</v>
      </c>
      <c r="F6" s="271">
        <v>10345623</v>
      </c>
      <c r="G6" s="271">
        <v>3189081</v>
      </c>
      <c r="H6" s="271">
        <v>1885073</v>
      </c>
      <c r="I6" s="271">
        <v>1998299</v>
      </c>
      <c r="J6" s="271">
        <v>1006740</v>
      </c>
      <c r="K6" s="271">
        <v>0</v>
      </c>
      <c r="L6" s="271">
        <v>0</v>
      </c>
    </row>
    <row r="7" spans="1:12" ht="15" customHeight="1">
      <c r="A7" s="220" t="s">
        <v>780</v>
      </c>
      <c r="B7" s="271">
        <v>20506083</v>
      </c>
      <c r="C7" s="271">
        <v>132083</v>
      </c>
      <c r="D7" s="271">
        <v>22996</v>
      </c>
      <c r="E7" s="271">
        <v>627297</v>
      </c>
      <c r="F7" s="271">
        <v>11709271</v>
      </c>
      <c r="G7" s="271">
        <v>3388278</v>
      </c>
      <c r="H7" s="271">
        <v>1940661</v>
      </c>
      <c r="I7" s="271">
        <v>1731654</v>
      </c>
      <c r="J7" s="271">
        <v>953843</v>
      </c>
      <c r="K7" s="271">
        <v>0</v>
      </c>
      <c r="L7" s="271">
        <v>0</v>
      </c>
    </row>
    <row r="8" spans="1:12" ht="15" customHeight="1">
      <c r="A8" s="368" t="s">
        <v>781</v>
      </c>
      <c r="B8" s="271">
        <v>20487126</v>
      </c>
      <c r="C8" s="271">
        <v>126592</v>
      </c>
      <c r="D8" s="271">
        <v>23194</v>
      </c>
      <c r="E8" s="271">
        <v>467322</v>
      </c>
      <c r="F8" s="271">
        <v>12374906</v>
      </c>
      <c r="G8" s="271">
        <v>3323523</v>
      </c>
      <c r="H8" s="271">
        <v>1755037</v>
      </c>
      <c r="I8" s="271">
        <v>1377092</v>
      </c>
      <c r="J8" s="271">
        <v>1039460</v>
      </c>
      <c r="K8" s="271">
        <v>0</v>
      </c>
      <c r="L8" s="271">
        <v>0</v>
      </c>
    </row>
    <row r="9" spans="1:12" ht="15" customHeight="1">
      <c r="A9" s="368" t="s">
        <v>944</v>
      </c>
      <c r="B9" s="271">
        <v>22598888</v>
      </c>
      <c r="C9" s="271">
        <v>125296</v>
      </c>
      <c r="D9" s="271">
        <v>19149</v>
      </c>
      <c r="E9" s="271">
        <v>682119</v>
      </c>
      <c r="F9" s="271">
        <v>13486321</v>
      </c>
      <c r="G9" s="271">
        <v>3687849</v>
      </c>
      <c r="H9" s="271">
        <v>1764794</v>
      </c>
      <c r="I9" s="271">
        <v>1392092</v>
      </c>
      <c r="J9" s="271">
        <v>1441268</v>
      </c>
      <c r="K9" s="271">
        <v>0</v>
      </c>
      <c r="L9" s="271">
        <v>0</v>
      </c>
    </row>
    <row r="10" spans="1:12" ht="12" customHeight="1">
      <c r="A10" s="40"/>
      <c r="B10" s="271"/>
      <c r="C10" s="271"/>
      <c r="D10" s="271"/>
      <c r="E10" s="271"/>
      <c r="F10" s="271"/>
      <c r="G10" s="271"/>
      <c r="H10" s="271"/>
      <c r="I10" s="271"/>
      <c r="J10" s="271"/>
      <c r="K10" s="271"/>
      <c r="L10" s="271"/>
    </row>
    <row r="11" spans="1:12" ht="15" customHeight="1">
      <c r="A11" s="221" t="s">
        <v>363</v>
      </c>
      <c r="B11" s="271">
        <v>18790052</v>
      </c>
      <c r="C11" s="271">
        <v>125296</v>
      </c>
      <c r="D11" s="271">
        <v>19149</v>
      </c>
      <c r="E11" s="271">
        <v>35682</v>
      </c>
      <c r="F11" s="271">
        <v>10739140</v>
      </c>
      <c r="G11" s="271">
        <v>3496453</v>
      </c>
      <c r="H11" s="271">
        <v>1764557</v>
      </c>
      <c r="I11" s="271">
        <v>1390233</v>
      </c>
      <c r="J11" s="271">
        <v>1219542</v>
      </c>
      <c r="K11" s="271">
        <v>0</v>
      </c>
      <c r="L11" s="271">
        <v>0</v>
      </c>
    </row>
    <row r="12" spans="1:12" ht="15" customHeight="1">
      <c r="A12" s="221" t="s">
        <v>364</v>
      </c>
      <c r="B12" s="271">
        <v>1364342</v>
      </c>
      <c r="C12" s="271">
        <v>0</v>
      </c>
      <c r="D12" s="271">
        <v>0</v>
      </c>
      <c r="E12" s="271">
        <v>24899</v>
      </c>
      <c r="F12" s="271">
        <v>1137995</v>
      </c>
      <c r="G12" s="271">
        <v>49430</v>
      </c>
      <c r="H12" s="271">
        <v>237</v>
      </c>
      <c r="I12" s="271">
        <v>1859</v>
      </c>
      <c r="J12" s="271">
        <v>149922</v>
      </c>
      <c r="K12" s="271">
        <v>0</v>
      </c>
      <c r="L12" s="271">
        <v>0</v>
      </c>
    </row>
    <row r="13" spans="1:12" ht="15" customHeight="1">
      <c r="A13" s="220" t="s">
        <v>365</v>
      </c>
      <c r="B13" s="271">
        <v>18727</v>
      </c>
      <c r="C13" s="271">
        <v>0</v>
      </c>
      <c r="D13" s="271">
        <v>0</v>
      </c>
      <c r="E13" s="271">
        <v>0</v>
      </c>
      <c r="F13" s="271">
        <v>0</v>
      </c>
      <c r="G13" s="271">
        <v>18727</v>
      </c>
      <c r="H13" s="271">
        <v>0</v>
      </c>
      <c r="I13" s="271">
        <v>0</v>
      </c>
      <c r="J13" s="271">
        <v>0</v>
      </c>
      <c r="K13" s="271">
        <v>0</v>
      </c>
      <c r="L13" s="271">
        <v>0</v>
      </c>
    </row>
    <row r="14" spans="1:12" ht="15" customHeight="1">
      <c r="A14" s="220" t="s">
        <v>366</v>
      </c>
      <c r="B14" s="271">
        <v>445101</v>
      </c>
      <c r="C14" s="271">
        <v>0</v>
      </c>
      <c r="D14" s="271">
        <v>0</v>
      </c>
      <c r="E14" s="271">
        <v>24899</v>
      </c>
      <c r="F14" s="271">
        <v>288328</v>
      </c>
      <c r="G14" s="271">
        <v>5145</v>
      </c>
      <c r="H14" s="271">
        <v>237</v>
      </c>
      <c r="I14" s="271">
        <v>1859</v>
      </c>
      <c r="J14" s="271">
        <v>124633</v>
      </c>
      <c r="K14" s="271">
        <v>0</v>
      </c>
      <c r="L14" s="271">
        <v>0</v>
      </c>
    </row>
    <row r="15" spans="1:12" ht="15" customHeight="1">
      <c r="A15" s="220" t="s">
        <v>367</v>
      </c>
      <c r="B15" s="271">
        <v>856773</v>
      </c>
      <c r="C15" s="271">
        <v>0</v>
      </c>
      <c r="D15" s="271">
        <v>0</v>
      </c>
      <c r="E15" s="271">
        <v>0</v>
      </c>
      <c r="F15" s="271">
        <v>849667</v>
      </c>
      <c r="G15" s="271">
        <v>7106</v>
      </c>
      <c r="H15" s="271">
        <v>0</v>
      </c>
      <c r="I15" s="271">
        <v>0</v>
      </c>
      <c r="J15" s="271">
        <v>0</v>
      </c>
      <c r="K15" s="271">
        <v>0</v>
      </c>
      <c r="L15" s="271">
        <v>0</v>
      </c>
    </row>
    <row r="16" spans="1:12" ht="15" customHeight="1">
      <c r="A16" s="220" t="s">
        <v>368</v>
      </c>
      <c r="B16" s="271">
        <v>22452</v>
      </c>
      <c r="C16" s="271">
        <v>0</v>
      </c>
      <c r="D16" s="271">
        <v>0</v>
      </c>
      <c r="E16" s="271">
        <v>0</v>
      </c>
      <c r="F16" s="271">
        <v>0</v>
      </c>
      <c r="G16" s="271">
        <v>18452</v>
      </c>
      <c r="H16" s="271">
        <v>0</v>
      </c>
      <c r="I16" s="271">
        <v>0</v>
      </c>
      <c r="J16" s="271">
        <v>4000</v>
      </c>
      <c r="K16" s="271">
        <v>0</v>
      </c>
      <c r="L16" s="271">
        <v>0</v>
      </c>
    </row>
    <row r="17" spans="1:12" ht="15" customHeight="1">
      <c r="A17" s="220" t="s">
        <v>369</v>
      </c>
      <c r="B17" s="271">
        <v>21289</v>
      </c>
      <c r="C17" s="271">
        <v>0</v>
      </c>
      <c r="D17" s="271">
        <v>0</v>
      </c>
      <c r="E17" s="271">
        <v>0</v>
      </c>
      <c r="F17" s="271">
        <v>0</v>
      </c>
      <c r="G17" s="271">
        <v>0</v>
      </c>
      <c r="H17" s="271">
        <v>0</v>
      </c>
      <c r="I17" s="271">
        <v>0</v>
      </c>
      <c r="J17" s="271">
        <v>21289</v>
      </c>
      <c r="K17" s="271">
        <v>0</v>
      </c>
      <c r="L17" s="271">
        <v>0</v>
      </c>
    </row>
    <row r="18" spans="1:12" ht="15" customHeight="1">
      <c r="A18" s="221" t="s">
        <v>370</v>
      </c>
      <c r="B18" s="271">
        <v>79317</v>
      </c>
      <c r="C18" s="271">
        <v>0</v>
      </c>
      <c r="D18" s="271">
        <v>0</v>
      </c>
      <c r="E18" s="271">
        <v>0</v>
      </c>
      <c r="F18" s="271">
        <v>11397</v>
      </c>
      <c r="G18" s="271">
        <v>2260</v>
      </c>
      <c r="H18" s="271">
        <v>0</v>
      </c>
      <c r="I18" s="271">
        <v>0</v>
      </c>
      <c r="J18" s="271">
        <v>65660</v>
      </c>
      <c r="K18" s="271">
        <v>0</v>
      </c>
      <c r="L18" s="271">
        <v>0</v>
      </c>
    </row>
    <row r="19" spans="1:12" ht="15" customHeight="1">
      <c r="A19" s="220" t="s">
        <v>371</v>
      </c>
      <c r="B19" s="271">
        <v>79317</v>
      </c>
      <c r="C19" s="271">
        <v>0</v>
      </c>
      <c r="D19" s="271">
        <v>0</v>
      </c>
      <c r="E19" s="271">
        <v>0</v>
      </c>
      <c r="F19" s="271">
        <v>11397</v>
      </c>
      <c r="G19" s="271">
        <v>2260</v>
      </c>
      <c r="H19" s="271">
        <v>0</v>
      </c>
      <c r="I19" s="271">
        <v>0</v>
      </c>
      <c r="J19" s="271">
        <v>65660</v>
      </c>
      <c r="K19" s="271">
        <v>0</v>
      </c>
      <c r="L19" s="271">
        <v>0</v>
      </c>
    </row>
    <row r="20" spans="1:12" ht="15" customHeight="1">
      <c r="A20" s="220" t="s">
        <v>372</v>
      </c>
      <c r="B20" s="271">
        <v>0</v>
      </c>
      <c r="C20" s="271">
        <v>0</v>
      </c>
      <c r="D20" s="271">
        <v>0</v>
      </c>
      <c r="E20" s="271">
        <v>0</v>
      </c>
      <c r="F20" s="271">
        <v>0</v>
      </c>
      <c r="G20" s="271">
        <v>0</v>
      </c>
      <c r="H20" s="271">
        <v>0</v>
      </c>
      <c r="I20" s="271">
        <v>0</v>
      </c>
      <c r="J20" s="271">
        <v>0</v>
      </c>
      <c r="K20" s="271">
        <v>0</v>
      </c>
      <c r="L20" s="271">
        <v>0</v>
      </c>
    </row>
    <row r="21" spans="1:12" ht="15" customHeight="1">
      <c r="A21" s="220" t="s">
        <v>373</v>
      </c>
      <c r="B21" s="271">
        <v>0</v>
      </c>
      <c r="C21" s="271">
        <v>0</v>
      </c>
      <c r="D21" s="271">
        <v>0</v>
      </c>
      <c r="E21" s="271">
        <v>0</v>
      </c>
      <c r="F21" s="271">
        <v>0</v>
      </c>
      <c r="G21" s="271">
        <v>0</v>
      </c>
      <c r="H21" s="271">
        <v>0</v>
      </c>
      <c r="I21" s="271">
        <v>0</v>
      </c>
      <c r="J21" s="271">
        <v>0</v>
      </c>
      <c r="K21" s="271">
        <v>0</v>
      </c>
      <c r="L21" s="271">
        <v>0</v>
      </c>
    </row>
    <row r="22" spans="1:12" ht="15" customHeight="1">
      <c r="A22" s="222" t="s">
        <v>374</v>
      </c>
      <c r="B22" s="271">
        <v>2364412</v>
      </c>
      <c r="C22" s="271">
        <v>0</v>
      </c>
      <c r="D22" s="271">
        <v>0</v>
      </c>
      <c r="E22" s="271">
        <v>621538</v>
      </c>
      <c r="F22" s="271">
        <v>1597024</v>
      </c>
      <c r="G22" s="271">
        <v>139706</v>
      </c>
      <c r="H22" s="271">
        <v>0</v>
      </c>
      <c r="I22" s="271">
        <v>0</v>
      </c>
      <c r="J22" s="271">
        <v>6144</v>
      </c>
      <c r="K22" s="271">
        <v>0</v>
      </c>
      <c r="L22" s="271">
        <v>0</v>
      </c>
    </row>
    <row r="23" spans="1:12" ht="15" customHeight="1">
      <c r="A23" s="220" t="s">
        <v>375</v>
      </c>
      <c r="B23" s="271">
        <v>0</v>
      </c>
      <c r="C23" s="271">
        <v>0</v>
      </c>
      <c r="D23" s="271">
        <v>0</v>
      </c>
      <c r="E23" s="271">
        <v>0</v>
      </c>
      <c r="F23" s="271">
        <v>0</v>
      </c>
      <c r="G23" s="271">
        <v>0</v>
      </c>
      <c r="H23" s="271">
        <v>0</v>
      </c>
      <c r="I23" s="271">
        <v>0</v>
      </c>
      <c r="J23" s="271">
        <v>0</v>
      </c>
      <c r="K23" s="271">
        <v>0</v>
      </c>
      <c r="L23" s="271">
        <v>0</v>
      </c>
    </row>
    <row r="24" spans="1:12" ht="15" customHeight="1">
      <c r="A24" s="220" t="s">
        <v>376</v>
      </c>
      <c r="B24" s="271">
        <v>874666</v>
      </c>
      <c r="C24" s="271">
        <v>0</v>
      </c>
      <c r="D24" s="271">
        <v>0</v>
      </c>
      <c r="E24" s="271">
        <v>621538</v>
      </c>
      <c r="F24" s="271">
        <v>242184</v>
      </c>
      <c r="G24" s="271">
        <v>4800</v>
      </c>
      <c r="H24" s="271">
        <v>0</v>
      </c>
      <c r="I24" s="271">
        <v>0</v>
      </c>
      <c r="J24" s="271">
        <v>6144</v>
      </c>
      <c r="K24" s="271">
        <v>0</v>
      </c>
      <c r="L24" s="271">
        <v>0</v>
      </c>
    </row>
    <row r="25" spans="1:12" ht="15" customHeight="1">
      <c r="A25" s="220" t="s">
        <v>377</v>
      </c>
      <c r="B25" s="271">
        <v>1354840</v>
      </c>
      <c r="C25" s="271">
        <v>0</v>
      </c>
      <c r="D25" s="271">
        <v>0</v>
      </c>
      <c r="E25" s="271">
        <v>0</v>
      </c>
      <c r="F25" s="271">
        <v>1354840</v>
      </c>
      <c r="G25" s="271">
        <v>0</v>
      </c>
      <c r="H25" s="271">
        <v>0</v>
      </c>
      <c r="I25" s="271">
        <v>0</v>
      </c>
      <c r="J25" s="271">
        <v>0</v>
      </c>
      <c r="K25" s="271">
        <v>0</v>
      </c>
      <c r="L25" s="271">
        <v>0</v>
      </c>
    </row>
    <row r="26" spans="1:12" ht="15" customHeight="1">
      <c r="A26" s="220" t="s">
        <v>378</v>
      </c>
      <c r="B26" s="271">
        <v>134906</v>
      </c>
      <c r="C26" s="271">
        <v>0</v>
      </c>
      <c r="D26" s="271">
        <v>0</v>
      </c>
      <c r="E26" s="271">
        <v>0</v>
      </c>
      <c r="F26" s="271">
        <v>0</v>
      </c>
      <c r="G26" s="271">
        <v>134906</v>
      </c>
      <c r="H26" s="271">
        <v>0</v>
      </c>
      <c r="I26" s="271">
        <v>0</v>
      </c>
      <c r="J26" s="271">
        <v>0</v>
      </c>
      <c r="K26" s="271">
        <v>0</v>
      </c>
      <c r="L26" s="271">
        <v>0</v>
      </c>
    </row>
    <row r="27" spans="1:12" ht="15" customHeight="1">
      <c r="A27" s="220" t="s">
        <v>379</v>
      </c>
      <c r="B27" s="271">
        <v>0</v>
      </c>
      <c r="C27" s="271">
        <v>0</v>
      </c>
      <c r="D27" s="271">
        <v>0</v>
      </c>
      <c r="E27" s="271">
        <v>0</v>
      </c>
      <c r="F27" s="271">
        <v>0</v>
      </c>
      <c r="G27" s="271">
        <v>0</v>
      </c>
      <c r="H27" s="271">
        <v>0</v>
      </c>
      <c r="I27" s="271">
        <v>0</v>
      </c>
      <c r="J27" s="271">
        <v>0</v>
      </c>
      <c r="K27" s="271">
        <v>0</v>
      </c>
      <c r="L27" s="271">
        <v>0</v>
      </c>
    </row>
    <row r="28" spans="1:12" ht="15" customHeight="1">
      <c r="A28" s="220" t="s">
        <v>380</v>
      </c>
      <c r="B28" s="271">
        <v>0</v>
      </c>
      <c r="C28" s="271">
        <v>0</v>
      </c>
      <c r="D28" s="271">
        <v>0</v>
      </c>
      <c r="E28" s="271">
        <v>0</v>
      </c>
      <c r="F28" s="271">
        <v>0</v>
      </c>
      <c r="G28" s="271">
        <v>0</v>
      </c>
      <c r="H28" s="271">
        <v>0</v>
      </c>
      <c r="I28" s="271">
        <v>0</v>
      </c>
      <c r="J28" s="271">
        <v>0</v>
      </c>
      <c r="K28" s="271">
        <v>0</v>
      </c>
      <c r="L28" s="271">
        <v>0</v>
      </c>
    </row>
    <row r="29" spans="1:12" ht="15" customHeight="1">
      <c r="A29" s="221" t="s">
        <v>381</v>
      </c>
      <c r="B29" s="271">
        <v>0</v>
      </c>
      <c r="C29" s="271">
        <v>0</v>
      </c>
      <c r="D29" s="271">
        <v>0</v>
      </c>
      <c r="E29" s="271">
        <v>0</v>
      </c>
      <c r="F29" s="271">
        <v>0</v>
      </c>
      <c r="G29" s="271">
        <v>0</v>
      </c>
      <c r="H29" s="271">
        <v>0</v>
      </c>
      <c r="I29" s="271">
        <v>0</v>
      </c>
      <c r="J29" s="271">
        <v>0</v>
      </c>
      <c r="K29" s="271">
        <v>0</v>
      </c>
      <c r="L29" s="271">
        <v>0</v>
      </c>
    </row>
    <row r="30" spans="1:12" ht="15" customHeight="1">
      <c r="A30" s="221" t="s">
        <v>382</v>
      </c>
      <c r="B30" s="271">
        <v>0</v>
      </c>
      <c r="C30" s="271">
        <v>0</v>
      </c>
      <c r="D30" s="271">
        <v>0</v>
      </c>
      <c r="E30" s="271">
        <v>0</v>
      </c>
      <c r="F30" s="271">
        <v>0</v>
      </c>
      <c r="G30" s="271">
        <v>0</v>
      </c>
      <c r="H30" s="271">
        <v>0</v>
      </c>
      <c r="I30" s="271">
        <v>0</v>
      </c>
      <c r="J30" s="271">
        <v>0</v>
      </c>
      <c r="K30" s="271">
        <v>0</v>
      </c>
      <c r="L30" s="271">
        <v>0</v>
      </c>
    </row>
    <row r="31" spans="1:12" ht="15" customHeight="1">
      <c r="A31" s="221" t="s">
        <v>383</v>
      </c>
      <c r="B31" s="271">
        <v>765</v>
      </c>
      <c r="C31" s="271">
        <v>0</v>
      </c>
      <c r="D31" s="271">
        <v>0</v>
      </c>
      <c r="E31" s="271">
        <v>0</v>
      </c>
      <c r="F31" s="271">
        <v>765</v>
      </c>
      <c r="G31" s="271">
        <v>0</v>
      </c>
      <c r="H31" s="271">
        <v>0</v>
      </c>
      <c r="I31" s="271">
        <v>0</v>
      </c>
      <c r="J31" s="271">
        <v>0</v>
      </c>
      <c r="K31" s="271">
        <v>0</v>
      </c>
      <c r="L31" s="271">
        <v>0</v>
      </c>
    </row>
    <row r="32" spans="1:12" ht="15" customHeight="1">
      <c r="A32" s="221" t="s">
        <v>384</v>
      </c>
      <c r="B32" s="271">
        <v>0</v>
      </c>
      <c r="C32" s="271">
        <v>0</v>
      </c>
      <c r="D32" s="271">
        <v>0</v>
      </c>
      <c r="E32" s="271">
        <v>0</v>
      </c>
      <c r="F32" s="271">
        <v>0</v>
      </c>
      <c r="G32" s="271">
        <v>0</v>
      </c>
      <c r="H32" s="271">
        <v>0</v>
      </c>
      <c r="I32" s="271">
        <v>0</v>
      </c>
      <c r="J32" s="271">
        <v>0</v>
      </c>
      <c r="K32" s="271">
        <v>0</v>
      </c>
      <c r="L32" s="271">
        <v>0</v>
      </c>
    </row>
    <row r="33" spans="1:12" ht="15" customHeight="1">
      <c r="A33" s="221" t="s">
        <v>385</v>
      </c>
      <c r="B33" s="271">
        <v>0</v>
      </c>
      <c r="C33" s="271">
        <v>0</v>
      </c>
      <c r="D33" s="271">
        <v>0</v>
      </c>
      <c r="E33" s="271">
        <v>0</v>
      </c>
      <c r="F33" s="271">
        <v>0</v>
      </c>
      <c r="G33" s="271">
        <v>0</v>
      </c>
      <c r="H33" s="271">
        <v>0</v>
      </c>
      <c r="I33" s="271">
        <v>0</v>
      </c>
      <c r="J33" s="271">
        <v>0</v>
      </c>
      <c r="K33" s="271">
        <v>0</v>
      </c>
      <c r="L33" s="271">
        <v>0</v>
      </c>
    </row>
    <row r="34" spans="1:12" ht="15" customHeight="1">
      <c r="A34" s="221" t="s">
        <v>386</v>
      </c>
      <c r="B34" s="271">
        <v>0</v>
      </c>
      <c r="C34" s="271">
        <v>0</v>
      </c>
      <c r="D34" s="271">
        <v>0</v>
      </c>
      <c r="E34" s="271">
        <v>0</v>
      </c>
      <c r="F34" s="271">
        <v>0</v>
      </c>
      <c r="G34" s="271">
        <v>0</v>
      </c>
      <c r="H34" s="271">
        <v>0</v>
      </c>
      <c r="I34" s="271">
        <v>0</v>
      </c>
      <c r="J34" s="271">
        <v>0</v>
      </c>
      <c r="K34" s="271">
        <v>0</v>
      </c>
      <c r="L34" s="271">
        <v>0</v>
      </c>
    </row>
    <row r="35" spans="1:12" ht="15" customHeight="1">
      <c r="A35" s="221" t="s">
        <v>387</v>
      </c>
      <c r="B35" s="271">
        <v>0</v>
      </c>
      <c r="C35" s="271">
        <v>0</v>
      </c>
      <c r="D35" s="271">
        <v>0</v>
      </c>
      <c r="E35" s="271">
        <v>0</v>
      </c>
      <c r="F35" s="271">
        <v>0</v>
      </c>
      <c r="G35" s="271">
        <v>0</v>
      </c>
      <c r="H35" s="271">
        <v>0</v>
      </c>
      <c r="I35" s="271">
        <v>0</v>
      </c>
      <c r="J35" s="271">
        <v>0</v>
      </c>
      <c r="K35" s="271">
        <v>0</v>
      </c>
      <c r="L35" s="271">
        <v>0</v>
      </c>
    </row>
    <row r="36" spans="1:12" ht="15" customHeight="1">
      <c r="A36" s="221" t="s">
        <v>388</v>
      </c>
      <c r="B36" s="271">
        <v>0</v>
      </c>
      <c r="C36" s="271">
        <v>0</v>
      </c>
      <c r="D36" s="271">
        <v>0</v>
      </c>
      <c r="E36" s="271">
        <v>0</v>
      </c>
      <c r="F36" s="271">
        <v>0</v>
      </c>
      <c r="G36" s="271">
        <v>0</v>
      </c>
      <c r="H36" s="271">
        <v>0</v>
      </c>
      <c r="I36" s="271">
        <v>0</v>
      </c>
      <c r="J36" s="271">
        <v>0</v>
      </c>
      <c r="K36" s="271">
        <v>0</v>
      </c>
      <c r="L36" s="271">
        <v>0</v>
      </c>
    </row>
    <row r="37" spans="1:12" ht="15" customHeight="1">
      <c r="A37" s="221" t="s">
        <v>389</v>
      </c>
      <c r="B37" s="271">
        <v>0</v>
      </c>
      <c r="C37" s="271">
        <v>0</v>
      </c>
      <c r="D37" s="271">
        <v>0</v>
      </c>
      <c r="E37" s="271">
        <v>0</v>
      </c>
      <c r="F37" s="271">
        <v>0</v>
      </c>
      <c r="G37" s="271">
        <v>0</v>
      </c>
      <c r="H37" s="271">
        <v>0</v>
      </c>
      <c r="I37" s="271">
        <v>0</v>
      </c>
      <c r="J37" s="271">
        <v>0</v>
      </c>
      <c r="K37" s="271">
        <v>0</v>
      </c>
      <c r="L37" s="271">
        <v>0</v>
      </c>
    </row>
    <row r="38" spans="1:12" ht="15" customHeight="1">
      <c r="A38" s="366" t="s">
        <v>696</v>
      </c>
      <c r="B38" s="271">
        <v>0</v>
      </c>
      <c r="C38" s="271">
        <v>0</v>
      </c>
      <c r="D38" s="271">
        <v>0</v>
      </c>
      <c r="E38" s="271">
        <v>0</v>
      </c>
      <c r="F38" s="271">
        <v>0</v>
      </c>
      <c r="G38" s="271">
        <v>0</v>
      </c>
      <c r="H38" s="271">
        <v>0</v>
      </c>
      <c r="I38" s="271">
        <v>0</v>
      </c>
      <c r="J38" s="271">
        <v>0</v>
      </c>
      <c r="K38" s="271">
        <v>0</v>
      </c>
      <c r="L38" s="271">
        <v>0</v>
      </c>
    </row>
    <row r="39" spans="1:12" ht="15" customHeight="1">
      <c r="A39" s="221" t="s">
        <v>390</v>
      </c>
      <c r="B39" s="271">
        <v>0</v>
      </c>
      <c r="C39" s="271">
        <v>0</v>
      </c>
      <c r="D39" s="271">
        <v>0</v>
      </c>
      <c r="E39" s="271">
        <v>0</v>
      </c>
      <c r="F39" s="271">
        <v>0</v>
      </c>
      <c r="G39" s="271">
        <v>0</v>
      </c>
      <c r="H39" s="271">
        <v>0</v>
      </c>
      <c r="I39" s="271">
        <v>0</v>
      </c>
      <c r="J39" s="271">
        <v>0</v>
      </c>
      <c r="K39" s="271">
        <v>0</v>
      </c>
      <c r="L39" s="271">
        <v>0</v>
      </c>
    </row>
    <row r="40" spans="1:12" ht="15" customHeight="1">
      <c r="A40" s="221" t="s">
        <v>391</v>
      </c>
      <c r="B40" s="271">
        <v>0</v>
      </c>
      <c r="C40" s="271">
        <v>0</v>
      </c>
      <c r="D40" s="271">
        <v>0</v>
      </c>
      <c r="E40" s="271">
        <v>0</v>
      </c>
      <c r="F40" s="271">
        <v>0</v>
      </c>
      <c r="G40" s="271">
        <v>0</v>
      </c>
      <c r="H40" s="271">
        <v>0</v>
      </c>
      <c r="I40" s="271">
        <v>0</v>
      </c>
      <c r="J40" s="271">
        <v>0</v>
      </c>
      <c r="K40" s="271">
        <v>0</v>
      </c>
      <c r="L40" s="271">
        <v>0</v>
      </c>
    </row>
    <row r="41" spans="1:12" ht="15" customHeight="1">
      <c r="A41" s="220" t="s">
        <v>392</v>
      </c>
      <c r="B41" s="271">
        <v>0</v>
      </c>
      <c r="C41" s="271">
        <v>0</v>
      </c>
      <c r="D41" s="271">
        <v>0</v>
      </c>
      <c r="E41" s="271">
        <v>0</v>
      </c>
      <c r="F41" s="271">
        <v>0</v>
      </c>
      <c r="G41" s="271">
        <v>0</v>
      </c>
      <c r="H41" s="271">
        <v>0</v>
      </c>
      <c r="I41" s="271">
        <v>0</v>
      </c>
      <c r="J41" s="271">
        <v>0</v>
      </c>
      <c r="K41" s="271">
        <v>0</v>
      </c>
      <c r="L41" s="271">
        <v>0</v>
      </c>
    </row>
    <row r="42" spans="1:12" ht="15" customHeight="1">
      <c r="A42" s="220" t="s">
        <v>393</v>
      </c>
      <c r="B42" s="271">
        <v>0</v>
      </c>
      <c r="C42" s="271">
        <v>0</v>
      </c>
      <c r="D42" s="271">
        <v>0</v>
      </c>
      <c r="E42" s="271">
        <v>0</v>
      </c>
      <c r="F42" s="271">
        <v>0</v>
      </c>
      <c r="G42" s="271">
        <v>0</v>
      </c>
      <c r="H42" s="271">
        <v>0</v>
      </c>
      <c r="I42" s="271">
        <v>0</v>
      </c>
      <c r="J42" s="271">
        <v>0</v>
      </c>
      <c r="K42" s="271">
        <v>0</v>
      </c>
      <c r="L42" s="271">
        <v>0</v>
      </c>
    </row>
    <row r="43" spans="1:12" ht="15" customHeight="1">
      <c r="A43" s="220" t="s">
        <v>394</v>
      </c>
      <c r="B43" s="271">
        <v>0</v>
      </c>
      <c r="C43" s="271">
        <v>0</v>
      </c>
      <c r="D43" s="271">
        <v>0</v>
      </c>
      <c r="E43" s="271">
        <v>0</v>
      </c>
      <c r="F43" s="271">
        <v>0</v>
      </c>
      <c r="G43" s="271">
        <v>0</v>
      </c>
      <c r="H43" s="271">
        <v>0</v>
      </c>
      <c r="I43" s="271">
        <v>0</v>
      </c>
      <c r="J43" s="271">
        <v>0</v>
      </c>
      <c r="K43" s="271">
        <v>0</v>
      </c>
      <c r="L43" s="271">
        <v>0</v>
      </c>
    </row>
    <row r="44" spans="1:12" ht="15" customHeight="1">
      <c r="A44" s="221" t="s">
        <v>395</v>
      </c>
      <c r="B44" s="271">
        <v>0</v>
      </c>
      <c r="C44" s="271">
        <v>0</v>
      </c>
      <c r="D44" s="271">
        <v>0</v>
      </c>
      <c r="E44" s="271">
        <v>0</v>
      </c>
      <c r="F44" s="271">
        <v>0</v>
      </c>
      <c r="G44" s="271">
        <v>0</v>
      </c>
      <c r="H44" s="271">
        <v>0</v>
      </c>
      <c r="I44" s="271">
        <v>0</v>
      </c>
      <c r="J44" s="271">
        <v>0</v>
      </c>
      <c r="K44" s="271">
        <v>0</v>
      </c>
      <c r="L44" s="271">
        <v>0</v>
      </c>
    </row>
    <row r="45" spans="1:12" ht="15" customHeight="1">
      <c r="A45" s="221" t="s">
        <v>396</v>
      </c>
      <c r="B45" s="271">
        <v>0</v>
      </c>
      <c r="C45" s="271">
        <v>0</v>
      </c>
      <c r="D45" s="271">
        <v>0</v>
      </c>
      <c r="E45" s="271">
        <v>0</v>
      </c>
      <c r="F45" s="271">
        <v>0</v>
      </c>
      <c r="G45" s="271">
        <v>0</v>
      </c>
      <c r="H45" s="271">
        <v>0</v>
      </c>
      <c r="I45" s="271">
        <v>0</v>
      </c>
      <c r="J45" s="271">
        <v>0</v>
      </c>
      <c r="K45" s="271">
        <v>0</v>
      </c>
      <c r="L45" s="271">
        <v>0</v>
      </c>
    </row>
    <row r="46" spans="1:12" ht="15" customHeight="1">
      <c r="A46" s="221" t="s">
        <v>397</v>
      </c>
      <c r="B46" s="271">
        <v>0</v>
      </c>
      <c r="C46" s="271">
        <v>0</v>
      </c>
      <c r="D46" s="271">
        <v>0</v>
      </c>
      <c r="E46" s="271">
        <v>0</v>
      </c>
      <c r="F46" s="271">
        <v>0</v>
      </c>
      <c r="G46" s="271">
        <v>0</v>
      </c>
      <c r="H46" s="271">
        <v>0</v>
      </c>
      <c r="I46" s="271">
        <v>0</v>
      </c>
      <c r="J46" s="271">
        <v>0</v>
      </c>
      <c r="K46" s="271">
        <v>0</v>
      </c>
      <c r="L46" s="271">
        <v>0</v>
      </c>
    </row>
    <row r="47" spans="1:12" ht="15" customHeight="1">
      <c r="A47" s="221" t="s">
        <v>398</v>
      </c>
      <c r="B47" s="271">
        <v>0</v>
      </c>
      <c r="C47" s="271">
        <v>0</v>
      </c>
      <c r="D47" s="271">
        <v>0</v>
      </c>
      <c r="E47" s="271">
        <v>0</v>
      </c>
      <c r="F47" s="271">
        <v>0</v>
      </c>
      <c r="G47" s="271">
        <v>0</v>
      </c>
      <c r="H47" s="271">
        <v>0</v>
      </c>
      <c r="I47" s="271">
        <v>0</v>
      </c>
      <c r="J47" s="271">
        <v>0</v>
      </c>
      <c r="K47" s="271">
        <v>0</v>
      </c>
      <c r="L47" s="271">
        <v>0</v>
      </c>
    </row>
    <row r="48" spans="1:12" ht="15" customHeight="1">
      <c r="A48" s="366" t="s">
        <v>399</v>
      </c>
      <c r="B48" s="271">
        <v>0</v>
      </c>
      <c r="C48" s="271">
        <v>0</v>
      </c>
      <c r="D48" s="271">
        <v>0</v>
      </c>
      <c r="E48" s="271">
        <v>0</v>
      </c>
      <c r="F48" s="271">
        <v>0</v>
      </c>
      <c r="G48" s="271">
        <v>0</v>
      </c>
      <c r="H48" s="271">
        <v>0</v>
      </c>
      <c r="I48" s="271">
        <v>0</v>
      </c>
      <c r="J48" s="271">
        <v>0</v>
      </c>
      <c r="K48" s="271">
        <v>0</v>
      </c>
      <c r="L48" s="271">
        <v>0</v>
      </c>
    </row>
    <row r="49" spans="1:12" ht="15" customHeight="1">
      <c r="A49" s="221" t="s">
        <v>400</v>
      </c>
      <c r="B49" s="271">
        <v>0</v>
      </c>
      <c r="C49" s="271">
        <v>0</v>
      </c>
      <c r="D49" s="271">
        <v>0</v>
      </c>
      <c r="E49" s="271">
        <v>0</v>
      </c>
      <c r="F49" s="271">
        <v>0</v>
      </c>
      <c r="G49" s="271">
        <v>0</v>
      </c>
      <c r="H49" s="271">
        <v>0</v>
      </c>
      <c r="I49" s="271">
        <v>0</v>
      </c>
      <c r="J49" s="271">
        <v>0</v>
      </c>
      <c r="K49" s="271">
        <v>0</v>
      </c>
      <c r="L49" s="271">
        <v>0</v>
      </c>
    </row>
    <row r="50" spans="1:12" ht="15" customHeight="1">
      <c r="A50" s="221" t="s">
        <v>401</v>
      </c>
      <c r="B50" s="271">
        <v>0</v>
      </c>
      <c r="C50" s="271">
        <v>0</v>
      </c>
      <c r="D50" s="271">
        <v>0</v>
      </c>
      <c r="E50" s="271">
        <v>0</v>
      </c>
      <c r="F50" s="271">
        <v>0</v>
      </c>
      <c r="G50" s="271">
        <v>0</v>
      </c>
      <c r="H50" s="271">
        <v>0</v>
      </c>
      <c r="I50" s="271">
        <v>0</v>
      </c>
      <c r="J50" s="271">
        <v>0</v>
      </c>
      <c r="K50" s="271">
        <v>0</v>
      </c>
      <c r="L50" s="271">
        <v>0</v>
      </c>
    </row>
    <row r="51" spans="1:12" ht="15" customHeight="1">
      <c r="A51" s="221" t="s">
        <v>402</v>
      </c>
      <c r="B51" s="271">
        <v>0</v>
      </c>
      <c r="C51" s="271">
        <v>0</v>
      </c>
      <c r="D51" s="271">
        <v>0</v>
      </c>
      <c r="E51" s="271">
        <v>0</v>
      </c>
      <c r="F51" s="271">
        <v>0</v>
      </c>
      <c r="G51" s="271">
        <v>0</v>
      </c>
      <c r="H51" s="271">
        <v>0</v>
      </c>
      <c r="I51" s="271">
        <v>0</v>
      </c>
      <c r="J51" s="271">
        <v>0</v>
      </c>
      <c r="K51" s="271">
        <v>0</v>
      </c>
      <c r="L51" s="271">
        <v>0</v>
      </c>
    </row>
    <row r="52" spans="1:12" ht="15" customHeight="1">
      <c r="A52" s="221" t="s">
        <v>403</v>
      </c>
      <c r="B52" s="271">
        <v>0</v>
      </c>
      <c r="C52" s="271">
        <v>0</v>
      </c>
      <c r="D52" s="271">
        <v>0</v>
      </c>
      <c r="E52" s="271">
        <v>0</v>
      </c>
      <c r="F52" s="271">
        <v>0</v>
      </c>
      <c r="G52" s="271">
        <v>0</v>
      </c>
      <c r="H52" s="271">
        <v>0</v>
      </c>
      <c r="I52" s="271">
        <v>0</v>
      </c>
      <c r="J52" s="271">
        <v>0</v>
      </c>
      <c r="K52" s="271">
        <v>0</v>
      </c>
      <c r="L52" s="271">
        <v>0</v>
      </c>
    </row>
    <row r="53" spans="1:12" ht="15" customHeight="1">
      <c r="A53" s="221" t="s">
        <v>404</v>
      </c>
      <c r="B53" s="271">
        <v>0</v>
      </c>
      <c r="C53" s="271">
        <v>0</v>
      </c>
      <c r="D53" s="271">
        <v>0</v>
      </c>
      <c r="E53" s="271">
        <v>0</v>
      </c>
      <c r="F53" s="271">
        <v>0</v>
      </c>
      <c r="G53" s="271">
        <v>0</v>
      </c>
      <c r="H53" s="271">
        <v>0</v>
      </c>
      <c r="I53" s="271">
        <v>0</v>
      </c>
      <c r="J53" s="271">
        <v>0</v>
      </c>
      <c r="K53" s="271">
        <v>0</v>
      </c>
      <c r="L53" s="271">
        <v>0</v>
      </c>
    </row>
    <row r="54" spans="1:12" ht="15" customHeight="1">
      <c r="A54" s="221" t="s">
        <v>405</v>
      </c>
      <c r="B54" s="271">
        <v>0</v>
      </c>
      <c r="C54" s="271">
        <v>0</v>
      </c>
      <c r="D54" s="271">
        <v>0</v>
      </c>
      <c r="E54" s="271">
        <v>0</v>
      </c>
      <c r="F54" s="271">
        <v>0</v>
      </c>
      <c r="G54" s="271">
        <v>0</v>
      </c>
      <c r="H54" s="271">
        <v>0</v>
      </c>
      <c r="I54" s="271">
        <v>0</v>
      </c>
      <c r="J54" s="271">
        <v>0</v>
      </c>
      <c r="K54" s="271">
        <v>0</v>
      </c>
      <c r="L54" s="271">
        <v>0</v>
      </c>
    </row>
    <row r="55" spans="1:12" ht="15" customHeight="1">
      <c r="A55" s="367" t="s">
        <v>406</v>
      </c>
      <c r="B55" s="271">
        <v>0</v>
      </c>
      <c r="C55" s="271">
        <v>0</v>
      </c>
      <c r="D55" s="271">
        <v>0</v>
      </c>
      <c r="E55" s="271">
        <v>0</v>
      </c>
      <c r="F55" s="271">
        <v>0</v>
      </c>
      <c r="G55" s="271">
        <v>0</v>
      </c>
      <c r="H55" s="271">
        <v>0</v>
      </c>
      <c r="I55" s="271">
        <v>0</v>
      </c>
      <c r="J55" s="271">
        <v>0</v>
      </c>
      <c r="K55" s="271">
        <v>0</v>
      </c>
      <c r="L55" s="271">
        <v>0</v>
      </c>
    </row>
    <row r="56" spans="1:12" ht="15" customHeight="1">
      <c r="A56" s="221" t="s">
        <v>407</v>
      </c>
      <c r="B56" s="271">
        <v>0</v>
      </c>
      <c r="C56" s="271">
        <v>0</v>
      </c>
      <c r="D56" s="271">
        <v>0</v>
      </c>
      <c r="E56" s="271">
        <v>0</v>
      </c>
      <c r="F56" s="271">
        <v>0</v>
      </c>
      <c r="G56" s="271">
        <v>0</v>
      </c>
      <c r="H56" s="271">
        <v>0</v>
      </c>
      <c r="I56" s="271">
        <v>0</v>
      </c>
      <c r="J56" s="271">
        <v>0</v>
      </c>
      <c r="K56" s="271">
        <v>0</v>
      </c>
      <c r="L56" s="271">
        <v>0</v>
      </c>
    </row>
    <row r="57" spans="1:12" ht="15" customHeight="1">
      <c r="A57" s="221" t="s">
        <v>408</v>
      </c>
      <c r="B57" s="271">
        <v>0</v>
      </c>
      <c r="C57" s="271">
        <v>0</v>
      </c>
      <c r="D57" s="271">
        <v>0</v>
      </c>
      <c r="E57" s="271">
        <v>0</v>
      </c>
      <c r="F57" s="271">
        <v>0</v>
      </c>
      <c r="G57" s="271">
        <v>0</v>
      </c>
      <c r="H57" s="271">
        <v>0</v>
      </c>
      <c r="I57" s="271">
        <v>0</v>
      </c>
      <c r="J57" s="271">
        <v>0</v>
      </c>
      <c r="K57" s="271">
        <v>0</v>
      </c>
      <c r="L57" s="271">
        <v>0</v>
      </c>
    </row>
    <row r="58" spans="1:12" ht="15" customHeight="1">
      <c r="A58" s="174" t="s">
        <v>409</v>
      </c>
      <c r="B58" s="290">
        <v>0</v>
      </c>
      <c r="C58" s="290">
        <v>0</v>
      </c>
      <c r="D58" s="290">
        <v>0</v>
      </c>
      <c r="E58" s="290">
        <v>0</v>
      </c>
      <c r="F58" s="290">
        <v>0</v>
      </c>
      <c r="G58" s="290">
        <v>0</v>
      </c>
      <c r="H58" s="290">
        <v>0</v>
      </c>
      <c r="I58" s="290">
        <v>0</v>
      </c>
      <c r="J58" s="290">
        <v>0</v>
      </c>
      <c r="K58" s="290">
        <v>0</v>
      </c>
      <c r="L58" s="290">
        <v>0</v>
      </c>
    </row>
    <row r="59" spans="1:12" ht="12.75" customHeight="1">
      <c r="A59" s="87" t="s">
        <v>596</v>
      </c>
      <c r="B59" s="44"/>
      <c r="C59" s="44"/>
      <c r="D59" s="44"/>
      <c r="E59" s="44"/>
      <c r="F59" s="44"/>
      <c r="G59" s="44"/>
      <c r="H59" s="44"/>
      <c r="I59" s="44"/>
      <c r="J59" s="44"/>
      <c r="K59" s="44"/>
      <c r="L59" s="44"/>
    </row>
    <row r="60" spans="1:12" ht="12.75" customHeight="1">
      <c r="A60" s="87" t="s">
        <v>556</v>
      </c>
      <c r="B60" s="13"/>
      <c r="C60" s="13"/>
      <c r="D60" s="13"/>
      <c r="E60" s="13"/>
      <c r="F60" s="13"/>
      <c r="G60" s="13"/>
      <c r="H60" s="13"/>
      <c r="I60" s="13"/>
      <c r="J60" s="13"/>
      <c r="K60" s="13"/>
      <c r="L60" s="13"/>
    </row>
    <row r="61" ht="11.25">
      <c r="A61" s="37"/>
    </row>
  </sheetData>
  <printOptions/>
  <pageMargins left="0.58" right="0.5" top="0.5905511811023623" bottom="0.58" header="0.1968503937007874" footer="0.196850393700787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I51"/>
  <sheetViews>
    <sheetView workbookViewId="0" topLeftCell="A1">
      <selection activeCell="A1" sqref="A1"/>
    </sheetView>
  </sheetViews>
  <sheetFormatPr defaultColWidth="9.00390625" defaultRowHeight="12.75"/>
  <cols>
    <col min="1" max="1" width="22.875" style="14" customWidth="1"/>
    <col min="2" max="8" width="10.75390625" style="14" customWidth="1"/>
    <col min="9" max="16384" width="9.125" style="14" customWidth="1"/>
  </cols>
  <sheetData>
    <row r="1" ht="17.25">
      <c r="A1" s="79" t="s">
        <v>899</v>
      </c>
    </row>
    <row r="2" spans="1:8" ht="4.5" customHeight="1">
      <c r="A2" s="19"/>
      <c r="B2" s="15"/>
      <c r="C2" s="19"/>
      <c r="D2" s="19"/>
      <c r="E2" s="19"/>
      <c r="F2" s="19"/>
      <c r="G2" s="19"/>
      <c r="H2" s="19"/>
    </row>
    <row r="3" spans="1:9" ht="13.5" customHeight="1">
      <c r="A3" s="93"/>
      <c r="B3" s="94"/>
      <c r="C3" s="94"/>
      <c r="D3" s="91" t="s">
        <v>557</v>
      </c>
      <c r="E3" s="92"/>
      <c r="F3" s="92"/>
      <c r="G3" s="97"/>
      <c r="H3" s="94"/>
      <c r="I3" s="16"/>
    </row>
    <row r="4" spans="1:9" ht="13.5" customHeight="1">
      <c r="A4" s="297" t="s">
        <v>0</v>
      </c>
      <c r="B4" s="95" t="s">
        <v>1</v>
      </c>
      <c r="C4" s="95" t="s">
        <v>2</v>
      </c>
      <c r="D4" s="95" t="s">
        <v>5</v>
      </c>
      <c r="E4" s="96" t="s">
        <v>6</v>
      </c>
      <c r="F4" s="96" t="s">
        <v>7</v>
      </c>
      <c r="G4" s="95" t="s">
        <v>3</v>
      </c>
      <c r="H4" s="95" t="s">
        <v>4</v>
      </c>
      <c r="I4" s="16"/>
    </row>
    <row r="5" spans="1:8" ht="12" customHeight="1">
      <c r="A5" s="15"/>
      <c r="B5" s="266"/>
      <c r="C5" s="18"/>
      <c r="D5" s="18"/>
      <c r="E5" s="18"/>
      <c r="F5" s="18"/>
      <c r="G5" s="18"/>
      <c r="H5" s="18"/>
    </row>
    <row r="6" spans="1:8" ht="18" customHeight="1">
      <c r="A6" s="299" t="s">
        <v>8</v>
      </c>
      <c r="B6" s="264">
        <v>36332.6</v>
      </c>
      <c r="C6" s="265">
        <v>1438.9</v>
      </c>
      <c r="D6" s="265">
        <v>1989</v>
      </c>
      <c r="E6" s="265">
        <v>1936.9</v>
      </c>
      <c r="F6" s="265">
        <v>52.1</v>
      </c>
      <c r="G6" s="265">
        <v>2719.5</v>
      </c>
      <c r="H6" s="265">
        <v>30185.2</v>
      </c>
    </row>
    <row r="7" spans="1:8" ht="12" customHeight="1">
      <c r="A7" s="300"/>
      <c r="B7" s="17"/>
      <c r="C7" s="18"/>
      <c r="D7" s="18"/>
      <c r="E7" s="18"/>
      <c r="F7" s="18"/>
      <c r="G7" s="18"/>
      <c r="H7" s="18"/>
    </row>
    <row r="8" spans="1:8" ht="18" customHeight="1">
      <c r="A8" s="299" t="s">
        <v>9</v>
      </c>
      <c r="B8" s="264">
        <v>1098.7</v>
      </c>
      <c r="C8" s="265">
        <v>120.7</v>
      </c>
      <c r="D8" s="265">
        <v>152.2</v>
      </c>
      <c r="E8" s="265">
        <v>143.7</v>
      </c>
      <c r="F8" s="265">
        <v>8.5</v>
      </c>
      <c r="G8" s="265">
        <v>229.3</v>
      </c>
      <c r="H8" s="265">
        <v>596.5</v>
      </c>
    </row>
    <row r="9" spans="1:8" ht="12" customHeight="1">
      <c r="A9" s="300"/>
      <c r="B9" s="17"/>
      <c r="C9" s="18"/>
      <c r="D9" s="18"/>
      <c r="E9" s="18"/>
      <c r="F9" s="18"/>
      <c r="G9" s="18"/>
      <c r="H9" s="18"/>
    </row>
    <row r="10" spans="1:8" ht="18" customHeight="1">
      <c r="A10" s="299" t="s">
        <v>10</v>
      </c>
      <c r="B10" s="264">
        <v>421.6</v>
      </c>
      <c r="C10" s="265">
        <v>34</v>
      </c>
      <c r="D10" s="265">
        <v>6.8</v>
      </c>
      <c r="E10" s="265">
        <v>4.8</v>
      </c>
      <c r="F10" s="265">
        <v>2</v>
      </c>
      <c r="G10" s="265">
        <v>13.9</v>
      </c>
      <c r="H10" s="265">
        <v>367</v>
      </c>
    </row>
    <row r="11" spans="1:8" ht="12" customHeight="1">
      <c r="A11" s="300"/>
      <c r="B11" s="17"/>
      <c r="C11" s="18"/>
      <c r="D11" s="18"/>
      <c r="E11" s="18"/>
      <c r="F11" s="18"/>
      <c r="G11" s="18"/>
      <c r="H11" s="18"/>
    </row>
    <row r="12" spans="1:8" ht="18" customHeight="1">
      <c r="A12" s="299" t="s">
        <v>11</v>
      </c>
      <c r="B12" s="264">
        <v>0</v>
      </c>
      <c r="C12" s="265">
        <v>0</v>
      </c>
      <c r="D12" s="265">
        <v>0</v>
      </c>
      <c r="E12" s="265">
        <v>0</v>
      </c>
      <c r="F12" s="265">
        <v>0</v>
      </c>
      <c r="G12" s="265">
        <v>0</v>
      </c>
      <c r="H12" s="265">
        <v>0</v>
      </c>
    </row>
    <row r="13" spans="1:8" ht="18" customHeight="1">
      <c r="A13" s="299" t="s">
        <v>12</v>
      </c>
      <c r="B13" s="264">
        <v>0</v>
      </c>
      <c r="C13" s="265">
        <v>0</v>
      </c>
      <c r="D13" s="265">
        <v>0</v>
      </c>
      <c r="E13" s="265">
        <v>0</v>
      </c>
      <c r="F13" s="265">
        <v>0</v>
      </c>
      <c r="G13" s="265">
        <v>0</v>
      </c>
      <c r="H13" s="265">
        <v>0</v>
      </c>
    </row>
    <row r="14" spans="1:8" ht="12" customHeight="1">
      <c r="A14" s="300"/>
      <c r="B14" s="264"/>
      <c r="C14" s="265"/>
      <c r="D14" s="265"/>
      <c r="E14" s="265"/>
      <c r="F14" s="265"/>
      <c r="G14" s="265"/>
      <c r="H14" s="265"/>
    </row>
    <row r="15" spans="1:8" ht="18" customHeight="1">
      <c r="A15" s="299" t="s">
        <v>13</v>
      </c>
      <c r="B15" s="264">
        <v>34812.3</v>
      </c>
      <c r="C15" s="265">
        <v>1284.3</v>
      </c>
      <c r="D15" s="265">
        <v>1830.1</v>
      </c>
      <c r="E15" s="265">
        <v>1788.4</v>
      </c>
      <c r="F15" s="265">
        <v>41.6</v>
      </c>
      <c r="G15" s="265">
        <v>2476.2</v>
      </c>
      <c r="H15" s="265">
        <v>29221.7</v>
      </c>
    </row>
    <row r="16" spans="1:8" ht="12" customHeight="1">
      <c r="A16" s="15"/>
      <c r="B16" s="264"/>
      <c r="C16" s="265"/>
      <c r="D16" s="265"/>
      <c r="E16" s="265"/>
      <c r="F16" s="265"/>
      <c r="G16" s="265"/>
      <c r="H16" s="265"/>
    </row>
    <row r="17" spans="1:8" ht="13.5" customHeight="1">
      <c r="A17" s="19" t="s">
        <v>14</v>
      </c>
      <c r="B17" s="264"/>
      <c r="C17" s="265"/>
      <c r="D17" s="265"/>
      <c r="E17" s="265"/>
      <c r="F17" s="265"/>
      <c r="G17" s="265"/>
      <c r="H17" s="265"/>
    </row>
    <row r="18" spans="1:8" ht="18" customHeight="1">
      <c r="A18" s="299" t="s">
        <v>15</v>
      </c>
      <c r="B18" s="264">
        <v>20714.4</v>
      </c>
      <c r="C18" s="265">
        <v>1232.1</v>
      </c>
      <c r="D18" s="265">
        <v>1641.2</v>
      </c>
      <c r="E18" s="265">
        <v>1599.6</v>
      </c>
      <c r="F18" s="265">
        <v>41.6</v>
      </c>
      <c r="G18" s="265">
        <v>1687.7</v>
      </c>
      <c r="H18" s="265">
        <v>16153.5</v>
      </c>
    </row>
    <row r="19" spans="1:8" ht="18" customHeight="1">
      <c r="A19" s="298" t="s">
        <v>16</v>
      </c>
      <c r="B19" s="264">
        <v>133.9</v>
      </c>
      <c r="C19" s="265">
        <v>59.5</v>
      </c>
      <c r="D19" s="265">
        <v>20.4</v>
      </c>
      <c r="E19" s="265">
        <v>14.5</v>
      </c>
      <c r="F19" s="265">
        <v>6</v>
      </c>
      <c r="G19" s="265">
        <v>12.3</v>
      </c>
      <c r="H19" s="265">
        <v>41.6</v>
      </c>
    </row>
    <row r="20" spans="1:8" ht="18" customHeight="1">
      <c r="A20" s="298" t="s">
        <v>17</v>
      </c>
      <c r="B20" s="264">
        <v>432.4</v>
      </c>
      <c r="C20" s="265">
        <v>154.1</v>
      </c>
      <c r="D20" s="265">
        <v>73</v>
      </c>
      <c r="E20" s="265">
        <v>60.7</v>
      </c>
      <c r="F20" s="265">
        <v>12.2</v>
      </c>
      <c r="G20" s="265">
        <v>31.7</v>
      </c>
      <c r="H20" s="265">
        <v>173.7</v>
      </c>
    </row>
    <row r="21" spans="1:8" ht="18" customHeight="1">
      <c r="A21" s="298" t="s">
        <v>18</v>
      </c>
      <c r="B21" s="264">
        <v>7725.3</v>
      </c>
      <c r="C21" s="265">
        <v>984.7</v>
      </c>
      <c r="D21" s="265">
        <v>1367.7</v>
      </c>
      <c r="E21" s="265">
        <v>1346.7</v>
      </c>
      <c r="F21" s="265">
        <v>21</v>
      </c>
      <c r="G21" s="265">
        <v>1228.8</v>
      </c>
      <c r="H21" s="265">
        <v>4144.1</v>
      </c>
    </row>
    <row r="22" spans="1:8" ht="18" customHeight="1">
      <c r="A22" s="298" t="s">
        <v>19</v>
      </c>
      <c r="B22" s="264">
        <v>12422.8</v>
      </c>
      <c r="C22" s="265">
        <v>33.8</v>
      </c>
      <c r="D22" s="265">
        <v>180.1</v>
      </c>
      <c r="E22" s="265">
        <v>177.6</v>
      </c>
      <c r="F22" s="265">
        <v>2.5</v>
      </c>
      <c r="G22" s="265">
        <v>414.9</v>
      </c>
      <c r="H22" s="265">
        <v>11794.1</v>
      </c>
    </row>
    <row r="23" spans="1:8" ht="18" customHeight="1">
      <c r="A23" s="299" t="s">
        <v>20</v>
      </c>
      <c r="B23" s="264">
        <v>14097.8</v>
      </c>
      <c r="C23" s="265">
        <v>52.2</v>
      </c>
      <c r="D23" s="265">
        <v>188.9</v>
      </c>
      <c r="E23" s="265">
        <v>188.9</v>
      </c>
      <c r="F23" s="265">
        <v>0</v>
      </c>
      <c r="G23" s="265">
        <v>788.6</v>
      </c>
      <c r="H23" s="265">
        <v>13068.2</v>
      </c>
    </row>
    <row r="24" spans="1:8" ht="18" customHeight="1">
      <c r="A24" s="298" t="s">
        <v>21</v>
      </c>
      <c r="B24" s="264">
        <v>248.8</v>
      </c>
      <c r="C24" s="265">
        <v>3.5</v>
      </c>
      <c r="D24" s="265">
        <v>23</v>
      </c>
      <c r="E24" s="265">
        <v>23</v>
      </c>
      <c r="F24" s="265">
        <v>0</v>
      </c>
      <c r="G24" s="265">
        <v>41.6</v>
      </c>
      <c r="H24" s="265">
        <v>180.7</v>
      </c>
    </row>
    <row r="25" spans="1:8" ht="18" customHeight="1">
      <c r="A25" s="298" t="s">
        <v>22</v>
      </c>
      <c r="B25" s="264">
        <v>1362.2</v>
      </c>
      <c r="C25" s="265">
        <v>29.6</v>
      </c>
      <c r="D25" s="265">
        <v>102.1</v>
      </c>
      <c r="E25" s="265">
        <v>102.1</v>
      </c>
      <c r="F25" s="265">
        <v>0</v>
      </c>
      <c r="G25" s="265">
        <v>306.9</v>
      </c>
      <c r="H25" s="265">
        <v>923.6</v>
      </c>
    </row>
    <row r="26" spans="1:8" ht="18" customHeight="1">
      <c r="A26" s="298" t="s">
        <v>23</v>
      </c>
      <c r="B26" s="264">
        <v>12486.7</v>
      </c>
      <c r="C26" s="265">
        <v>19</v>
      </c>
      <c r="D26" s="265">
        <v>63.8</v>
      </c>
      <c r="E26" s="265">
        <v>63.8</v>
      </c>
      <c r="F26" s="265">
        <v>0</v>
      </c>
      <c r="G26" s="265">
        <v>440.1</v>
      </c>
      <c r="H26" s="265">
        <v>11963.9</v>
      </c>
    </row>
    <row r="27" spans="1:8" ht="18" customHeight="1">
      <c r="A27" s="299" t="s">
        <v>24</v>
      </c>
      <c r="B27" s="264">
        <v>5320.8</v>
      </c>
      <c r="C27" s="265">
        <v>4.3</v>
      </c>
      <c r="D27" s="265">
        <v>19.5</v>
      </c>
      <c r="E27" s="265">
        <v>19.5</v>
      </c>
      <c r="F27" s="265">
        <v>0</v>
      </c>
      <c r="G27" s="265">
        <v>179.4</v>
      </c>
      <c r="H27" s="265">
        <v>5117.6</v>
      </c>
    </row>
    <row r="28" spans="1:8" ht="12" customHeight="1">
      <c r="A28" s="19"/>
      <c r="B28" s="264"/>
      <c r="C28" s="265"/>
      <c r="D28" s="265"/>
      <c r="E28" s="265"/>
      <c r="F28" s="265"/>
      <c r="G28" s="265"/>
      <c r="H28" s="265"/>
    </row>
    <row r="29" spans="1:8" ht="13.5" customHeight="1">
      <c r="A29" s="19" t="s">
        <v>25</v>
      </c>
      <c r="B29" s="264"/>
      <c r="C29" s="265"/>
      <c r="D29" s="265"/>
      <c r="E29" s="265"/>
      <c r="F29" s="265"/>
      <c r="G29" s="265"/>
      <c r="H29" s="265"/>
    </row>
    <row r="30" spans="1:8" ht="18" customHeight="1">
      <c r="A30" s="299" t="s">
        <v>976</v>
      </c>
      <c r="B30" s="264">
        <v>29056.5</v>
      </c>
      <c r="C30" s="265">
        <v>1279.8</v>
      </c>
      <c r="D30" s="265">
        <v>1799.3</v>
      </c>
      <c r="E30" s="265">
        <v>1757.7</v>
      </c>
      <c r="F30" s="265">
        <v>41.6</v>
      </c>
      <c r="G30" s="265">
        <v>2247.9</v>
      </c>
      <c r="H30" s="265">
        <v>23729.6</v>
      </c>
    </row>
    <row r="31" spans="1:8" ht="18" customHeight="1">
      <c r="A31" s="298" t="s">
        <v>26</v>
      </c>
      <c r="B31" s="264">
        <v>1609.1</v>
      </c>
      <c r="C31" s="265">
        <v>28.1</v>
      </c>
      <c r="D31" s="265">
        <v>26.3</v>
      </c>
      <c r="E31" s="265">
        <v>26.3</v>
      </c>
      <c r="F31" s="265">
        <v>0</v>
      </c>
      <c r="G31" s="265">
        <v>34.3</v>
      </c>
      <c r="H31" s="265">
        <v>1520.3</v>
      </c>
    </row>
    <row r="32" spans="1:8" ht="18" customHeight="1">
      <c r="A32" s="298" t="s">
        <v>27</v>
      </c>
      <c r="B32" s="264">
        <v>10408.9</v>
      </c>
      <c r="C32" s="265">
        <v>1182</v>
      </c>
      <c r="D32" s="265">
        <v>1533.6</v>
      </c>
      <c r="E32" s="265">
        <v>1492</v>
      </c>
      <c r="F32" s="265">
        <v>41.6</v>
      </c>
      <c r="G32" s="265">
        <v>1479</v>
      </c>
      <c r="H32" s="265">
        <v>6214.3</v>
      </c>
    </row>
    <row r="33" spans="1:8" ht="18" customHeight="1">
      <c r="A33" s="298" t="s">
        <v>28</v>
      </c>
      <c r="B33" s="264">
        <v>17038.5</v>
      </c>
      <c r="C33" s="265">
        <v>69.6</v>
      </c>
      <c r="D33" s="265">
        <v>239.4</v>
      </c>
      <c r="E33" s="265">
        <v>239.4</v>
      </c>
      <c r="F33" s="265">
        <v>0</v>
      </c>
      <c r="G33" s="265">
        <v>734.6</v>
      </c>
      <c r="H33" s="265">
        <v>15994.9</v>
      </c>
    </row>
    <row r="34" spans="1:8" ht="18" customHeight="1">
      <c r="A34" s="299" t="s">
        <v>977</v>
      </c>
      <c r="B34" s="264">
        <v>5756.4</v>
      </c>
      <c r="C34" s="265">
        <v>5.1</v>
      </c>
      <c r="D34" s="265">
        <v>30.7</v>
      </c>
      <c r="E34" s="265">
        <v>30.7</v>
      </c>
      <c r="F34" s="265">
        <v>0</v>
      </c>
      <c r="G34" s="265">
        <v>228.3</v>
      </c>
      <c r="H34" s="265">
        <v>5492.2</v>
      </c>
    </row>
    <row r="35" spans="1:8" ht="12" customHeight="1">
      <c r="A35" s="19"/>
      <c r="B35" s="264"/>
      <c r="C35" s="265"/>
      <c r="D35" s="265"/>
      <c r="E35" s="265"/>
      <c r="F35" s="265"/>
      <c r="G35" s="265"/>
      <c r="H35" s="265"/>
    </row>
    <row r="36" spans="1:8" ht="13.5" customHeight="1">
      <c r="A36" s="19" t="s">
        <v>29</v>
      </c>
      <c r="B36" s="264"/>
      <c r="C36" s="265"/>
      <c r="D36" s="265"/>
      <c r="E36" s="265"/>
      <c r="F36" s="265"/>
      <c r="G36" s="265"/>
      <c r="H36" s="265"/>
    </row>
    <row r="37" spans="1:8" ht="18" customHeight="1">
      <c r="A37" s="299" t="s">
        <v>30</v>
      </c>
      <c r="B37" s="264">
        <v>34370.9</v>
      </c>
      <c r="C37" s="265">
        <v>1184.1</v>
      </c>
      <c r="D37" s="265">
        <v>1778.7</v>
      </c>
      <c r="E37" s="265">
        <v>1737.6</v>
      </c>
      <c r="F37" s="265">
        <v>41.1</v>
      </c>
      <c r="G37" s="265">
        <v>2423</v>
      </c>
      <c r="H37" s="265">
        <v>28985.2</v>
      </c>
    </row>
    <row r="38" spans="1:8" ht="18" customHeight="1">
      <c r="A38" s="299" t="s">
        <v>31</v>
      </c>
      <c r="B38" s="267">
        <v>27418</v>
      </c>
      <c r="C38" s="268">
        <v>1406</v>
      </c>
      <c r="D38" s="268">
        <v>1800</v>
      </c>
      <c r="E38" s="268">
        <v>1775</v>
      </c>
      <c r="F38" s="268">
        <v>25</v>
      </c>
      <c r="G38" s="268">
        <v>2311</v>
      </c>
      <c r="H38" s="268">
        <v>21901</v>
      </c>
    </row>
    <row r="39" spans="1:8" ht="18" customHeight="1">
      <c r="A39" s="299" t="s">
        <v>32</v>
      </c>
      <c r="B39" s="264">
        <v>386.6</v>
      </c>
      <c r="C39" s="265">
        <v>70</v>
      </c>
      <c r="D39" s="265">
        <v>39.1</v>
      </c>
      <c r="E39" s="265">
        <v>38.7</v>
      </c>
      <c r="F39" s="265">
        <v>0.4</v>
      </c>
      <c r="G39" s="265">
        <v>48.3</v>
      </c>
      <c r="H39" s="265">
        <v>229.1</v>
      </c>
    </row>
    <row r="40" spans="1:8" ht="18" customHeight="1">
      <c r="A40" s="299" t="s">
        <v>33</v>
      </c>
      <c r="B40" s="20">
        <v>172</v>
      </c>
      <c r="C40" s="21">
        <v>60</v>
      </c>
      <c r="D40" s="21">
        <v>42</v>
      </c>
      <c r="E40" s="21">
        <v>40</v>
      </c>
      <c r="F40" s="21">
        <v>2</v>
      </c>
      <c r="G40" s="21">
        <v>18</v>
      </c>
      <c r="H40" s="21">
        <v>52</v>
      </c>
    </row>
    <row r="41" spans="1:8" ht="18" customHeight="1">
      <c r="A41" s="299" t="s">
        <v>34</v>
      </c>
      <c r="B41" s="17">
        <v>54.8</v>
      </c>
      <c r="C41" s="18">
        <v>30.2</v>
      </c>
      <c r="D41" s="18">
        <v>12.3</v>
      </c>
      <c r="E41" s="18">
        <v>12.2</v>
      </c>
      <c r="F41" s="18">
        <v>0.1</v>
      </c>
      <c r="G41" s="18">
        <v>4.9</v>
      </c>
      <c r="H41" s="18">
        <v>7.5</v>
      </c>
    </row>
    <row r="42" spans="1:8" ht="12" customHeight="1">
      <c r="A42" s="19"/>
      <c r="B42" s="17"/>
      <c r="C42" s="18"/>
      <c r="D42" s="18"/>
      <c r="E42" s="18"/>
      <c r="F42" s="18"/>
      <c r="G42" s="18"/>
      <c r="H42" s="18"/>
    </row>
    <row r="43" spans="1:8" ht="13.5" customHeight="1">
      <c r="A43" s="19" t="s">
        <v>35</v>
      </c>
      <c r="B43" s="17"/>
      <c r="C43" s="18"/>
      <c r="D43" s="18"/>
      <c r="E43" s="18"/>
      <c r="F43" s="18"/>
      <c r="G43" s="18"/>
      <c r="H43" s="18"/>
    </row>
    <row r="44" spans="1:8" ht="18" customHeight="1">
      <c r="A44" s="299" t="s">
        <v>36</v>
      </c>
      <c r="B44" s="264">
        <v>4976</v>
      </c>
      <c r="C44" s="265">
        <v>780.6</v>
      </c>
      <c r="D44" s="265">
        <v>743.5</v>
      </c>
      <c r="E44" s="265">
        <v>708.6</v>
      </c>
      <c r="F44" s="265">
        <v>35</v>
      </c>
      <c r="G44" s="265">
        <v>643.6</v>
      </c>
      <c r="H44" s="265">
        <v>2808.3</v>
      </c>
    </row>
    <row r="45" spans="1:8" ht="18" customHeight="1">
      <c r="A45" s="299" t="s">
        <v>37</v>
      </c>
      <c r="B45" s="264">
        <v>393.1</v>
      </c>
      <c r="C45" s="265">
        <v>151.5</v>
      </c>
      <c r="D45" s="265">
        <v>69.3</v>
      </c>
      <c r="E45" s="265">
        <v>54.9</v>
      </c>
      <c r="F45" s="265">
        <v>14.3</v>
      </c>
      <c r="G45" s="265">
        <v>26.1</v>
      </c>
      <c r="H45" s="265">
        <v>146.3</v>
      </c>
    </row>
    <row r="46" spans="1:8" ht="18" customHeight="1">
      <c r="A46" s="299" t="s">
        <v>38</v>
      </c>
      <c r="B46" s="20">
        <v>664</v>
      </c>
      <c r="C46" s="21">
        <v>296</v>
      </c>
      <c r="D46" s="21">
        <v>98</v>
      </c>
      <c r="E46" s="21">
        <v>69</v>
      </c>
      <c r="F46" s="21">
        <v>29</v>
      </c>
      <c r="G46" s="21">
        <v>89</v>
      </c>
      <c r="H46" s="21">
        <v>181</v>
      </c>
    </row>
    <row r="47" spans="1:8" ht="18" customHeight="1">
      <c r="A47" s="299" t="s">
        <v>39</v>
      </c>
      <c r="B47" s="267">
        <v>2288</v>
      </c>
      <c r="C47" s="268">
        <v>69</v>
      </c>
      <c r="D47" s="268">
        <v>105</v>
      </c>
      <c r="E47" s="268">
        <v>100</v>
      </c>
      <c r="F47" s="268">
        <v>5</v>
      </c>
      <c r="G47" s="268">
        <v>121</v>
      </c>
      <c r="H47" s="268">
        <v>1993</v>
      </c>
    </row>
    <row r="48" spans="1:8" ht="18" customHeight="1">
      <c r="A48" s="421" t="s">
        <v>40</v>
      </c>
      <c r="B48" s="269">
        <v>1168</v>
      </c>
      <c r="C48" s="270">
        <v>56</v>
      </c>
      <c r="D48" s="270">
        <v>59</v>
      </c>
      <c r="E48" s="270">
        <v>55</v>
      </c>
      <c r="F48" s="270">
        <v>4</v>
      </c>
      <c r="G48" s="270">
        <v>43</v>
      </c>
      <c r="H48" s="270">
        <v>1010</v>
      </c>
    </row>
    <row r="49" spans="1:8" ht="12" customHeight="1">
      <c r="A49" s="22" t="s">
        <v>642</v>
      </c>
      <c r="B49" s="19"/>
      <c r="C49" s="19"/>
      <c r="D49" s="19"/>
      <c r="E49" s="19"/>
      <c r="F49" s="19"/>
      <c r="G49" s="19"/>
      <c r="H49" s="19"/>
    </row>
    <row r="50" ht="12" customHeight="1">
      <c r="A50" s="15" t="s">
        <v>41</v>
      </c>
    </row>
    <row r="51" ht="11.25">
      <c r="A51" s="15"/>
    </row>
  </sheetData>
  <printOptions/>
  <pageMargins left="0.5905511811023623" right="0.59" top="0.59" bottom="0.6" header="0.1968503937007874" footer="0.1968503937007874"/>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2:L61"/>
  <sheetViews>
    <sheetView workbookViewId="0" topLeftCell="A1">
      <selection activeCell="A1" sqref="A1"/>
    </sheetView>
  </sheetViews>
  <sheetFormatPr defaultColWidth="9.00390625" defaultRowHeight="12.75"/>
  <cols>
    <col min="1" max="1" width="12.75390625" style="34" customWidth="1"/>
    <col min="2" max="2" width="9.75390625" style="34" customWidth="1"/>
    <col min="3" max="3" width="8.75390625" style="34" customWidth="1"/>
    <col min="4" max="4" width="8.25390625" style="34" customWidth="1"/>
    <col min="5" max="6" width="8.75390625" style="34" customWidth="1"/>
    <col min="7" max="7" width="9.75390625" style="34" customWidth="1"/>
    <col min="8" max="9" width="8.25390625" style="34" customWidth="1"/>
    <col min="10" max="11" width="8.75390625" style="34" customWidth="1"/>
    <col min="12" max="12" width="9.75390625" style="34" customWidth="1"/>
    <col min="13" max="13" width="3.875" style="34" customWidth="1"/>
    <col min="14" max="16384" width="8.875" style="34" customWidth="1"/>
  </cols>
  <sheetData>
    <row r="1" ht="18.75" customHeight="1"/>
    <row r="2" spans="1:2" ht="15">
      <c r="A2" s="321" t="s">
        <v>870</v>
      </c>
      <c r="B2" s="23"/>
    </row>
    <row r="3" spans="1:12" ht="3" customHeight="1">
      <c r="A3" s="7"/>
      <c r="B3" s="7"/>
      <c r="C3" s="7"/>
      <c r="D3" s="7"/>
      <c r="E3" s="7"/>
      <c r="F3" s="7"/>
      <c r="G3" s="7"/>
      <c r="H3" s="7"/>
      <c r="I3" s="7"/>
      <c r="J3" s="7"/>
      <c r="K3" s="36"/>
      <c r="L3" s="170"/>
    </row>
    <row r="4" spans="1:12" ht="13.5" customHeight="1">
      <c r="A4" s="223"/>
      <c r="B4" s="223"/>
      <c r="C4" s="223"/>
      <c r="D4" s="223"/>
      <c r="E4" s="223"/>
      <c r="F4" s="161" t="s">
        <v>595</v>
      </c>
      <c r="G4" s="223"/>
      <c r="H4" s="223"/>
      <c r="I4" s="223"/>
      <c r="J4" s="223"/>
      <c r="K4" s="161"/>
      <c r="L4" s="157"/>
    </row>
    <row r="5" spans="1:12" ht="13.5" customHeight="1">
      <c r="A5" s="224" t="s">
        <v>0</v>
      </c>
      <c r="B5" s="225" t="s">
        <v>209</v>
      </c>
      <c r="C5" s="225" t="s">
        <v>410</v>
      </c>
      <c r="D5" s="225" t="s">
        <v>411</v>
      </c>
      <c r="E5" s="225" t="s">
        <v>412</v>
      </c>
      <c r="F5" s="225" t="s">
        <v>594</v>
      </c>
      <c r="G5" s="225" t="s">
        <v>413</v>
      </c>
      <c r="H5" s="225" t="s">
        <v>414</v>
      </c>
      <c r="I5" s="225" t="s">
        <v>415</v>
      </c>
      <c r="J5" s="225" t="s">
        <v>416</v>
      </c>
      <c r="K5" s="225" t="s">
        <v>619</v>
      </c>
      <c r="L5" s="175" t="s">
        <v>417</v>
      </c>
    </row>
    <row r="6" spans="1:12" ht="15" customHeight="1">
      <c r="A6" s="220" t="s">
        <v>945</v>
      </c>
      <c r="B6" s="271">
        <v>73573339</v>
      </c>
      <c r="C6" s="271">
        <v>720511</v>
      </c>
      <c r="D6" s="271">
        <v>61448</v>
      </c>
      <c r="E6" s="271">
        <v>26895006</v>
      </c>
      <c r="F6" s="271">
        <v>8699864</v>
      </c>
      <c r="G6" s="271">
        <v>11093533</v>
      </c>
      <c r="H6" s="271">
        <v>603214</v>
      </c>
      <c r="I6" s="271">
        <v>74956</v>
      </c>
      <c r="J6" s="271">
        <v>1497262</v>
      </c>
      <c r="K6" s="271">
        <v>12953</v>
      </c>
      <c r="L6" s="271">
        <v>23914592</v>
      </c>
    </row>
    <row r="7" spans="1:12" ht="15" customHeight="1">
      <c r="A7" s="220" t="s">
        <v>728</v>
      </c>
      <c r="B7" s="271">
        <v>70165334</v>
      </c>
      <c r="C7" s="271">
        <v>655017</v>
      </c>
      <c r="D7" s="271">
        <v>59122</v>
      </c>
      <c r="E7" s="271">
        <v>26580800</v>
      </c>
      <c r="F7" s="271">
        <v>8314066</v>
      </c>
      <c r="G7" s="271">
        <v>9839773</v>
      </c>
      <c r="H7" s="271">
        <v>574206</v>
      </c>
      <c r="I7" s="271">
        <v>44758</v>
      </c>
      <c r="J7" s="271">
        <v>1676651</v>
      </c>
      <c r="K7" s="271">
        <v>13811</v>
      </c>
      <c r="L7" s="271">
        <v>22407130</v>
      </c>
    </row>
    <row r="8" spans="1:12" ht="15" customHeight="1">
      <c r="A8" s="220" t="s">
        <v>729</v>
      </c>
      <c r="B8" s="271">
        <v>67594339</v>
      </c>
      <c r="C8" s="271">
        <v>738042</v>
      </c>
      <c r="D8" s="271">
        <v>58578</v>
      </c>
      <c r="E8" s="271">
        <v>22741717</v>
      </c>
      <c r="F8" s="271">
        <v>8265115</v>
      </c>
      <c r="G8" s="271">
        <v>10654859</v>
      </c>
      <c r="H8" s="271">
        <v>587912</v>
      </c>
      <c r="I8" s="271">
        <v>52789</v>
      </c>
      <c r="J8" s="271">
        <v>1986257</v>
      </c>
      <c r="K8" s="271">
        <v>15531</v>
      </c>
      <c r="L8" s="271">
        <v>22493539</v>
      </c>
    </row>
    <row r="9" spans="1:12" ht="15" customHeight="1">
      <c r="A9" s="220" t="s">
        <v>782</v>
      </c>
      <c r="B9" s="271">
        <v>55303345</v>
      </c>
      <c r="C9" s="271">
        <v>785036</v>
      </c>
      <c r="D9" s="271">
        <v>52196</v>
      </c>
      <c r="E9" s="271">
        <v>10607896</v>
      </c>
      <c r="F9" s="271">
        <v>9714359</v>
      </c>
      <c r="G9" s="271">
        <v>8498767</v>
      </c>
      <c r="H9" s="271">
        <v>545844</v>
      </c>
      <c r="I9" s="271">
        <v>43551</v>
      </c>
      <c r="J9" s="271">
        <v>2296593</v>
      </c>
      <c r="K9" s="271">
        <v>8878</v>
      </c>
      <c r="L9" s="271">
        <v>22750225</v>
      </c>
    </row>
    <row r="10" spans="1:12" ht="15" customHeight="1">
      <c r="A10" s="220" t="s">
        <v>946</v>
      </c>
      <c r="B10" s="271">
        <v>50608937</v>
      </c>
      <c r="C10" s="271">
        <v>718180</v>
      </c>
      <c r="D10" s="271">
        <v>28456</v>
      </c>
      <c r="E10" s="271">
        <v>6003862</v>
      </c>
      <c r="F10" s="271">
        <v>9678169</v>
      </c>
      <c r="G10" s="271">
        <v>7512843</v>
      </c>
      <c r="H10" s="271">
        <v>516215</v>
      </c>
      <c r="I10" s="271">
        <v>55803</v>
      </c>
      <c r="J10" s="271">
        <v>2687109</v>
      </c>
      <c r="K10" s="271">
        <v>9930</v>
      </c>
      <c r="L10" s="271">
        <v>23398370</v>
      </c>
    </row>
    <row r="11" spans="1:12" ht="12" customHeight="1">
      <c r="A11" s="40"/>
      <c r="B11" s="271"/>
      <c r="C11" s="271"/>
      <c r="D11" s="271"/>
      <c r="E11" s="271"/>
      <c r="F11" s="271"/>
      <c r="G11" s="271"/>
      <c r="H11" s="271"/>
      <c r="I11" s="271"/>
      <c r="J11" s="271"/>
      <c r="K11" s="271"/>
      <c r="L11" s="271"/>
    </row>
    <row r="12" spans="1:12" ht="15" customHeight="1">
      <c r="A12" s="221" t="s">
        <v>363</v>
      </c>
      <c r="B12" s="271">
        <v>16695710</v>
      </c>
      <c r="C12" s="271">
        <v>676692</v>
      </c>
      <c r="D12" s="271">
        <v>5260</v>
      </c>
      <c r="E12" s="271">
        <v>718697</v>
      </c>
      <c r="F12" s="271">
        <v>2364990</v>
      </c>
      <c r="G12" s="271">
        <v>944375</v>
      </c>
      <c r="H12" s="271">
        <v>429868</v>
      </c>
      <c r="I12" s="271">
        <v>46456</v>
      </c>
      <c r="J12" s="271">
        <v>1122722</v>
      </c>
      <c r="K12" s="271">
        <v>0</v>
      </c>
      <c r="L12" s="271">
        <v>10386650</v>
      </c>
    </row>
    <row r="13" spans="1:12" ht="15" customHeight="1">
      <c r="A13" s="221" t="s">
        <v>364</v>
      </c>
      <c r="B13" s="271">
        <v>5800102</v>
      </c>
      <c r="C13" s="271">
        <v>41456</v>
      </c>
      <c r="D13" s="271">
        <v>23196</v>
      </c>
      <c r="E13" s="271">
        <v>1196506</v>
      </c>
      <c r="F13" s="271">
        <v>2591584</v>
      </c>
      <c r="G13" s="271">
        <v>796120</v>
      </c>
      <c r="H13" s="271">
        <v>13984</v>
      </c>
      <c r="I13" s="271">
        <v>8450</v>
      </c>
      <c r="J13" s="271">
        <v>342012</v>
      </c>
      <c r="K13" s="271">
        <v>9839</v>
      </c>
      <c r="L13" s="271">
        <v>776955</v>
      </c>
    </row>
    <row r="14" spans="1:12" ht="15" customHeight="1">
      <c r="A14" s="220" t="s">
        <v>365</v>
      </c>
      <c r="B14" s="271">
        <v>10581</v>
      </c>
      <c r="C14" s="271">
        <v>0</v>
      </c>
      <c r="D14" s="271">
        <v>0</v>
      </c>
      <c r="E14" s="271">
        <v>6641</v>
      </c>
      <c r="F14" s="271">
        <v>0</v>
      </c>
      <c r="G14" s="271">
        <v>3940</v>
      </c>
      <c r="H14" s="271">
        <v>0</v>
      </c>
      <c r="I14" s="271">
        <v>0</v>
      </c>
      <c r="J14" s="271">
        <v>0</v>
      </c>
      <c r="K14" s="271">
        <v>0</v>
      </c>
      <c r="L14" s="271">
        <v>0</v>
      </c>
    </row>
    <row r="15" spans="1:12" ht="15" customHeight="1">
      <c r="A15" s="220" t="s">
        <v>366</v>
      </c>
      <c r="B15" s="271">
        <v>2365729</v>
      </c>
      <c r="C15" s="271">
        <v>41456</v>
      </c>
      <c r="D15" s="271">
        <v>16194</v>
      </c>
      <c r="E15" s="271">
        <v>214452</v>
      </c>
      <c r="F15" s="271">
        <v>926078</v>
      </c>
      <c r="G15" s="271">
        <v>78797</v>
      </c>
      <c r="H15" s="271">
        <v>13984</v>
      </c>
      <c r="I15" s="271">
        <v>8450</v>
      </c>
      <c r="J15" s="271">
        <v>279524</v>
      </c>
      <c r="K15" s="271">
        <v>9839</v>
      </c>
      <c r="L15" s="271">
        <v>776955</v>
      </c>
    </row>
    <row r="16" spans="1:12" ht="15" customHeight="1">
      <c r="A16" s="220" t="s">
        <v>367</v>
      </c>
      <c r="B16" s="271">
        <v>2531232</v>
      </c>
      <c r="C16" s="271">
        <v>0</v>
      </c>
      <c r="D16" s="271">
        <v>0</v>
      </c>
      <c r="E16" s="271">
        <v>959135</v>
      </c>
      <c r="F16" s="271">
        <v>1356400</v>
      </c>
      <c r="G16" s="271">
        <v>169437</v>
      </c>
      <c r="H16" s="271">
        <v>0</v>
      </c>
      <c r="I16" s="271">
        <v>0</v>
      </c>
      <c r="J16" s="271">
        <v>46260</v>
      </c>
      <c r="K16" s="271">
        <v>0</v>
      </c>
      <c r="L16" s="271">
        <v>0</v>
      </c>
    </row>
    <row r="17" spans="1:12" ht="15" customHeight="1">
      <c r="A17" s="220" t="s">
        <v>368</v>
      </c>
      <c r="B17" s="271">
        <v>726387</v>
      </c>
      <c r="C17" s="271">
        <v>0</v>
      </c>
      <c r="D17" s="271">
        <v>0</v>
      </c>
      <c r="E17" s="271">
        <v>16278</v>
      </c>
      <c r="F17" s="271">
        <v>309106</v>
      </c>
      <c r="G17" s="271">
        <v>400207</v>
      </c>
      <c r="H17" s="271">
        <v>0</v>
      </c>
      <c r="I17" s="271">
        <v>0</v>
      </c>
      <c r="J17" s="271">
        <v>796</v>
      </c>
      <c r="K17" s="271">
        <v>0</v>
      </c>
      <c r="L17" s="271">
        <v>0</v>
      </c>
    </row>
    <row r="18" spans="1:12" ht="15" customHeight="1">
      <c r="A18" s="220" t="s">
        <v>369</v>
      </c>
      <c r="B18" s="271">
        <v>166173</v>
      </c>
      <c r="C18" s="271">
        <v>0</v>
      </c>
      <c r="D18" s="271">
        <v>7002</v>
      </c>
      <c r="E18" s="271">
        <v>0</v>
      </c>
      <c r="F18" s="271">
        <v>0</v>
      </c>
      <c r="G18" s="271">
        <v>143739</v>
      </c>
      <c r="H18" s="271">
        <v>0</v>
      </c>
      <c r="I18" s="271">
        <v>0</v>
      </c>
      <c r="J18" s="271">
        <v>15432</v>
      </c>
      <c r="K18" s="271">
        <v>0</v>
      </c>
      <c r="L18" s="271">
        <v>0</v>
      </c>
    </row>
    <row r="19" spans="1:12" ht="15" customHeight="1">
      <c r="A19" s="221" t="s">
        <v>370</v>
      </c>
      <c r="B19" s="271">
        <v>1658307</v>
      </c>
      <c r="C19" s="271">
        <v>0</v>
      </c>
      <c r="D19" s="271">
        <v>0</v>
      </c>
      <c r="E19" s="271">
        <v>510648</v>
      </c>
      <c r="F19" s="271">
        <v>372734</v>
      </c>
      <c r="G19" s="271">
        <v>93756</v>
      </c>
      <c r="H19" s="271">
        <v>0</v>
      </c>
      <c r="I19" s="271">
        <v>407</v>
      </c>
      <c r="J19" s="271">
        <v>680762</v>
      </c>
      <c r="K19" s="271">
        <v>0</v>
      </c>
      <c r="L19" s="271">
        <v>0</v>
      </c>
    </row>
    <row r="20" spans="1:12" ht="15" customHeight="1">
      <c r="A20" s="220" t="s">
        <v>371</v>
      </c>
      <c r="B20" s="271">
        <v>1419619</v>
      </c>
      <c r="C20" s="271">
        <v>0</v>
      </c>
      <c r="D20" s="271">
        <v>0</v>
      </c>
      <c r="E20" s="271">
        <v>294733</v>
      </c>
      <c r="F20" s="271">
        <v>355428</v>
      </c>
      <c r="G20" s="271">
        <v>93756</v>
      </c>
      <c r="H20" s="271">
        <v>0</v>
      </c>
      <c r="I20" s="271">
        <v>407</v>
      </c>
      <c r="J20" s="271">
        <v>675295</v>
      </c>
      <c r="K20" s="271">
        <v>0</v>
      </c>
      <c r="L20" s="271">
        <v>0</v>
      </c>
    </row>
    <row r="21" spans="1:12" ht="15" customHeight="1">
      <c r="A21" s="220" t="s">
        <v>372</v>
      </c>
      <c r="B21" s="271">
        <v>238688</v>
      </c>
      <c r="C21" s="271">
        <v>0</v>
      </c>
      <c r="D21" s="271">
        <v>0</v>
      </c>
      <c r="E21" s="271">
        <v>215915</v>
      </c>
      <c r="F21" s="271">
        <v>17306</v>
      </c>
      <c r="G21" s="271">
        <v>0</v>
      </c>
      <c r="H21" s="271">
        <v>0</v>
      </c>
      <c r="I21" s="271">
        <v>0</v>
      </c>
      <c r="J21" s="271">
        <v>5467</v>
      </c>
      <c r="K21" s="271">
        <v>0</v>
      </c>
      <c r="L21" s="271">
        <v>0</v>
      </c>
    </row>
    <row r="22" spans="1:12" ht="15" customHeight="1">
      <c r="A22" s="220" t="s">
        <v>373</v>
      </c>
      <c r="B22" s="271">
        <v>0</v>
      </c>
      <c r="C22" s="271">
        <v>0</v>
      </c>
      <c r="D22" s="271">
        <v>0</v>
      </c>
      <c r="E22" s="271">
        <v>0</v>
      </c>
      <c r="F22" s="271">
        <v>0</v>
      </c>
      <c r="G22" s="271">
        <v>0</v>
      </c>
      <c r="H22" s="271">
        <v>0</v>
      </c>
      <c r="I22" s="271">
        <v>0</v>
      </c>
      <c r="J22" s="271">
        <v>0</v>
      </c>
      <c r="K22" s="271">
        <v>0</v>
      </c>
      <c r="L22" s="271">
        <v>0</v>
      </c>
    </row>
    <row r="23" spans="1:12" ht="15" customHeight="1">
      <c r="A23" s="222" t="s">
        <v>374</v>
      </c>
      <c r="B23" s="271">
        <v>10249852</v>
      </c>
      <c r="C23" s="271">
        <v>0</v>
      </c>
      <c r="D23" s="271">
        <v>0</v>
      </c>
      <c r="E23" s="271">
        <v>3439824</v>
      </c>
      <c r="F23" s="271">
        <v>4276954</v>
      </c>
      <c r="G23" s="271">
        <v>1975587</v>
      </c>
      <c r="H23" s="271">
        <v>27633</v>
      </c>
      <c r="I23" s="271">
        <v>0</v>
      </c>
      <c r="J23" s="271">
        <v>529854</v>
      </c>
      <c r="K23" s="271">
        <v>0</v>
      </c>
      <c r="L23" s="271">
        <v>0</v>
      </c>
    </row>
    <row r="24" spans="1:12" ht="15" customHeight="1">
      <c r="A24" s="220" t="s">
        <v>375</v>
      </c>
      <c r="B24" s="271">
        <v>2286</v>
      </c>
      <c r="C24" s="271">
        <v>0</v>
      </c>
      <c r="D24" s="271">
        <v>0</v>
      </c>
      <c r="E24" s="271">
        <v>0</v>
      </c>
      <c r="F24" s="271">
        <v>2286</v>
      </c>
      <c r="G24" s="271">
        <v>0</v>
      </c>
      <c r="H24" s="271">
        <v>0</v>
      </c>
      <c r="I24" s="271">
        <v>0</v>
      </c>
      <c r="J24" s="271">
        <v>0</v>
      </c>
      <c r="K24" s="271">
        <v>0</v>
      </c>
      <c r="L24" s="271">
        <v>0</v>
      </c>
    </row>
    <row r="25" spans="1:12" ht="15" customHeight="1">
      <c r="A25" s="220" t="s">
        <v>376</v>
      </c>
      <c r="B25" s="271">
        <v>4905953</v>
      </c>
      <c r="C25" s="271">
        <v>0</v>
      </c>
      <c r="D25" s="271">
        <v>0</v>
      </c>
      <c r="E25" s="271">
        <v>2886997</v>
      </c>
      <c r="F25" s="271">
        <v>259396</v>
      </c>
      <c r="G25" s="271">
        <v>1588434</v>
      </c>
      <c r="H25" s="271">
        <v>17524</v>
      </c>
      <c r="I25" s="271">
        <v>0</v>
      </c>
      <c r="J25" s="271">
        <v>153602</v>
      </c>
      <c r="K25" s="271">
        <v>0</v>
      </c>
      <c r="L25" s="271">
        <v>0</v>
      </c>
    </row>
    <row r="26" spans="1:12" ht="15" customHeight="1">
      <c r="A26" s="220" t="s">
        <v>377</v>
      </c>
      <c r="B26" s="271">
        <v>4258966</v>
      </c>
      <c r="C26" s="271">
        <v>0</v>
      </c>
      <c r="D26" s="271">
        <v>0</v>
      </c>
      <c r="E26" s="271">
        <v>93458</v>
      </c>
      <c r="F26" s="271">
        <v>3901366</v>
      </c>
      <c r="G26" s="271">
        <v>87866</v>
      </c>
      <c r="H26" s="271">
        <v>9694</v>
      </c>
      <c r="I26" s="271">
        <v>0</v>
      </c>
      <c r="J26" s="271">
        <v>166582</v>
      </c>
      <c r="K26" s="271">
        <v>0</v>
      </c>
      <c r="L26" s="271">
        <v>0</v>
      </c>
    </row>
    <row r="27" spans="1:12" ht="15" customHeight="1">
      <c r="A27" s="220" t="s">
        <v>378</v>
      </c>
      <c r="B27" s="271">
        <v>380420</v>
      </c>
      <c r="C27" s="271">
        <v>0</v>
      </c>
      <c r="D27" s="271">
        <v>0</v>
      </c>
      <c r="E27" s="271">
        <v>0</v>
      </c>
      <c r="F27" s="271">
        <v>57818</v>
      </c>
      <c r="G27" s="271">
        <v>291619</v>
      </c>
      <c r="H27" s="271">
        <v>415</v>
      </c>
      <c r="I27" s="271">
        <v>0</v>
      </c>
      <c r="J27" s="271">
        <v>30568</v>
      </c>
      <c r="K27" s="271">
        <v>0</v>
      </c>
      <c r="L27" s="271">
        <v>0</v>
      </c>
    </row>
    <row r="28" spans="1:12" ht="15" customHeight="1">
      <c r="A28" s="220" t="s">
        <v>379</v>
      </c>
      <c r="B28" s="271">
        <v>242858</v>
      </c>
      <c r="C28" s="271">
        <v>0</v>
      </c>
      <c r="D28" s="271">
        <v>0</v>
      </c>
      <c r="E28" s="271">
        <v>0</v>
      </c>
      <c r="F28" s="271">
        <v>56088</v>
      </c>
      <c r="G28" s="271">
        <v>7668</v>
      </c>
      <c r="H28" s="271">
        <v>0</v>
      </c>
      <c r="I28" s="271">
        <v>0</v>
      </c>
      <c r="J28" s="271">
        <v>179102</v>
      </c>
      <c r="K28" s="271">
        <v>0</v>
      </c>
      <c r="L28" s="271">
        <v>0</v>
      </c>
    </row>
    <row r="29" spans="1:12" ht="15" customHeight="1">
      <c r="A29" s="220" t="s">
        <v>380</v>
      </c>
      <c r="B29" s="271">
        <v>459369</v>
      </c>
      <c r="C29" s="271">
        <v>0</v>
      </c>
      <c r="D29" s="271">
        <v>0</v>
      </c>
      <c r="E29" s="271">
        <v>459369</v>
      </c>
      <c r="F29" s="271">
        <v>0</v>
      </c>
      <c r="G29" s="271">
        <v>0</v>
      </c>
      <c r="H29" s="271">
        <v>0</v>
      </c>
      <c r="I29" s="271">
        <v>0</v>
      </c>
      <c r="J29" s="271">
        <v>0</v>
      </c>
      <c r="K29" s="271">
        <v>0</v>
      </c>
      <c r="L29" s="271">
        <v>0</v>
      </c>
    </row>
    <row r="30" spans="1:12" ht="15" customHeight="1">
      <c r="A30" s="221" t="s">
        <v>381</v>
      </c>
      <c r="B30" s="271">
        <v>5394827</v>
      </c>
      <c r="C30" s="271">
        <v>0</v>
      </c>
      <c r="D30" s="271">
        <v>0</v>
      </c>
      <c r="E30" s="271">
        <v>0</v>
      </c>
      <c r="F30" s="271">
        <v>0</v>
      </c>
      <c r="G30" s="271">
        <v>642</v>
      </c>
      <c r="H30" s="271">
        <v>0</v>
      </c>
      <c r="I30" s="271">
        <v>0</v>
      </c>
      <c r="J30" s="271">
        <v>0</v>
      </c>
      <c r="K30" s="271">
        <v>0</v>
      </c>
      <c r="L30" s="271">
        <v>5394185</v>
      </c>
    </row>
    <row r="31" spans="1:12" ht="15" customHeight="1">
      <c r="A31" s="221" t="s">
        <v>382</v>
      </c>
      <c r="B31" s="271">
        <v>0</v>
      </c>
      <c r="C31" s="271">
        <v>0</v>
      </c>
      <c r="D31" s="271">
        <v>0</v>
      </c>
      <c r="E31" s="271">
        <v>0</v>
      </c>
      <c r="F31" s="271">
        <v>0</v>
      </c>
      <c r="G31" s="271">
        <v>0</v>
      </c>
      <c r="H31" s="271">
        <v>0</v>
      </c>
      <c r="I31" s="271">
        <v>0</v>
      </c>
      <c r="J31" s="271">
        <v>0</v>
      </c>
      <c r="K31" s="271">
        <v>0</v>
      </c>
      <c r="L31" s="271">
        <v>0</v>
      </c>
    </row>
    <row r="32" spans="1:12" ht="15" customHeight="1">
      <c r="A32" s="221" t="s">
        <v>383</v>
      </c>
      <c r="B32" s="271">
        <v>58103</v>
      </c>
      <c r="C32" s="271">
        <v>0</v>
      </c>
      <c r="D32" s="271">
        <v>0</v>
      </c>
      <c r="E32" s="271">
        <v>0</v>
      </c>
      <c r="F32" s="271">
        <v>58103</v>
      </c>
      <c r="G32" s="271">
        <v>0</v>
      </c>
      <c r="H32" s="271">
        <v>0</v>
      </c>
      <c r="I32" s="271">
        <v>0</v>
      </c>
      <c r="J32" s="271">
        <v>0</v>
      </c>
      <c r="K32" s="271">
        <v>0</v>
      </c>
      <c r="L32" s="271">
        <v>0</v>
      </c>
    </row>
    <row r="33" spans="1:12" ht="15" customHeight="1">
      <c r="A33" s="221" t="s">
        <v>384</v>
      </c>
      <c r="B33" s="271">
        <v>124</v>
      </c>
      <c r="C33" s="271">
        <v>0</v>
      </c>
      <c r="D33" s="271">
        <v>0</v>
      </c>
      <c r="E33" s="271">
        <v>0</v>
      </c>
      <c r="F33" s="271">
        <v>0</v>
      </c>
      <c r="G33" s="271">
        <v>124</v>
      </c>
      <c r="H33" s="271">
        <v>0</v>
      </c>
      <c r="I33" s="271">
        <v>0</v>
      </c>
      <c r="J33" s="271">
        <v>0</v>
      </c>
      <c r="K33" s="271">
        <v>0</v>
      </c>
      <c r="L33" s="271">
        <v>0</v>
      </c>
    </row>
    <row r="34" spans="1:12" ht="15" customHeight="1">
      <c r="A34" s="221" t="s">
        <v>385</v>
      </c>
      <c r="B34" s="271">
        <v>3675635</v>
      </c>
      <c r="C34" s="271">
        <v>0</v>
      </c>
      <c r="D34" s="271">
        <v>0</v>
      </c>
      <c r="E34" s="271">
        <v>31507</v>
      </c>
      <c r="F34" s="271">
        <v>11590</v>
      </c>
      <c r="G34" s="271">
        <v>3594417</v>
      </c>
      <c r="H34" s="271">
        <v>38121</v>
      </c>
      <c r="I34" s="271">
        <v>0</v>
      </c>
      <c r="J34" s="271">
        <v>0</v>
      </c>
      <c r="K34" s="271">
        <v>0</v>
      </c>
      <c r="L34" s="271">
        <v>0</v>
      </c>
    </row>
    <row r="35" spans="1:12" ht="15" customHeight="1">
      <c r="A35" s="221" t="s">
        <v>386</v>
      </c>
      <c r="B35" s="271">
        <v>0</v>
      </c>
      <c r="C35" s="271">
        <v>0</v>
      </c>
      <c r="D35" s="271">
        <v>0</v>
      </c>
      <c r="E35" s="271">
        <v>0</v>
      </c>
      <c r="F35" s="271">
        <v>0</v>
      </c>
      <c r="G35" s="271">
        <v>0</v>
      </c>
      <c r="H35" s="271">
        <v>0</v>
      </c>
      <c r="I35" s="271">
        <v>0</v>
      </c>
      <c r="J35" s="271">
        <v>0</v>
      </c>
      <c r="K35" s="271">
        <v>0</v>
      </c>
      <c r="L35" s="271">
        <v>0</v>
      </c>
    </row>
    <row r="36" spans="1:12" ht="15" customHeight="1">
      <c r="A36" s="221" t="s">
        <v>387</v>
      </c>
      <c r="B36" s="271">
        <v>97783</v>
      </c>
      <c r="C36" s="271">
        <v>0</v>
      </c>
      <c r="D36" s="271">
        <v>0</v>
      </c>
      <c r="E36" s="271">
        <v>0</v>
      </c>
      <c r="F36" s="271">
        <v>1067</v>
      </c>
      <c r="G36" s="271">
        <v>94719</v>
      </c>
      <c r="H36" s="271">
        <v>0</v>
      </c>
      <c r="I36" s="271">
        <v>122</v>
      </c>
      <c r="J36" s="271">
        <v>1875</v>
      </c>
      <c r="K36" s="271">
        <v>0</v>
      </c>
      <c r="L36" s="271">
        <v>0</v>
      </c>
    </row>
    <row r="37" spans="1:12" ht="15" customHeight="1">
      <c r="A37" s="221" t="s">
        <v>388</v>
      </c>
      <c r="B37" s="271">
        <v>1534</v>
      </c>
      <c r="C37" s="271">
        <v>0</v>
      </c>
      <c r="D37" s="271">
        <v>0</v>
      </c>
      <c r="E37" s="271">
        <v>0</v>
      </c>
      <c r="F37" s="271">
        <v>1037</v>
      </c>
      <c r="G37" s="271">
        <v>0</v>
      </c>
      <c r="H37" s="271">
        <v>0</v>
      </c>
      <c r="I37" s="271">
        <v>7</v>
      </c>
      <c r="J37" s="271">
        <v>399</v>
      </c>
      <c r="K37" s="271">
        <v>91</v>
      </c>
      <c r="L37" s="271">
        <v>0</v>
      </c>
    </row>
    <row r="38" spans="1:12" ht="15" customHeight="1">
      <c r="A38" s="221" t="s">
        <v>389</v>
      </c>
      <c r="B38" s="271">
        <v>5235727</v>
      </c>
      <c r="C38" s="271">
        <v>0</v>
      </c>
      <c r="D38" s="271">
        <v>0</v>
      </c>
      <c r="E38" s="271">
        <v>0</v>
      </c>
      <c r="F38" s="271">
        <v>10</v>
      </c>
      <c r="G38" s="271">
        <v>0</v>
      </c>
      <c r="H38" s="271">
        <v>2</v>
      </c>
      <c r="I38" s="271">
        <v>0</v>
      </c>
      <c r="J38" s="271">
        <v>0</v>
      </c>
      <c r="K38" s="271">
        <v>0</v>
      </c>
      <c r="L38" s="271">
        <v>5235715</v>
      </c>
    </row>
    <row r="39" spans="1:12" ht="15" customHeight="1">
      <c r="A39" s="221" t="s">
        <v>696</v>
      </c>
      <c r="B39" s="271">
        <v>0</v>
      </c>
      <c r="C39" s="271">
        <v>0</v>
      </c>
      <c r="D39" s="271">
        <v>0</v>
      </c>
      <c r="E39" s="271">
        <v>0</v>
      </c>
      <c r="F39" s="271">
        <v>0</v>
      </c>
      <c r="G39" s="271">
        <v>0</v>
      </c>
      <c r="H39" s="271">
        <v>0</v>
      </c>
      <c r="I39" s="271">
        <v>0</v>
      </c>
      <c r="J39" s="271">
        <v>0</v>
      </c>
      <c r="K39" s="271">
        <v>0</v>
      </c>
      <c r="L39" s="271">
        <v>0</v>
      </c>
    </row>
    <row r="40" spans="1:12" ht="15" customHeight="1">
      <c r="A40" s="221" t="s">
        <v>390</v>
      </c>
      <c r="B40" s="271">
        <v>0</v>
      </c>
      <c r="C40" s="271">
        <v>0</v>
      </c>
      <c r="D40" s="271">
        <v>0</v>
      </c>
      <c r="E40" s="271">
        <v>0</v>
      </c>
      <c r="F40" s="271">
        <v>0</v>
      </c>
      <c r="G40" s="271">
        <v>0</v>
      </c>
      <c r="H40" s="271">
        <v>0</v>
      </c>
      <c r="I40" s="271">
        <v>0</v>
      </c>
      <c r="J40" s="271">
        <v>0</v>
      </c>
      <c r="K40" s="271">
        <v>0</v>
      </c>
      <c r="L40" s="271">
        <v>0</v>
      </c>
    </row>
    <row r="41" spans="1:12" ht="15" customHeight="1">
      <c r="A41" s="221" t="s">
        <v>391</v>
      </c>
      <c r="B41" s="271">
        <v>1614230</v>
      </c>
      <c r="C41" s="271">
        <v>0</v>
      </c>
      <c r="D41" s="271">
        <v>0</v>
      </c>
      <c r="E41" s="271">
        <v>0</v>
      </c>
      <c r="F41" s="271">
        <v>0</v>
      </c>
      <c r="G41" s="271">
        <v>0</v>
      </c>
      <c r="H41" s="271">
        <v>0</v>
      </c>
      <c r="I41" s="271">
        <v>0</v>
      </c>
      <c r="J41" s="271">
        <v>9365</v>
      </c>
      <c r="K41" s="271">
        <v>0</v>
      </c>
      <c r="L41" s="271">
        <v>1604865</v>
      </c>
    </row>
    <row r="42" spans="1:12" ht="15" customHeight="1">
      <c r="A42" s="220" t="s">
        <v>392</v>
      </c>
      <c r="B42" s="271">
        <v>0</v>
      </c>
      <c r="C42" s="271">
        <v>0</v>
      </c>
      <c r="D42" s="271">
        <v>0</v>
      </c>
      <c r="E42" s="271">
        <v>0</v>
      </c>
      <c r="F42" s="271">
        <v>0</v>
      </c>
      <c r="G42" s="271">
        <v>0</v>
      </c>
      <c r="H42" s="271">
        <v>0</v>
      </c>
      <c r="I42" s="271">
        <v>0</v>
      </c>
      <c r="J42" s="271">
        <v>0</v>
      </c>
      <c r="K42" s="271">
        <v>0</v>
      </c>
      <c r="L42" s="271">
        <v>0</v>
      </c>
    </row>
    <row r="43" spans="1:12" ht="15" customHeight="1">
      <c r="A43" s="220" t="s">
        <v>393</v>
      </c>
      <c r="B43" s="271">
        <v>1614230</v>
      </c>
      <c r="C43" s="271">
        <v>0</v>
      </c>
      <c r="D43" s="271">
        <v>0</v>
      </c>
      <c r="E43" s="271">
        <v>0</v>
      </c>
      <c r="F43" s="271">
        <v>0</v>
      </c>
      <c r="G43" s="271">
        <v>0</v>
      </c>
      <c r="H43" s="271">
        <v>0</v>
      </c>
      <c r="I43" s="271">
        <v>0</v>
      </c>
      <c r="J43" s="271">
        <v>9365</v>
      </c>
      <c r="K43" s="271">
        <v>0</v>
      </c>
      <c r="L43" s="271">
        <v>1604865</v>
      </c>
    </row>
    <row r="44" spans="1:12" ht="15" customHeight="1">
      <c r="A44" s="220" t="s">
        <v>394</v>
      </c>
      <c r="B44" s="271">
        <v>0</v>
      </c>
      <c r="C44" s="271">
        <v>0</v>
      </c>
      <c r="D44" s="271">
        <v>0</v>
      </c>
      <c r="E44" s="271">
        <v>0</v>
      </c>
      <c r="F44" s="271">
        <v>0</v>
      </c>
      <c r="G44" s="271">
        <v>0</v>
      </c>
      <c r="H44" s="271">
        <v>0</v>
      </c>
      <c r="I44" s="271">
        <v>0</v>
      </c>
      <c r="J44" s="271">
        <v>0</v>
      </c>
      <c r="K44" s="271">
        <v>0</v>
      </c>
      <c r="L44" s="271">
        <v>0</v>
      </c>
    </row>
    <row r="45" spans="1:12" ht="15" customHeight="1">
      <c r="A45" s="221" t="s">
        <v>395</v>
      </c>
      <c r="B45" s="271">
        <v>56950</v>
      </c>
      <c r="C45" s="271">
        <v>0</v>
      </c>
      <c r="D45" s="271">
        <v>0</v>
      </c>
      <c r="E45" s="271">
        <v>56800</v>
      </c>
      <c r="F45" s="271">
        <v>0</v>
      </c>
      <c r="G45" s="271">
        <v>0</v>
      </c>
      <c r="H45" s="271">
        <v>0</v>
      </c>
      <c r="I45" s="271">
        <v>150</v>
      </c>
      <c r="J45" s="271">
        <v>0</v>
      </c>
      <c r="K45" s="271">
        <v>0</v>
      </c>
      <c r="L45" s="271">
        <v>0</v>
      </c>
    </row>
    <row r="46" spans="1:12" ht="15" customHeight="1">
      <c r="A46" s="221" t="s">
        <v>396</v>
      </c>
      <c r="B46" s="271">
        <v>35670</v>
      </c>
      <c r="C46" s="271">
        <v>0</v>
      </c>
      <c r="D46" s="271">
        <v>0</v>
      </c>
      <c r="E46" s="271">
        <v>35670</v>
      </c>
      <c r="F46" s="271">
        <v>0</v>
      </c>
      <c r="G46" s="271">
        <v>0</v>
      </c>
      <c r="H46" s="271">
        <v>0</v>
      </c>
      <c r="I46" s="271">
        <v>0</v>
      </c>
      <c r="J46" s="271">
        <v>0</v>
      </c>
      <c r="K46" s="271">
        <v>0</v>
      </c>
      <c r="L46" s="271">
        <v>0</v>
      </c>
    </row>
    <row r="47" spans="1:12" ht="15" customHeight="1">
      <c r="A47" s="221" t="s">
        <v>397</v>
      </c>
      <c r="B47" s="271">
        <v>0</v>
      </c>
      <c r="C47" s="271">
        <v>0</v>
      </c>
      <c r="D47" s="271">
        <v>0</v>
      </c>
      <c r="E47" s="271">
        <v>0</v>
      </c>
      <c r="F47" s="271">
        <v>0</v>
      </c>
      <c r="G47" s="271">
        <v>0</v>
      </c>
      <c r="H47" s="271">
        <v>0</v>
      </c>
      <c r="I47" s="271">
        <v>0</v>
      </c>
      <c r="J47" s="271">
        <v>0</v>
      </c>
      <c r="K47" s="271">
        <v>0</v>
      </c>
      <c r="L47" s="271">
        <v>0</v>
      </c>
    </row>
    <row r="48" spans="1:12" ht="15" customHeight="1">
      <c r="A48" s="221" t="s">
        <v>398</v>
      </c>
      <c r="B48" s="271">
        <v>120</v>
      </c>
      <c r="C48" s="271">
        <v>0</v>
      </c>
      <c r="D48" s="271">
        <v>0</v>
      </c>
      <c r="E48" s="271">
        <v>0</v>
      </c>
      <c r="F48" s="271">
        <v>0</v>
      </c>
      <c r="G48" s="271">
        <v>0</v>
      </c>
      <c r="H48" s="271">
        <v>0</v>
      </c>
      <c r="I48" s="271">
        <v>0</v>
      </c>
      <c r="J48" s="271">
        <v>120</v>
      </c>
      <c r="K48" s="271">
        <v>0</v>
      </c>
      <c r="L48" s="271">
        <v>0</v>
      </c>
    </row>
    <row r="49" spans="1:12" ht="15" customHeight="1">
      <c r="A49" s="221" t="s">
        <v>399</v>
      </c>
      <c r="B49" s="271">
        <v>0</v>
      </c>
      <c r="C49" s="271">
        <v>0</v>
      </c>
      <c r="D49" s="271">
        <v>0</v>
      </c>
      <c r="E49" s="271">
        <v>0</v>
      </c>
      <c r="F49" s="271">
        <v>0</v>
      </c>
      <c r="G49" s="271">
        <v>0</v>
      </c>
      <c r="H49" s="271">
        <v>0</v>
      </c>
      <c r="I49" s="271">
        <v>0</v>
      </c>
      <c r="J49" s="271">
        <v>0</v>
      </c>
      <c r="K49" s="271">
        <v>0</v>
      </c>
      <c r="L49" s="271">
        <v>0</v>
      </c>
    </row>
    <row r="50" spans="1:12" ht="15" customHeight="1">
      <c r="A50" s="221" t="s">
        <v>400</v>
      </c>
      <c r="B50" s="271">
        <v>14210</v>
      </c>
      <c r="C50" s="271">
        <v>0</v>
      </c>
      <c r="D50" s="271">
        <v>0</v>
      </c>
      <c r="E50" s="271">
        <v>14210</v>
      </c>
      <c r="F50" s="271">
        <v>0</v>
      </c>
      <c r="G50" s="271">
        <v>0</v>
      </c>
      <c r="H50" s="271">
        <v>0</v>
      </c>
      <c r="I50" s="271">
        <v>0</v>
      </c>
      <c r="J50" s="271">
        <v>0</v>
      </c>
      <c r="K50" s="271">
        <v>0</v>
      </c>
      <c r="L50" s="271">
        <v>0</v>
      </c>
    </row>
    <row r="51" spans="1:12" ht="15" customHeight="1">
      <c r="A51" s="221" t="s">
        <v>401</v>
      </c>
      <c r="B51" s="271">
        <v>0</v>
      </c>
      <c r="C51" s="271">
        <v>0</v>
      </c>
      <c r="D51" s="271">
        <v>0</v>
      </c>
      <c r="E51" s="271">
        <v>0</v>
      </c>
      <c r="F51" s="271">
        <v>0</v>
      </c>
      <c r="G51" s="271">
        <v>0</v>
      </c>
      <c r="H51" s="271">
        <v>0</v>
      </c>
      <c r="I51" s="271">
        <v>0</v>
      </c>
      <c r="J51" s="271">
        <v>0</v>
      </c>
      <c r="K51" s="271">
        <v>0</v>
      </c>
      <c r="L51" s="271">
        <v>0</v>
      </c>
    </row>
    <row r="52" spans="1:12" ht="15" customHeight="1">
      <c r="A52" s="221" t="s">
        <v>402</v>
      </c>
      <c r="B52" s="271">
        <v>0</v>
      </c>
      <c r="C52" s="271">
        <v>0</v>
      </c>
      <c r="D52" s="271">
        <v>0</v>
      </c>
      <c r="E52" s="271">
        <v>0</v>
      </c>
      <c r="F52" s="271">
        <v>0</v>
      </c>
      <c r="G52" s="271">
        <v>0</v>
      </c>
      <c r="H52" s="271">
        <v>0</v>
      </c>
      <c r="I52" s="271">
        <v>0</v>
      </c>
      <c r="J52" s="271">
        <v>0</v>
      </c>
      <c r="K52" s="271">
        <v>0</v>
      </c>
      <c r="L52" s="271">
        <v>0</v>
      </c>
    </row>
    <row r="53" spans="1:12" ht="15" customHeight="1">
      <c r="A53" s="221" t="s">
        <v>403</v>
      </c>
      <c r="B53" s="271">
        <v>0</v>
      </c>
      <c r="C53" s="271">
        <v>0</v>
      </c>
      <c r="D53" s="271">
        <v>0</v>
      </c>
      <c r="E53" s="271">
        <v>0</v>
      </c>
      <c r="F53" s="271">
        <v>0</v>
      </c>
      <c r="G53" s="271">
        <v>0</v>
      </c>
      <c r="H53" s="271">
        <v>0</v>
      </c>
      <c r="I53" s="271">
        <v>0</v>
      </c>
      <c r="J53" s="271">
        <v>0</v>
      </c>
      <c r="K53" s="271">
        <v>0</v>
      </c>
      <c r="L53" s="271">
        <v>0</v>
      </c>
    </row>
    <row r="54" spans="1:12" ht="15" customHeight="1">
      <c r="A54" s="221" t="s">
        <v>404</v>
      </c>
      <c r="B54" s="271">
        <v>0</v>
      </c>
      <c r="C54" s="271">
        <v>0</v>
      </c>
      <c r="D54" s="271">
        <v>0</v>
      </c>
      <c r="E54" s="271">
        <v>0</v>
      </c>
      <c r="F54" s="271">
        <v>0</v>
      </c>
      <c r="G54" s="271">
        <v>0</v>
      </c>
      <c r="H54" s="271">
        <v>0</v>
      </c>
      <c r="I54" s="271">
        <v>0</v>
      </c>
      <c r="J54" s="271">
        <v>0</v>
      </c>
      <c r="K54" s="271">
        <v>0</v>
      </c>
      <c r="L54" s="271">
        <v>0</v>
      </c>
    </row>
    <row r="55" spans="1:12" ht="15" customHeight="1">
      <c r="A55" s="221" t="s">
        <v>405</v>
      </c>
      <c r="B55" s="271">
        <v>32</v>
      </c>
      <c r="C55" s="271">
        <v>32</v>
      </c>
      <c r="D55" s="271">
        <v>0</v>
      </c>
      <c r="E55" s="271">
        <v>0</v>
      </c>
      <c r="F55" s="271">
        <v>0</v>
      </c>
      <c r="G55" s="271">
        <v>0</v>
      </c>
      <c r="H55" s="271">
        <v>0</v>
      </c>
      <c r="I55" s="271">
        <v>0</v>
      </c>
      <c r="J55" s="271">
        <v>0</v>
      </c>
      <c r="K55" s="271">
        <v>0</v>
      </c>
      <c r="L55" s="271">
        <v>0</v>
      </c>
    </row>
    <row r="56" spans="1:12" ht="15" customHeight="1">
      <c r="A56" s="222" t="s">
        <v>406</v>
      </c>
      <c r="B56" s="271">
        <v>0</v>
      </c>
      <c r="C56" s="271">
        <v>0</v>
      </c>
      <c r="D56" s="271">
        <v>0</v>
      </c>
      <c r="E56" s="271">
        <v>0</v>
      </c>
      <c r="F56" s="271">
        <v>0</v>
      </c>
      <c r="G56" s="271">
        <v>0</v>
      </c>
      <c r="H56" s="271">
        <v>0</v>
      </c>
      <c r="I56" s="271">
        <v>0</v>
      </c>
      <c r="J56" s="271">
        <v>0</v>
      </c>
      <c r="K56" s="271">
        <v>0</v>
      </c>
      <c r="L56" s="271">
        <v>0</v>
      </c>
    </row>
    <row r="57" spans="1:12" ht="15" customHeight="1">
      <c r="A57" s="221" t="s">
        <v>407</v>
      </c>
      <c r="B57" s="271">
        <v>6844</v>
      </c>
      <c r="C57" s="271">
        <v>0</v>
      </c>
      <c r="D57" s="271">
        <v>0</v>
      </c>
      <c r="E57" s="271">
        <v>0</v>
      </c>
      <c r="F57" s="271">
        <v>0</v>
      </c>
      <c r="G57" s="271">
        <v>3316</v>
      </c>
      <c r="H57" s="271">
        <v>3528</v>
      </c>
      <c r="I57" s="271">
        <v>0</v>
      </c>
      <c r="J57" s="271">
        <v>0</v>
      </c>
      <c r="K57" s="271">
        <v>0</v>
      </c>
      <c r="L57" s="271">
        <v>0</v>
      </c>
    </row>
    <row r="58" spans="1:12" ht="15" customHeight="1">
      <c r="A58" s="221" t="s">
        <v>408</v>
      </c>
      <c r="B58" s="271">
        <v>6787</v>
      </c>
      <c r="C58" s="271">
        <v>0</v>
      </c>
      <c r="D58" s="271">
        <v>0</v>
      </c>
      <c r="E58" s="271">
        <v>0</v>
      </c>
      <c r="F58" s="271">
        <v>100</v>
      </c>
      <c r="G58" s="271">
        <v>5831</v>
      </c>
      <c r="H58" s="271">
        <v>645</v>
      </c>
      <c r="I58" s="271">
        <v>211</v>
      </c>
      <c r="J58" s="271">
        <v>0</v>
      </c>
      <c r="K58" s="271">
        <v>0</v>
      </c>
      <c r="L58" s="271">
        <v>0</v>
      </c>
    </row>
    <row r="59" spans="1:12" ht="15" customHeight="1">
      <c r="A59" s="174" t="s">
        <v>409</v>
      </c>
      <c r="B59" s="271">
        <v>6390</v>
      </c>
      <c r="C59" s="271">
        <v>0</v>
      </c>
      <c r="D59" s="271">
        <v>0</v>
      </c>
      <c r="E59" s="271">
        <v>0</v>
      </c>
      <c r="F59" s="271">
        <v>0</v>
      </c>
      <c r="G59" s="271">
        <v>3956</v>
      </c>
      <c r="H59" s="271">
        <v>2434</v>
      </c>
      <c r="I59" s="271">
        <v>0</v>
      </c>
      <c r="J59" s="271">
        <v>0</v>
      </c>
      <c r="K59" s="271">
        <v>0</v>
      </c>
      <c r="L59" s="271">
        <v>0</v>
      </c>
    </row>
    <row r="60" spans="1:12" ht="12.75" customHeight="1">
      <c r="A60" s="87" t="s">
        <v>596</v>
      </c>
      <c r="B60" s="53"/>
      <c r="C60" s="53"/>
      <c r="D60" s="53"/>
      <c r="E60" s="53"/>
      <c r="F60" s="53"/>
      <c r="G60" s="53"/>
      <c r="H60" s="53"/>
      <c r="I60" s="53"/>
      <c r="J60" s="53"/>
      <c r="K60" s="53"/>
      <c r="L60" s="53"/>
    </row>
    <row r="61" ht="12.75" customHeight="1">
      <c r="A61" s="87" t="s">
        <v>556</v>
      </c>
    </row>
    <row r="62" ht="12" customHeight="1"/>
  </sheetData>
  <printOptions/>
  <pageMargins left="0.6" right="0.61" top="0.5905511811023623" bottom="0.58" header="0.1968503937007874" footer="0.1968503937007874"/>
  <pageSetup horizontalDpi="600" verticalDpi="600" orientation="portrait" paperSize="9" scale="90" r:id="rId1"/>
</worksheet>
</file>

<file path=xl/worksheets/sheet21.xml><?xml version="1.0" encoding="utf-8"?>
<worksheet xmlns="http://schemas.openxmlformats.org/spreadsheetml/2006/main" xmlns:r="http://schemas.openxmlformats.org/officeDocument/2006/relationships">
  <dimension ref="A1:L60"/>
  <sheetViews>
    <sheetView workbookViewId="0" topLeftCell="A1">
      <selection activeCell="A1" sqref="A1"/>
    </sheetView>
  </sheetViews>
  <sheetFormatPr defaultColWidth="9.00390625" defaultRowHeight="12.75"/>
  <cols>
    <col min="1" max="1" width="12.75390625" style="33" customWidth="1"/>
    <col min="2" max="2" width="9.25390625" style="54" customWidth="1"/>
    <col min="3" max="4" width="8.75390625" style="54" customWidth="1"/>
    <col min="5" max="5" width="9.25390625" style="54" customWidth="1"/>
    <col min="6" max="6" width="8.75390625" style="54" customWidth="1"/>
    <col min="7" max="7" width="9.25390625" style="54" customWidth="1"/>
    <col min="8" max="9" width="8.75390625" style="54" customWidth="1"/>
    <col min="10" max="10" width="8.25390625" style="54" customWidth="1"/>
    <col min="11" max="11" width="8.75390625" style="54" customWidth="1"/>
    <col min="12" max="12" width="9.75390625" style="54" customWidth="1"/>
    <col min="13" max="16384" width="8.875" style="33" customWidth="1"/>
  </cols>
  <sheetData>
    <row r="1" spans="1:2" ht="18.75">
      <c r="A1" s="323" t="s">
        <v>871</v>
      </c>
      <c r="B1" s="2"/>
    </row>
    <row r="2" spans="1:12" ht="15">
      <c r="A2" s="324" t="s">
        <v>872</v>
      </c>
      <c r="B2" s="55"/>
      <c r="C2" s="55"/>
      <c r="D2" s="55"/>
      <c r="E2" s="55"/>
      <c r="F2" s="55"/>
      <c r="G2" s="55"/>
      <c r="H2" s="55"/>
      <c r="I2" s="55"/>
      <c r="J2" s="55"/>
      <c r="K2" s="226"/>
      <c r="L2" s="227"/>
    </row>
    <row r="3" spans="1:12" ht="13.5" customHeight="1">
      <c r="A3" s="223"/>
      <c r="B3" s="223"/>
      <c r="C3" s="223"/>
      <c r="D3" s="223"/>
      <c r="E3" s="223"/>
      <c r="F3" s="161" t="s">
        <v>595</v>
      </c>
      <c r="G3" s="223"/>
      <c r="H3" s="223"/>
      <c r="I3" s="223"/>
      <c r="J3" s="223"/>
      <c r="K3" s="161"/>
      <c r="L3" s="157"/>
    </row>
    <row r="4" spans="1:12" ht="13.5" customHeight="1">
      <c r="A4" s="224" t="s">
        <v>620</v>
      </c>
      <c r="B4" s="225" t="s">
        <v>591</v>
      </c>
      <c r="C4" s="225" t="s">
        <v>410</v>
      </c>
      <c r="D4" s="225" t="s">
        <v>411</v>
      </c>
      <c r="E4" s="225" t="s">
        <v>412</v>
      </c>
      <c r="F4" s="225" t="s">
        <v>594</v>
      </c>
      <c r="G4" s="225" t="s">
        <v>413</v>
      </c>
      <c r="H4" s="225" t="s">
        <v>414</v>
      </c>
      <c r="I4" s="225" t="s">
        <v>415</v>
      </c>
      <c r="J4" s="225" t="s">
        <v>416</v>
      </c>
      <c r="K4" s="225" t="s">
        <v>619</v>
      </c>
      <c r="L4" s="175" t="s">
        <v>417</v>
      </c>
    </row>
    <row r="5" spans="1:12" ht="15" customHeight="1">
      <c r="A5" s="220" t="s">
        <v>945</v>
      </c>
      <c r="B5" s="271">
        <v>63719094</v>
      </c>
      <c r="C5" s="271">
        <v>6676648</v>
      </c>
      <c r="D5" s="271">
        <v>1097265</v>
      </c>
      <c r="E5" s="271">
        <v>29153765</v>
      </c>
      <c r="F5" s="271">
        <v>2937105</v>
      </c>
      <c r="G5" s="271">
        <v>14494483</v>
      </c>
      <c r="H5" s="271">
        <v>3097968</v>
      </c>
      <c r="I5" s="271">
        <v>4793347</v>
      </c>
      <c r="J5" s="271">
        <v>1468513</v>
      </c>
      <c r="K5" s="271">
        <v>0</v>
      </c>
      <c r="L5" s="271">
        <v>0</v>
      </c>
    </row>
    <row r="6" spans="1:12" ht="15" customHeight="1">
      <c r="A6" s="220" t="s">
        <v>728</v>
      </c>
      <c r="B6" s="271">
        <v>60864094</v>
      </c>
      <c r="C6" s="271">
        <v>6745482</v>
      </c>
      <c r="D6" s="271">
        <v>816627</v>
      </c>
      <c r="E6" s="271">
        <v>28494040</v>
      </c>
      <c r="F6" s="271">
        <v>2472971</v>
      </c>
      <c r="G6" s="271">
        <v>13981438</v>
      </c>
      <c r="H6" s="271">
        <v>3151152</v>
      </c>
      <c r="I6" s="271">
        <v>3957532</v>
      </c>
      <c r="J6" s="271">
        <v>1244852</v>
      </c>
      <c r="K6" s="271">
        <v>0</v>
      </c>
      <c r="L6" s="271">
        <v>0</v>
      </c>
    </row>
    <row r="7" spans="1:12" ht="15" customHeight="1">
      <c r="A7" s="220" t="s">
        <v>729</v>
      </c>
      <c r="B7" s="271">
        <v>59004034</v>
      </c>
      <c r="C7" s="271">
        <v>6289738</v>
      </c>
      <c r="D7" s="271">
        <v>765336</v>
      </c>
      <c r="E7" s="271">
        <v>28829792</v>
      </c>
      <c r="F7" s="271">
        <v>2361339</v>
      </c>
      <c r="G7" s="271">
        <v>13222292</v>
      </c>
      <c r="H7" s="271">
        <v>2831495</v>
      </c>
      <c r="I7" s="271">
        <v>3529257</v>
      </c>
      <c r="J7" s="271">
        <v>1174785</v>
      </c>
      <c r="K7" s="271">
        <v>0</v>
      </c>
      <c r="L7" s="271">
        <v>0</v>
      </c>
    </row>
    <row r="8" spans="1:12" ht="15" customHeight="1">
      <c r="A8" s="220" t="s">
        <v>782</v>
      </c>
      <c r="B8" s="271">
        <v>55208283</v>
      </c>
      <c r="C8" s="271">
        <v>6332594</v>
      </c>
      <c r="D8" s="271">
        <v>777116</v>
      </c>
      <c r="E8" s="271">
        <v>25531248</v>
      </c>
      <c r="F8" s="271">
        <v>2931355</v>
      </c>
      <c r="G8" s="271">
        <v>12296752</v>
      </c>
      <c r="H8" s="271">
        <v>2774257</v>
      </c>
      <c r="I8" s="271">
        <v>3448625</v>
      </c>
      <c r="J8" s="271">
        <v>1116336</v>
      </c>
      <c r="K8" s="271">
        <v>0</v>
      </c>
      <c r="L8" s="271">
        <v>0</v>
      </c>
    </row>
    <row r="9" spans="1:12" ht="15" customHeight="1">
      <c r="A9" s="220" t="s">
        <v>946</v>
      </c>
      <c r="B9" s="271">
        <v>58406439</v>
      </c>
      <c r="C9" s="271">
        <v>6295006</v>
      </c>
      <c r="D9" s="271">
        <v>1094160</v>
      </c>
      <c r="E9" s="271">
        <v>26531152</v>
      </c>
      <c r="F9" s="271">
        <v>2809857</v>
      </c>
      <c r="G9" s="271">
        <v>13761802</v>
      </c>
      <c r="H9" s="271">
        <v>3058690</v>
      </c>
      <c r="I9" s="271">
        <v>3350621</v>
      </c>
      <c r="J9" s="271">
        <v>1505151</v>
      </c>
      <c r="K9" s="271">
        <v>0</v>
      </c>
      <c r="L9" s="271">
        <v>0</v>
      </c>
    </row>
    <row r="10" spans="1:12" ht="12" customHeight="1">
      <c r="A10" s="45"/>
      <c r="B10" s="271"/>
      <c r="C10" s="271"/>
      <c r="D10" s="271"/>
      <c r="E10" s="271"/>
      <c r="F10" s="271"/>
      <c r="G10" s="271"/>
      <c r="H10" s="271"/>
      <c r="I10" s="271"/>
      <c r="J10" s="271"/>
      <c r="K10" s="271"/>
      <c r="L10" s="271"/>
    </row>
    <row r="11" spans="1:12" ht="15" customHeight="1">
      <c r="A11" s="221" t="s">
        <v>363</v>
      </c>
      <c r="B11" s="271">
        <v>24450734</v>
      </c>
      <c r="C11" s="271">
        <v>6240177</v>
      </c>
      <c r="D11" s="271">
        <v>1045749</v>
      </c>
      <c r="E11" s="271">
        <v>3736083</v>
      </c>
      <c r="F11" s="271">
        <v>2643580</v>
      </c>
      <c r="G11" s="271">
        <v>2949120</v>
      </c>
      <c r="H11" s="271">
        <v>3052877</v>
      </c>
      <c r="I11" s="271">
        <v>3344905</v>
      </c>
      <c r="J11" s="271">
        <v>1438243</v>
      </c>
      <c r="K11" s="271">
        <v>0</v>
      </c>
      <c r="L11" s="271">
        <v>0</v>
      </c>
    </row>
    <row r="12" spans="1:12" ht="15" customHeight="1">
      <c r="A12" s="221" t="s">
        <v>364</v>
      </c>
      <c r="B12" s="271">
        <v>13179858</v>
      </c>
      <c r="C12" s="271">
        <v>54829</v>
      </c>
      <c r="D12" s="271">
        <v>48411</v>
      </c>
      <c r="E12" s="271">
        <v>2251595</v>
      </c>
      <c r="F12" s="271">
        <v>87433</v>
      </c>
      <c r="G12" s="271">
        <v>10671460</v>
      </c>
      <c r="H12" s="271">
        <v>5813</v>
      </c>
      <c r="I12" s="271">
        <v>5716</v>
      </c>
      <c r="J12" s="271">
        <v>54601</v>
      </c>
      <c r="K12" s="271">
        <v>0</v>
      </c>
      <c r="L12" s="271">
        <v>0</v>
      </c>
    </row>
    <row r="13" spans="1:12" ht="15" customHeight="1">
      <c r="A13" s="220" t="s">
        <v>365</v>
      </c>
      <c r="B13" s="271">
        <v>10157033</v>
      </c>
      <c r="C13" s="271">
        <v>0</v>
      </c>
      <c r="D13" s="271">
        <v>0</v>
      </c>
      <c r="E13" s="271">
        <v>0</v>
      </c>
      <c r="F13" s="271">
        <v>0</v>
      </c>
      <c r="G13" s="271">
        <v>10157033</v>
      </c>
      <c r="H13" s="271">
        <v>0</v>
      </c>
      <c r="I13" s="271">
        <v>0</v>
      </c>
      <c r="J13" s="271">
        <v>0</v>
      </c>
      <c r="K13" s="271">
        <v>0</v>
      </c>
      <c r="L13" s="271">
        <v>0</v>
      </c>
    </row>
    <row r="14" spans="1:12" ht="15" customHeight="1">
      <c r="A14" s="220" t="s">
        <v>366</v>
      </c>
      <c r="B14" s="271">
        <v>548553</v>
      </c>
      <c r="C14" s="271">
        <v>54829</v>
      </c>
      <c r="D14" s="271">
        <v>17</v>
      </c>
      <c r="E14" s="271">
        <v>262420</v>
      </c>
      <c r="F14" s="271">
        <v>79242</v>
      </c>
      <c r="G14" s="271">
        <v>85915</v>
      </c>
      <c r="H14" s="271">
        <v>5813</v>
      </c>
      <c r="I14" s="271">
        <v>5716</v>
      </c>
      <c r="J14" s="271">
        <v>54601</v>
      </c>
      <c r="K14" s="271">
        <v>0</v>
      </c>
      <c r="L14" s="271">
        <v>0</v>
      </c>
    </row>
    <row r="15" spans="1:12" ht="15" customHeight="1">
      <c r="A15" s="220" t="s">
        <v>367</v>
      </c>
      <c r="B15" s="271">
        <v>2385228</v>
      </c>
      <c r="C15" s="271">
        <v>0</v>
      </c>
      <c r="D15" s="271">
        <v>0</v>
      </c>
      <c r="E15" s="271">
        <v>1976886</v>
      </c>
      <c r="F15" s="271">
        <v>8191</v>
      </c>
      <c r="G15" s="271">
        <v>400151</v>
      </c>
      <c r="H15" s="271">
        <v>0</v>
      </c>
      <c r="I15" s="271">
        <v>0</v>
      </c>
      <c r="J15" s="271">
        <v>0</v>
      </c>
      <c r="K15" s="271">
        <v>0</v>
      </c>
      <c r="L15" s="271">
        <v>0</v>
      </c>
    </row>
    <row r="16" spans="1:12" ht="15" customHeight="1">
      <c r="A16" s="220" t="s">
        <v>368</v>
      </c>
      <c r="B16" s="271">
        <v>3702</v>
      </c>
      <c r="C16" s="271">
        <v>0</v>
      </c>
      <c r="D16" s="271">
        <v>0</v>
      </c>
      <c r="E16" s="271">
        <v>0</v>
      </c>
      <c r="F16" s="271">
        <v>0</v>
      </c>
      <c r="G16" s="271">
        <v>3702</v>
      </c>
      <c r="H16" s="271">
        <v>0</v>
      </c>
      <c r="I16" s="271">
        <v>0</v>
      </c>
      <c r="J16" s="271">
        <v>0</v>
      </c>
      <c r="K16" s="271">
        <v>0</v>
      </c>
      <c r="L16" s="271">
        <v>0</v>
      </c>
    </row>
    <row r="17" spans="1:12" ht="15" customHeight="1">
      <c r="A17" s="220" t="s">
        <v>369</v>
      </c>
      <c r="B17" s="271">
        <v>85342</v>
      </c>
      <c r="C17" s="271">
        <v>0</v>
      </c>
      <c r="D17" s="271">
        <v>48394</v>
      </c>
      <c r="E17" s="271">
        <v>12289</v>
      </c>
      <c r="F17" s="271">
        <v>0</v>
      </c>
      <c r="G17" s="271">
        <v>24659</v>
      </c>
      <c r="H17" s="271">
        <v>0</v>
      </c>
      <c r="I17" s="271">
        <v>0</v>
      </c>
      <c r="J17" s="271">
        <v>0</v>
      </c>
      <c r="K17" s="271">
        <v>0</v>
      </c>
      <c r="L17" s="271">
        <v>0</v>
      </c>
    </row>
    <row r="18" spans="1:12" ht="15" customHeight="1">
      <c r="A18" s="221" t="s">
        <v>370</v>
      </c>
      <c r="B18" s="271">
        <v>442807</v>
      </c>
      <c r="C18" s="271">
        <v>0</v>
      </c>
      <c r="D18" s="271">
        <v>0</v>
      </c>
      <c r="E18" s="271">
        <v>330968</v>
      </c>
      <c r="F18" s="271">
        <v>50988</v>
      </c>
      <c r="G18" s="271">
        <v>48544</v>
      </c>
      <c r="H18" s="271">
        <v>0</v>
      </c>
      <c r="I18" s="271">
        <v>0</v>
      </c>
      <c r="J18" s="271">
        <v>12307</v>
      </c>
      <c r="K18" s="271">
        <v>0</v>
      </c>
      <c r="L18" s="271">
        <v>0</v>
      </c>
    </row>
    <row r="19" spans="1:12" ht="15" customHeight="1">
      <c r="A19" s="220" t="s">
        <v>371</v>
      </c>
      <c r="B19" s="271">
        <v>437750</v>
      </c>
      <c r="C19" s="271">
        <v>0</v>
      </c>
      <c r="D19" s="271">
        <v>0</v>
      </c>
      <c r="E19" s="271">
        <v>329221</v>
      </c>
      <c r="F19" s="271">
        <v>50195</v>
      </c>
      <c r="G19" s="271">
        <v>46027</v>
      </c>
      <c r="H19" s="271">
        <v>0</v>
      </c>
      <c r="I19" s="271">
        <v>0</v>
      </c>
      <c r="J19" s="271">
        <v>12307</v>
      </c>
      <c r="K19" s="271">
        <v>0</v>
      </c>
      <c r="L19" s="271">
        <v>0</v>
      </c>
    </row>
    <row r="20" spans="1:12" ht="15" customHeight="1">
      <c r="A20" s="220" t="s">
        <v>372</v>
      </c>
      <c r="B20" s="271">
        <v>5057</v>
      </c>
      <c r="C20" s="271">
        <v>0</v>
      </c>
      <c r="D20" s="271">
        <v>0</v>
      </c>
      <c r="E20" s="271">
        <v>1747</v>
      </c>
      <c r="F20" s="271">
        <v>793</v>
      </c>
      <c r="G20" s="271">
        <v>2517</v>
      </c>
      <c r="H20" s="271">
        <v>0</v>
      </c>
      <c r="I20" s="271">
        <v>0</v>
      </c>
      <c r="J20" s="271">
        <v>0</v>
      </c>
      <c r="K20" s="271">
        <v>0</v>
      </c>
      <c r="L20" s="271">
        <v>0</v>
      </c>
    </row>
    <row r="21" spans="1:12" ht="15" customHeight="1">
      <c r="A21" s="220" t="s">
        <v>373</v>
      </c>
      <c r="B21" s="271">
        <v>0</v>
      </c>
      <c r="C21" s="271">
        <v>0</v>
      </c>
      <c r="D21" s="271">
        <v>0</v>
      </c>
      <c r="E21" s="271">
        <v>0</v>
      </c>
      <c r="F21" s="271">
        <v>0</v>
      </c>
      <c r="G21" s="271">
        <v>0</v>
      </c>
      <c r="H21" s="271">
        <v>0</v>
      </c>
      <c r="I21" s="271">
        <v>0</v>
      </c>
      <c r="J21" s="271">
        <v>0</v>
      </c>
      <c r="K21" s="271">
        <v>0</v>
      </c>
      <c r="L21" s="271">
        <v>0</v>
      </c>
    </row>
    <row r="22" spans="1:12" ht="15" customHeight="1">
      <c r="A22" s="222" t="s">
        <v>374</v>
      </c>
      <c r="B22" s="271">
        <v>19636152</v>
      </c>
      <c r="C22" s="271">
        <v>0</v>
      </c>
      <c r="D22" s="271">
        <v>0</v>
      </c>
      <c r="E22" s="271">
        <v>19515618</v>
      </c>
      <c r="F22" s="271">
        <v>27856</v>
      </c>
      <c r="G22" s="271">
        <v>92678</v>
      </c>
      <c r="H22" s="271">
        <v>0</v>
      </c>
      <c r="I22" s="271">
        <v>0</v>
      </c>
      <c r="J22" s="271">
        <v>0</v>
      </c>
      <c r="K22" s="271">
        <v>0</v>
      </c>
      <c r="L22" s="271">
        <v>0</v>
      </c>
    </row>
    <row r="23" spans="1:12" ht="15" customHeight="1">
      <c r="A23" s="220" t="s">
        <v>375</v>
      </c>
      <c r="B23" s="271">
        <v>0</v>
      </c>
      <c r="C23" s="271">
        <v>0</v>
      </c>
      <c r="D23" s="271">
        <v>0</v>
      </c>
      <c r="E23" s="271">
        <v>0</v>
      </c>
      <c r="F23" s="271">
        <v>0</v>
      </c>
      <c r="G23" s="271">
        <v>0</v>
      </c>
      <c r="H23" s="271">
        <v>0</v>
      </c>
      <c r="I23" s="271">
        <v>0</v>
      </c>
      <c r="J23" s="271">
        <v>0</v>
      </c>
      <c r="K23" s="271">
        <v>0</v>
      </c>
      <c r="L23" s="271">
        <v>0</v>
      </c>
    </row>
    <row r="24" spans="1:12" ht="15" customHeight="1">
      <c r="A24" s="220" t="s">
        <v>376</v>
      </c>
      <c r="B24" s="271">
        <v>19579051</v>
      </c>
      <c r="C24" s="271">
        <v>0</v>
      </c>
      <c r="D24" s="271">
        <v>0</v>
      </c>
      <c r="E24" s="271">
        <v>19499189</v>
      </c>
      <c r="F24" s="271">
        <v>27856</v>
      </c>
      <c r="G24" s="271">
        <v>52006</v>
      </c>
      <c r="H24" s="271">
        <v>0</v>
      </c>
      <c r="I24" s="271">
        <v>0</v>
      </c>
      <c r="J24" s="271">
        <v>0</v>
      </c>
      <c r="K24" s="271">
        <v>0</v>
      </c>
      <c r="L24" s="271">
        <v>0</v>
      </c>
    </row>
    <row r="25" spans="1:12" ht="15" customHeight="1">
      <c r="A25" s="220" t="s">
        <v>377</v>
      </c>
      <c r="B25" s="271">
        <v>0</v>
      </c>
      <c r="C25" s="271">
        <v>0</v>
      </c>
      <c r="D25" s="271">
        <v>0</v>
      </c>
      <c r="E25" s="271">
        <v>0</v>
      </c>
      <c r="F25" s="271">
        <v>0</v>
      </c>
      <c r="G25" s="271">
        <v>0</v>
      </c>
      <c r="H25" s="271">
        <v>0</v>
      </c>
      <c r="I25" s="271">
        <v>0</v>
      </c>
      <c r="J25" s="271">
        <v>0</v>
      </c>
      <c r="K25" s="271">
        <v>0</v>
      </c>
      <c r="L25" s="271">
        <v>0</v>
      </c>
    </row>
    <row r="26" spans="1:12" ht="15" customHeight="1">
      <c r="A26" s="220" t="s">
        <v>378</v>
      </c>
      <c r="B26" s="271">
        <v>40672</v>
      </c>
      <c r="C26" s="271">
        <v>0</v>
      </c>
      <c r="D26" s="271">
        <v>0</v>
      </c>
      <c r="E26" s="271">
        <v>0</v>
      </c>
      <c r="F26" s="271">
        <v>0</v>
      </c>
      <c r="G26" s="271">
        <v>40672</v>
      </c>
      <c r="H26" s="271">
        <v>0</v>
      </c>
      <c r="I26" s="271">
        <v>0</v>
      </c>
      <c r="J26" s="271">
        <v>0</v>
      </c>
      <c r="K26" s="271">
        <v>0</v>
      </c>
      <c r="L26" s="271">
        <v>0</v>
      </c>
    </row>
    <row r="27" spans="1:12" ht="15" customHeight="1">
      <c r="A27" s="220" t="s">
        <v>379</v>
      </c>
      <c r="B27" s="271">
        <v>16429</v>
      </c>
      <c r="C27" s="271">
        <v>0</v>
      </c>
      <c r="D27" s="271">
        <v>0</v>
      </c>
      <c r="E27" s="271">
        <v>16429</v>
      </c>
      <c r="F27" s="271">
        <v>0</v>
      </c>
      <c r="G27" s="271">
        <v>0</v>
      </c>
      <c r="H27" s="271">
        <v>0</v>
      </c>
      <c r="I27" s="271">
        <v>0</v>
      </c>
      <c r="J27" s="271">
        <v>0</v>
      </c>
      <c r="K27" s="271">
        <v>0</v>
      </c>
      <c r="L27" s="271">
        <v>0</v>
      </c>
    </row>
    <row r="28" spans="1:12" ht="15" customHeight="1">
      <c r="A28" s="220" t="s">
        <v>380</v>
      </c>
      <c r="B28" s="271">
        <v>0</v>
      </c>
      <c r="C28" s="271">
        <v>0</v>
      </c>
      <c r="D28" s="271">
        <v>0</v>
      </c>
      <c r="E28" s="271">
        <v>0</v>
      </c>
      <c r="F28" s="271">
        <v>0</v>
      </c>
      <c r="G28" s="271">
        <v>0</v>
      </c>
      <c r="H28" s="271">
        <v>0</v>
      </c>
      <c r="I28" s="271">
        <v>0</v>
      </c>
      <c r="J28" s="271">
        <v>0</v>
      </c>
      <c r="K28" s="271">
        <v>0</v>
      </c>
      <c r="L28" s="271">
        <v>0</v>
      </c>
    </row>
    <row r="29" spans="1:12" ht="15" customHeight="1">
      <c r="A29" s="221" t="s">
        <v>381</v>
      </c>
      <c r="B29" s="271">
        <v>0</v>
      </c>
      <c r="C29" s="271">
        <v>0</v>
      </c>
      <c r="D29" s="271">
        <v>0</v>
      </c>
      <c r="E29" s="271">
        <v>0</v>
      </c>
      <c r="F29" s="271">
        <v>0</v>
      </c>
      <c r="G29" s="271">
        <v>0</v>
      </c>
      <c r="H29" s="271">
        <v>0</v>
      </c>
      <c r="I29" s="271">
        <v>0</v>
      </c>
      <c r="J29" s="271">
        <v>0</v>
      </c>
      <c r="K29" s="271">
        <v>0</v>
      </c>
      <c r="L29" s="271">
        <v>0</v>
      </c>
    </row>
    <row r="30" spans="1:12" ht="15" customHeight="1">
      <c r="A30" s="221" t="s">
        <v>382</v>
      </c>
      <c r="B30" s="271">
        <v>0</v>
      </c>
      <c r="C30" s="271">
        <v>0</v>
      </c>
      <c r="D30" s="271">
        <v>0</v>
      </c>
      <c r="E30" s="271">
        <v>0</v>
      </c>
      <c r="F30" s="271">
        <v>0</v>
      </c>
      <c r="G30" s="271">
        <v>0</v>
      </c>
      <c r="H30" s="271">
        <v>0</v>
      </c>
      <c r="I30" s="271">
        <v>0</v>
      </c>
      <c r="J30" s="271">
        <v>0</v>
      </c>
      <c r="K30" s="271">
        <v>0</v>
      </c>
      <c r="L30" s="271">
        <v>0</v>
      </c>
    </row>
    <row r="31" spans="1:12" ht="15" customHeight="1">
      <c r="A31" s="221" t="s">
        <v>383</v>
      </c>
      <c r="B31" s="271">
        <v>7765</v>
      </c>
      <c r="C31" s="271">
        <v>0</v>
      </c>
      <c r="D31" s="271">
        <v>0</v>
      </c>
      <c r="E31" s="271">
        <v>7765</v>
      </c>
      <c r="F31" s="271">
        <v>0</v>
      </c>
      <c r="G31" s="271">
        <v>0</v>
      </c>
      <c r="H31" s="271">
        <v>0</v>
      </c>
      <c r="I31" s="271">
        <v>0</v>
      </c>
      <c r="J31" s="271">
        <v>0</v>
      </c>
      <c r="K31" s="271">
        <v>0</v>
      </c>
      <c r="L31" s="271">
        <v>0</v>
      </c>
    </row>
    <row r="32" spans="1:12" ht="15" customHeight="1">
      <c r="A32" s="221" t="s">
        <v>384</v>
      </c>
      <c r="B32" s="271">
        <v>0</v>
      </c>
      <c r="C32" s="271">
        <v>0</v>
      </c>
      <c r="D32" s="271">
        <v>0</v>
      </c>
      <c r="E32" s="271">
        <v>0</v>
      </c>
      <c r="F32" s="271">
        <v>0</v>
      </c>
      <c r="G32" s="271">
        <v>0</v>
      </c>
      <c r="H32" s="271">
        <v>0</v>
      </c>
      <c r="I32" s="271">
        <v>0</v>
      </c>
      <c r="J32" s="271">
        <v>0</v>
      </c>
      <c r="K32" s="271">
        <v>0</v>
      </c>
      <c r="L32" s="271">
        <v>0</v>
      </c>
    </row>
    <row r="33" spans="1:12" ht="15" customHeight="1">
      <c r="A33" s="221" t="s">
        <v>385</v>
      </c>
      <c r="B33" s="271">
        <v>689123</v>
      </c>
      <c r="C33" s="271">
        <v>0</v>
      </c>
      <c r="D33" s="271">
        <v>0</v>
      </c>
      <c r="E33" s="271">
        <v>689123</v>
      </c>
      <c r="F33" s="271">
        <v>0</v>
      </c>
      <c r="G33" s="271">
        <v>0</v>
      </c>
      <c r="H33" s="271">
        <v>0</v>
      </c>
      <c r="I33" s="271">
        <v>0</v>
      </c>
      <c r="J33" s="271">
        <v>0</v>
      </c>
      <c r="K33" s="271">
        <v>0</v>
      </c>
      <c r="L33" s="271">
        <v>0</v>
      </c>
    </row>
    <row r="34" spans="1:12" ht="15" customHeight="1">
      <c r="A34" s="221" t="s">
        <v>386</v>
      </c>
      <c r="B34" s="271">
        <v>0</v>
      </c>
      <c r="C34" s="271">
        <v>0</v>
      </c>
      <c r="D34" s="271">
        <v>0</v>
      </c>
      <c r="E34" s="271">
        <v>0</v>
      </c>
      <c r="F34" s="271">
        <v>0</v>
      </c>
      <c r="G34" s="271">
        <v>0</v>
      </c>
      <c r="H34" s="271">
        <v>0</v>
      </c>
      <c r="I34" s="271">
        <v>0</v>
      </c>
      <c r="J34" s="271">
        <v>0</v>
      </c>
      <c r="K34" s="271">
        <v>0</v>
      </c>
      <c r="L34" s="271">
        <v>0</v>
      </c>
    </row>
    <row r="35" spans="1:12" ht="15" customHeight="1">
      <c r="A35" s="221" t="s">
        <v>387</v>
      </c>
      <c r="B35" s="271">
        <v>0</v>
      </c>
      <c r="C35" s="271">
        <v>0</v>
      </c>
      <c r="D35" s="271">
        <v>0</v>
      </c>
      <c r="E35" s="271">
        <v>0</v>
      </c>
      <c r="F35" s="271">
        <v>0</v>
      </c>
      <c r="G35" s="271">
        <v>0</v>
      </c>
      <c r="H35" s="271">
        <v>0</v>
      </c>
      <c r="I35" s="271">
        <v>0</v>
      </c>
      <c r="J35" s="271">
        <v>0</v>
      </c>
      <c r="K35" s="271">
        <v>0</v>
      </c>
      <c r="L35" s="271">
        <v>0</v>
      </c>
    </row>
    <row r="36" spans="1:12" ht="15" customHeight="1">
      <c r="A36" s="221" t="s">
        <v>388</v>
      </c>
      <c r="B36" s="271">
        <v>0</v>
      </c>
      <c r="C36" s="271">
        <v>0</v>
      </c>
      <c r="D36" s="271">
        <v>0</v>
      </c>
      <c r="E36" s="271">
        <v>0</v>
      </c>
      <c r="F36" s="271">
        <v>0</v>
      </c>
      <c r="G36" s="271">
        <v>0</v>
      </c>
      <c r="H36" s="271">
        <v>0</v>
      </c>
      <c r="I36" s="271">
        <v>0</v>
      </c>
      <c r="J36" s="271">
        <v>0</v>
      </c>
      <c r="K36" s="271">
        <v>0</v>
      </c>
      <c r="L36" s="271">
        <v>0</v>
      </c>
    </row>
    <row r="37" spans="1:12" ht="15" customHeight="1">
      <c r="A37" s="221" t="s">
        <v>389</v>
      </c>
      <c r="B37" s="271">
        <v>0</v>
      </c>
      <c r="C37" s="271">
        <v>0</v>
      </c>
      <c r="D37" s="271">
        <v>0</v>
      </c>
      <c r="E37" s="271">
        <v>0</v>
      </c>
      <c r="F37" s="271">
        <v>0</v>
      </c>
      <c r="G37" s="271">
        <v>0</v>
      </c>
      <c r="H37" s="271">
        <v>0</v>
      </c>
      <c r="I37" s="271">
        <v>0</v>
      </c>
      <c r="J37" s="271">
        <v>0</v>
      </c>
      <c r="K37" s="271">
        <v>0</v>
      </c>
      <c r="L37" s="271">
        <v>0</v>
      </c>
    </row>
    <row r="38" spans="1:12" ht="15" customHeight="1">
      <c r="A38" s="221" t="s">
        <v>696</v>
      </c>
      <c r="B38" s="271">
        <v>0</v>
      </c>
      <c r="C38" s="271">
        <v>0</v>
      </c>
      <c r="D38" s="271">
        <v>0</v>
      </c>
      <c r="E38" s="271">
        <v>0</v>
      </c>
      <c r="F38" s="271">
        <v>0</v>
      </c>
      <c r="G38" s="271">
        <v>0</v>
      </c>
      <c r="H38" s="271">
        <v>0</v>
      </c>
      <c r="I38" s="271">
        <v>0</v>
      </c>
      <c r="J38" s="271">
        <v>0</v>
      </c>
      <c r="K38" s="271">
        <v>0</v>
      </c>
      <c r="L38" s="271">
        <v>0</v>
      </c>
    </row>
    <row r="39" spans="1:12" ht="15" customHeight="1">
      <c r="A39" s="221" t="s">
        <v>390</v>
      </c>
      <c r="B39" s="271">
        <v>0</v>
      </c>
      <c r="C39" s="271">
        <v>0</v>
      </c>
      <c r="D39" s="271">
        <v>0</v>
      </c>
      <c r="E39" s="271">
        <v>0</v>
      </c>
      <c r="F39" s="271">
        <v>0</v>
      </c>
      <c r="G39" s="271">
        <v>0</v>
      </c>
      <c r="H39" s="271">
        <v>0</v>
      </c>
      <c r="I39" s="271">
        <v>0</v>
      </c>
      <c r="J39" s="271">
        <v>0</v>
      </c>
      <c r="K39" s="271">
        <v>0</v>
      </c>
      <c r="L39" s="271">
        <v>0</v>
      </c>
    </row>
    <row r="40" spans="1:12" ht="15" customHeight="1">
      <c r="A40" s="221" t="s">
        <v>391</v>
      </c>
      <c r="B40" s="271">
        <v>0</v>
      </c>
      <c r="C40" s="271">
        <v>0</v>
      </c>
      <c r="D40" s="271">
        <v>0</v>
      </c>
      <c r="E40" s="271">
        <v>0</v>
      </c>
      <c r="F40" s="271">
        <v>0</v>
      </c>
      <c r="G40" s="271">
        <v>0</v>
      </c>
      <c r="H40" s="271">
        <v>0</v>
      </c>
      <c r="I40" s="271">
        <v>0</v>
      </c>
      <c r="J40" s="271">
        <v>0</v>
      </c>
      <c r="K40" s="271">
        <v>0</v>
      </c>
      <c r="L40" s="271">
        <v>0</v>
      </c>
    </row>
    <row r="41" spans="1:12" ht="15" customHeight="1">
      <c r="A41" s="220" t="s">
        <v>392</v>
      </c>
      <c r="B41" s="271">
        <v>0</v>
      </c>
      <c r="C41" s="271">
        <v>0</v>
      </c>
      <c r="D41" s="271">
        <v>0</v>
      </c>
      <c r="E41" s="271">
        <v>0</v>
      </c>
      <c r="F41" s="271">
        <v>0</v>
      </c>
      <c r="G41" s="271">
        <v>0</v>
      </c>
      <c r="H41" s="271">
        <v>0</v>
      </c>
      <c r="I41" s="271">
        <v>0</v>
      </c>
      <c r="J41" s="271">
        <v>0</v>
      </c>
      <c r="K41" s="271">
        <v>0</v>
      </c>
      <c r="L41" s="271">
        <v>0</v>
      </c>
    </row>
    <row r="42" spans="1:12" ht="15" customHeight="1">
      <c r="A42" s="220" t="s">
        <v>393</v>
      </c>
      <c r="B42" s="271">
        <v>0</v>
      </c>
      <c r="C42" s="271">
        <v>0</v>
      </c>
      <c r="D42" s="271">
        <v>0</v>
      </c>
      <c r="E42" s="271">
        <v>0</v>
      </c>
      <c r="F42" s="271">
        <v>0</v>
      </c>
      <c r="G42" s="271">
        <v>0</v>
      </c>
      <c r="H42" s="271">
        <v>0</v>
      </c>
      <c r="I42" s="271">
        <v>0</v>
      </c>
      <c r="J42" s="271">
        <v>0</v>
      </c>
      <c r="K42" s="271">
        <v>0</v>
      </c>
      <c r="L42" s="271">
        <v>0</v>
      </c>
    </row>
    <row r="43" spans="1:12" ht="15" customHeight="1">
      <c r="A43" s="220" t="s">
        <v>394</v>
      </c>
      <c r="B43" s="271">
        <v>0</v>
      </c>
      <c r="C43" s="271">
        <v>0</v>
      </c>
      <c r="D43" s="271">
        <v>0</v>
      </c>
      <c r="E43" s="271">
        <v>0</v>
      </c>
      <c r="F43" s="271">
        <v>0</v>
      </c>
      <c r="G43" s="271">
        <v>0</v>
      </c>
      <c r="H43" s="271">
        <v>0</v>
      </c>
      <c r="I43" s="271">
        <v>0</v>
      </c>
      <c r="J43" s="271">
        <v>0</v>
      </c>
      <c r="K43" s="271">
        <v>0</v>
      </c>
      <c r="L43" s="271">
        <v>0</v>
      </c>
    </row>
    <row r="44" spans="1:12" ht="15" customHeight="1">
      <c r="A44" s="221" t="s">
        <v>395</v>
      </c>
      <c r="B44" s="271">
        <v>0</v>
      </c>
      <c r="C44" s="271">
        <v>0</v>
      </c>
      <c r="D44" s="271">
        <v>0</v>
      </c>
      <c r="E44" s="271">
        <v>0</v>
      </c>
      <c r="F44" s="271">
        <v>0</v>
      </c>
      <c r="G44" s="271">
        <v>0</v>
      </c>
      <c r="H44" s="271">
        <v>0</v>
      </c>
      <c r="I44" s="271">
        <v>0</v>
      </c>
      <c r="J44" s="271">
        <v>0</v>
      </c>
      <c r="K44" s="271">
        <v>0</v>
      </c>
      <c r="L44" s="271">
        <v>0</v>
      </c>
    </row>
    <row r="45" spans="1:12" ht="15" customHeight="1">
      <c r="A45" s="221" t="s">
        <v>396</v>
      </c>
      <c r="B45" s="271">
        <v>0</v>
      </c>
      <c r="C45" s="271">
        <v>0</v>
      </c>
      <c r="D45" s="271">
        <v>0</v>
      </c>
      <c r="E45" s="271">
        <v>0</v>
      </c>
      <c r="F45" s="271">
        <v>0</v>
      </c>
      <c r="G45" s="271">
        <v>0</v>
      </c>
      <c r="H45" s="271">
        <v>0</v>
      </c>
      <c r="I45" s="271">
        <v>0</v>
      </c>
      <c r="J45" s="271">
        <v>0</v>
      </c>
      <c r="K45" s="271">
        <v>0</v>
      </c>
      <c r="L45" s="271">
        <v>0</v>
      </c>
    </row>
    <row r="46" spans="1:12" ht="15" customHeight="1">
      <c r="A46" s="221" t="s">
        <v>397</v>
      </c>
      <c r="B46" s="271">
        <v>0</v>
      </c>
      <c r="C46" s="271">
        <v>0</v>
      </c>
      <c r="D46" s="271">
        <v>0</v>
      </c>
      <c r="E46" s="271">
        <v>0</v>
      </c>
      <c r="F46" s="271">
        <v>0</v>
      </c>
      <c r="G46" s="271">
        <v>0</v>
      </c>
      <c r="H46" s="271">
        <v>0</v>
      </c>
      <c r="I46" s="271">
        <v>0</v>
      </c>
      <c r="J46" s="271">
        <v>0</v>
      </c>
      <c r="K46" s="271">
        <v>0</v>
      </c>
      <c r="L46" s="271">
        <v>0</v>
      </c>
    </row>
    <row r="47" spans="1:12" ht="15" customHeight="1">
      <c r="A47" s="221" t="s">
        <v>398</v>
      </c>
      <c r="B47" s="271">
        <v>0</v>
      </c>
      <c r="C47" s="271">
        <v>0</v>
      </c>
      <c r="D47" s="271">
        <v>0</v>
      </c>
      <c r="E47" s="271">
        <v>0</v>
      </c>
      <c r="F47" s="271">
        <v>0</v>
      </c>
      <c r="G47" s="271">
        <v>0</v>
      </c>
      <c r="H47" s="271">
        <v>0</v>
      </c>
      <c r="I47" s="271">
        <v>0</v>
      </c>
      <c r="J47" s="271">
        <v>0</v>
      </c>
      <c r="K47" s="271">
        <v>0</v>
      </c>
      <c r="L47" s="271">
        <v>0</v>
      </c>
    </row>
    <row r="48" spans="1:12" ht="15" customHeight="1">
      <c r="A48" s="221" t="s">
        <v>399</v>
      </c>
      <c r="B48" s="271">
        <v>0</v>
      </c>
      <c r="C48" s="271">
        <v>0</v>
      </c>
      <c r="D48" s="271">
        <v>0</v>
      </c>
      <c r="E48" s="271">
        <v>0</v>
      </c>
      <c r="F48" s="271">
        <v>0</v>
      </c>
      <c r="G48" s="271">
        <v>0</v>
      </c>
      <c r="H48" s="271">
        <v>0</v>
      </c>
      <c r="I48" s="271">
        <v>0</v>
      </c>
      <c r="J48" s="271">
        <v>0</v>
      </c>
      <c r="K48" s="271">
        <v>0</v>
      </c>
      <c r="L48" s="271">
        <v>0</v>
      </c>
    </row>
    <row r="49" spans="1:12" ht="15" customHeight="1">
      <c r="A49" s="221" t="s">
        <v>400</v>
      </c>
      <c r="B49" s="271">
        <v>0</v>
      </c>
      <c r="C49" s="271">
        <v>0</v>
      </c>
      <c r="D49" s="271">
        <v>0</v>
      </c>
      <c r="E49" s="271">
        <v>0</v>
      </c>
      <c r="F49" s="271">
        <v>0</v>
      </c>
      <c r="G49" s="271">
        <v>0</v>
      </c>
      <c r="H49" s="271">
        <v>0</v>
      </c>
      <c r="I49" s="271">
        <v>0</v>
      </c>
      <c r="J49" s="271">
        <v>0</v>
      </c>
      <c r="K49" s="271">
        <v>0</v>
      </c>
      <c r="L49" s="271">
        <v>0</v>
      </c>
    </row>
    <row r="50" spans="1:12" ht="15" customHeight="1">
      <c r="A50" s="221" t="s">
        <v>401</v>
      </c>
      <c r="B50" s="271">
        <v>0</v>
      </c>
      <c r="C50" s="271">
        <v>0</v>
      </c>
      <c r="D50" s="271">
        <v>0</v>
      </c>
      <c r="E50" s="271">
        <v>0</v>
      </c>
      <c r="F50" s="271">
        <v>0</v>
      </c>
      <c r="G50" s="271">
        <v>0</v>
      </c>
      <c r="H50" s="271">
        <v>0</v>
      </c>
      <c r="I50" s="271">
        <v>0</v>
      </c>
      <c r="J50" s="271">
        <v>0</v>
      </c>
      <c r="K50" s="271">
        <v>0</v>
      </c>
      <c r="L50" s="271">
        <v>0</v>
      </c>
    </row>
    <row r="51" spans="1:12" ht="15" customHeight="1">
      <c r="A51" s="221" t="s">
        <v>402</v>
      </c>
      <c r="B51" s="271">
        <v>0</v>
      </c>
      <c r="C51" s="271">
        <v>0</v>
      </c>
      <c r="D51" s="271">
        <v>0</v>
      </c>
      <c r="E51" s="271">
        <v>0</v>
      </c>
      <c r="F51" s="271">
        <v>0</v>
      </c>
      <c r="G51" s="271">
        <v>0</v>
      </c>
      <c r="H51" s="271">
        <v>0</v>
      </c>
      <c r="I51" s="271">
        <v>0</v>
      </c>
      <c r="J51" s="271">
        <v>0</v>
      </c>
      <c r="K51" s="271">
        <v>0</v>
      </c>
      <c r="L51" s="271">
        <v>0</v>
      </c>
    </row>
    <row r="52" spans="1:12" ht="15" customHeight="1">
      <c r="A52" s="221" t="s">
        <v>403</v>
      </c>
      <c r="B52" s="271">
        <v>0</v>
      </c>
      <c r="C52" s="271">
        <v>0</v>
      </c>
      <c r="D52" s="271">
        <v>0</v>
      </c>
      <c r="E52" s="271">
        <v>0</v>
      </c>
      <c r="F52" s="271">
        <v>0</v>
      </c>
      <c r="G52" s="271">
        <v>0</v>
      </c>
      <c r="H52" s="271">
        <v>0</v>
      </c>
      <c r="I52" s="271">
        <v>0</v>
      </c>
      <c r="J52" s="271">
        <v>0</v>
      </c>
      <c r="K52" s="271">
        <v>0</v>
      </c>
      <c r="L52" s="271">
        <v>0</v>
      </c>
    </row>
    <row r="53" spans="1:12" ht="15" customHeight="1">
      <c r="A53" s="221" t="s">
        <v>404</v>
      </c>
      <c r="B53" s="271">
        <v>0</v>
      </c>
      <c r="C53" s="271">
        <v>0</v>
      </c>
      <c r="D53" s="271">
        <v>0</v>
      </c>
      <c r="E53" s="271">
        <v>0</v>
      </c>
      <c r="F53" s="271">
        <v>0</v>
      </c>
      <c r="G53" s="271">
        <v>0</v>
      </c>
      <c r="H53" s="271">
        <v>0</v>
      </c>
      <c r="I53" s="271">
        <v>0</v>
      </c>
      <c r="J53" s="271">
        <v>0</v>
      </c>
      <c r="K53" s="271">
        <v>0</v>
      </c>
      <c r="L53" s="271">
        <v>0</v>
      </c>
    </row>
    <row r="54" spans="1:12" ht="15" customHeight="1">
      <c r="A54" s="221" t="s">
        <v>405</v>
      </c>
      <c r="B54" s="271">
        <v>0</v>
      </c>
      <c r="C54" s="271">
        <v>0</v>
      </c>
      <c r="D54" s="271">
        <v>0</v>
      </c>
      <c r="E54" s="271">
        <v>0</v>
      </c>
      <c r="F54" s="271">
        <v>0</v>
      </c>
      <c r="G54" s="271">
        <v>0</v>
      </c>
      <c r="H54" s="271">
        <v>0</v>
      </c>
      <c r="I54" s="271">
        <v>0</v>
      </c>
      <c r="J54" s="271">
        <v>0</v>
      </c>
      <c r="K54" s="271">
        <v>0</v>
      </c>
      <c r="L54" s="271">
        <v>0</v>
      </c>
    </row>
    <row r="55" spans="1:12" ht="15" customHeight="1">
      <c r="A55" s="222" t="s">
        <v>406</v>
      </c>
      <c r="B55" s="271">
        <v>0</v>
      </c>
      <c r="C55" s="271">
        <v>0</v>
      </c>
      <c r="D55" s="271">
        <v>0</v>
      </c>
      <c r="E55" s="271">
        <v>0</v>
      </c>
      <c r="F55" s="271">
        <v>0</v>
      </c>
      <c r="G55" s="271">
        <v>0</v>
      </c>
      <c r="H55" s="271">
        <v>0</v>
      </c>
      <c r="I55" s="271">
        <v>0</v>
      </c>
      <c r="J55" s="271">
        <v>0</v>
      </c>
      <c r="K55" s="271">
        <v>0</v>
      </c>
      <c r="L55" s="271">
        <v>0</v>
      </c>
    </row>
    <row r="56" spans="1:12" ht="15" customHeight="1">
      <c r="A56" s="221" t="s">
        <v>407</v>
      </c>
      <c r="B56" s="271">
        <v>0</v>
      </c>
      <c r="C56" s="271">
        <v>0</v>
      </c>
      <c r="D56" s="271">
        <v>0</v>
      </c>
      <c r="E56" s="271">
        <v>0</v>
      </c>
      <c r="F56" s="271">
        <v>0</v>
      </c>
      <c r="G56" s="271">
        <v>0</v>
      </c>
      <c r="H56" s="271">
        <v>0</v>
      </c>
      <c r="I56" s="271">
        <v>0</v>
      </c>
      <c r="J56" s="271">
        <v>0</v>
      </c>
      <c r="K56" s="271">
        <v>0</v>
      </c>
      <c r="L56" s="271">
        <v>0</v>
      </c>
    </row>
    <row r="57" spans="1:12" ht="15" customHeight="1">
      <c r="A57" s="221" t="s">
        <v>408</v>
      </c>
      <c r="B57" s="271">
        <v>0</v>
      </c>
      <c r="C57" s="271">
        <v>0</v>
      </c>
      <c r="D57" s="271">
        <v>0</v>
      </c>
      <c r="E57" s="271">
        <v>0</v>
      </c>
      <c r="F57" s="271">
        <v>0</v>
      </c>
      <c r="G57" s="271">
        <v>0</v>
      </c>
      <c r="H57" s="271">
        <v>0</v>
      </c>
      <c r="I57" s="271">
        <v>0</v>
      </c>
      <c r="J57" s="271">
        <v>0</v>
      </c>
      <c r="K57" s="271">
        <v>0</v>
      </c>
      <c r="L57" s="271">
        <v>0</v>
      </c>
    </row>
    <row r="58" spans="1:12" ht="15" customHeight="1">
      <c r="A58" s="174" t="s">
        <v>409</v>
      </c>
      <c r="B58" s="271">
        <v>0</v>
      </c>
      <c r="C58" s="271">
        <v>0</v>
      </c>
      <c r="D58" s="271">
        <v>0</v>
      </c>
      <c r="E58" s="271">
        <v>0</v>
      </c>
      <c r="F58" s="271">
        <v>0</v>
      </c>
      <c r="G58" s="271">
        <v>0</v>
      </c>
      <c r="H58" s="271">
        <v>0</v>
      </c>
      <c r="I58" s="271">
        <v>0</v>
      </c>
      <c r="J58" s="271">
        <v>0</v>
      </c>
      <c r="K58" s="271">
        <v>0</v>
      </c>
      <c r="L58" s="271">
        <v>0</v>
      </c>
    </row>
    <row r="59" spans="1:12" ht="12.75" customHeight="1">
      <c r="A59" s="87" t="s">
        <v>596</v>
      </c>
      <c r="B59" s="56"/>
      <c r="C59" s="56"/>
      <c r="D59" s="56"/>
      <c r="E59" s="56"/>
      <c r="F59" s="56"/>
      <c r="G59" s="56"/>
      <c r="H59" s="56"/>
      <c r="I59" s="56"/>
      <c r="J59" s="56"/>
      <c r="K59" s="56"/>
      <c r="L59" s="56"/>
    </row>
    <row r="60" ht="12.75" customHeight="1">
      <c r="A60" s="87" t="s">
        <v>556</v>
      </c>
    </row>
  </sheetData>
  <printOptions/>
  <pageMargins left="0.6" right="0.61" top="0.5905511811023623" bottom="0.6" header="0.1968503937007874" footer="0.1968503937007874"/>
  <pageSetup horizontalDpi="600" verticalDpi="600" orientation="portrait" paperSize="9" scale="90" r:id="rId1"/>
</worksheet>
</file>

<file path=xl/worksheets/sheet22.xml><?xml version="1.0" encoding="utf-8"?>
<worksheet xmlns="http://schemas.openxmlformats.org/spreadsheetml/2006/main" xmlns:r="http://schemas.openxmlformats.org/officeDocument/2006/relationships">
  <dimension ref="A2:L61"/>
  <sheetViews>
    <sheetView workbookViewId="0" topLeftCell="A1">
      <selection activeCell="A1" sqref="A1"/>
    </sheetView>
  </sheetViews>
  <sheetFormatPr defaultColWidth="9.00390625" defaultRowHeight="12.75"/>
  <cols>
    <col min="1" max="1" width="12.75390625" style="33" customWidth="1"/>
    <col min="2" max="2" width="9.75390625" style="54" customWidth="1"/>
    <col min="3" max="3" width="8.75390625" style="54" customWidth="1"/>
    <col min="4" max="4" width="8.25390625" style="54" customWidth="1"/>
    <col min="5" max="5" width="9.25390625" style="54" customWidth="1"/>
    <col min="6" max="6" width="8.75390625" style="54" customWidth="1"/>
    <col min="7" max="7" width="9.75390625" style="54" customWidth="1"/>
    <col min="8" max="8" width="8.25390625" style="54" customWidth="1"/>
    <col min="9" max="10" width="8.75390625" style="54" customWidth="1"/>
    <col min="11" max="11" width="8.25390625" style="54" customWidth="1"/>
    <col min="12" max="12" width="9.75390625" style="54" customWidth="1"/>
    <col min="13" max="13" width="5.00390625" style="33" customWidth="1"/>
    <col min="14" max="16384" width="8.875" style="33" customWidth="1"/>
  </cols>
  <sheetData>
    <row r="1" ht="18.75" customHeight="1"/>
    <row r="2" spans="1:2" ht="15">
      <c r="A2" s="324" t="s">
        <v>873</v>
      </c>
      <c r="B2" s="2"/>
    </row>
    <row r="3" spans="1:12" ht="3" customHeight="1">
      <c r="A3" s="5"/>
      <c r="B3" s="55"/>
      <c r="C3" s="55"/>
      <c r="D3" s="55"/>
      <c r="E3" s="55"/>
      <c r="F3" s="55"/>
      <c r="G3" s="55"/>
      <c r="H3" s="55"/>
      <c r="I3" s="55"/>
      <c r="J3" s="55"/>
      <c r="K3" s="226"/>
      <c r="L3" s="227"/>
    </row>
    <row r="4" spans="1:12" ht="13.5" customHeight="1">
      <c r="A4" s="223"/>
      <c r="B4" s="223"/>
      <c r="C4" s="223"/>
      <c r="D4" s="223"/>
      <c r="E4" s="223"/>
      <c r="F4" s="161" t="s">
        <v>595</v>
      </c>
      <c r="G4" s="223"/>
      <c r="H4" s="223"/>
      <c r="I4" s="223"/>
      <c r="J4" s="223"/>
      <c r="K4" s="161"/>
      <c r="L4" s="157"/>
    </row>
    <row r="5" spans="1:12" ht="13.5" customHeight="1">
      <c r="A5" s="224" t="s">
        <v>0</v>
      </c>
      <c r="B5" s="225" t="s">
        <v>209</v>
      </c>
      <c r="C5" s="225" t="s">
        <v>410</v>
      </c>
      <c r="D5" s="225" t="s">
        <v>411</v>
      </c>
      <c r="E5" s="225" t="s">
        <v>412</v>
      </c>
      <c r="F5" s="225" t="s">
        <v>594</v>
      </c>
      <c r="G5" s="225" t="s">
        <v>413</v>
      </c>
      <c r="H5" s="225" t="s">
        <v>414</v>
      </c>
      <c r="I5" s="225" t="s">
        <v>415</v>
      </c>
      <c r="J5" s="225" t="s">
        <v>416</v>
      </c>
      <c r="K5" s="225" t="s">
        <v>619</v>
      </c>
      <c r="L5" s="175" t="s">
        <v>417</v>
      </c>
    </row>
    <row r="6" spans="1:12" ht="15" customHeight="1">
      <c r="A6" s="220" t="s">
        <v>945</v>
      </c>
      <c r="B6" s="271">
        <v>70229340</v>
      </c>
      <c r="C6" s="271">
        <v>212902</v>
      </c>
      <c r="D6" s="271">
        <v>93847</v>
      </c>
      <c r="E6" s="271">
        <v>23346868</v>
      </c>
      <c r="F6" s="271">
        <v>5849005</v>
      </c>
      <c r="G6" s="271">
        <v>12397400</v>
      </c>
      <c r="H6" s="271">
        <v>276473</v>
      </c>
      <c r="I6" s="271">
        <v>89272</v>
      </c>
      <c r="J6" s="271">
        <v>1508147</v>
      </c>
      <c r="K6" s="271">
        <v>3593</v>
      </c>
      <c r="L6" s="271">
        <v>26451833</v>
      </c>
    </row>
    <row r="7" spans="1:12" ht="15" customHeight="1">
      <c r="A7" s="220" t="s">
        <v>728</v>
      </c>
      <c r="B7" s="271">
        <v>64888722</v>
      </c>
      <c r="C7" s="271">
        <v>483620</v>
      </c>
      <c r="D7" s="271">
        <v>79331</v>
      </c>
      <c r="E7" s="271">
        <v>20439126</v>
      </c>
      <c r="F7" s="271">
        <v>5771620</v>
      </c>
      <c r="G7" s="271">
        <v>11394835</v>
      </c>
      <c r="H7" s="271">
        <v>283601</v>
      </c>
      <c r="I7" s="271">
        <v>83836</v>
      </c>
      <c r="J7" s="271">
        <v>1686778</v>
      </c>
      <c r="K7" s="271">
        <v>3060</v>
      </c>
      <c r="L7" s="271">
        <v>24662915</v>
      </c>
    </row>
    <row r="8" spans="1:12" ht="15" customHeight="1">
      <c r="A8" s="220" t="s">
        <v>729</v>
      </c>
      <c r="B8" s="271">
        <v>64125294</v>
      </c>
      <c r="C8" s="271">
        <v>302058</v>
      </c>
      <c r="D8" s="271">
        <v>83462</v>
      </c>
      <c r="E8" s="271">
        <v>19624166</v>
      </c>
      <c r="F8" s="271">
        <v>6236208</v>
      </c>
      <c r="G8" s="271">
        <v>10924157</v>
      </c>
      <c r="H8" s="271">
        <v>335180</v>
      </c>
      <c r="I8" s="271">
        <v>62927</v>
      </c>
      <c r="J8" s="271">
        <v>1719575</v>
      </c>
      <c r="K8" s="271">
        <v>6131</v>
      </c>
      <c r="L8" s="271">
        <v>24831430</v>
      </c>
    </row>
    <row r="9" spans="1:12" ht="15" customHeight="1">
      <c r="A9" s="220" t="s">
        <v>782</v>
      </c>
      <c r="B9" s="271">
        <v>65692931</v>
      </c>
      <c r="C9" s="271">
        <v>368290</v>
      </c>
      <c r="D9" s="271">
        <v>90880</v>
      </c>
      <c r="E9" s="271">
        <v>19491056</v>
      </c>
      <c r="F9" s="271">
        <v>7011179</v>
      </c>
      <c r="G9" s="271">
        <v>11096041</v>
      </c>
      <c r="H9" s="271">
        <v>322860</v>
      </c>
      <c r="I9" s="271">
        <v>49801</v>
      </c>
      <c r="J9" s="271">
        <v>2278147</v>
      </c>
      <c r="K9" s="271">
        <v>2972</v>
      </c>
      <c r="L9" s="271">
        <v>24981705</v>
      </c>
    </row>
    <row r="10" spans="1:12" ht="15" customHeight="1">
      <c r="A10" s="220" t="s">
        <v>946</v>
      </c>
      <c r="B10" s="271">
        <v>67961205</v>
      </c>
      <c r="C10" s="271">
        <v>291893</v>
      </c>
      <c r="D10" s="271">
        <v>90506</v>
      </c>
      <c r="E10" s="271">
        <v>20639783</v>
      </c>
      <c r="F10" s="271">
        <v>7116912</v>
      </c>
      <c r="G10" s="271">
        <v>11134335</v>
      </c>
      <c r="H10" s="271">
        <v>314106</v>
      </c>
      <c r="I10" s="271">
        <v>63096</v>
      </c>
      <c r="J10" s="271">
        <v>2325735</v>
      </c>
      <c r="K10" s="271">
        <v>3019</v>
      </c>
      <c r="L10" s="271">
        <v>25981820</v>
      </c>
    </row>
    <row r="11" spans="1:12" ht="12" customHeight="1">
      <c r="A11" s="45"/>
      <c r="B11" s="271"/>
      <c r="C11" s="271"/>
      <c r="D11" s="271"/>
      <c r="E11" s="271"/>
      <c r="F11" s="271"/>
      <c r="G11" s="271"/>
      <c r="H11" s="271"/>
      <c r="I11" s="271"/>
      <c r="J11" s="271"/>
      <c r="K11" s="271"/>
      <c r="L11" s="271"/>
    </row>
    <row r="12" spans="1:12" ht="15" customHeight="1">
      <c r="A12" s="221" t="s">
        <v>363</v>
      </c>
      <c r="B12" s="271">
        <v>25724131</v>
      </c>
      <c r="C12" s="271">
        <v>105504</v>
      </c>
      <c r="D12" s="271">
        <v>66113</v>
      </c>
      <c r="E12" s="271">
        <v>3978401</v>
      </c>
      <c r="F12" s="271">
        <v>3497305</v>
      </c>
      <c r="G12" s="271">
        <v>4278793</v>
      </c>
      <c r="H12" s="271">
        <v>200197</v>
      </c>
      <c r="I12" s="271">
        <v>40882</v>
      </c>
      <c r="J12" s="271">
        <v>504131</v>
      </c>
      <c r="K12" s="271">
        <v>0</v>
      </c>
      <c r="L12" s="271">
        <v>13052805</v>
      </c>
    </row>
    <row r="13" spans="1:12" ht="15" customHeight="1">
      <c r="A13" s="221" t="s">
        <v>364</v>
      </c>
      <c r="B13" s="271">
        <v>8565013</v>
      </c>
      <c r="C13" s="271">
        <v>162942</v>
      </c>
      <c r="D13" s="271">
        <v>21315</v>
      </c>
      <c r="E13" s="271">
        <v>771327</v>
      </c>
      <c r="F13" s="271">
        <v>2446747</v>
      </c>
      <c r="G13" s="271">
        <v>2805677</v>
      </c>
      <c r="H13" s="271">
        <v>0</v>
      </c>
      <c r="I13" s="271">
        <v>21985</v>
      </c>
      <c r="J13" s="271">
        <v>1622239</v>
      </c>
      <c r="K13" s="271">
        <v>2481</v>
      </c>
      <c r="L13" s="271">
        <v>710300</v>
      </c>
    </row>
    <row r="14" spans="1:12" ht="15" customHeight="1">
      <c r="A14" s="220" t="s">
        <v>365</v>
      </c>
      <c r="B14" s="271">
        <v>35184</v>
      </c>
      <c r="C14" s="271">
        <v>0</v>
      </c>
      <c r="D14" s="271">
        <v>0</v>
      </c>
      <c r="E14" s="271">
        <v>0</v>
      </c>
      <c r="F14" s="271">
        <v>0</v>
      </c>
      <c r="G14" s="271">
        <v>35184</v>
      </c>
      <c r="H14" s="271">
        <v>0</v>
      </c>
      <c r="I14" s="271">
        <v>0</v>
      </c>
      <c r="J14" s="271">
        <v>0</v>
      </c>
      <c r="K14" s="271">
        <v>0</v>
      </c>
      <c r="L14" s="271">
        <v>0</v>
      </c>
    </row>
    <row r="15" spans="1:12" ht="15" customHeight="1">
      <c r="A15" s="220" t="s">
        <v>366</v>
      </c>
      <c r="B15" s="271">
        <v>4195747</v>
      </c>
      <c r="C15" s="271">
        <v>162535</v>
      </c>
      <c r="D15" s="271">
        <v>1366</v>
      </c>
      <c r="E15" s="271">
        <v>547486</v>
      </c>
      <c r="F15" s="271">
        <v>162969</v>
      </c>
      <c r="G15" s="271">
        <v>1756010</v>
      </c>
      <c r="H15" s="271">
        <v>0</v>
      </c>
      <c r="I15" s="271">
        <v>2070</v>
      </c>
      <c r="J15" s="271">
        <v>850530</v>
      </c>
      <c r="K15" s="271">
        <v>2481</v>
      </c>
      <c r="L15" s="271">
        <v>710300</v>
      </c>
    </row>
    <row r="16" spans="1:12" ht="15" customHeight="1">
      <c r="A16" s="220" t="s">
        <v>367</v>
      </c>
      <c r="B16" s="271">
        <v>3379260</v>
      </c>
      <c r="C16" s="271">
        <v>0</v>
      </c>
      <c r="D16" s="271">
        <v>0</v>
      </c>
      <c r="E16" s="271">
        <v>200161</v>
      </c>
      <c r="F16" s="271">
        <v>2283778</v>
      </c>
      <c r="G16" s="271">
        <v>299091</v>
      </c>
      <c r="H16" s="271">
        <v>0</v>
      </c>
      <c r="I16" s="271">
        <v>19915</v>
      </c>
      <c r="J16" s="271">
        <v>576315</v>
      </c>
      <c r="K16" s="271">
        <v>0</v>
      </c>
      <c r="L16" s="271">
        <v>0</v>
      </c>
    </row>
    <row r="17" spans="1:12" ht="15" customHeight="1">
      <c r="A17" s="220" t="s">
        <v>368</v>
      </c>
      <c r="B17" s="271">
        <v>933808</v>
      </c>
      <c r="C17" s="271">
        <v>407</v>
      </c>
      <c r="D17" s="271">
        <v>0</v>
      </c>
      <c r="E17" s="271">
        <v>23680</v>
      </c>
      <c r="F17" s="271">
        <v>0</v>
      </c>
      <c r="G17" s="271">
        <v>714392</v>
      </c>
      <c r="H17" s="271">
        <v>0</v>
      </c>
      <c r="I17" s="271">
        <v>0</v>
      </c>
      <c r="J17" s="271">
        <v>195329</v>
      </c>
      <c r="K17" s="271">
        <v>0</v>
      </c>
      <c r="L17" s="271">
        <v>0</v>
      </c>
    </row>
    <row r="18" spans="1:12" ht="15" customHeight="1">
      <c r="A18" s="220" t="s">
        <v>369</v>
      </c>
      <c r="B18" s="271">
        <v>21014</v>
      </c>
      <c r="C18" s="271">
        <v>0</v>
      </c>
      <c r="D18" s="271">
        <v>19949</v>
      </c>
      <c r="E18" s="271">
        <v>0</v>
      </c>
      <c r="F18" s="271">
        <v>0</v>
      </c>
      <c r="G18" s="271">
        <v>1000</v>
      </c>
      <c r="H18" s="271">
        <v>0</v>
      </c>
      <c r="I18" s="271">
        <v>0</v>
      </c>
      <c r="J18" s="271">
        <v>65</v>
      </c>
      <c r="K18" s="271">
        <v>0</v>
      </c>
      <c r="L18" s="271">
        <v>0</v>
      </c>
    </row>
    <row r="19" spans="1:12" ht="15" customHeight="1">
      <c r="A19" s="221" t="s">
        <v>370</v>
      </c>
      <c r="B19" s="271">
        <v>4452722</v>
      </c>
      <c r="C19" s="271">
        <v>0</v>
      </c>
      <c r="D19" s="271">
        <v>3</v>
      </c>
      <c r="E19" s="271">
        <v>1910939</v>
      </c>
      <c r="F19" s="271">
        <v>925052</v>
      </c>
      <c r="G19" s="271">
        <v>1533709</v>
      </c>
      <c r="H19" s="271">
        <v>2686</v>
      </c>
      <c r="I19" s="271">
        <v>0</v>
      </c>
      <c r="J19" s="271">
        <v>80333</v>
      </c>
      <c r="K19" s="271">
        <v>0</v>
      </c>
      <c r="L19" s="271">
        <v>0</v>
      </c>
    </row>
    <row r="20" spans="1:12" ht="15" customHeight="1">
      <c r="A20" s="220" t="s">
        <v>371</v>
      </c>
      <c r="B20" s="271">
        <v>3379330</v>
      </c>
      <c r="C20" s="271">
        <v>0</v>
      </c>
      <c r="D20" s="271">
        <v>0</v>
      </c>
      <c r="E20" s="271">
        <v>883414</v>
      </c>
      <c r="F20" s="271">
        <v>882289</v>
      </c>
      <c r="G20" s="271">
        <v>1533709</v>
      </c>
      <c r="H20" s="271">
        <v>0</v>
      </c>
      <c r="I20" s="271">
        <v>0</v>
      </c>
      <c r="J20" s="271">
        <v>79918</v>
      </c>
      <c r="K20" s="271">
        <v>0</v>
      </c>
      <c r="L20" s="271">
        <v>0</v>
      </c>
    </row>
    <row r="21" spans="1:12" ht="15" customHeight="1">
      <c r="A21" s="220" t="s">
        <v>372</v>
      </c>
      <c r="B21" s="271">
        <v>1073392</v>
      </c>
      <c r="C21" s="271">
        <v>0</v>
      </c>
      <c r="D21" s="271">
        <v>3</v>
      </c>
      <c r="E21" s="271">
        <v>1027525</v>
      </c>
      <c r="F21" s="271">
        <v>42763</v>
      </c>
      <c r="G21" s="271">
        <v>0</v>
      </c>
      <c r="H21" s="271">
        <v>2686</v>
      </c>
      <c r="I21" s="271">
        <v>0</v>
      </c>
      <c r="J21" s="271">
        <v>415</v>
      </c>
      <c r="K21" s="271">
        <v>0</v>
      </c>
      <c r="L21" s="271">
        <v>0</v>
      </c>
    </row>
    <row r="22" spans="1:12" ht="15" customHeight="1">
      <c r="A22" s="220" t="s">
        <v>373</v>
      </c>
      <c r="B22" s="271">
        <v>0</v>
      </c>
      <c r="C22" s="271">
        <v>0</v>
      </c>
      <c r="D22" s="271">
        <v>0</v>
      </c>
      <c r="E22" s="271">
        <v>0</v>
      </c>
      <c r="F22" s="271">
        <v>0</v>
      </c>
      <c r="G22" s="271">
        <v>0</v>
      </c>
      <c r="H22" s="271">
        <v>0</v>
      </c>
      <c r="I22" s="271">
        <v>0</v>
      </c>
      <c r="J22" s="271">
        <v>0</v>
      </c>
      <c r="K22" s="271">
        <v>0</v>
      </c>
      <c r="L22" s="271">
        <v>0</v>
      </c>
    </row>
    <row r="23" spans="1:12" ht="15" customHeight="1">
      <c r="A23" s="222" t="s">
        <v>374</v>
      </c>
      <c r="B23" s="271">
        <v>9104143</v>
      </c>
      <c r="C23" s="271">
        <v>477</v>
      </c>
      <c r="D23" s="271">
        <v>0</v>
      </c>
      <c r="E23" s="271">
        <v>6789933</v>
      </c>
      <c r="F23" s="271">
        <v>241018</v>
      </c>
      <c r="G23" s="271">
        <v>1910916</v>
      </c>
      <c r="H23" s="271">
        <v>107271</v>
      </c>
      <c r="I23" s="271">
        <v>0</v>
      </c>
      <c r="J23" s="271">
        <v>54528</v>
      </c>
      <c r="K23" s="271">
        <v>0</v>
      </c>
      <c r="L23" s="271">
        <v>0</v>
      </c>
    </row>
    <row r="24" spans="1:12" ht="15" customHeight="1">
      <c r="A24" s="220" t="s">
        <v>375</v>
      </c>
      <c r="B24" s="271">
        <v>37</v>
      </c>
      <c r="C24" s="271">
        <v>37</v>
      </c>
      <c r="D24" s="271">
        <v>0</v>
      </c>
      <c r="E24" s="271">
        <v>0</v>
      </c>
      <c r="F24" s="271">
        <v>0</v>
      </c>
      <c r="G24" s="271">
        <v>0</v>
      </c>
      <c r="H24" s="271">
        <v>0</v>
      </c>
      <c r="I24" s="271">
        <v>0</v>
      </c>
      <c r="J24" s="271">
        <v>0</v>
      </c>
      <c r="K24" s="271">
        <v>0</v>
      </c>
      <c r="L24" s="271">
        <v>0</v>
      </c>
    </row>
    <row r="25" spans="1:12" ht="15" customHeight="1">
      <c r="A25" s="220" t="s">
        <v>376</v>
      </c>
      <c r="B25" s="271">
        <v>3816209</v>
      </c>
      <c r="C25" s="271">
        <v>0</v>
      </c>
      <c r="D25" s="271">
        <v>0</v>
      </c>
      <c r="E25" s="271">
        <v>3045385</v>
      </c>
      <c r="F25" s="271">
        <v>155176</v>
      </c>
      <c r="G25" s="271">
        <v>504118</v>
      </c>
      <c r="H25" s="271">
        <v>58392</v>
      </c>
      <c r="I25" s="271">
        <v>0</v>
      </c>
      <c r="J25" s="271">
        <v>53138</v>
      </c>
      <c r="K25" s="271">
        <v>0</v>
      </c>
      <c r="L25" s="271">
        <v>0</v>
      </c>
    </row>
    <row r="26" spans="1:12" ht="15" customHeight="1">
      <c r="A26" s="220" t="s">
        <v>377</v>
      </c>
      <c r="B26" s="271">
        <v>128905</v>
      </c>
      <c r="C26" s="271">
        <v>0</v>
      </c>
      <c r="D26" s="271">
        <v>0</v>
      </c>
      <c r="E26" s="271">
        <v>1025</v>
      </c>
      <c r="F26" s="271">
        <v>79791</v>
      </c>
      <c r="G26" s="271">
        <v>33850</v>
      </c>
      <c r="H26" s="271">
        <v>12849</v>
      </c>
      <c r="I26" s="271">
        <v>0</v>
      </c>
      <c r="J26" s="271">
        <v>1390</v>
      </c>
      <c r="K26" s="271">
        <v>0</v>
      </c>
      <c r="L26" s="271">
        <v>0</v>
      </c>
    </row>
    <row r="27" spans="1:12" ht="15" customHeight="1">
      <c r="A27" s="220" t="s">
        <v>378</v>
      </c>
      <c r="B27" s="271">
        <v>2229445</v>
      </c>
      <c r="C27" s="271">
        <v>157</v>
      </c>
      <c r="D27" s="271">
        <v>0</v>
      </c>
      <c r="E27" s="271">
        <v>1573605</v>
      </c>
      <c r="F27" s="271">
        <v>2489</v>
      </c>
      <c r="G27" s="271">
        <v>617164</v>
      </c>
      <c r="H27" s="271">
        <v>36030</v>
      </c>
      <c r="I27" s="271">
        <v>0</v>
      </c>
      <c r="J27" s="271">
        <v>0</v>
      </c>
      <c r="K27" s="271">
        <v>0</v>
      </c>
      <c r="L27" s="271">
        <v>0</v>
      </c>
    </row>
    <row r="28" spans="1:12" ht="15" customHeight="1">
      <c r="A28" s="220" t="s">
        <v>379</v>
      </c>
      <c r="B28" s="271">
        <v>2301571</v>
      </c>
      <c r="C28" s="271">
        <v>283</v>
      </c>
      <c r="D28" s="271">
        <v>0</v>
      </c>
      <c r="E28" s="271">
        <v>1541942</v>
      </c>
      <c r="F28" s="271">
        <v>3562</v>
      </c>
      <c r="G28" s="271">
        <v>755784</v>
      </c>
      <c r="H28" s="271">
        <v>0</v>
      </c>
      <c r="I28" s="271">
        <v>0</v>
      </c>
      <c r="J28" s="271">
        <v>0</v>
      </c>
      <c r="K28" s="271">
        <v>0</v>
      </c>
      <c r="L28" s="271">
        <v>0</v>
      </c>
    </row>
    <row r="29" spans="1:12" ht="15" customHeight="1">
      <c r="A29" s="220" t="s">
        <v>380</v>
      </c>
      <c r="B29" s="271">
        <v>627976</v>
      </c>
      <c r="C29" s="271">
        <v>0</v>
      </c>
      <c r="D29" s="271">
        <v>0</v>
      </c>
      <c r="E29" s="271">
        <v>627976</v>
      </c>
      <c r="F29" s="271">
        <v>0</v>
      </c>
      <c r="G29" s="271">
        <v>0</v>
      </c>
      <c r="H29" s="271">
        <v>0</v>
      </c>
      <c r="I29" s="271">
        <v>0</v>
      </c>
      <c r="J29" s="271">
        <v>0</v>
      </c>
      <c r="K29" s="271">
        <v>0</v>
      </c>
      <c r="L29" s="271">
        <v>0</v>
      </c>
    </row>
    <row r="30" spans="1:12" ht="15" customHeight="1">
      <c r="A30" s="221" t="s">
        <v>381</v>
      </c>
      <c r="B30" s="271">
        <v>5758892</v>
      </c>
      <c r="C30" s="271">
        <v>2096</v>
      </c>
      <c r="D30" s="271">
        <v>0</v>
      </c>
      <c r="E30" s="271">
        <v>521081</v>
      </c>
      <c r="F30" s="271">
        <v>0</v>
      </c>
      <c r="G30" s="271">
        <v>0</v>
      </c>
      <c r="H30" s="271">
        <v>0</v>
      </c>
      <c r="I30" s="271">
        <v>0</v>
      </c>
      <c r="J30" s="271">
        <v>0</v>
      </c>
      <c r="K30" s="271">
        <v>0</v>
      </c>
      <c r="L30" s="271">
        <v>5235715</v>
      </c>
    </row>
    <row r="31" spans="1:12" ht="15" customHeight="1">
      <c r="A31" s="221" t="s">
        <v>382</v>
      </c>
      <c r="B31" s="271">
        <v>2675</v>
      </c>
      <c r="C31" s="271">
        <v>2675</v>
      </c>
      <c r="D31" s="271">
        <v>0</v>
      </c>
      <c r="E31" s="271">
        <v>0</v>
      </c>
      <c r="F31" s="271">
        <v>0</v>
      </c>
      <c r="G31" s="271">
        <v>0</v>
      </c>
      <c r="H31" s="271">
        <v>0</v>
      </c>
      <c r="I31" s="271">
        <v>0</v>
      </c>
      <c r="J31" s="271">
        <v>0</v>
      </c>
      <c r="K31" s="271">
        <v>0</v>
      </c>
      <c r="L31" s="271">
        <v>0</v>
      </c>
    </row>
    <row r="32" spans="1:12" ht="15" customHeight="1">
      <c r="A32" s="221" t="s">
        <v>383</v>
      </c>
      <c r="B32" s="271">
        <v>154208</v>
      </c>
      <c r="C32" s="271">
        <v>0</v>
      </c>
      <c r="D32" s="271">
        <v>0</v>
      </c>
      <c r="E32" s="271">
        <v>147137</v>
      </c>
      <c r="F32" s="271">
        <v>1200</v>
      </c>
      <c r="G32" s="271">
        <v>4202</v>
      </c>
      <c r="H32" s="271">
        <v>1669</v>
      </c>
      <c r="I32" s="271">
        <v>0</v>
      </c>
      <c r="J32" s="271">
        <v>0</v>
      </c>
      <c r="K32" s="271">
        <v>0</v>
      </c>
      <c r="L32" s="271">
        <v>0</v>
      </c>
    </row>
    <row r="33" spans="1:12" ht="15" customHeight="1">
      <c r="A33" s="221" t="s">
        <v>384</v>
      </c>
      <c r="B33" s="271">
        <v>550</v>
      </c>
      <c r="C33" s="271">
        <v>550</v>
      </c>
      <c r="D33" s="271">
        <v>0</v>
      </c>
      <c r="E33" s="271">
        <v>0</v>
      </c>
      <c r="F33" s="271">
        <v>0</v>
      </c>
      <c r="G33" s="271">
        <v>0</v>
      </c>
      <c r="H33" s="271">
        <v>0</v>
      </c>
      <c r="I33" s="271">
        <v>0</v>
      </c>
      <c r="J33" s="271">
        <v>0</v>
      </c>
      <c r="K33" s="271">
        <v>0</v>
      </c>
      <c r="L33" s="271">
        <v>0</v>
      </c>
    </row>
    <row r="34" spans="1:12" ht="15" customHeight="1">
      <c r="A34" s="221" t="s">
        <v>385</v>
      </c>
      <c r="B34" s="271">
        <v>5881641</v>
      </c>
      <c r="C34" s="271">
        <v>0</v>
      </c>
      <c r="D34" s="271">
        <v>0</v>
      </c>
      <c r="E34" s="271">
        <v>5618700</v>
      </c>
      <c r="F34" s="271">
        <v>179</v>
      </c>
      <c r="G34" s="271">
        <v>262762</v>
      </c>
      <c r="H34" s="271">
        <v>0</v>
      </c>
      <c r="I34" s="271">
        <v>0</v>
      </c>
      <c r="J34" s="271">
        <v>0</v>
      </c>
      <c r="K34" s="271">
        <v>0</v>
      </c>
      <c r="L34" s="271">
        <v>0</v>
      </c>
    </row>
    <row r="35" spans="1:12" ht="15" customHeight="1">
      <c r="A35" s="221" t="s">
        <v>386</v>
      </c>
      <c r="B35" s="271">
        <v>56</v>
      </c>
      <c r="C35" s="271">
        <v>56</v>
      </c>
      <c r="D35" s="271">
        <v>0</v>
      </c>
      <c r="E35" s="271">
        <v>0</v>
      </c>
      <c r="F35" s="271">
        <v>0</v>
      </c>
      <c r="G35" s="271">
        <v>0</v>
      </c>
      <c r="H35" s="271">
        <v>0</v>
      </c>
      <c r="I35" s="271">
        <v>0</v>
      </c>
      <c r="J35" s="271">
        <v>0</v>
      </c>
      <c r="K35" s="271">
        <v>0</v>
      </c>
      <c r="L35" s="271">
        <v>0</v>
      </c>
    </row>
    <row r="36" spans="1:12" ht="15" customHeight="1">
      <c r="A36" s="221" t="s">
        <v>387</v>
      </c>
      <c r="B36" s="271">
        <v>113454</v>
      </c>
      <c r="C36" s="271">
        <v>1677</v>
      </c>
      <c r="D36" s="271">
        <v>482</v>
      </c>
      <c r="E36" s="271">
        <v>0</v>
      </c>
      <c r="F36" s="271">
        <v>2268</v>
      </c>
      <c r="G36" s="271">
        <v>99637</v>
      </c>
      <c r="H36" s="271">
        <v>2283</v>
      </c>
      <c r="I36" s="271">
        <v>191</v>
      </c>
      <c r="J36" s="271">
        <v>6916</v>
      </c>
      <c r="K36" s="271">
        <v>0</v>
      </c>
      <c r="L36" s="271">
        <v>0</v>
      </c>
    </row>
    <row r="37" spans="1:12" ht="15" customHeight="1">
      <c r="A37" s="221" t="s">
        <v>388</v>
      </c>
      <c r="B37" s="271">
        <v>13112</v>
      </c>
      <c r="C37" s="271">
        <v>1800</v>
      </c>
      <c r="D37" s="271">
        <v>186</v>
      </c>
      <c r="E37" s="271">
        <v>2100</v>
      </c>
      <c r="F37" s="271">
        <v>2708</v>
      </c>
      <c r="G37" s="271">
        <v>4517</v>
      </c>
      <c r="H37" s="271">
        <v>0</v>
      </c>
      <c r="I37" s="271">
        <v>29</v>
      </c>
      <c r="J37" s="271">
        <v>1234</v>
      </c>
      <c r="K37" s="271">
        <v>538</v>
      </c>
      <c r="L37" s="271">
        <v>0</v>
      </c>
    </row>
    <row r="38" spans="1:12" ht="15" customHeight="1">
      <c r="A38" s="221" t="s">
        <v>389</v>
      </c>
      <c r="B38" s="271">
        <v>5397917</v>
      </c>
      <c r="C38" s="271">
        <v>3677</v>
      </c>
      <c r="D38" s="271">
        <v>0</v>
      </c>
      <c r="E38" s="271">
        <v>0</v>
      </c>
      <c r="F38" s="271">
        <v>55</v>
      </c>
      <c r="G38" s="271">
        <v>0</v>
      </c>
      <c r="H38" s="271">
        <v>0</v>
      </c>
      <c r="I38" s="271">
        <v>0</v>
      </c>
      <c r="J38" s="271">
        <v>0</v>
      </c>
      <c r="K38" s="271">
        <v>0</v>
      </c>
      <c r="L38" s="271">
        <v>5394185</v>
      </c>
    </row>
    <row r="39" spans="1:12" ht="15" customHeight="1">
      <c r="A39" s="221" t="s">
        <v>696</v>
      </c>
      <c r="B39" s="271">
        <v>0</v>
      </c>
      <c r="C39" s="271">
        <v>0</v>
      </c>
      <c r="D39" s="271">
        <v>0</v>
      </c>
      <c r="E39" s="271">
        <v>0</v>
      </c>
      <c r="F39" s="271">
        <v>0</v>
      </c>
      <c r="G39" s="271">
        <v>0</v>
      </c>
      <c r="H39" s="271">
        <v>0</v>
      </c>
      <c r="I39" s="271">
        <v>0</v>
      </c>
      <c r="J39" s="271">
        <v>0</v>
      </c>
      <c r="K39" s="271">
        <v>0</v>
      </c>
      <c r="L39" s="271">
        <v>0</v>
      </c>
    </row>
    <row r="40" spans="1:12" ht="15" customHeight="1">
      <c r="A40" s="221" t="s">
        <v>390</v>
      </c>
      <c r="B40" s="271">
        <v>380</v>
      </c>
      <c r="C40" s="271">
        <v>0</v>
      </c>
      <c r="D40" s="271">
        <v>0</v>
      </c>
      <c r="E40" s="271">
        <v>0</v>
      </c>
      <c r="F40" s="271">
        <v>380</v>
      </c>
      <c r="G40" s="271">
        <v>0</v>
      </c>
      <c r="H40" s="271">
        <v>0</v>
      </c>
      <c r="I40" s="271">
        <v>0</v>
      </c>
      <c r="J40" s="271">
        <v>0</v>
      </c>
      <c r="K40" s="271">
        <v>0</v>
      </c>
      <c r="L40" s="271">
        <v>0</v>
      </c>
    </row>
    <row r="41" spans="1:12" ht="15" customHeight="1">
      <c r="A41" s="221" t="s">
        <v>391</v>
      </c>
      <c r="B41" s="271">
        <v>1814453</v>
      </c>
      <c r="C41" s="271">
        <v>2266</v>
      </c>
      <c r="D41" s="271">
        <v>0</v>
      </c>
      <c r="E41" s="271">
        <v>220522</v>
      </c>
      <c r="F41" s="271">
        <v>0</v>
      </c>
      <c r="G41" s="271">
        <v>0</v>
      </c>
      <c r="H41" s="271">
        <v>0</v>
      </c>
      <c r="I41" s="271">
        <v>0</v>
      </c>
      <c r="J41" s="271">
        <v>2850</v>
      </c>
      <c r="K41" s="271">
        <v>0</v>
      </c>
      <c r="L41" s="271">
        <v>1588815</v>
      </c>
    </row>
    <row r="42" spans="1:12" ht="15" customHeight="1">
      <c r="A42" s="220" t="s">
        <v>392</v>
      </c>
      <c r="B42" s="271">
        <v>1128</v>
      </c>
      <c r="C42" s="271">
        <v>1128</v>
      </c>
      <c r="D42" s="271">
        <v>0</v>
      </c>
      <c r="E42" s="271">
        <v>0</v>
      </c>
      <c r="F42" s="271">
        <v>0</v>
      </c>
      <c r="G42" s="271">
        <v>0</v>
      </c>
      <c r="H42" s="271">
        <v>0</v>
      </c>
      <c r="I42" s="271">
        <v>0</v>
      </c>
      <c r="J42" s="271">
        <v>0</v>
      </c>
      <c r="K42" s="271">
        <v>0</v>
      </c>
      <c r="L42" s="271">
        <v>0</v>
      </c>
    </row>
    <row r="43" spans="1:12" ht="15" customHeight="1">
      <c r="A43" s="220" t="s">
        <v>393</v>
      </c>
      <c r="B43" s="271">
        <v>1812187</v>
      </c>
      <c r="C43" s="271">
        <v>0</v>
      </c>
      <c r="D43" s="271">
        <v>0</v>
      </c>
      <c r="E43" s="271">
        <v>220522</v>
      </c>
      <c r="F43" s="271">
        <v>0</v>
      </c>
      <c r="G43" s="271">
        <v>0</v>
      </c>
      <c r="H43" s="271">
        <v>0</v>
      </c>
      <c r="I43" s="271">
        <v>0</v>
      </c>
      <c r="J43" s="271">
        <v>2850</v>
      </c>
      <c r="K43" s="271">
        <v>0</v>
      </c>
      <c r="L43" s="271">
        <v>1588815</v>
      </c>
    </row>
    <row r="44" spans="1:12" ht="15" customHeight="1">
      <c r="A44" s="220" t="s">
        <v>394</v>
      </c>
      <c r="B44" s="271">
        <v>1138</v>
      </c>
      <c r="C44" s="271">
        <v>1138</v>
      </c>
      <c r="D44" s="271">
        <v>0</v>
      </c>
      <c r="E44" s="271">
        <v>0</v>
      </c>
      <c r="F44" s="271">
        <v>0</v>
      </c>
      <c r="G44" s="271">
        <v>0</v>
      </c>
      <c r="H44" s="271">
        <v>0</v>
      </c>
      <c r="I44" s="271">
        <v>0</v>
      </c>
      <c r="J44" s="271">
        <v>0</v>
      </c>
      <c r="K44" s="271">
        <v>0</v>
      </c>
      <c r="L44" s="271">
        <v>0</v>
      </c>
    </row>
    <row r="45" spans="1:12" ht="15" customHeight="1">
      <c r="A45" s="221" t="s">
        <v>395</v>
      </c>
      <c r="B45" s="271">
        <v>57210</v>
      </c>
      <c r="C45" s="271">
        <v>70</v>
      </c>
      <c r="D45" s="271">
        <v>0</v>
      </c>
      <c r="E45" s="271">
        <v>25356</v>
      </c>
      <c r="F45" s="271">
        <v>0</v>
      </c>
      <c r="G45" s="271">
        <v>31775</v>
      </c>
      <c r="H45" s="271">
        <v>0</v>
      </c>
      <c r="I45" s="271">
        <v>9</v>
      </c>
      <c r="J45" s="271">
        <v>0</v>
      </c>
      <c r="K45" s="271">
        <v>0</v>
      </c>
      <c r="L45" s="271">
        <v>0</v>
      </c>
    </row>
    <row r="46" spans="1:12" ht="15" customHeight="1">
      <c r="A46" s="221" t="s">
        <v>396</v>
      </c>
      <c r="B46" s="271">
        <v>33583</v>
      </c>
      <c r="C46" s="271">
        <v>1832</v>
      </c>
      <c r="D46" s="271">
        <v>0</v>
      </c>
      <c r="E46" s="271">
        <v>0</v>
      </c>
      <c r="F46" s="271">
        <v>0</v>
      </c>
      <c r="G46" s="271">
        <v>31751</v>
      </c>
      <c r="H46" s="271">
        <v>0</v>
      </c>
      <c r="I46" s="271">
        <v>0</v>
      </c>
      <c r="J46" s="271">
        <v>0</v>
      </c>
      <c r="K46" s="271">
        <v>0</v>
      </c>
      <c r="L46" s="271">
        <v>0</v>
      </c>
    </row>
    <row r="47" spans="1:12" ht="15" customHeight="1">
      <c r="A47" s="221" t="s">
        <v>397</v>
      </c>
      <c r="B47" s="271">
        <v>246</v>
      </c>
      <c r="C47" s="271">
        <v>246</v>
      </c>
      <c r="D47" s="271">
        <v>0</v>
      </c>
      <c r="E47" s="271">
        <v>0</v>
      </c>
      <c r="F47" s="271">
        <v>0</v>
      </c>
      <c r="G47" s="271">
        <v>0</v>
      </c>
      <c r="H47" s="271">
        <v>0</v>
      </c>
      <c r="I47" s="271">
        <v>0</v>
      </c>
      <c r="J47" s="271">
        <v>0</v>
      </c>
      <c r="K47" s="271">
        <v>0</v>
      </c>
      <c r="L47" s="271">
        <v>0</v>
      </c>
    </row>
    <row r="48" spans="1:12" ht="15" customHeight="1">
      <c r="A48" s="221" t="s">
        <v>398</v>
      </c>
      <c r="B48" s="271">
        <v>313422</v>
      </c>
      <c r="C48" s="271">
        <v>0</v>
      </c>
      <c r="D48" s="271">
        <v>2407</v>
      </c>
      <c r="E48" s="271">
        <v>213743</v>
      </c>
      <c r="F48" s="271">
        <v>0</v>
      </c>
      <c r="G48" s="271">
        <v>97152</v>
      </c>
      <c r="H48" s="271">
        <v>0</v>
      </c>
      <c r="I48" s="271">
        <v>0</v>
      </c>
      <c r="J48" s="271">
        <v>120</v>
      </c>
      <c r="K48" s="271">
        <v>0</v>
      </c>
      <c r="L48" s="271">
        <v>0</v>
      </c>
    </row>
    <row r="49" spans="1:12" ht="15" customHeight="1">
      <c r="A49" s="221" t="s">
        <v>399</v>
      </c>
      <c r="B49" s="271">
        <v>0</v>
      </c>
      <c r="C49" s="271">
        <v>0</v>
      </c>
      <c r="D49" s="271">
        <v>0</v>
      </c>
      <c r="E49" s="271">
        <v>0</v>
      </c>
      <c r="F49" s="271">
        <v>0</v>
      </c>
      <c r="G49" s="271">
        <v>0</v>
      </c>
      <c r="H49" s="271">
        <v>0</v>
      </c>
      <c r="I49" s="271">
        <v>0</v>
      </c>
      <c r="J49" s="271">
        <v>0</v>
      </c>
      <c r="K49" s="271">
        <v>0</v>
      </c>
      <c r="L49" s="271">
        <v>0</v>
      </c>
    </row>
    <row r="50" spans="1:12" ht="15" customHeight="1">
      <c r="A50" s="221" t="s">
        <v>400</v>
      </c>
      <c r="B50" s="271">
        <v>449464</v>
      </c>
      <c r="C50" s="271">
        <v>105</v>
      </c>
      <c r="D50" s="271">
        <v>0</v>
      </c>
      <c r="E50" s="271">
        <v>322531</v>
      </c>
      <c r="F50" s="271">
        <v>0</v>
      </c>
      <c r="G50" s="271">
        <v>73444</v>
      </c>
      <c r="H50" s="271">
        <v>0</v>
      </c>
      <c r="I50" s="271">
        <v>0</v>
      </c>
      <c r="J50" s="271">
        <v>53384</v>
      </c>
      <c r="K50" s="271">
        <v>0</v>
      </c>
      <c r="L50" s="271">
        <v>0</v>
      </c>
    </row>
    <row r="51" spans="1:12" ht="15" customHeight="1">
      <c r="A51" s="221" t="s">
        <v>401</v>
      </c>
      <c r="B51" s="271">
        <v>80658</v>
      </c>
      <c r="C51" s="271">
        <v>594</v>
      </c>
      <c r="D51" s="271">
        <v>0</v>
      </c>
      <c r="E51" s="271">
        <v>80064</v>
      </c>
      <c r="F51" s="271">
        <v>0</v>
      </c>
      <c r="G51" s="271">
        <v>0</v>
      </c>
      <c r="H51" s="271">
        <v>0</v>
      </c>
      <c r="I51" s="271">
        <v>0</v>
      </c>
      <c r="J51" s="271">
        <v>0</v>
      </c>
      <c r="K51" s="271">
        <v>0</v>
      </c>
      <c r="L51" s="271">
        <v>0</v>
      </c>
    </row>
    <row r="52" spans="1:12" ht="15" customHeight="1">
      <c r="A52" s="221" t="s">
        <v>402</v>
      </c>
      <c r="B52" s="271">
        <v>21</v>
      </c>
      <c r="C52" s="271">
        <v>21</v>
      </c>
      <c r="D52" s="271">
        <v>0</v>
      </c>
      <c r="E52" s="271">
        <v>0</v>
      </c>
      <c r="F52" s="271">
        <v>0</v>
      </c>
      <c r="G52" s="271">
        <v>0</v>
      </c>
      <c r="H52" s="271">
        <v>0</v>
      </c>
      <c r="I52" s="271">
        <v>0</v>
      </c>
      <c r="J52" s="271">
        <v>0</v>
      </c>
      <c r="K52" s="271">
        <v>0</v>
      </c>
      <c r="L52" s="271">
        <v>0</v>
      </c>
    </row>
    <row r="53" spans="1:12" ht="15" customHeight="1">
      <c r="A53" s="221" t="s">
        <v>403</v>
      </c>
      <c r="B53" s="271">
        <v>423</v>
      </c>
      <c r="C53" s="271">
        <v>423</v>
      </c>
      <c r="D53" s="271">
        <v>0</v>
      </c>
      <c r="E53" s="271">
        <v>0</v>
      </c>
      <c r="F53" s="271">
        <v>0</v>
      </c>
      <c r="G53" s="271">
        <v>0</v>
      </c>
      <c r="H53" s="271">
        <v>0</v>
      </c>
      <c r="I53" s="271">
        <v>0</v>
      </c>
      <c r="J53" s="271">
        <v>0</v>
      </c>
      <c r="K53" s="271">
        <v>0</v>
      </c>
      <c r="L53" s="271">
        <v>0</v>
      </c>
    </row>
    <row r="54" spans="1:12" ht="15" customHeight="1">
      <c r="A54" s="221" t="s">
        <v>404</v>
      </c>
      <c r="B54" s="271">
        <v>38494</v>
      </c>
      <c r="C54" s="271">
        <v>545</v>
      </c>
      <c r="D54" s="271">
        <v>0</v>
      </c>
      <c r="E54" s="271">
        <v>37949</v>
      </c>
      <c r="F54" s="271">
        <v>0</v>
      </c>
      <c r="G54" s="271">
        <v>0</v>
      </c>
      <c r="H54" s="271">
        <v>0</v>
      </c>
      <c r="I54" s="271">
        <v>0</v>
      </c>
      <c r="J54" s="271">
        <v>0</v>
      </c>
      <c r="K54" s="271">
        <v>0</v>
      </c>
      <c r="L54" s="271">
        <v>0</v>
      </c>
    </row>
    <row r="55" spans="1:12" ht="15" customHeight="1">
      <c r="A55" s="221" t="s">
        <v>405</v>
      </c>
      <c r="B55" s="271">
        <v>0</v>
      </c>
      <c r="C55" s="271">
        <v>0</v>
      </c>
      <c r="D55" s="271">
        <v>0</v>
      </c>
      <c r="E55" s="271">
        <v>0</v>
      </c>
      <c r="F55" s="271">
        <v>0</v>
      </c>
      <c r="G55" s="271">
        <v>0</v>
      </c>
      <c r="H55" s="271">
        <v>0</v>
      </c>
      <c r="I55" s="271">
        <v>0</v>
      </c>
      <c r="J55" s="271">
        <v>0</v>
      </c>
      <c r="K55" s="271">
        <v>0</v>
      </c>
      <c r="L55" s="271">
        <v>0</v>
      </c>
    </row>
    <row r="56" spans="1:12" ht="15" customHeight="1">
      <c r="A56" s="222" t="s">
        <v>406</v>
      </c>
      <c r="B56" s="271">
        <v>0</v>
      </c>
      <c r="C56" s="271">
        <v>0</v>
      </c>
      <c r="D56" s="271">
        <v>0</v>
      </c>
      <c r="E56" s="271">
        <v>0</v>
      </c>
      <c r="F56" s="271">
        <v>0</v>
      </c>
      <c r="G56" s="271">
        <v>0</v>
      </c>
      <c r="H56" s="271">
        <v>0</v>
      </c>
      <c r="I56" s="271">
        <v>0</v>
      </c>
      <c r="J56" s="271">
        <v>0</v>
      </c>
      <c r="K56" s="271">
        <v>0</v>
      </c>
      <c r="L56" s="271">
        <v>0</v>
      </c>
    </row>
    <row r="57" spans="1:12" ht="15" customHeight="1">
      <c r="A57" s="221" t="s">
        <v>407</v>
      </c>
      <c r="B57" s="271">
        <v>2048</v>
      </c>
      <c r="C57" s="271">
        <v>2048</v>
      </c>
      <c r="D57" s="271">
        <v>0</v>
      </c>
      <c r="E57" s="271">
        <v>0</v>
      </c>
      <c r="F57" s="271">
        <v>0</v>
      </c>
      <c r="G57" s="271">
        <v>0</v>
      </c>
      <c r="H57" s="271">
        <v>0</v>
      </c>
      <c r="I57" s="271">
        <v>0</v>
      </c>
      <c r="J57" s="271">
        <v>0</v>
      </c>
      <c r="K57" s="271">
        <v>0</v>
      </c>
      <c r="L57" s="271">
        <v>0</v>
      </c>
    </row>
    <row r="58" spans="1:12" ht="15" customHeight="1">
      <c r="A58" s="221" t="s">
        <v>408</v>
      </c>
      <c r="B58" s="271">
        <v>605</v>
      </c>
      <c r="C58" s="271">
        <v>605</v>
      </c>
      <c r="D58" s="271">
        <v>0</v>
      </c>
      <c r="E58" s="271">
        <v>0</v>
      </c>
      <c r="F58" s="271">
        <v>0</v>
      </c>
      <c r="G58" s="271">
        <v>0</v>
      </c>
      <c r="H58" s="271">
        <v>0</v>
      </c>
      <c r="I58" s="271">
        <v>0</v>
      </c>
      <c r="J58" s="271">
        <v>0</v>
      </c>
      <c r="K58" s="271">
        <v>0</v>
      </c>
      <c r="L58" s="271">
        <v>0</v>
      </c>
    </row>
    <row r="59" spans="1:12" ht="15" customHeight="1">
      <c r="A59" s="174" t="s">
        <v>409</v>
      </c>
      <c r="B59" s="271">
        <v>1684</v>
      </c>
      <c r="C59" s="271">
        <v>1684</v>
      </c>
      <c r="D59" s="271">
        <v>0</v>
      </c>
      <c r="E59" s="271">
        <v>0</v>
      </c>
      <c r="F59" s="271">
        <v>0</v>
      </c>
      <c r="G59" s="271">
        <v>0</v>
      </c>
      <c r="H59" s="271">
        <v>0</v>
      </c>
      <c r="I59" s="271">
        <v>0</v>
      </c>
      <c r="J59" s="271">
        <v>0</v>
      </c>
      <c r="K59" s="271">
        <v>0</v>
      </c>
      <c r="L59" s="271">
        <v>0</v>
      </c>
    </row>
    <row r="60" spans="1:12" ht="12.75" customHeight="1">
      <c r="A60" s="87" t="s">
        <v>596</v>
      </c>
      <c r="B60" s="56"/>
      <c r="C60" s="56"/>
      <c r="D60" s="56"/>
      <c r="E60" s="56"/>
      <c r="F60" s="56"/>
      <c r="G60" s="56"/>
      <c r="H60" s="56"/>
      <c r="I60" s="56"/>
      <c r="J60" s="56"/>
      <c r="K60" s="56"/>
      <c r="L60" s="56"/>
    </row>
    <row r="61" ht="12.75" customHeight="1">
      <c r="A61" s="87" t="s">
        <v>556</v>
      </c>
    </row>
    <row r="62" ht="12.75" customHeight="1"/>
  </sheetData>
  <printOptions/>
  <pageMargins left="0.5905511811023623" right="0.61" top="0.5905511811023623" bottom="0.6" header="0.1968503937007874" footer="0.1968503937007874"/>
  <pageSetup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dimension ref="A1:AE68"/>
  <sheetViews>
    <sheetView workbookViewId="0" topLeftCell="A1">
      <selection activeCell="A1" sqref="A1"/>
    </sheetView>
  </sheetViews>
  <sheetFormatPr defaultColWidth="9.00390625" defaultRowHeight="12.75"/>
  <cols>
    <col min="1" max="1" width="8.25390625" style="57" customWidth="1"/>
    <col min="2" max="17" width="7.75390625" style="57" customWidth="1"/>
    <col min="18" max="25" width="10.75390625" style="57" customWidth="1"/>
    <col min="26" max="26" width="5.75390625" style="57" customWidth="1"/>
    <col min="27" max="16384" width="10.125" style="57" customWidth="1"/>
  </cols>
  <sheetData>
    <row r="1" spans="1:2" ht="17.25">
      <c r="A1" s="74" t="s">
        <v>1030</v>
      </c>
      <c r="B1" s="66"/>
    </row>
    <row r="2" spans="1:24" ht="14.25">
      <c r="A2" s="228" t="s">
        <v>875</v>
      </c>
      <c r="B2" s="62"/>
      <c r="C2" s="62"/>
      <c r="D2" s="62"/>
      <c r="E2" s="62"/>
      <c r="F2" s="62"/>
      <c r="G2" s="62"/>
      <c r="H2" s="62"/>
      <c r="I2" s="62"/>
      <c r="J2" s="62"/>
      <c r="K2" s="62"/>
      <c r="L2" s="62"/>
      <c r="M2" s="62"/>
      <c r="N2" s="62"/>
      <c r="O2" s="62"/>
      <c r="P2" s="62"/>
      <c r="Q2" s="62"/>
      <c r="R2" s="62"/>
      <c r="S2" s="62"/>
      <c r="T2" s="62"/>
      <c r="U2" s="62"/>
      <c r="V2" s="62"/>
      <c r="W2" s="62"/>
      <c r="X2" s="62"/>
    </row>
    <row r="3" spans="1:11" s="62" customFormat="1" ht="12" customHeight="1">
      <c r="A3" s="241"/>
      <c r="B3" s="239" t="s">
        <v>597</v>
      </c>
      <c r="C3" s="59"/>
      <c r="D3" s="239" t="s">
        <v>683</v>
      </c>
      <c r="E3" s="239"/>
      <c r="F3" s="239" t="s">
        <v>682</v>
      </c>
      <c r="G3" s="239"/>
      <c r="H3" s="239" t="s">
        <v>681</v>
      </c>
      <c r="I3" s="239"/>
      <c r="J3" s="239" t="s">
        <v>680</v>
      </c>
      <c r="K3" s="240"/>
    </row>
    <row r="4" spans="1:31" ht="12" customHeight="1">
      <c r="A4" s="235" t="s">
        <v>1009</v>
      </c>
      <c r="B4" s="236" t="s">
        <v>418</v>
      </c>
      <c r="C4" s="236" t="s">
        <v>419</v>
      </c>
      <c r="D4" s="236" t="s">
        <v>418</v>
      </c>
      <c r="E4" s="236" t="s">
        <v>419</v>
      </c>
      <c r="F4" s="236" t="s">
        <v>418</v>
      </c>
      <c r="G4" s="236" t="s">
        <v>419</v>
      </c>
      <c r="H4" s="236" t="s">
        <v>418</v>
      </c>
      <c r="I4" s="236" t="s">
        <v>419</v>
      </c>
      <c r="J4" s="236" t="s">
        <v>418</v>
      </c>
      <c r="K4" s="237" t="s">
        <v>419</v>
      </c>
      <c r="L4" s="62"/>
      <c r="M4" s="62"/>
      <c r="N4" s="62"/>
      <c r="O4" s="62"/>
      <c r="P4" s="62"/>
      <c r="Q4" s="62"/>
      <c r="R4" s="62"/>
      <c r="S4" s="62"/>
      <c r="T4" s="62"/>
      <c r="U4" s="62"/>
      <c r="V4" s="62"/>
      <c r="W4" s="62"/>
      <c r="X4" s="62"/>
      <c r="Y4" s="62"/>
      <c r="Z4" s="62"/>
      <c r="AA4" s="62"/>
      <c r="AB4" s="62"/>
      <c r="AC4" s="62"/>
      <c r="AD4" s="62"/>
      <c r="AE4" s="62"/>
    </row>
    <row r="5" spans="1:31" ht="12" customHeight="1">
      <c r="A5" s="232" t="s">
        <v>1010</v>
      </c>
      <c r="B5" s="289">
        <v>10512</v>
      </c>
      <c r="C5" s="289">
        <v>1601</v>
      </c>
      <c r="D5" s="289">
        <v>7236</v>
      </c>
      <c r="E5" s="289">
        <v>1089</v>
      </c>
      <c r="F5" s="289">
        <v>619</v>
      </c>
      <c r="G5" s="289">
        <v>72</v>
      </c>
      <c r="H5" s="289">
        <v>324</v>
      </c>
      <c r="I5" s="289">
        <v>39</v>
      </c>
      <c r="J5" s="289">
        <v>2333</v>
      </c>
      <c r="K5" s="289">
        <v>401</v>
      </c>
      <c r="L5" s="62"/>
      <c r="M5" s="62"/>
      <c r="N5" s="62"/>
      <c r="O5" s="62"/>
      <c r="P5" s="62"/>
      <c r="Q5" s="62"/>
      <c r="R5" s="62"/>
      <c r="S5" s="62"/>
      <c r="T5" s="62"/>
      <c r="U5" s="62"/>
      <c r="V5" s="62"/>
      <c r="W5" s="62"/>
      <c r="X5" s="62"/>
      <c r="Y5" s="62"/>
      <c r="Z5" s="62"/>
      <c r="AA5" s="62"/>
      <c r="AB5" s="62"/>
      <c r="AC5" s="62"/>
      <c r="AD5" s="62"/>
      <c r="AE5" s="62"/>
    </row>
    <row r="6" spans="1:31" ht="12" customHeight="1">
      <c r="A6" s="232" t="s">
        <v>1011</v>
      </c>
      <c r="B6" s="289">
        <v>10810</v>
      </c>
      <c r="C6" s="289">
        <v>1732</v>
      </c>
      <c r="D6" s="289">
        <v>7353</v>
      </c>
      <c r="E6" s="289">
        <v>1140</v>
      </c>
      <c r="F6" s="289">
        <v>911</v>
      </c>
      <c r="G6" s="289">
        <v>157</v>
      </c>
      <c r="H6" s="289">
        <v>362</v>
      </c>
      <c r="I6" s="289">
        <v>31</v>
      </c>
      <c r="J6" s="289">
        <v>2184</v>
      </c>
      <c r="K6" s="289">
        <v>404</v>
      </c>
      <c r="L6" s="62"/>
      <c r="M6" s="62"/>
      <c r="N6" s="62"/>
      <c r="O6" s="62"/>
      <c r="P6" s="62"/>
      <c r="Q6" s="62"/>
      <c r="R6" s="62"/>
      <c r="S6" s="62"/>
      <c r="T6" s="62"/>
      <c r="U6" s="62"/>
      <c r="V6" s="62"/>
      <c r="W6" s="62"/>
      <c r="X6" s="62"/>
      <c r="Y6" s="62"/>
      <c r="Z6" s="62"/>
      <c r="AA6" s="62"/>
      <c r="AB6" s="62"/>
      <c r="AC6" s="62"/>
      <c r="AD6" s="62"/>
      <c r="AE6" s="62"/>
    </row>
    <row r="7" spans="1:11" ht="12" customHeight="1">
      <c r="A7" s="232" t="s">
        <v>1012</v>
      </c>
      <c r="B7" s="289">
        <v>10550</v>
      </c>
      <c r="C7" s="289">
        <v>1572</v>
      </c>
      <c r="D7" s="289">
        <v>7288</v>
      </c>
      <c r="E7" s="289">
        <v>1106</v>
      </c>
      <c r="F7" s="289">
        <v>826</v>
      </c>
      <c r="G7" s="289">
        <v>77</v>
      </c>
      <c r="H7" s="289">
        <v>340</v>
      </c>
      <c r="I7" s="289">
        <v>45</v>
      </c>
      <c r="J7" s="289">
        <v>2096</v>
      </c>
      <c r="K7" s="289">
        <v>344</v>
      </c>
    </row>
    <row r="8" spans="1:11" ht="12" customHeight="1">
      <c r="A8" s="232" t="s">
        <v>1013</v>
      </c>
      <c r="B8" s="289">
        <v>10367</v>
      </c>
      <c r="C8" s="289">
        <v>1520</v>
      </c>
      <c r="D8" s="289">
        <v>7351</v>
      </c>
      <c r="E8" s="289">
        <v>1072</v>
      </c>
      <c r="F8" s="289">
        <v>581</v>
      </c>
      <c r="G8" s="289">
        <v>54</v>
      </c>
      <c r="H8" s="289">
        <v>357</v>
      </c>
      <c r="I8" s="289">
        <v>30</v>
      </c>
      <c r="J8" s="289">
        <v>2078</v>
      </c>
      <c r="K8" s="289">
        <v>364</v>
      </c>
    </row>
    <row r="9" spans="1:11" ht="12" customHeight="1">
      <c r="A9" s="232" t="s">
        <v>1014</v>
      </c>
      <c r="B9" s="289">
        <v>10797</v>
      </c>
      <c r="C9" s="289">
        <v>1482</v>
      </c>
      <c r="D9" s="289">
        <v>7652</v>
      </c>
      <c r="E9" s="289">
        <v>1056</v>
      </c>
      <c r="F9" s="289">
        <v>614</v>
      </c>
      <c r="G9" s="289">
        <v>69</v>
      </c>
      <c r="H9" s="289">
        <v>508</v>
      </c>
      <c r="I9" s="289">
        <v>40</v>
      </c>
      <c r="J9" s="289">
        <v>2023</v>
      </c>
      <c r="K9" s="289">
        <v>317</v>
      </c>
    </row>
    <row r="10" spans="1:11" ht="4.5" customHeight="1">
      <c r="A10" s="233"/>
      <c r="B10" s="289"/>
      <c r="C10" s="289"/>
      <c r="D10" s="289"/>
      <c r="E10" s="289"/>
      <c r="F10" s="289"/>
      <c r="G10" s="289"/>
      <c r="H10" s="289"/>
      <c r="I10" s="289"/>
      <c r="J10" s="289"/>
      <c r="K10" s="289"/>
    </row>
    <row r="11" spans="1:11" ht="12" customHeight="1">
      <c r="A11" s="232" t="s">
        <v>1015</v>
      </c>
      <c r="B11" s="289">
        <v>795</v>
      </c>
      <c r="C11" s="289">
        <v>1562</v>
      </c>
      <c r="D11" s="289">
        <v>567</v>
      </c>
      <c r="E11" s="289">
        <v>1098</v>
      </c>
      <c r="F11" s="289">
        <v>33</v>
      </c>
      <c r="G11" s="289">
        <v>50</v>
      </c>
      <c r="H11" s="289">
        <v>38</v>
      </c>
      <c r="I11" s="289">
        <v>34</v>
      </c>
      <c r="J11" s="289">
        <v>157</v>
      </c>
      <c r="K11" s="289">
        <v>380</v>
      </c>
    </row>
    <row r="12" spans="1:11" ht="12" customHeight="1">
      <c r="A12" s="232" t="s">
        <v>420</v>
      </c>
      <c r="B12" s="289">
        <v>777</v>
      </c>
      <c r="C12" s="289">
        <v>1511</v>
      </c>
      <c r="D12" s="289">
        <v>575</v>
      </c>
      <c r="E12" s="289">
        <v>1090</v>
      </c>
      <c r="F12" s="289">
        <v>43</v>
      </c>
      <c r="G12" s="289">
        <v>50</v>
      </c>
      <c r="H12" s="289">
        <v>37</v>
      </c>
      <c r="I12" s="289">
        <v>38</v>
      </c>
      <c r="J12" s="289">
        <v>122</v>
      </c>
      <c r="K12" s="289">
        <v>333</v>
      </c>
    </row>
    <row r="13" spans="1:11" ht="12" customHeight="1">
      <c r="A13" s="232" t="s">
        <v>421</v>
      </c>
      <c r="B13" s="289">
        <v>924</v>
      </c>
      <c r="C13" s="289">
        <v>1475</v>
      </c>
      <c r="D13" s="289">
        <v>667</v>
      </c>
      <c r="E13" s="289">
        <v>1062</v>
      </c>
      <c r="F13" s="289">
        <v>53</v>
      </c>
      <c r="G13" s="289">
        <v>55</v>
      </c>
      <c r="H13" s="289">
        <v>34</v>
      </c>
      <c r="I13" s="289">
        <v>37</v>
      </c>
      <c r="J13" s="289">
        <v>170</v>
      </c>
      <c r="K13" s="289">
        <v>321</v>
      </c>
    </row>
    <row r="14" spans="1:11" ht="12" customHeight="1">
      <c r="A14" s="232" t="s">
        <v>422</v>
      </c>
      <c r="B14" s="289">
        <v>935</v>
      </c>
      <c r="C14" s="289">
        <v>1498</v>
      </c>
      <c r="D14" s="289">
        <v>662</v>
      </c>
      <c r="E14" s="289">
        <v>1068</v>
      </c>
      <c r="F14" s="289">
        <v>52</v>
      </c>
      <c r="G14" s="289">
        <v>55</v>
      </c>
      <c r="H14" s="289">
        <v>33</v>
      </c>
      <c r="I14" s="289">
        <v>36</v>
      </c>
      <c r="J14" s="289">
        <v>188</v>
      </c>
      <c r="K14" s="289">
        <v>339</v>
      </c>
    </row>
    <row r="15" spans="1:11" ht="12" customHeight="1">
      <c r="A15" s="232" t="s">
        <v>423</v>
      </c>
      <c r="B15" s="289">
        <v>856</v>
      </c>
      <c r="C15" s="289">
        <v>1486</v>
      </c>
      <c r="D15" s="289">
        <v>617</v>
      </c>
      <c r="E15" s="289">
        <v>1087</v>
      </c>
      <c r="F15" s="289">
        <v>48</v>
      </c>
      <c r="G15" s="289">
        <v>54</v>
      </c>
      <c r="H15" s="289">
        <v>47</v>
      </c>
      <c r="I15" s="289">
        <v>39</v>
      </c>
      <c r="J15" s="289">
        <v>144</v>
      </c>
      <c r="K15" s="289">
        <v>306</v>
      </c>
    </row>
    <row r="16" spans="1:11" ht="12" customHeight="1">
      <c r="A16" s="232" t="s">
        <v>424</v>
      </c>
      <c r="B16" s="289">
        <v>928</v>
      </c>
      <c r="C16" s="289">
        <v>1530</v>
      </c>
      <c r="D16" s="289">
        <v>612</v>
      </c>
      <c r="E16" s="289">
        <v>1085</v>
      </c>
      <c r="F16" s="289">
        <v>56</v>
      </c>
      <c r="G16" s="289">
        <v>55</v>
      </c>
      <c r="H16" s="289">
        <v>45</v>
      </c>
      <c r="I16" s="289">
        <v>42</v>
      </c>
      <c r="J16" s="289">
        <v>215</v>
      </c>
      <c r="K16" s="289">
        <v>348</v>
      </c>
    </row>
    <row r="17" spans="1:11" ht="12" customHeight="1">
      <c r="A17" s="232" t="s">
        <v>425</v>
      </c>
      <c r="B17" s="289">
        <v>953</v>
      </c>
      <c r="C17" s="289">
        <v>1556</v>
      </c>
      <c r="D17" s="289">
        <v>652</v>
      </c>
      <c r="E17" s="289">
        <v>1082</v>
      </c>
      <c r="F17" s="289">
        <v>52</v>
      </c>
      <c r="G17" s="289">
        <v>54</v>
      </c>
      <c r="H17" s="289">
        <v>57</v>
      </c>
      <c r="I17" s="289">
        <v>49</v>
      </c>
      <c r="J17" s="289">
        <v>192</v>
      </c>
      <c r="K17" s="289">
        <v>371</v>
      </c>
    </row>
    <row r="18" spans="1:11" ht="12" customHeight="1">
      <c r="A18" s="232" t="s">
        <v>426</v>
      </c>
      <c r="B18" s="289">
        <v>874</v>
      </c>
      <c r="C18" s="289">
        <v>1549</v>
      </c>
      <c r="D18" s="289">
        <v>639</v>
      </c>
      <c r="E18" s="289">
        <v>1093</v>
      </c>
      <c r="F18" s="289">
        <v>51</v>
      </c>
      <c r="G18" s="289">
        <v>56</v>
      </c>
      <c r="H18" s="289">
        <v>34</v>
      </c>
      <c r="I18" s="289">
        <v>40</v>
      </c>
      <c r="J18" s="289">
        <v>150</v>
      </c>
      <c r="K18" s="289">
        <v>360</v>
      </c>
    </row>
    <row r="19" spans="1:11" ht="12" customHeight="1">
      <c r="A19" s="232" t="s">
        <v>427</v>
      </c>
      <c r="B19" s="289">
        <v>935</v>
      </c>
      <c r="C19" s="289">
        <v>1551</v>
      </c>
      <c r="D19" s="289">
        <v>635</v>
      </c>
      <c r="E19" s="289">
        <v>1074</v>
      </c>
      <c r="F19" s="289">
        <v>54</v>
      </c>
      <c r="G19" s="289">
        <v>60</v>
      </c>
      <c r="H19" s="289">
        <v>52</v>
      </c>
      <c r="I19" s="289">
        <v>45</v>
      </c>
      <c r="J19" s="289">
        <v>194</v>
      </c>
      <c r="K19" s="289">
        <v>372</v>
      </c>
    </row>
    <row r="20" spans="1:11" ht="12" customHeight="1">
      <c r="A20" s="232" t="s">
        <v>428</v>
      </c>
      <c r="B20" s="289">
        <v>974</v>
      </c>
      <c r="C20" s="289">
        <v>1568</v>
      </c>
      <c r="D20" s="289">
        <v>674</v>
      </c>
      <c r="E20" s="289">
        <v>1086</v>
      </c>
      <c r="F20" s="289">
        <v>58</v>
      </c>
      <c r="G20" s="289">
        <v>59</v>
      </c>
      <c r="H20" s="289">
        <v>49</v>
      </c>
      <c r="I20" s="289">
        <v>44</v>
      </c>
      <c r="J20" s="289">
        <v>193</v>
      </c>
      <c r="K20" s="289">
        <v>379</v>
      </c>
    </row>
    <row r="21" spans="1:11" ht="12" customHeight="1">
      <c r="A21" s="232" t="s">
        <v>429</v>
      </c>
      <c r="B21" s="289">
        <v>899</v>
      </c>
      <c r="C21" s="289">
        <v>1542</v>
      </c>
      <c r="D21" s="289">
        <v>668</v>
      </c>
      <c r="E21" s="289">
        <v>1104</v>
      </c>
      <c r="F21" s="289">
        <v>54</v>
      </c>
      <c r="G21" s="289">
        <v>61</v>
      </c>
      <c r="H21" s="289">
        <v>40</v>
      </c>
      <c r="I21" s="289">
        <v>40</v>
      </c>
      <c r="J21" s="289">
        <v>137</v>
      </c>
      <c r="K21" s="289">
        <v>337</v>
      </c>
    </row>
    <row r="22" spans="1:11" ht="12" customHeight="1">
      <c r="A22" s="234" t="s">
        <v>430</v>
      </c>
      <c r="B22" s="279">
        <v>947</v>
      </c>
      <c r="C22" s="279">
        <v>1482</v>
      </c>
      <c r="D22" s="279">
        <v>684</v>
      </c>
      <c r="E22" s="279">
        <v>1056</v>
      </c>
      <c r="F22" s="279">
        <v>60</v>
      </c>
      <c r="G22" s="279">
        <v>69</v>
      </c>
      <c r="H22" s="279">
        <v>42</v>
      </c>
      <c r="I22" s="279">
        <v>40</v>
      </c>
      <c r="J22" s="279">
        <v>161</v>
      </c>
      <c r="K22" s="279">
        <v>317</v>
      </c>
    </row>
    <row r="23" spans="1:11" ht="9.75" customHeight="1">
      <c r="A23" s="60"/>
      <c r="B23" s="88"/>
      <c r="C23" s="88"/>
      <c r="D23" s="88"/>
      <c r="E23" s="88"/>
      <c r="F23" s="88"/>
      <c r="G23" s="88"/>
      <c r="H23" s="88"/>
      <c r="I23" s="88"/>
      <c r="J23" s="88"/>
      <c r="K23" s="88"/>
    </row>
    <row r="24" spans="1:11" ht="14.25">
      <c r="A24" s="228" t="s">
        <v>876</v>
      </c>
      <c r="B24" s="88"/>
      <c r="C24" s="88"/>
      <c r="D24" s="88"/>
      <c r="E24" s="88"/>
      <c r="F24" s="88"/>
      <c r="G24" s="88"/>
      <c r="H24" s="88"/>
      <c r="I24" s="88"/>
      <c r="J24" s="88"/>
      <c r="K24" s="88"/>
    </row>
    <row r="25" spans="1:17" ht="12" customHeight="1">
      <c r="A25" s="238"/>
      <c r="B25" s="61" t="s">
        <v>1016</v>
      </c>
      <c r="C25" s="58"/>
      <c r="D25" s="61" t="s">
        <v>1017</v>
      </c>
      <c r="E25" s="61"/>
      <c r="F25" s="61" t="s">
        <v>1018</v>
      </c>
      <c r="G25" s="61"/>
      <c r="H25" s="61" t="s">
        <v>1019</v>
      </c>
      <c r="I25" s="61"/>
      <c r="J25" s="61" t="s">
        <v>1020</v>
      </c>
      <c r="K25" s="58"/>
      <c r="L25" s="61" t="s">
        <v>1021</v>
      </c>
      <c r="M25" s="58"/>
      <c r="Q25" s="62"/>
    </row>
    <row r="26" spans="1:13" ht="12" customHeight="1">
      <c r="A26" s="235" t="s">
        <v>1009</v>
      </c>
      <c r="B26" s="236" t="s">
        <v>418</v>
      </c>
      <c r="C26" s="236" t="s">
        <v>419</v>
      </c>
      <c r="D26" s="236" t="s">
        <v>418</v>
      </c>
      <c r="E26" s="236" t="s">
        <v>419</v>
      </c>
      <c r="F26" s="236" t="s">
        <v>418</v>
      </c>
      <c r="G26" s="236" t="s">
        <v>419</v>
      </c>
      <c r="H26" s="236" t="s">
        <v>418</v>
      </c>
      <c r="I26" s="236" t="s">
        <v>419</v>
      </c>
      <c r="J26" s="236" t="s">
        <v>418</v>
      </c>
      <c r="K26" s="236" t="s">
        <v>419</v>
      </c>
      <c r="L26" s="236" t="s">
        <v>418</v>
      </c>
      <c r="M26" s="237" t="s">
        <v>419</v>
      </c>
    </row>
    <row r="27" spans="1:13" ht="12" customHeight="1">
      <c r="A27" s="232" t="s">
        <v>1010</v>
      </c>
      <c r="B27" s="289">
        <v>1280</v>
      </c>
      <c r="C27" s="289">
        <v>229</v>
      </c>
      <c r="D27" s="289">
        <v>281</v>
      </c>
      <c r="E27" s="289">
        <v>69</v>
      </c>
      <c r="F27" s="289">
        <v>388</v>
      </c>
      <c r="G27" s="289">
        <v>61</v>
      </c>
      <c r="H27" s="289">
        <v>297</v>
      </c>
      <c r="I27" s="289">
        <v>70</v>
      </c>
      <c r="J27" s="289">
        <v>271</v>
      </c>
      <c r="K27" s="289">
        <v>23</v>
      </c>
      <c r="L27" s="289">
        <v>43</v>
      </c>
      <c r="M27" s="289">
        <v>6</v>
      </c>
    </row>
    <row r="28" spans="1:13" ht="12" customHeight="1">
      <c r="A28" s="232" t="s">
        <v>1011</v>
      </c>
      <c r="B28" s="289">
        <v>1387</v>
      </c>
      <c r="C28" s="289">
        <v>231</v>
      </c>
      <c r="D28" s="289">
        <v>295</v>
      </c>
      <c r="E28" s="289">
        <v>69</v>
      </c>
      <c r="F28" s="289">
        <v>417</v>
      </c>
      <c r="G28" s="289">
        <v>59</v>
      </c>
      <c r="H28" s="289">
        <v>312</v>
      </c>
      <c r="I28" s="289">
        <v>69</v>
      </c>
      <c r="J28" s="289">
        <v>318</v>
      </c>
      <c r="K28" s="289">
        <v>29</v>
      </c>
      <c r="L28" s="289">
        <v>42</v>
      </c>
      <c r="M28" s="289">
        <v>4</v>
      </c>
    </row>
    <row r="29" spans="1:13" ht="12" customHeight="1">
      <c r="A29" s="232" t="s">
        <v>1012</v>
      </c>
      <c r="B29" s="289">
        <v>1462</v>
      </c>
      <c r="C29" s="289">
        <v>238</v>
      </c>
      <c r="D29" s="289">
        <v>301</v>
      </c>
      <c r="E29" s="289">
        <v>68</v>
      </c>
      <c r="F29" s="289">
        <v>458</v>
      </c>
      <c r="G29" s="289">
        <v>63</v>
      </c>
      <c r="H29" s="289">
        <v>331</v>
      </c>
      <c r="I29" s="289">
        <v>72</v>
      </c>
      <c r="J29" s="289">
        <v>342</v>
      </c>
      <c r="K29" s="289">
        <v>30</v>
      </c>
      <c r="L29" s="289">
        <v>33</v>
      </c>
      <c r="M29" s="289">
        <v>4</v>
      </c>
    </row>
    <row r="30" spans="1:13" ht="12" customHeight="1">
      <c r="A30" s="232" t="s">
        <v>1013</v>
      </c>
      <c r="B30" s="289">
        <v>1471</v>
      </c>
      <c r="C30" s="289">
        <v>244</v>
      </c>
      <c r="D30" s="289">
        <v>309</v>
      </c>
      <c r="E30" s="289">
        <v>74</v>
      </c>
      <c r="F30" s="289">
        <v>443</v>
      </c>
      <c r="G30" s="289">
        <v>64</v>
      </c>
      <c r="H30" s="289">
        <v>284</v>
      </c>
      <c r="I30" s="289">
        <v>72</v>
      </c>
      <c r="J30" s="289">
        <v>403</v>
      </c>
      <c r="K30" s="289">
        <v>30</v>
      </c>
      <c r="L30" s="289">
        <v>32</v>
      </c>
      <c r="M30" s="289">
        <v>4</v>
      </c>
    </row>
    <row r="31" spans="1:13" ht="12" customHeight="1">
      <c r="A31" s="232" t="s">
        <v>1014</v>
      </c>
      <c r="B31" s="289">
        <v>1612</v>
      </c>
      <c r="C31" s="289">
        <v>232</v>
      </c>
      <c r="D31" s="289">
        <v>288</v>
      </c>
      <c r="E31" s="289">
        <v>67</v>
      </c>
      <c r="F31" s="289">
        <v>513</v>
      </c>
      <c r="G31" s="289">
        <v>66</v>
      </c>
      <c r="H31" s="289">
        <v>296</v>
      </c>
      <c r="I31" s="289">
        <v>66</v>
      </c>
      <c r="J31" s="289">
        <v>481</v>
      </c>
      <c r="K31" s="289">
        <v>29</v>
      </c>
      <c r="L31" s="289">
        <v>34</v>
      </c>
      <c r="M31" s="289">
        <v>4</v>
      </c>
    </row>
    <row r="32" spans="1:13" ht="4.5" customHeight="1">
      <c r="A32" s="233"/>
      <c r="B32" s="289"/>
      <c r="C32" s="289"/>
      <c r="D32" s="289"/>
      <c r="E32" s="289"/>
      <c r="F32" s="289"/>
      <c r="G32" s="289"/>
      <c r="H32" s="289"/>
      <c r="I32" s="289"/>
      <c r="J32" s="289"/>
      <c r="K32" s="289"/>
      <c r="L32" s="289"/>
      <c r="M32" s="289"/>
    </row>
    <row r="33" spans="1:13" ht="12" customHeight="1">
      <c r="A33" s="232" t="s">
        <v>1015</v>
      </c>
      <c r="B33" s="289">
        <v>123</v>
      </c>
      <c r="C33" s="289">
        <v>243</v>
      </c>
      <c r="D33" s="289">
        <v>20</v>
      </c>
      <c r="E33" s="289">
        <v>72</v>
      </c>
      <c r="F33" s="289">
        <v>39</v>
      </c>
      <c r="G33" s="289">
        <v>66</v>
      </c>
      <c r="H33" s="289">
        <v>22</v>
      </c>
      <c r="I33" s="289">
        <v>71</v>
      </c>
      <c r="J33" s="289">
        <v>39</v>
      </c>
      <c r="K33" s="289">
        <v>30</v>
      </c>
      <c r="L33" s="289">
        <v>3</v>
      </c>
      <c r="M33" s="289">
        <v>4</v>
      </c>
    </row>
    <row r="34" spans="1:13" ht="12" customHeight="1">
      <c r="A34" s="232" t="s">
        <v>420</v>
      </c>
      <c r="B34" s="289">
        <v>118</v>
      </c>
      <c r="C34" s="289">
        <v>238</v>
      </c>
      <c r="D34" s="289">
        <v>18</v>
      </c>
      <c r="E34" s="289">
        <v>69</v>
      </c>
      <c r="F34" s="289">
        <v>34</v>
      </c>
      <c r="G34" s="289">
        <v>65</v>
      </c>
      <c r="H34" s="289">
        <v>25</v>
      </c>
      <c r="I34" s="289">
        <v>71</v>
      </c>
      <c r="J34" s="289">
        <v>39</v>
      </c>
      <c r="K34" s="289">
        <v>29</v>
      </c>
      <c r="L34" s="289">
        <v>2</v>
      </c>
      <c r="M34" s="289">
        <v>4</v>
      </c>
    </row>
    <row r="35" spans="1:13" ht="12" customHeight="1">
      <c r="A35" s="232" t="s">
        <v>421</v>
      </c>
      <c r="B35" s="289">
        <v>137</v>
      </c>
      <c r="C35" s="289">
        <v>236</v>
      </c>
      <c r="D35" s="289">
        <v>22</v>
      </c>
      <c r="E35" s="289">
        <v>66</v>
      </c>
      <c r="F35" s="289">
        <v>42</v>
      </c>
      <c r="G35" s="289">
        <v>67</v>
      </c>
      <c r="H35" s="289">
        <v>28</v>
      </c>
      <c r="I35" s="289">
        <v>70</v>
      </c>
      <c r="J35" s="289">
        <v>42</v>
      </c>
      <c r="K35" s="289">
        <v>29</v>
      </c>
      <c r="L35" s="289">
        <v>3</v>
      </c>
      <c r="M35" s="289">
        <v>4</v>
      </c>
    </row>
    <row r="36" spans="1:13" ht="12" customHeight="1">
      <c r="A36" s="232" t="s">
        <v>422</v>
      </c>
      <c r="B36" s="289">
        <v>139</v>
      </c>
      <c r="C36" s="289">
        <v>234</v>
      </c>
      <c r="D36" s="289">
        <v>24</v>
      </c>
      <c r="E36" s="289">
        <v>64</v>
      </c>
      <c r="F36" s="289">
        <v>44</v>
      </c>
      <c r="G36" s="289">
        <v>67</v>
      </c>
      <c r="H36" s="289">
        <v>26</v>
      </c>
      <c r="I36" s="289">
        <v>69</v>
      </c>
      <c r="J36" s="289">
        <v>42</v>
      </c>
      <c r="K36" s="289">
        <v>29</v>
      </c>
      <c r="L36" s="289">
        <v>3</v>
      </c>
      <c r="M36" s="289">
        <v>5</v>
      </c>
    </row>
    <row r="37" spans="1:13" ht="12" customHeight="1">
      <c r="A37" s="232" t="s">
        <v>423</v>
      </c>
      <c r="B37" s="289">
        <v>136</v>
      </c>
      <c r="C37" s="289">
        <v>240</v>
      </c>
      <c r="D37" s="289">
        <v>24</v>
      </c>
      <c r="E37" s="289">
        <v>64</v>
      </c>
      <c r="F37" s="289">
        <v>44</v>
      </c>
      <c r="G37" s="289">
        <v>70</v>
      </c>
      <c r="H37" s="289">
        <v>25</v>
      </c>
      <c r="I37" s="289">
        <v>71</v>
      </c>
      <c r="J37" s="289">
        <v>41</v>
      </c>
      <c r="K37" s="289">
        <v>30</v>
      </c>
      <c r="L37" s="289">
        <v>2</v>
      </c>
      <c r="M37" s="289">
        <v>5</v>
      </c>
    </row>
    <row r="38" spans="1:13" ht="12" customHeight="1">
      <c r="A38" s="232" t="s">
        <v>424</v>
      </c>
      <c r="B38" s="289">
        <v>129</v>
      </c>
      <c r="C38" s="289">
        <v>243</v>
      </c>
      <c r="D38" s="289">
        <v>22</v>
      </c>
      <c r="E38" s="289">
        <v>64</v>
      </c>
      <c r="F38" s="289">
        <v>43</v>
      </c>
      <c r="G38" s="289">
        <v>70</v>
      </c>
      <c r="H38" s="289">
        <v>22</v>
      </c>
      <c r="I38" s="289">
        <v>73</v>
      </c>
      <c r="J38" s="289">
        <v>40</v>
      </c>
      <c r="K38" s="289">
        <v>31</v>
      </c>
      <c r="L38" s="289">
        <v>2</v>
      </c>
      <c r="M38" s="289">
        <v>5</v>
      </c>
    </row>
    <row r="39" spans="1:13" ht="12" customHeight="1">
      <c r="A39" s="232" t="s">
        <v>425</v>
      </c>
      <c r="B39" s="289">
        <v>150</v>
      </c>
      <c r="C39" s="289">
        <v>251</v>
      </c>
      <c r="D39" s="289">
        <v>27</v>
      </c>
      <c r="E39" s="289">
        <v>66</v>
      </c>
      <c r="F39" s="289">
        <v>52</v>
      </c>
      <c r="G39" s="289">
        <v>76</v>
      </c>
      <c r="H39" s="289">
        <v>26</v>
      </c>
      <c r="I39" s="289">
        <v>73</v>
      </c>
      <c r="J39" s="289">
        <v>42</v>
      </c>
      <c r="K39" s="289">
        <v>31</v>
      </c>
      <c r="L39" s="289">
        <v>3</v>
      </c>
      <c r="M39" s="289">
        <v>5</v>
      </c>
    </row>
    <row r="40" spans="1:13" ht="12" customHeight="1">
      <c r="A40" s="232" t="s">
        <v>426</v>
      </c>
      <c r="B40" s="289">
        <v>131</v>
      </c>
      <c r="C40" s="289">
        <v>242</v>
      </c>
      <c r="D40" s="289">
        <v>24</v>
      </c>
      <c r="E40" s="289">
        <v>66</v>
      </c>
      <c r="F40" s="289">
        <v>42</v>
      </c>
      <c r="G40" s="289">
        <v>72</v>
      </c>
      <c r="H40" s="289">
        <v>23</v>
      </c>
      <c r="I40" s="289">
        <v>71</v>
      </c>
      <c r="J40" s="289">
        <v>40</v>
      </c>
      <c r="K40" s="289">
        <v>29</v>
      </c>
      <c r="L40" s="289">
        <v>2</v>
      </c>
      <c r="M40" s="289">
        <v>4</v>
      </c>
    </row>
    <row r="41" spans="1:13" ht="12" customHeight="1">
      <c r="A41" s="232" t="s">
        <v>427</v>
      </c>
      <c r="B41" s="289">
        <v>134</v>
      </c>
      <c r="C41" s="289">
        <v>240</v>
      </c>
      <c r="D41" s="289">
        <v>28</v>
      </c>
      <c r="E41" s="289">
        <v>70</v>
      </c>
      <c r="F41" s="289">
        <v>42</v>
      </c>
      <c r="G41" s="289">
        <v>69</v>
      </c>
      <c r="H41" s="289">
        <v>23</v>
      </c>
      <c r="I41" s="289">
        <v>69</v>
      </c>
      <c r="J41" s="289">
        <v>38</v>
      </c>
      <c r="K41" s="289">
        <v>28</v>
      </c>
      <c r="L41" s="289">
        <v>3</v>
      </c>
      <c r="M41" s="289">
        <v>4</v>
      </c>
    </row>
    <row r="42" spans="1:13" ht="12" customHeight="1">
      <c r="A42" s="232" t="s">
        <v>428</v>
      </c>
      <c r="B42" s="289">
        <v>142</v>
      </c>
      <c r="C42" s="289">
        <v>242</v>
      </c>
      <c r="D42" s="289">
        <v>26</v>
      </c>
      <c r="E42" s="289">
        <v>69</v>
      </c>
      <c r="F42" s="289">
        <v>47</v>
      </c>
      <c r="G42" s="289">
        <v>71</v>
      </c>
      <c r="H42" s="289">
        <v>24</v>
      </c>
      <c r="I42" s="289">
        <v>68</v>
      </c>
      <c r="J42" s="289">
        <v>41</v>
      </c>
      <c r="K42" s="289">
        <v>29</v>
      </c>
      <c r="L42" s="289">
        <v>4</v>
      </c>
      <c r="M42" s="289">
        <v>5</v>
      </c>
    </row>
    <row r="43" spans="1:13" ht="12" customHeight="1">
      <c r="A43" s="232" t="s">
        <v>429</v>
      </c>
      <c r="B43" s="289">
        <v>128</v>
      </c>
      <c r="C43" s="289">
        <v>242</v>
      </c>
      <c r="D43" s="289">
        <v>25</v>
      </c>
      <c r="E43" s="289">
        <v>70</v>
      </c>
      <c r="F43" s="289">
        <v>39</v>
      </c>
      <c r="G43" s="289">
        <v>70</v>
      </c>
      <c r="H43" s="289">
        <v>25</v>
      </c>
      <c r="I43" s="289">
        <v>69</v>
      </c>
      <c r="J43" s="289">
        <v>36</v>
      </c>
      <c r="K43" s="289">
        <v>29</v>
      </c>
      <c r="L43" s="289">
        <v>3</v>
      </c>
      <c r="M43" s="289">
        <v>4</v>
      </c>
    </row>
    <row r="44" spans="1:13" ht="12" customHeight="1">
      <c r="A44" s="234" t="s">
        <v>430</v>
      </c>
      <c r="B44" s="279">
        <v>145</v>
      </c>
      <c r="C44" s="279">
        <v>232</v>
      </c>
      <c r="D44" s="279">
        <v>28</v>
      </c>
      <c r="E44" s="279">
        <v>67</v>
      </c>
      <c r="F44" s="279">
        <v>45</v>
      </c>
      <c r="G44" s="279">
        <v>66</v>
      </c>
      <c r="H44" s="279">
        <v>27</v>
      </c>
      <c r="I44" s="279">
        <v>66</v>
      </c>
      <c r="J44" s="279">
        <v>41</v>
      </c>
      <c r="K44" s="279">
        <v>29</v>
      </c>
      <c r="L44" s="279">
        <v>4</v>
      </c>
      <c r="M44" s="279">
        <v>4</v>
      </c>
    </row>
    <row r="45" spans="2:13" ht="9.75" customHeight="1">
      <c r="B45" s="88"/>
      <c r="C45" s="88"/>
      <c r="D45" s="88"/>
      <c r="E45" s="88"/>
      <c r="F45" s="88"/>
      <c r="G45" s="88"/>
      <c r="H45" s="88"/>
      <c r="I45" s="88"/>
      <c r="J45" s="88"/>
      <c r="K45" s="88"/>
      <c r="L45" s="88"/>
      <c r="M45" s="88"/>
    </row>
    <row r="46" spans="1:13" ht="14.25">
      <c r="A46" s="228" t="s">
        <v>877</v>
      </c>
      <c r="B46" s="88"/>
      <c r="C46" s="88"/>
      <c r="D46" s="88"/>
      <c r="E46" s="88"/>
      <c r="F46" s="88"/>
      <c r="G46" s="88"/>
      <c r="H46" s="88"/>
      <c r="I46" s="88"/>
      <c r="J46" s="88"/>
      <c r="K46" s="88"/>
      <c r="L46" s="88"/>
      <c r="M46" s="88"/>
    </row>
    <row r="47" spans="1:3" ht="12" customHeight="1">
      <c r="A47" s="229"/>
      <c r="B47" s="230" t="s">
        <v>1022</v>
      </c>
      <c r="C47" s="231"/>
    </row>
    <row r="48" spans="1:3" ht="12" customHeight="1">
      <c r="A48" s="235" t="s">
        <v>1009</v>
      </c>
      <c r="B48" s="236" t="s">
        <v>418</v>
      </c>
      <c r="C48" s="237" t="s">
        <v>419</v>
      </c>
    </row>
    <row r="49" spans="1:3" ht="12" customHeight="1">
      <c r="A49" s="232" t="s">
        <v>1010</v>
      </c>
      <c r="B49" s="63">
        <v>57</v>
      </c>
      <c r="C49" s="63">
        <v>9</v>
      </c>
    </row>
    <row r="50" spans="1:3" ht="12" customHeight="1">
      <c r="A50" s="232" t="s">
        <v>1011</v>
      </c>
      <c r="B50" s="63">
        <v>33</v>
      </c>
      <c r="C50" s="63">
        <v>4</v>
      </c>
    </row>
    <row r="51" spans="1:3" ht="12" customHeight="1">
      <c r="A51" s="232" t="s">
        <v>1012</v>
      </c>
      <c r="B51" s="63">
        <v>19</v>
      </c>
      <c r="C51" s="63">
        <v>3</v>
      </c>
    </row>
    <row r="52" spans="1:3" ht="12" customHeight="1">
      <c r="A52" s="232" t="s">
        <v>1013</v>
      </c>
      <c r="B52" s="370" t="s">
        <v>885</v>
      </c>
      <c r="C52" s="263">
        <v>0</v>
      </c>
    </row>
    <row r="53" spans="1:3" ht="12" customHeight="1">
      <c r="A53" s="232" t="s">
        <v>1014</v>
      </c>
      <c r="B53" s="370" t="s">
        <v>1023</v>
      </c>
      <c r="C53" s="263">
        <v>0</v>
      </c>
    </row>
    <row r="54" spans="1:3" ht="4.5" customHeight="1">
      <c r="A54" s="233"/>
      <c r="B54" s="63"/>
      <c r="C54" s="63"/>
    </row>
    <row r="55" spans="1:3" ht="12" customHeight="1">
      <c r="A55" s="232" t="s">
        <v>1015</v>
      </c>
      <c r="B55" s="263" t="s">
        <v>1023</v>
      </c>
      <c r="C55" s="64">
        <v>0</v>
      </c>
    </row>
    <row r="56" spans="1:3" ht="12" customHeight="1">
      <c r="A56" s="232" t="s">
        <v>420</v>
      </c>
      <c r="B56" s="263" t="s">
        <v>1023</v>
      </c>
      <c r="C56" s="64">
        <v>0</v>
      </c>
    </row>
    <row r="57" spans="1:3" ht="12" customHeight="1">
      <c r="A57" s="232" t="s">
        <v>421</v>
      </c>
      <c r="B57" s="263" t="s">
        <v>1023</v>
      </c>
      <c r="C57" s="64">
        <v>0</v>
      </c>
    </row>
    <row r="58" spans="1:3" ht="12" customHeight="1">
      <c r="A58" s="232" t="s">
        <v>422</v>
      </c>
      <c r="B58" s="263" t="s">
        <v>1023</v>
      </c>
      <c r="C58" s="64">
        <v>0</v>
      </c>
    </row>
    <row r="59" spans="1:7" ht="12" customHeight="1">
      <c r="A59" s="232" t="s">
        <v>423</v>
      </c>
      <c r="B59" s="263" t="s">
        <v>1023</v>
      </c>
      <c r="C59" s="64">
        <v>0</v>
      </c>
      <c r="G59" s="57" t="s">
        <v>1024</v>
      </c>
    </row>
    <row r="60" spans="1:3" ht="12" customHeight="1">
      <c r="A60" s="232" t="s">
        <v>424</v>
      </c>
      <c r="B60" s="263" t="s">
        <v>1023</v>
      </c>
      <c r="C60" s="64">
        <v>0</v>
      </c>
    </row>
    <row r="61" spans="1:3" ht="12" customHeight="1">
      <c r="A61" s="232" t="s">
        <v>425</v>
      </c>
      <c r="B61" s="263" t="s">
        <v>1023</v>
      </c>
      <c r="C61" s="263">
        <v>0</v>
      </c>
    </row>
    <row r="62" spans="1:3" ht="12" customHeight="1">
      <c r="A62" s="232" t="s">
        <v>426</v>
      </c>
      <c r="B62" s="263" t="s">
        <v>1023</v>
      </c>
      <c r="C62" s="263">
        <v>0</v>
      </c>
    </row>
    <row r="63" spans="1:3" ht="12" customHeight="1">
      <c r="A63" s="232" t="s">
        <v>427</v>
      </c>
      <c r="B63" s="263" t="s">
        <v>1023</v>
      </c>
      <c r="C63" s="263">
        <v>0</v>
      </c>
    </row>
    <row r="64" spans="1:3" ht="12" customHeight="1">
      <c r="A64" s="232" t="s">
        <v>428</v>
      </c>
      <c r="B64" s="65">
        <v>0</v>
      </c>
      <c r="C64" s="263">
        <v>0</v>
      </c>
    </row>
    <row r="65" spans="1:3" ht="12" customHeight="1">
      <c r="A65" s="232" t="s">
        <v>429</v>
      </c>
      <c r="B65" s="65">
        <v>0</v>
      </c>
      <c r="C65" s="263">
        <v>0</v>
      </c>
    </row>
    <row r="66" spans="1:3" ht="12" customHeight="1">
      <c r="A66" s="234" t="s">
        <v>430</v>
      </c>
      <c r="B66" s="369" t="s">
        <v>1023</v>
      </c>
      <c r="C66" s="369">
        <v>0</v>
      </c>
    </row>
    <row r="67" spans="1:3" ht="12" customHeight="1">
      <c r="A67" s="90" t="s">
        <v>745</v>
      </c>
      <c r="B67" s="89"/>
      <c r="C67" s="89"/>
    </row>
    <row r="68" ht="12" customHeight="1">
      <c r="A68" s="62" t="s">
        <v>1025</v>
      </c>
    </row>
  </sheetData>
  <printOptions/>
  <pageMargins left="0.5905511811023623" right="0.57" top="0.6692913385826772" bottom="0.6" header="0.5118110236220472" footer="0.1968503937007874"/>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K45"/>
  <sheetViews>
    <sheetView workbookViewId="0" topLeftCell="A1">
      <selection activeCell="A1" sqref="A1"/>
    </sheetView>
  </sheetViews>
  <sheetFormatPr defaultColWidth="9.00390625" defaultRowHeight="12.75"/>
  <cols>
    <col min="1" max="1" width="13.125" style="68" customWidth="1"/>
    <col min="2" max="9" width="9.25390625" style="67" customWidth="1"/>
    <col min="10" max="16384" width="10.125" style="68" customWidth="1"/>
  </cols>
  <sheetData>
    <row r="1" spans="1:2" ht="17.25">
      <c r="A1" s="73" t="s">
        <v>874</v>
      </c>
      <c r="B1" s="72"/>
    </row>
    <row r="2" spans="1:9" ht="3" customHeight="1">
      <c r="A2" s="243"/>
      <c r="B2" s="69"/>
      <c r="C2" s="69"/>
      <c r="D2" s="69"/>
      <c r="E2" s="69"/>
      <c r="F2" s="69"/>
      <c r="G2" s="69"/>
      <c r="H2" s="69"/>
      <c r="I2" s="69"/>
    </row>
    <row r="3" spans="1:10" ht="15.75" customHeight="1">
      <c r="A3" s="247"/>
      <c r="B3" s="245"/>
      <c r="C3" s="341" t="s">
        <v>756</v>
      </c>
      <c r="D3" s="342"/>
      <c r="E3" s="376" t="s">
        <v>755</v>
      </c>
      <c r="F3" s="242"/>
      <c r="G3" s="245" t="s">
        <v>684</v>
      </c>
      <c r="H3" s="245"/>
      <c r="I3" s="245"/>
      <c r="J3" s="245"/>
    </row>
    <row r="4" spans="1:10" ht="15.75" customHeight="1">
      <c r="A4" s="254" t="s">
        <v>599</v>
      </c>
      <c r="B4" s="255" t="s">
        <v>598</v>
      </c>
      <c r="C4" s="258" t="s">
        <v>432</v>
      </c>
      <c r="D4" s="258" t="s">
        <v>433</v>
      </c>
      <c r="E4" s="259" t="s">
        <v>591</v>
      </c>
      <c r="F4" s="258" t="s">
        <v>598</v>
      </c>
      <c r="G4" s="260" t="s">
        <v>335</v>
      </c>
      <c r="H4" s="260" t="s">
        <v>42</v>
      </c>
      <c r="I4" s="261" t="s">
        <v>434</v>
      </c>
      <c r="J4" s="261" t="s">
        <v>1003</v>
      </c>
    </row>
    <row r="5" spans="1:11" ht="18" customHeight="1">
      <c r="A5" s="250" t="s">
        <v>948</v>
      </c>
      <c r="B5" s="277">
        <v>3158415</v>
      </c>
      <c r="C5" s="277">
        <v>1849542</v>
      </c>
      <c r="D5" s="277">
        <v>1308873</v>
      </c>
      <c r="E5" s="277">
        <v>4978699</v>
      </c>
      <c r="F5" s="277">
        <v>121244</v>
      </c>
      <c r="G5" s="277">
        <v>49789</v>
      </c>
      <c r="H5" s="277">
        <v>65684</v>
      </c>
      <c r="I5" s="277">
        <v>2485</v>
      </c>
      <c r="J5" s="277">
        <v>3286</v>
      </c>
      <c r="K5" s="303"/>
    </row>
    <row r="6" spans="1:11" ht="18" customHeight="1">
      <c r="A6" s="250" t="s">
        <v>722</v>
      </c>
      <c r="B6" s="277">
        <v>3199712</v>
      </c>
      <c r="C6" s="277">
        <v>1861818</v>
      </c>
      <c r="D6" s="277">
        <v>1337894</v>
      </c>
      <c r="E6" s="277">
        <v>5036427</v>
      </c>
      <c r="F6" s="277">
        <v>119542</v>
      </c>
      <c r="G6" s="277">
        <v>49287</v>
      </c>
      <c r="H6" s="277">
        <v>64439</v>
      </c>
      <c r="I6" s="277">
        <v>2496</v>
      </c>
      <c r="J6" s="277">
        <v>3320</v>
      </c>
      <c r="K6" s="303"/>
    </row>
    <row r="7" spans="1:11" ht="18" customHeight="1">
      <c r="A7" s="250" t="s">
        <v>723</v>
      </c>
      <c r="B7" s="277">
        <v>3243451</v>
      </c>
      <c r="C7" s="277">
        <v>1875811</v>
      </c>
      <c r="D7" s="277">
        <v>1367640</v>
      </c>
      <c r="E7" s="277">
        <v>5100395</v>
      </c>
      <c r="F7" s="277">
        <v>118370</v>
      </c>
      <c r="G7" s="277">
        <v>48848</v>
      </c>
      <c r="H7" s="277">
        <v>63623</v>
      </c>
      <c r="I7" s="277">
        <v>2543</v>
      </c>
      <c r="J7" s="277">
        <v>3356</v>
      </c>
      <c r="K7" s="303"/>
    </row>
    <row r="8" spans="1:11" ht="18" customHeight="1">
      <c r="A8" s="252" t="s">
        <v>754</v>
      </c>
      <c r="B8" s="277">
        <v>3282830</v>
      </c>
      <c r="C8" s="277">
        <v>1886439</v>
      </c>
      <c r="D8" s="277">
        <v>1396391</v>
      </c>
      <c r="E8" s="25" t="s">
        <v>437</v>
      </c>
      <c r="F8" s="277">
        <v>97729</v>
      </c>
      <c r="G8" s="277">
        <v>47948</v>
      </c>
      <c r="H8" s="277">
        <v>49656</v>
      </c>
      <c r="I8" s="277">
        <v>83</v>
      </c>
      <c r="J8" s="277">
        <v>42</v>
      </c>
      <c r="K8" s="303"/>
    </row>
    <row r="9" spans="1:11" ht="18" customHeight="1">
      <c r="A9" s="252" t="s">
        <v>949</v>
      </c>
      <c r="B9" s="289">
        <v>3316854</v>
      </c>
      <c r="C9" s="289">
        <v>1895545</v>
      </c>
      <c r="D9" s="289">
        <v>1421309</v>
      </c>
      <c r="E9" s="25" t="s">
        <v>436</v>
      </c>
      <c r="F9" s="289">
        <v>96676</v>
      </c>
      <c r="G9" s="289">
        <v>47267</v>
      </c>
      <c r="H9" s="289">
        <v>49288</v>
      </c>
      <c r="I9" s="289">
        <v>78</v>
      </c>
      <c r="J9" s="289">
        <v>43</v>
      </c>
      <c r="K9" s="303"/>
    </row>
    <row r="10" spans="1:11" ht="12" customHeight="1">
      <c r="A10" s="251"/>
      <c r="B10" s="289"/>
      <c r="C10" s="289"/>
      <c r="D10" s="289"/>
      <c r="E10" s="289"/>
      <c r="F10" s="289"/>
      <c r="G10" s="289"/>
      <c r="H10" s="289"/>
      <c r="I10" s="289"/>
      <c r="J10" s="289"/>
      <c r="K10" s="303"/>
    </row>
    <row r="11" spans="1:11" ht="18" customHeight="1">
      <c r="A11" s="250" t="s">
        <v>947</v>
      </c>
      <c r="B11" s="289">
        <f>SUM(C11:D11)</f>
        <v>3285080</v>
      </c>
      <c r="C11" s="289">
        <v>1887082</v>
      </c>
      <c r="D11" s="289">
        <v>1397998</v>
      </c>
      <c r="E11" s="25" t="s">
        <v>437</v>
      </c>
      <c r="F11" s="289">
        <f>SUM(G11:J11)</f>
        <v>97672</v>
      </c>
      <c r="G11" s="289">
        <v>47895</v>
      </c>
      <c r="H11" s="289">
        <v>49652</v>
      </c>
      <c r="I11" s="289">
        <v>83</v>
      </c>
      <c r="J11" s="289">
        <v>42</v>
      </c>
      <c r="K11" s="303"/>
    </row>
    <row r="12" spans="1:11" ht="18" customHeight="1">
      <c r="A12" s="250" t="s">
        <v>420</v>
      </c>
      <c r="B12" s="289">
        <f aca="true" t="shared" si="0" ref="B12:B22">SUM(C12:D12)</f>
        <v>3288323</v>
      </c>
      <c r="C12" s="289">
        <v>1888045</v>
      </c>
      <c r="D12" s="289">
        <v>1400278</v>
      </c>
      <c r="E12" s="25" t="s">
        <v>437</v>
      </c>
      <c r="F12" s="289">
        <f aca="true" t="shared" si="1" ref="F12:F22">SUM(G12:J12)</f>
        <v>97507</v>
      </c>
      <c r="G12" s="289">
        <v>47798</v>
      </c>
      <c r="H12" s="289">
        <v>49586</v>
      </c>
      <c r="I12" s="289">
        <v>80</v>
      </c>
      <c r="J12" s="289">
        <v>43</v>
      </c>
      <c r="K12" s="303"/>
    </row>
    <row r="13" spans="1:11" s="70" customFormat="1" ht="18" customHeight="1">
      <c r="A13" s="252" t="s">
        <v>421</v>
      </c>
      <c r="B13" s="296">
        <f t="shared" si="0"/>
        <v>3297483</v>
      </c>
      <c r="C13" s="296">
        <v>1892089</v>
      </c>
      <c r="D13" s="296">
        <v>1405394</v>
      </c>
      <c r="E13" s="25" t="s">
        <v>437</v>
      </c>
      <c r="F13" s="296">
        <f t="shared" si="1"/>
        <v>97420</v>
      </c>
      <c r="G13" s="296">
        <v>47730</v>
      </c>
      <c r="H13" s="296">
        <v>49568</v>
      </c>
      <c r="I13" s="296">
        <v>79</v>
      </c>
      <c r="J13" s="296">
        <v>43</v>
      </c>
      <c r="K13" s="303"/>
    </row>
    <row r="14" spans="1:11" ht="18" customHeight="1">
      <c r="A14" s="250" t="s">
        <v>422</v>
      </c>
      <c r="B14" s="289">
        <f t="shared" si="0"/>
        <v>3300693</v>
      </c>
      <c r="C14" s="289">
        <v>1892773</v>
      </c>
      <c r="D14" s="289">
        <v>1407920</v>
      </c>
      <c r="E14" s="25" t="s">
        <v>437</v>
      </c>
      <c r="F14" s="289">
        <f t="shared" si="1"/>
        <v>97327</v>
      </c>
      <c r="G14" s="289">
        <v>47660</v>
      </c>
      <c r="H14" s="289">
        <v>49545</v>
      </c>
      <c r="I14" s="289">
        <v>79</v>
      </c>
      <c r="J14" s="289">
        <v>43</v>
      </c>
      <c r="K14" s="303"/>
    </row>
    <row r="15" spans="1:11" ht="18" customHeight="1">
      <c r="A15" s="250" t="s">
        <v>423</v>
      </c>
      <c r="B15" s="289">
        <f t="shared" si="0"/>
        <v>3301961</v>
      </c>
      <c r="C15" s="289">
        <v>1892712</v>
      </c>
      <c r="D15" s="289">
        <v>1409249</v>
      </c>
      <c r="E15" s="25" t="s">
        <v>437</v>
      </c>
      <c r="F15" s="289">
        <f t="shared" si="1"/>
        <v>97329</v>
      </c>
      <c r="G15" s="289">
        <v>47631</v>
      </c>
      <c r="H15" s="289">
        <v>49575</v>
      </c>
      <c r="I15" s="289">
        <v>80</v>
      </c>
      <c r="J15" s="289">
        <v>43</v>
      </c>
      <c r="K15" s="303"/>
    </row>
    <row r="16" spans="1:11" ht="18" customHeight="1">
      <c r="A16" s="250" t="s">
        <v>424</v>
      </c>
      <c r="B16" s="289">
        <f t="shared" si="0"/>
        <v>3303586</v>
      </c>
      <c r="C16" s="289">
        <v>1892987</v>
      </c>
      <c r="D16" s="289">
        <v>1410599</v>
      </c>
      <c r="E16" s="25" t="s">
        <v>437</v>
      </c>
      <c r="F16" s="289">
        <f t="shared" si="1"/>
        <v>97366</v>
      </c>
      <c r="G16" s="289">
        <v>47630</v>
      </c>
      <c r="H16" s="289">
        <v>49611</v>
      </c>
      <c r="I16" s="289">
        <v>82</v>
      </c>
      <c r="J16" s="289">
        <v>43</v>
      </c>
      <c r="K16" s="303"/>
    </row>
    <row r="17" spans="1:11" s="70" customFormat="1" ht="18" customHeight="1">
      <c r="A17" s="252" t="s">
        <v>425</v>
      </c>
      <c r="B17" s="296">
        <f t="shared" si="0"/>
        <v>3305509</v>
      </c>
      <c r="C17" s="296">
        <v>1893285</v>
      </c>
      <c r="D17" s="296">
        <v>1412224</v>
      </c>
      <c r="E17" s="25" t="s">
        <v>437</v>
      </c>
      <c r="F17" s="296">
        <f t="shared" si="1"/>
        <v>97348</v>
      </c>
      <c r="G17" s="296">
        <v>47610</v>
      </c>
      <c r="H17" s="296">
        <v>49614</v>
      </c>
      <c r="I17" s="296">
        <v>81</v>
      </c>
      <c r="J17" s="296">
        <v>43</v>
      </c>
      <c r="K17" s="303"/>
    </row>
    <row r="18" spans="1:11" ht="18" customHeight="1">
      <c r="A18" s="250" t="s">
        <v>426</v>
      </c>
      <c r="B18" s="289">
        <f t="shared" si="0"/>
        <v>3310912</v>
      </c>
      <c r="C18" s="289">
        <v>1895412</v>
      </c>
      <c r="D18" s="289">
        <v>1415500</v>
      </c>
      <c r="E18" s="25" t="s">
        <v>437</v>
      </c>
      <c r="F18" s="289">
        <f t="shared" si="1"/>
        <v>97246</v>
      </c>
      <c r="G18" s="289">
        <v>47553</v>
      </c>
      <c r="H18" s="289">
        <v>49571</v>
      </c>
      <c r="I18" s="289">
        <v>78</v>
      </c>
      <c r="J18" s="289">
        <v>44</v>
      </c>
      <c r="K18" s="303"/>
    </row>
    <row r="19" spans="1:11" ht="18" customHeight="1">
      <c r="A19" s="250" t="s">
        <v>427</v>
      </c>
      <c r="B19" s="289">
        <f t="shared" si="0"/>
        <v>3314310</v>
      </c>
      <c r="C19" s="289">
        <v>1896314</v>
      </c>
      <c r="D19" s="289">
        <v>1417996</v>
      </c>
      <c r="E19" s="25" t="s">
        <v>437</v>
      </c>
      <c r="F19" s="289">
        <f t="shared" si="1"/>
        <v>97123</v>
      </c>
      <c r="G19" s="289">
        <v>47500</v>
      </c>
      <c r="H19" s="289">
        <v>49502</v>
      </c>
      <c r="I19" s="289">
        <v>77</v>
      </c>
      <c r="J19" s="289">
        <v>44</v>
      </c>
      <c r="K19" s="303"/>
    </row>
    <row r="20" spans="1:11" ht="18" customHeight="1">
      <c r="A20" s="250" t="s">
        <v>428</v>
      </c>
      <c r="B20" s="289">
        <f t="shared" si="0"/>
        <v>3314375</v>
      </c>
      <c r="C20" s="289">
        <v>1895582</v>
      </c>
      <c r="D20" s="289">
        <v>1418793</v>
      </c>
      <c r="E20" s="25" t="s">
        <v>437</v>
      </c>
      <c r="F20" s="289">
        <f t="shared" si="1"/>
        <v>96979</v>
      </c>
      <c r="G20" s="289">
        <v>47429</v>
      </c>
      <c r="H20" s="289">
        <v>49429</v>
      </c>
      <c r="I20" s="289">
        <v>78</v>
      </c>
      <c r="J20" s="289">
        <v>43</v>
      </c>
      <c r="K20" s="303"/>
    </row>
    <row r="21" spans="1:11" ht="18" customHeight="1">
      <c r="A21" s="250" t="s">
        <v>429</v>
      </c>
      <c r="B21" s="289">
        <f t="shared" si="0"/>
        <v>3315671</v>
      </c>
      <c r="C21" s="289">
        <v>1895675</v>
      </c>
      <c r="D21" s="289">
        <v>1419996</v>
      </c>
      <c r="E21" s="25" t="s">
        <v>437</v>
      </c>
      <c r="F21" s="289">
        <f t="shared" si="1"/>
        <v>96843</v>
      </c>
      <c r="G21" s="289">
        <v>47349</v>
      </c>
      <c r="H21" s="289">
        <v>49373</v>
      </c>
      <c r="I21" s="289">
        <v>78</v>
      </c>
      <c r="J21" s="289">
        <v>43</v>
      </c>
      <c r="K21" s="303"/>
    </row>
    <row r="22" spans="1:11" ht="18" customHeight="1">
      <c r="A22" s="253" t="s">
        <v>430</v>
      </c>
      <c r="B22" s="279">
        <f t="shared" si="0"/>
        <v>3316854</v>
      </c>
      <c r="C22" s="279">
        <v>1895545</v>
      </c>
      <c r="D22" s="279">
        <v>1421309</v>
      </c>
      <c r="E22" s="26" t="s">
        <v>437</v>
      </c>
      <c r="F22" s="279">
        <f t="shared" si="1"/>
        <v>96676</v>
      </c>
      <c r="G22" s="279">
        <v>47267</v>
      </c>
      <c r="H22" s="279">
        <v>49288</v>
      </c>
      <c r="I22" s="279">
        <v>78</v>
      </c>
      <c r="J22" s="279">
        <v>43</v>
      </c>
      <c r="K22" s="303"/>
    </row>
    <row r="23" ht="12" customHeight="1">
      <c r="A23" s="71"/>
    </row>
    <row r="24" spans="1:10" ht="15.75" customHeight="1">
      <c r="A24" s="244"/>
      <c r="B24" s="248"/>
      <c r="C24" s="246"/>
      <c r="D24" s="262"/>
      <c r="E24" s="249"/>
      <c r="F24" s="262" t="s">
        <v>600</v>
      </c>
      <c r="G24" s="249"/>
      <c r="H24" s="249"/>
      <c r="I24" s="249"/>
      <c r="J24" s="249"/>
    </row>
    <row r="25" spans="1:10" ht="15.75" customHeight="1">
      <c r="A25" s="254" t="s">
        <v>599</v>
      </c>
      <c r="B25" s="255" t="s">
        <v>598</v>
      </c>
      <c r="C25" s="256" t="s">
        <v>335</v>
      </c>
      <c r="D25" s="256" t="s">
        <v>42</v>
      </c>
      <c r="E25" s="257" t="s">
        <v>434</v>
      </c>
      <c r="F25" s="474" t="s">
        <v>1004</v>
      </c>
      <c r="G25" s="474" t="s">
        <v>1005</v>
      </c>
      <c r="H25" s="474" t="s">
        <v>1006</v>
      </c>
      <c r="I25" s="474" t="s">
        <v>1007</v>
      </c>
      <c r="J25" s="261" t="s">
        <v>1003</v>
      </c>
    </row>
    <row r="26" spans="1:11" ht="18" customHeight="1">
      <c r="A26" s="250" t="s">
        <v>948</v>
      </c>
      <c r="B26" s="277">
        <v>4857455</v>
      </c>
      <c r="C26" s="277">
        <v>180513</v>
      </c>
      <c r="D26" s="277">
        <v>2931690</v>
      </c>
      <c r="E26" s="277">
        <v>66794</v>
      </c>
      <c r="F26" s="277">
        <v>545969</v>
      </c>
      <c r="G26" s="277">
        <v>309209</v>
      </c>
      <c r="H26" s="277">
        <v>9553</v>
      </c>
      <c r="I26" s="277">
        <v>778332</v>
      </c>
      <c r="J26" s="277">
        <v>35395</v>
      </c>
      <c r="K26" s="303"/>
    </row>
    <row r="27" spans="1:11" ht="18" customHeight="1">
      <c r="A27" s="250" t="s">
        <v>722</v>
      </c>
      <c r="B27" s="277">
        <v>4916885</v>
      </c>
      <c r="C27" s="277">
        <v>182803</v>
      </c>
      <c r="D27" s="277">
        <v>2982365</v>
      </c>
      <c r="E27" s="277">
        <v>66907</v>
      </c>
      <c r="F27" s="277">
        <v>537935</v>
      </c>
      <c r="G27" s="277">
        <v>318630</v>
      </c>
      <c r="H27" s="277">
        <v>9084</v>
      </c>
      <c r="I27" s="277">
        <v>783161</v>
      </c>
      <c r="J27" s="277">
        <v>36000</v>
      </c>
      <c r="K27" s="303"/>
    </row>
    <row r="28" spans="1:11" ht="18" customHeight="1">
      <c r="A28" s="250" t="s">
        <v>723</v>
      </c>
      <c r="B28" s="277">
        <v>4982025</v>
      </c>
      <c r="C28" s="277">
        <v>185563</v>
      </c>
      <c r="D28" s="277">
        <v>3032927</v>
      </c>
      <c r="E28" s="277">
        <v>67414</v>
      </c>
      <c r="F28" s="277">
        <v>532457</v>
      </c>
      <c r="G28" s="277">
        <v>328015</v>
      </c>
      <c r="H28" s="277">
        <v>8764</v>
      </c>
      <c r="I28" s="277">
        <v>790247</v>
      </c>
      <c r="J28" s="277">
        <v>36638</v>
      </c>
      <c r="K28" s="303"/>
    </row>
    <row r="29" spans="1:11" ht="18" customHeight="1">
      <c r="A29" s="252" t="s">
        <v>754</v>
      </c>
      <c r="B29" s="277">
        <v>3185101</v>
      </c>
      <c r="C29" s="277">
        <v>149113</v>
      </c>
      <c r="D29" s="277">
        <v>2868966</v>
      </c>
      <c r="E29" s="277">
        <v>362</v>
      </c>
      <c r="F29" s="277">
        <v>3142</v>
      </c>
      <c r="G29" s="277">
        <v>17525</v>
      </c>
      <c r="H29" s="277">
        <v>2588</v>
      </c>
      <c r="I29" s="277">
        <v>143405</v>
      </c>
      <c r="J29" s="475">
        <v>0</v>
      </c>
      <c r="K29" s="303"/>
    </row>
    <row r="30" spans="1:11" ht="18" customHeight="1">
      <c r="A30" s="252" t="s">
        <v>949</v>
      </c>
      <c r="B30" s="289">
        <v>3220178</v>
      </c>
      <c r="C30" s="289">
        <v>151402</v>
      </c>
      <c r="D30" s="276">
        <v>2907905</v>
      </c>
      <c r="E30" s="289">
        <v>338</v>
      </c>
      <c r="F30" s="289">
        <v>2949</v>
      </c>
      <c r="G30" s="289">
        <v>16323</v>
      </c>
      <c r="H30" s="289">
        <v>2370</v>
      </c>
      <c r="I30" s="289">
        <v>138891</v>
      </c>
      <c r="J30" s="475">
        <v>0</v>
      </c>
      <c r="K30" s="303"/>
    </row>
    <row r="31" spans="1:10" ht="12" customHeight="1">
      <c r="A31" s="251"/>
      <c r="B31" s="289"/>
      <c r="C31" s="289"/>
      <c r="D31" s="276"/>
      <c r="E31" s="289"/>
      <c r="F31" s="289"/>
      <c r="G31" s="289"/>
      <c r="H31" s="289"/>
      <c r="I31" s="289"/>
      <c r="J31" s="289"/>
    </row>
    <row r="32" spans="1:11" ht="18" customHeight="1">
      <c r="A32" s="250" t="s">
        <v>947</v>
      </c>
      <c r="B32" s="289">
        <f>SUM(C32:J32)</f>
        <v>3187408</v>
      </c>
      <c r="C32" s="289">
        <v>149344</v>
      </c>
      <c r="D32" s="289">
        <v>2871463</v>
      </c>
      <c r="E32" s="289">
        <v>373</v>
      </c>
      <c r="F32" s="289">
        <v>3142</v>
      </c>
      <c r="G32" s="289">
        <v>17462</v>
      </c>
      <c r="H32" s="289">
        <v>2573</v>
      </c>
      <c r="I32" s="289">
        <v>143051</v>
      </c>
      <c r="J32" s="475">
        <v>0</v>
      </c>
      <c r="K32" s="303"/>
    </row>
    <row r="33" spans="1:11" ht="18" customHeight="1">
      <c r="A33" s="250" t="s">
        <v>420</v>
      </c>
      <c r="B33" s="289">
        <f aca="true" t="shared" si="2" ref="B33:B43">SUM(C33:J33)</f>
        <v>3190816</v>
      </c>
      <c r="C33" s="289">
        <v>149536</v>
      </c>
      <c r="D33" s="289">
        <v>2875357</v>
      </c>
      <c r="E33" s="289">
        <v>366</v>
      </c>
      <c r="F33" s="289">
        <v>3120</v>
      </c>
      <c r="G33" s="289">
        <v>17337</v>
      </c>
      <c r="H33" s="289">
        <v>2560</v>
      </c>
      <c r="I33" s="289">
        <v>142540</v>
      </c>
      <c r="J33" s="475">
        <v>0</v>
      </c>
      <c r="K33" s="303"/>
    </row>
    <row r="34" spans="1:11" ht="18" customHeight="1">
      <c r="A34" s="252" t="s">
        <v>421</v>
      </c>
      <c r="B34" s="296">
        <f t="shared" si="2"/>
        <v>3200063</v>
      </c>
      <c r="C34" s="296">
        <v>149812</v>
      </c>
      <c r="D34" s="296">
        <v>2883846</v>
      </c>
      <c r="E34" s="296">
        <v>340</v>
      </c>
      <c r="F34" s="296">
        <v>3108</v>
      </c>
      <c r="G34" s="296">
        <v>17196</v>
      </c>
      <c r="H34" s="296">
        <v>2533</v>
      </c>
      <c r="I34" s="296">
        <v>143228</v>
      </c>
      <c r="J34" s="475">
        <v>0</v>
      </c>
      <c r="K34" s="303"/>
    </row>
    <row r="35" spans="1:11" ht="18" customHeight="1">
      <c r="A35" s="250" t="s">
        <v>422</v>
      </c>
      <c r="B35" s="289">
        <f t="shared" si="2"/>
        <v>3203366</v>
      </c>
      <c r="C35" s="289">
        <v>149914</v>
      </c>
      <c r="D35" s="289">
        <v>2887266</v>
      </c>
      <c r="E35" s="289">
        <v>336</v>
      </c>
      <c r="F35" s="289">
        <v>3089</v>
      </c>
      <c r="G35" s="289">
        <v>17113</v>
      </c>
      <c r="H35" s="289">
        <v>2514</v>
      </c>
      <c r="I35" s="289">
        <v>143134</v>
      </c>
      <c r="J35" s="475">
        <v>0</v>
      </c>
      <c r="K35" s="303"/>
    </row>
    <row r="36" spans="1:11" ht="18" customHeight="1">
      <c r="A36" s="250" t="s">
        <v>423</v>
      </c>
      <c r="B36" s="289">
        <f t="shared" si="2"/>
        <v>3204632</v>
      </c>
      <c r="C36" s="289">
        <v>150101</v>
      </c>
      <c r="D36" s="289">
        <v>2889079</v>
      </c>
      <c r="E36" s="289">
        <v>325</v>
      </c>
      <c r="F36" s="289">
        <v>3064</v>
      </c>
      <c r="G36" s="289">
        <v>17024</v>
      </c>
      <c r="H36" s="289">
        <v>2497</v>
      </c>
      <c r="I36" s="289">
        <v>142542</v>
      </c>
      <c r="J36" s="475">
        <v>0</v>
      </c>
      <c r="K36" s="303"/>
    </row>
    <row r="37" spans="1:11" ht="18" customHeight="1">
      <c r="A37" s="250" t="s">
        <v>424</v>
      </c>
      <c r="B37" s="289">
        <f t="shared" si="2"/>
        <v>3206220</v>
      </c>
      <c r="C37" s="289">
        <v>150355</v>
      </c>
      <c r="D37" s="289">
        <v>2890925</v>
      </c>
      <c r="E37" s="289">
        <v>327</v>
      </c>
      <c r="F37" s="289">
        <v>3055</v>
      </c>
      <c r="G37" s="289">
        <v>16908</v>
      </c>
      <c r="H37" s="289">
        <v>2484</v>
      </c>
      <c r="I37" s="289">
        <v>142166</v>
      </c>
      <c r="J37" s="475">
        <v>0</v>
      </c>
      <c r="K37" s="303"/>
    </row>
    <row r="38" spans="1:11" ht="18" customHeight="1">
      <c r="A38" s="252" t="s">
        <v>425</v>
      </c>
      <c r="B38" s="296">
        <f t="shared" si="2"/>
        <v>3208161</v>
      </c>
      <c r="C38" s="296">
        <v>150521</v>
      </c>
      <c r="D38" s="296">
        <v>2893102</v>
      </c>
      <c r="E38" s="296">
        <v>320</v>
      </c>
      <c r="F38" s="296">
        <v>3042</v>
      </c>
      <c r="G38" s="296">
        <v>16780</v>
      </c>
      <c r="H38" s="296">
        <v>2470</v>
      </c>
      <c r="I38" s="296">
        <v>141926</v>
      </c>
      <c r="J38" s="475">
        <v>0</v>
      </c>
      <c r="K38" s="303"/>
    </row>
    <row r="39" spans="1:11" ht="18" customHeight="1">
      <c r="A39" s="250" t="s">
        <v>426</v>
      </c>
      <c r="B39" s="289">
        <f t="shared" si="2"/>
        <v>3213666</v>
      </c>
      <c r="C39" s="289">
        <v>150655</v>
      </c>
      <c r="D39" s="289">
        <v>2898546</v>
      </c>
      <c r="E39" s="289">
        <v>315</v>
      </c>
      <c r="F39" s="289">
        <v>3031</v>
      </c>
      <c r="G39" s="289">
        <v>16752</v>
      </c>
      <c r="H39" s="289">
        <v>2443</v>
      </c>
      <c r="I39" s="289">
        <v>141924</v>
      </c>
      <c r="J39" s="475">
        <v>0</v>
      </c>
      <c r="K39" s="303"/>
    </row>
    <row r="40" spans="1:11" ht="18" customHeight="1">
      <c r="A40" s="250" t="s">
        <v>427</v>
      </c>
      <c r="B40" s="289">
        <f t="shared" si="2"/>
        <v>3217187</v>
      </c>
      <c r="C40" s="289">
        <v>150761</v>
      </c>
      <c r="D40" s="289">
        <v>2902743</v>
      </c>
      <c r="E40" s="289">
        <v>307</v>
      </c>
      <c r="F40" s="289">
        <v>3019</v>
      </c>
      <c r="G40" s="289">
        <v>16703</v>
      </c>
      <c r="H40" s="289">
        <v>2430</v>
      </c>
      <c r="I40" s="289">
        <v>141224</v>
      </c>
      <c r="J40" s="475">
        <v>0</v>
      </c>
      <c r="K40" s="303"/>
    </row>
    <row r="41" spans="1:11" ht="18" customHeight="1">
      <c r="A41" s="250" t="s">
        <v>428</v>
      </c>
      <c r="B41" s="289">
        <f t="shared" si="2"/>
        <v>3217396</v>
      </c>
      <c r="C41" s="289">
        <v>150967</v>
      </c>
      <c r="D41" s="289">
        <v>2903503</v>
      </c>
      <c r="E41" s="289">
        <v>317</v>
      </c>
      <c r="F41" s="289">
        <v>3003</v>
      </c>
      <c r="G41" s="289">
        <v>16603</v>
      </c>
      <c r="H41" s="289">
        <v>2414</v>
      </c>
      <c r="I41" s="289">
        <v>140589</v>
      </c>
      <c r="J41" s="475">
        <v>0</v>
      </c>
      <c r="K41" s="303"/>
    </row>
    <row r="42" spans="1:11" ht="18" customHeight="1">
      <c r="A42" s="250" t="s">
        <v>429</v>
      </c>
      <c r="B42" s="289">
        <f t="shared" si="2"/>
        <v>3218828</v>
      </c>
      <c r="C42" s="289">
        <v>151247</v>
      </c>
      <c r="D42" s="289">
        <v>2905569</v>
      </c>
      <c r="E42" s="289">
        <v>338</v>
      </c>
      <c r="F42" s="289">
        <v>2970</v>
      </c>
      <c r="G42" s="289">
        <v>16456</v>
      </c>
      <c r="H42" s="289">
        <v>2397</v>
      </c>
      <c r="I42" s="289">
        <v>139851</v>
      </c>
      <c r="J42" s="475">
        <v>0</v>
      </c>
      <c r="K42" s="303"/>
    </row>
    <row r="43" spans="1:11" ht="18" customHeight="1">
      <c r="A43" s="253" t="s">
        <v>430</v>
      </c>
      <c r="B43" s="279">
        <f t="shared" si="2"/>
        <v>3220178</v>
      </c>
      <c r="C43" s="279">
        <v>151402</v>
      </c>
      <c r="D43" s="279">
        <v>2907905</v>
      </c>
      <c r="E43" s="279">
        <v>338</v>
      </c>
      <c r="F43" s="279">
        <v>2949</v>
      </c>
      <c r="G43" s="279">
        <v>16323</v>
      </c>
      <c r="H43" s="279">
        <v>2370</v>
      </c>
      <c r="I43" s="279">
        <v>138891</v>
      </c>
      <c r="J43" s="476">
        <v>0</v>
      </c>
      <c r="K43" s="303"/>
    </row>
    <row r="44" spans="1:7" ht="12" customHeight="1">
      <c r="A44" s="242" t="s">
        <v>431</v>
      </c>
      <c r="G44" s="68"/>
    </row>
    <row r="45" ht="12" customHeight="1">
      <c r="A45" s="68" t="s">
        <v>1008</v>
      </c>
    </row>
  </sheetData>
  <printOptions/>
  <pageMargins left="0.5905511811023623" right="0.59" top="0.5905511811023623" bottom="0.58" header="0.5118110236220472" footer="0.21"/>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201"/>
  <sheetViews>
    <sheetView workbookViewId="0" topLeftCell="B1">
      <selection activeCell="B1" sqref="B1"/>
    </sheetView>
  </sheetViews>
  <sheetFormatPr defaultColWidth="9.00390625" defaultRowHeight="12.75"/>
  <cols>
    <col min="1" max="1" width="4.00390625" style="2" hidden="1" customWidth="1"/>
    <col min="2" max="2" width="4.75390625" style="2" customWidth="1"/>
    <col min="3" max="3" width="11.25390625" style="2" customWidth="1"/>
    <col min="4" max="12" width="9.625" style="2" customWidth="1"/>
    <col min="13" max="16384" width="9.125" style="2" customWidth="1"/>
  </cols>
  <sheetData>
    <row r="1" spans="2:10" ht="15.75" customHeight="1">
      <c r="B1" s="98" t="s">
        <v>900</v>
      </c>
      <c r="C1" s="5"/>
      <c r="D1" s="5"/>
      <c r="E1" s="5"/>
      <c r="F1" s="5"/>
      <c r="G1" s="5"/>
      <c r="H1" s="5"/>
      <c r="I1" s="3"/>
      <c r="J1" s="5"/>
    </row>
    <row r="2" spans="2:12" ht="12" customHeight="1">
      <c r="B2" s="83"/>
      <c r="C2" s="99"/>
      <c r="D2" s="100" t="s">
        <v>562</v>
      </c>
      <c r="E2" s="101"/>
      <c r="F2" s="100" t="s">
        <v>1002</v>
      </c>
      <c r="G2" s="101"/>
      <c r="H2" s="100" t="s">
        <v>978</v>
      </c>
      <c r="I2" s="101"/>
      <c r="J2" s="100" t="s">
        <v>563</v>
      </c>
      <c r="K2" s="101"/>
      <c r="L2" s="101"/>
    </row>
    <row r="3" spans="2:12" ht="12" customHeight="1">
      <c r="B3" s="85"/>
      <c r="C3" s="4" t="s">
        <v>605</v>
      </c>
      <c r="D3" s="103" t="s">
        <v>13</v>
      </c>
      <c r="E3" s="104" t="s">
        <v>438</v>
      </c>
      <c r="F3" s="103" t="s">
        <v>13</v>
      </c>
      <c r="G3" s="104" t="s">
        <v>438</v>
      </c>
      <c r="H3" s="103" t="s">
        <v>13</v>
      </c>
      <c r="I3" s="104" t="s">
        <v>438</v>
      </c>
      <c r="J3" s="103" t="s">
        <v>13</v>
      </c>
      <c r="K3" s="104" t="s">
        <v>438</v>
      </c>
      <c r="L3" s="103" t="s">
        <v>439</v>
      </c>
    </row>
    <row r="4" spans="3:12" ht="13.5" customHeight="1">
      <c r="C4" s="301" t="s">
        <v>601</v>
      </c>
      <c r="D4" s="272">
        <v>1284250</v>
      </c>
      <c r="E4" s="271">
        <v>1279119</v>
      </c>
      <c r="F4" s="271">
        <v>1830053</v>
      </c>
      <c r="G4" s="271">
        <v>1799308</v>
      </c>
      <c r="H4" s="271">
        <v>2476218</v>
      </c>
      <c r="I4" s="271">
        <v>2247892</v>
      </c>
      <c r="J4" s="271">
        <v>29221740</v>
      </c>
      <c r="K4" s="271">
        <v>23729569</v>
      </c>
      <c r="L4" s="80">
        <v>81.15946758510522</v>
      </c>
    </row>
    <row r="5" spans="2:12" ht="10.5" customHeight="1">
      <c r="B5" s="212"/>
      <c r="C5" s="471" t="s">
        <v>988</v>
      </c>
      <c r="D5" s="273"/>
      <c r="E5" s="271"/>
      <c r="F5" s="470">
        <v>41609</v>
      </c>
      <c r="G5" s="470">
        <v>41609</v>
      </c>
      <c r="H5" s="336"/>
      <c r="I5" s="336"/>
      <c r="J5" s="336"/>
      <c r="K5" s="336"/>
      <c r="L5" s="80"/>
    </row>
    <row r="6" spans="2:12" ht="10.5" customHeight="1">
      <c r="B6" s="212"/>
      <c r="C6" s="471"/>
      <c r="D6" s="273"/>
      <c r="E6" s="271"/>
      <c r="F6" s="470"/>
      <c r="G6" s="470"/>
      <c r="H6" s="336"/>
      <c r="I6" s="336"/>
      <c r="J6" s="336"/>
      <c r="K6" s="336"/>
      <c r="L6" s="80"/>
    </row>
    <row r="7" spans="1:12" ht="13.5" customHeight="1">
      <c r="A7" s="81">
        <v>11</v>
      </c>
      <c r="B7" s="302"/>
      <c r="C7" s="302" t="s">
        <v>442</v>
      </c>
      <c r="D7" s="273">
        <v>47640</v>
      </c>
      <c r="E7" s="363">
        <v>47640</v>
      </c>
      <c r="F7" s="363">
        <v>56683</v>
      </c>
      <c r="G7" s="363">
        <v>56677</v>
      </c>
      <c r="H7" s="363">
        <v>59894</v>
      </c>
      <c r="I7" s="363">
        <v>59894</v>
      </c>
      <c r="J7" s="363">
        <v>1928448</v>
      </c>
      <c r="K7" s="363">
        <v>1871182</v>
      </c>
      <c r="L7" s="365">
        <v>97.03046180140714</v>
      </c>
    </row>
    <row r="8" spans="1:12" ht="13.5" customHeight="1">
      <c r="A8" s="81">
        <v>15</v>
      </c>
      <c r="B8" s="302"/>
      <c r="C8" s="302" t="s">
        <v>443</v>
      </c>
      <c r="D8" s="273">
        <v>54768</v>
      </c>
      <c r="E8" s="363">
        <v>54768</v>
      </c>
      <c r="F8" s="363">
        <v>143274</v>
      </c>
      <c r="G8" s="363">
        <v>141937</v>
      </c>
      <c r="H8" s="363">
        <v>163214</v>
      </c>
      <c r="I8" s="363">
        <v>158242</v>
      </c>
      <c r="J8" s="363">
        <v>2502822</v>
      </c>
      <c r="K8" s="363">
        <v>2152601</v>
      </c>
      <c r="L8" s="365">
        <v>86.00695534880228</v>
      </c>
    </row>
    <row r="9" spans="1:12" ht="13.5" customHeight="1">
      <c r="A9" s="81">
        <v>21</v>
      </c>
      <c r="B9" s="302"/>
      <c r="C9" s="302" t="s">
        <v>444</v>
      </c>
      <c r="D9" s="273">
        <v>73788</v>
      </c>
      <c r="E9" s="363">
        <v>73788</v>
      </c>
      <c r="F9" s="363">
        <v>75751</v>
      </c>
      <c r="G9" s="363">
        <v>75688</v>
      </c>
      <c r="H9" s="363">
        <v>213536</v>
      </c>
      <c r="I9" s="363">
        <v>211685</v>
      </c>
      <c r="J9" s="363">
        <v>2287172</v>
      </c>
      <c r="K9" s="363">
        <v>2163815</v>
      </c>
      <c r="L9" s="365">
        <v>94.60657090940254</v>
      </c>
    </row>
    <row r="10" spans="1:12" ht="13.5" customHeight="1">
      <c r="A10" s="81">
        <v>27</v>
      </c>
      <c r="B10" s="302"/>
      <c r="C10" s="302" t="s">
        <v>445</v>
      </c>
      <c r="D10" s="273">
        <v>109126</v>
      </c>
      <c r="E10" s="363">
        <v>109126</v>
      </c>
      <c r="F10" s="363">
        <v>247584</v>
      </c>
      <c r="G10" s="363">
        <v>245329</v>
      </c>
      <c r="H10" s="363">
        <v>303970</v>
      </c>
      <c r="I10" s="363">
        <v>300494</v>
      </c>
      <c r="J10" s="363">
        <v>2971313</v>
      </c>
      <c r="K10" s="363">
        <v>2553609</v>
      </c>
      <c r="L10" s="365">
        <v>85.9421070752223</v>
      </c>
    </row>
    <row r="11" spans="1:12" ht="13.5" customHeight="1">
      <c r="A11" s="81">
        <v>40</v>
      </c>
      <c r="B11" s="302"/>
      <c r="C11" s="302" t="s">
        <v>446</v>
      </c>
      <c r="D11" s="273">
        <v>121901</v>
      </c>
      <c r="E11" s="363">
        <v>121901</v>
      </c>
      <c r="F11" s="363">
        <v>155725</v>
      </c>
      <c r="G11" s="363">
        <v>149966</v>
      </c>
      <c r="H11" s="363">
        <v>261695</v>
      </c>
      <c r="I11" s="363">
        <v>252655</v>
      </c>
      <c r="J11" s="363">
        <v>2985093</v>
      </c>
      <c r="K11" s="363">
        <v>2737102</v>
      </c>
      <c r="L11" s="365">
        <v>91.69235263356954</v>
      </c>
    </row>
    <row r="12" spans="1:12" ht="13.5" customHeight="1">
      <c r="A12" s="81">
        <v>49</v>
      </c>
      <c r="B12" s="302"/>
      <c r="C12" s="302" t="s">
        <v>447</v>
      </c>
      <c r="D12" s="273">
        <v>258381</v>
      </c>
      <c r="E12" s="363">
        <v>258381</v>
      </c>
      <c r="F12" s="363">
        <v>249099</v>
      </c>
      <c r="G12" s="363">
        <v>243700</v>
      </c>
      <c r="H12" s="363">
        <v>396502</v>
      </c>
      <c r="I12" s="363">
        <v>341637</v>
      </c>
      <c r="J12" s="363">
        <v>3230547</v>
      </c>
      <c r="K12" s="363">
        <v>2557388</v>
      </c>
      <c r="L12" s="365">
        <v>79.16269288142225</v>
      </c>
    </row>
    <row r="13" spans="1:12" ht="13.5" customHeight="1">
      <c r="A13" s="81">
        <v>67</v>
      </c>
      <c r="B13" s="302"/>
      <c r="C13" s="302" t="s">
        <v>452</v>
      </c>
      <c r="D13" s="273">
        <v>328563</v>
      </c>
      <c r="E13" s="364">
        <v>323432</v>
      </c>
      <c r="F13" s="364">
        <v>299003</v>
      </c>
      <c r="G13" s="364">
        <v>292293</v>
      </c>
      <c r="H13" s="364">
        <v>486372</v>
      </c>
      <c r="I13" s="364">
        <v>399541</v>
      </c>
      <c r="J13" s="364">
        <v>3262096</v>
      </c>
      <c r="K13" s="364">
        <v>2257859</v>
      </c>
      <c r="L13" s="365">
        <v>69.2149771190057</v>
      </c>
    </row>
    <row r="14" spans="1:12" ht="13.5" customHeight="1">
      <c r="A14" s="81">
        <v>88</v>
      </c>
      <c r="B14" s="302"/>
      <c r="C14" s="302" t="s">
        <v>453</v>
      </c>
      <c r="D14" s="273">
        <v>139008</v>
      </c>
      <c r="E14" s="364">
        <v>139008</v>
      </c>
      <c r="F14" s="364">
        <v>133831</v>
      </c>
      <c r="G14" s="364">
        <v>131132</v>
      </c>
      <c r="H14" s="364">
        <v>263130</v>
      </c>
      <c r="I14" s="364">
        <v>235058</v>
      </c>
      <c r="J14" s="364">
        <v>1869448</v>
      </c>
      <c r="K14" s="364">
        <v>1579494</v>
      </c>
      <c r="L14" s="365">
        <v>84.48986010843844</v>
      </c>
    </row>
    <row r="15" spans="1:12" ht="13.5" customHeight="1">
      <c r="A15" s="81">
        <v>96</v>
      </c>
      <c r="B15" s="302"/>
      <c r="C15" s="302" t="s">
        <v>454</v>
      </c>
      <c r="D15" s="273">
        <v>54183</v>
      </c>
      <c r="E15" s="364">
        <v>54183</v>
      </c>
      <c r="F15" s="364">
        <v>192308</v>
      </c>
      <c r="G15" s="364">
        <v>192308</v>
      </c>
      <c r="H15" s="364">
        <v>239317</v>
      </c>
      <c r="I15" s="364">
        <v>208523</v>
      </c>
      <c r="J15" s="364">
        <v>2994667</v>
      </c>
      <c r="K15" s="364">
        <v>2328789</v>
      </c>
      <c r="L15" s="365">
        <v>77.76453942959267</v>
      </c>
    </row>
    <row r="16" spans="2:12" ht="10.5" customHeight="1">
      <c r="B16" s="212"/>
      <c r="C16" s="301"/>
      <c r="D16" s="273"/>
      <c r="E16" s="271"/>
      <c r="F16" s="271"/>
      <c r="G16" s="271"/>
      <c r="H16" s="271"/>
      <c r="I16" s="271"/>
      <c r="J16" s="271"/>
      <c r="K16" s="271"/>
      <c r="L16" s="80"/>
    </row>
    <row r="17" spans="1:12" ht="13.5" customHeight="1">
      <c r="A17" s="81">
        <v>1</v>
      </c>
      <c r="B17" s="300">
        <v>100</v>
      </c>
      <c r="C17" s="302" t="s">
        <v>604</v>
      </c>
      <c r="D17" s="273">
        <v>96892</v>
      </c>
      <c r="E17" s="271">
        <v>96892</v>
      </c>
      <c r="F17" s="271">
        <v>276795</v>
      </c>
      <c r="G17" s="271">
        <v>270278</v>
      </c>
      <c r="H17" s="271">
        <v>88588</v>
      </c>
      <c r="I17" s="271">
        <v>80163</v>
      </c>
      <c r="J17" s="271">
        <v>5190134</v>
      </c>
      <c r="K17" s="271">
        <v>3527730</v>
      </c>
      <c r="L17" s="80">
        <v>68</v>
      </c>
    </row>
    <row r="18" spans="1:12" ht="13.5" customHeight="1">
      <c r="A18" s="81"/>
      <c r="B18" s="300"/>
      <c r="C18" s="469" t="s">
        <v>987</v>
      </c>
      <c r="D18" s="273"/>
      <c r="E18" s="271"/>
      <c r="F18" s="470">
        <v>41609</v>
      </c>
      <c r="G18" s="470">
        <v>41609</v>
      </c>
      <c r="H18" s="271"/>
      <c r="I18" s="271"/>
      <c r="J18" s="271"/>
      <c r="K18" s="271"/>
      <c r="L18" s="80"/>
    </row>
    <row r="19" spans="1:12" ht="13.5" customHeight="1">
      <c r="A19" s="81">
        <v>41</v>
      </c>
      <c r="B19" s="302">
        <v>201</v>
      </c>
      <c r="C19" s="302" t="s">
        <v>455</v>
      </c>
      <c r="D19" s="273">
        <v>91569</v>
      </c>
      <c r="E19" s="271">
        <v>91569</v>
      </c>
      <c r="F19" s="271">
        <v>32737</v>
      </c>
      <c r="G19" s="271">
        <v>32737</v>
      </c>
      <c r="H19" s="271">
        <v>167405</v>
      </c>
      <c r="I19" s="271">
        <v>165452</v>
      </c>
      <c r="J19" s="271">
        <v>1805013</v>
      </c>
      <c r="K19" s="271">
        <v>1794613</v>
      </c>
      <c r="L19" s="80">
        <v>99.42382686440484</v>
      </c>
    </row>
    <row r="20" spans="1:12" ht="13.5" customHeight="1">
      <c r="A20" s="81">
        <v>12</v>
      </c>
      <c r="B20" s="302">
        <v>202</v>
      </c>
      <c r="C20" s="302" t="s">
        <v>456</v>
      </c>
      <c r="D20" s="273">
        <v>12487</v>
      </c>
      <c r="E20" s="271">
        <v>12487</v>
      </c>
      <c r="F20" s="271">
        <v>20357</v>
      </c>
      <c r="G20" s="271">
        <v>20357</v>
      </c>
      <c r="H20" s="271">
        <v>25300</v>
      </c>
      <c r="I20" s="271">
        <v>25300</v>
      </c>
      <c r="J20" s="271">
        <v>808745</v>
      </c>
      <c r="K20" s="271">
        <v>786998</v>
      </c>
      <c r="L20" s="80">
        <v>97.31101892438284</v>
      </c>
    </row>
    <row r="21" spans="1:12" ht="13.5" customHeight="1">
      <c r="A21" s="81">
        <v>22</v>
      </c>
      <c r="B21" s="302">
        <v>203</v>
      </c>
      <c r="C21" s="302" t="s">
        <v>457</v>
      </c>
      <c r="D21" s="273">
        <v>27662</v>
      </c>
      <c r="E21" s="271">
        <v>27662</v>
      </c>
      <c r="F21" s="271">
        <v>3295</v>
      </c>
      <c r="G21" s="271">
        <v>3295</v>
      </c>
      <c r="H21" s="271">
        <v>32291</v>
      </c>
      <c r="I21" s="271">
        <v>32291</v>
      </c>
      <c r="J21" s="271">
        <v>547285</v>
      </c>
      <c r="K21" s="271">
        <v>539163</v>
      </c>
      <c r="L21" s="80">
        <v>98.51594690152295</v>
      </c>
    </row>
    <row r="22" spans="1:12" ht="13.5" customHeight="1">
      <c r="A22" s="81">
        <v>13</v>
      </c>
      <c r="B22" s="302">
        <v>204</v>
      </c>
      <c r="C22" s="302" t="s">
        <v>458</v>
      </c>
      <c r="D22" s="273">
        <v>30644</v>
      </c>
      <c r="E22" s="271">
        <v>30644</v>
      </c>
      <c r="F22" s="271">
        <v>35612</v>
      </c>
      <c r="G22" s="271">
        <v>35606</v>
      </c>
      <c r="H22" s="271">
        <v>27514</v>
      </c>
      <c r="I22" s="271">
        <v>27514</v>
      </c>
      <c r="J22" s="271">
        <v>927987</v>
      </c>
      <c r="K22" s="271">
        <v>893885</v>
      </c>
      <c r="L22" s="80">
        <v>96.32516403785829</v>
      </c>
    </row>
    <row r="23" spans="1:12" ht="13.5" customHeight="1">
      <c r="A23" s="81">
        <v>97</v>
      </c>
      <c r="B23" s="302">
        <v>205</v>
      </c>
      <c r="C23" s="302" t="s">
        <v>459</v>
      </c>
      <c r="D23" s="273">
        <v>11385</v>
      </c>
      <c r="E23" s="271">
        <v>11385</v>
      </c>
      <c r="F23" s="271">
        <v>30735</v>
      </c>
      <c r="G23" s="271">
        <v>30735</v>
      </c>
      <c r="H23" s="271">
        <v>61553</v>
      </c>
      <c r="I23" s="271">
        <v>49045</v>
      </c>
      <c r="J23" s="271">
        <v>363289</v>
      </c>
      <c r="K23" s="271">
        <v>280185</v>
      </c>
      <c r="L23" s="80">
        <v>77.12454822469164</v>
      </c>
    </row>
    <row r="24" spans="1:12" ht="13.5" customHeight="1">
      <c r="A24" s="81">
        <v>14</v>
      </c>
      <c r="B24" s="302">
        <v>206</v>
      </c>
      <c r="C24" s="302" t="s">
        <v>460</v>
      </c>
      <c r="D24" s="273">
        <v>4509</v>
      </c>
      <c r="E24" s="271">
        <v>4509</v>
      </c>
      <c r="F24" s="271">
        <v>714</v>
      </c>
      <c r="G24" s="271">
        <v>714</v>
      </c>
      <c r="H24" s="271">
        <v>7080</v>
      </c>
      <c r="I24" s="271">
        <v>7080</v>
      </c>
      <c r="J24" s="271">
        <v>191716</v>
      </c>
      <c r="K24" s="271">
        <v>190299</v>
      </c>
      <c r="L24" s="80">
        <v>99.26088589371781</v>
      </c>
    </row>
    <row r="25" spans="1:12" ht="13.5" customHeight="1">
      <c r="A25" s="81">
        <v>16</v>
      </c>
      <c r="B25" s="302">
        <v>207</v>
      </c>
      <c r="C25" s="302" t="s">
        <v>461</v>
      </c>
      <c r="D25" s="273">
        <v>6790</v>
      </c>
      <c r="E25" s="271">
        <v>6790</v>
      </c>
      <c r="F25" s="271">
        <v>9785</v>
      </c>
      <c r="G25" s="271">
        <v>9785</v>
      </c>
      <c r="H25" s="271">
        <v>23268</v>
      </c>
      <c r="I25" s="271">
        <v>23268</v>
      </c>
      <c r="J25" s="271">
        <v>395251</v>
      </c>
      <c r="K25" s="271">
        <v>391556</v>
      </c>
      <c r="L25" s="80">
        <v>99.06515100531055</v>
      </c>
    </row>
    <row r="26" spans="1:12" ht="13.5" customHeight="1">
      <c r="A26" s="81">
        <v>50</v>
      </c>
      <c r="B26" s="302">
        <v>208</v>
      </c>
      <c r="C26" s="302" t="s">
        <v>448</v>
      </c>
      <c r="D26" s="273">
        <v>17837</v>
      </c>
      <c r="E26" s="271">
        <v>17837</v>
      </c>
      <c r="F26" s="271">
        <v>17269</v>
      </c>
      <c r="G26" s="271">
        <v>17269</v>
      </c>
      <c r="H26" s="271">
        <v>16286</v>
      </c>
      <c r="I26" s="271">
        <v>13909</v>
      </c>
      <c r="J26" s="271">
        <v>274488</v>
      </c>
      <c r="K26" s="271">
        <v>244437</v>
      </c>
      <c r="L26" s="80">
        <v>89.05198041444434</v>
      </c>
    </row>
    <row r="27" spans="1:12" ht="13.5" customHeight="1">
      <c r="A27" s="81">
        <v>68</v>
      </c>
      <c r="B27" s="302">
        <v>209</v>
      </c>
      <c r="C27" s="302" t="s">
        <v>462</v>
      </c>
      <c r="D27" s="273">
        <v>31036</v>
      </c>
      <c r="E27" s="271">
        <v>31036</v>
      </c>
      <c r="F27" s="271">
        <v>24636</v>
      </c>
      <c r="G27" s="271">
        <v>24629</v>
      </c>
      <c r="H27" s="271">
        <v>51828</v>
      </c>
      <c r="I27" s="271">
        <v>49831</v>
      </c>
      <c r="J27" s="271">
        <v>383099</v>
      </c>
      <c r="K27" s="271">
        <v>249281</v>
      </c>
      <c r="L27" s="80">
        <v>65.06960341843752</v>
      </c>
    </row>
    <row r="28" spans="1:12" ht="13.5" customHeight="1">
      <c r="A28" s="81">
        <v>23</v>
      </c>
      <c r="B28" s="302">
        <v>210</v>
      </c>
      <c r="C28" s="302" t="s">
        <v>463</v>
      </c>
      <c r="D28" s="273">
        <v>27616</v>
      </c>
      <c r="E28" s="271">
        <v>27616</v>
      </c>
      <c r="F28" s="271">
        <v>53339</v>
      </c>
      <c r="G28" s="271">
        <v>53339</v>
      </c>
      <c r="H28" s="271">
        <v>100737</v>
      </c>
      <c r="I28" s="271">
        <v>98886</v>
      </c>
      <c r="J28" s="271">
        <v>994108</v>
      </c>
      <c r="K28" s="271">
        <v>926888</v>
      </c>
      <c r="L28" s="80">
        <v>93.23815923420794</v>
      </c>
    </row>
    <row r="29" spans="1:12" ht="13.5" customHeight="1">
      <c r="A29" s="81">
        <v>51</v>
      </c>
      <c r="B29" s="302">
        <v>211</v>
      </c>
      <c r="C29" s="302" t="s">
        <v>449</v>
      </c>
      <c r="D29" s="273">
        <v>11083</v>
      </c>
      <c r="E29" s="271">
        <v>11083</v>
      </c>
      <c r="F29" s="271">
        <v>21660</v>
      </c>
      <c r="G29" s="271">
        <v>21660</v>
      </c>
      <c r="H29" s="271">
        <v>25802</v>
      </c>
      <c r="I29" s="271">
        <v>25793</v>
      </c>
      <c r="J29" s="271">
        <v>343286</v>
      </c>
      <c r="K29" s="271">
        <v>328163</v>
      </c>
      <c r="L29" s="80">
        <v>95.59463537691603</v>
      </c>
    </row>
    <row r="30" spans="1:12" ht="13.5" customHeight="1">
      <c r="A30" s="81">
        <v>52</v>
      </c>
      <c r="B30" s="302">
        <v>212</v>
      </c>
      <c r="C30" s="302" t="s">
        <v>464</v>
      </c>
      <c r="D30" s="273">
        <v>26687</v>
      </c>
      <c r="E30" s="271">
        <v>26687</v>
      </c>
      <c r="F30" s="271">
        <v>27941</v>
      </c>
      <c r="G30" s="271">
        <v>27941</v>
      </c>
      <c r="H30" s="271">
        <v>33971</v>
      </c>
      <c r="I30" s="271">
        <v>30584</v>
      </c>
      <c r="J30" s="271">
        <v>412077</v>
      </c>
      <c r="K30" s="271">
        <v>362071</v>
      </c>
      <c r="L30" s="80">
        <v>87.86488932893607</v>
      </c>
    </row>
    <row r="31" spans="1:12" ht="13.5" customHeight="1">
      <c r="A31" s="81">
        <v>28</v>
      </c>
      <c r="B31" s="302">
        <v>213</v>
      </c>
      <c r="C31" s="302" t="s">
        <v>465</v>
      </c>
      <c r="D31" s="273">
        <v>14495</v>
      </c>
      <c r="E31" s="271">
        <v>14495</v>
      </c>
      <c r="F31" s="271">
        <v>27781</v>
      </c>
      <c r="G31" s="271">
        <v>27781</v>
      </c>
      <c r="H31" s="271">
        <v>25447</v>
      </c>
      <c r="I31" s="271">
        <v>25447</v>
      </c>
      <c r="J31" s="271">
        <v>290403</v>
      </c>
      <c r="K31" s="271">
        <v>274971</v>
      </c>
      <c r="L31" s="80">
        <v>94.6860053098625</v>
      </c>
    </row>
    <row r="32" spans="1:12" ht="13.5" customHeight="1">
      <c r="A32" s="81">
        <v>17</v>
      </c>
      <c r="B32" s="302">
        <v>214</v>
      </c>
      <c r="C32" s="302" t="s">
        <v>466</v>
      </c>
      <c r="D32" s="273">
        <v>11040</v>
      </c>
      <c r="E32" s="271">
        <v>11040</v>
      </c>
      <c r="F32" s="271">
        <v>30473</v>
      </c>
      <c r="G32" s="271">
        <v>29334</v>
      </c>
      <c r="H32" s="271">
        <v>27569</v>
      </c>
      <c r="I32" s="271">
        <v>25978</v>
      </c>
      <c r="J32" s="271">
        <v>797521</v>
      </c>
      <c r="K32" s="271">
        <v>563290</v>
      </c>
      <c r="L32" s="80">
        <v>70.63011506907027</v>
      </c>
    </row>
    <row r="33" spans="1:12" ht="13.5" customHeight="1">
      <c r="A33" s="81">
        <v>29</v>
      </c>
      <c r="B33" s="302">
        <v>215</v>
      </c>
      <c r="C33" s="302" t="s">
        <v>467</v>
      </c>
      <c r="D33" s="273">
        <v>5331</v>
      </c>
      <c r="E33" s="271">
        <v>5331</v>
      </c>
      <c r="F33" s="271">
        <v>50916</v>
      </c>
      <c r="G33" s="271">
        <v>50916</v>
      </c>
      <c r="H33" s="271">
        <v>39101</v>
      </c>
      <c r="I33" s="271">
        <v>39101</v>
      </c>
      <c r="J33" s="271">
        <v>454222</v>
      </c>
      <c r="K33" s="271">
        <v>411766</v>
      </c>
      <c r="L33" s="80">
        <v>90.6530286952195</v>
      </c>
    </row>
    <row r="34" spans="1:12" ht="13.5" customHeight="1">
      <c r="A34" s="81">
        <v>24</v>
      </c>
      <c r="B34" s="302">
        <v>216</v>
      </c>
      <c r="C34" s="302" t="s">
        <v>468</v>
      </c>
      <c r="D34" s="273">
        <v>16066</v>
      </c>
      <c r="E34" s="271">
        <v>16066</v>
      </c>
      <c r="F34" s="271">
        <v>5818</v>
      </c>
      <c r="G34" s="271">
        <v>5818</v>
      </c>
      <c r="H34" s="271">
        <v>35242</v>
      </c>
      <c r="I34" s="271">
        <v>35242</v>
      </c>
      <c r="J34" s="271">
        <v>348999</v>
      </c>
      <c r="K34" s="271">
        <v>334666</v>
      </c>
      <c r="L34" s="80">
        <v>95.89311144158007</v>
      </c>
    </row>
    <row r="35" spans="1:12" ht="13.5" customHeight="1">
      <c r="A35" s="81">
        <v>18</v>
      </c>
      <c r="B35" s="302">
        <v>217</v>
      </c>
      <c r="C35" s="302" t="s">
        <v>469</v>
      </c>
      <c r="D35" s="273">
        <v>17939</v>
      </c>
      <c r="E35" s="271">
        <v>17939</v>
      </c>
      <c r="F35" s="271">
        <v>21593</v>
      </c>
      <c r="G35" s="271">
        <v>21593</v>
      </c>
      <c r="H35" s="271">
        <v>13809</v>
      </c>
      <c r="I35" s="271">
        <v>12393</v>
      </c>
      <c r="J35" s="271">
        <v>461376</v>
      </c>
      <c r="K35" s="271">
        <v>454297</v>
      </c>
      <c r="L35" s="80">
        <v>98.46567658482451</v>
      </c>
    </row>
    <row r="36" spans="1:12" ht="13.5" customHeight="1">
      <c r="A36" s="81">
        <v>30</v>
      </c>
      <c r="B36" s="302">
        <v>218</v>
      </c>
      <c r="C36" s="302" t="s">
        <v>470</v>
      </c>
      <c r="D36" s="273">
        <v>8339</v>
      </c>
      <c r="E36" s="271">
        <v>8339</v>
      </c>
      <c r="F36" s="271">
        <v>39125</v>
      </c>
      <c r="G36" s="271">
        <v>39125</v>
      </c>
      <c r="H36" s="271">
        <v>31858</v>
      </c>
      <c r="I36" s="271">
        <v>30225</v>
      </c>
      <c r="J36" s="271">
        <v>445382</v>
      </c>
      <c r="K36" s="271">
        <v>411442</v>
      </c>
      <c r="L36" s="80">
        <v>92.37957528593434</v>
      </c>
    </row>
    <row r="37" spans="1:12" ht="13.5" customHeight="1">
      <c r="A37" s="81">
        <v>19</v>
      </c>
      <c r="B37" s="302">
        <v>219</v>
      </c>
      <c r="C37" s="302" t="s">
        <v>471</v>
      </c>
      <c r="D37" s="273">
        <v>17093</v>
      </c>
      <c r="E37" s="271">
        <v>17093</v>
      </c>
      <c r="F37" s="271">
        <v>53305</v>
      </c>
      <c r="G37" s="271">
        <v>53305</v>
      </c>
      <c r="H37" s="271">
        <v>79766</v>
      </c>
      <c r="I37" s="271">
        <v>78653</v>
      </c>
      <c r="J37" s="271">
        <v>590008</v>
      </c>
      <c r="K37" s="271">
        <v>524991</v>
      </c>
      <c r="L37" s="80">
        <v>88.98031891093002</v>
      </c>
    </row>
    <row r="38" spans="1:12" ht="13.5" customHeight="1">
      <c r="A38" s="81">
        <v>31</v>
      </c>
      <c r="B38" s="302">
        <v>220</v>
      </c>
      <c r="C38" s="302" t="s">
        <v>472</v>
      </c>
      <c r="D38" s="273">
        <v>11442</v>
      </c>
      <c r="E38" s="271">
        <v>11442</v>
      </c>
      <c r="F38" s="271">
        <v>52505</v>
      </c>
      <c r="G38" s="271">
        <v>52505</v>
      </c>
      <c r="H38" s="271">
        <v>58087</v>
      </c>
      <c r="I38" s="271">
        <v>58087</v>
      </c>
      <c r="J38" s="271">
        <v>481436</v>
      </c>
      <c r="K38" s="271">
        <v>390854</v>
      </c>
      <c r="L38" s="80">
        <v>81.1850380943677</v>
      </c>
    </row>
    <row r="39" spans="1:12" ht="13.5" customHeight="1">
      <c r="A39" s="81">
        <v>89</v>
      </c>
      <c r="B39" s="302">
        <v>221</v>
      </c>
      <c r="C39" s="302" t="s">
        <v>473</v>
      </c>
      <c r="D39" s="273">
        <v>64284</v>
      </c>
      <c r="E39" s="271">
        <v>64284</v>
      </c>
      <c r="F39" s="271">
        <v>59972</v>
      </c>
      <c r="G39" s="271">
        <v>59972</v>
      </c>
      <c r="H39" s="271">
        <v>146818</v>
      </c>
      <c r="I39" s="271">
        <v>134823</v>
      </c>
      <c r="J39" s="271">
        <v>788029</v>
      </c>
      <c r="K39" s="271">
        <v>674128</v>
      </c>
      <c r="L39" s="80">
        <v>85.54609030885919</v>
      </c>
    </row>
    <row r="40" spans="1:12" ht="13.5" customHeight="1">
      <c r="A40" s="81">
        <v>69</v>
      </c>
      <c r="B40" s="302">
        <v>222</v>
      </c>
      <c r="C40" s="302" t="s">
        <v>901</v>
      </c>
      <c r="D40" s="273">
        <v>32490</v>
      </c>
      <c r="E40" s="271">
        <v>32490</v>
      </c>
      <c r="F40" s="271">
        <v>85902</v>
      </c>
      <c r="G40" s="271">
        <v>83435</v>
      </c>
      <c r="H40" s="271">
        <v>66150</v>
      </c>
      <c r="I40" s="271">
        <v>56614</v>
      </c>
      <c r="J40" s="271">
        <v>500706</v>
      </c>
      <c r="K40" s="271">
        <v>386854</v>
      </c>
      <c r="L40" s="80">
        <v>77.26170647046371</v>
      </c>
    </row>
    <row r="41" spans="1:12" ht="13.5" customHeight="1">
      <c r="A41" s="81">
        <v>20</v>
      </c>
      <c r="B41" s="302">
        <v>301</v>
      </c>
      <c r="C41" s="302" t="s">
        <v>474</v>
      </c>
      <c r="D41" s="273">
        <v>1906</v>
      </c>
      <c r="E41" s="271">
        <v>1906</v>
      </c>
      <c r="F41" s="271">
        <v>28118</v>
      </c>
      <c r="G41" s="271">
        <v>27920</v>
      </c>
      <c r="H41" s="271">
        <v>18802</v>
      </c>
      <c r="I41" s="271">
        <v>17950</v>
      </c>
      <c r="J41" s="271">
        <v>258666</v>
      </c>
      <c r="K41" s="271">
        <v>218467</v>
      </c>
      <c r="L41" s="80">
        <v>84.4591094306944</v>
      </c>
    </row>
    <row r="42" spans="1:12" ht="13.5" customHeight="1">
      <c r="A42" s="81">
        <v>32</v>
      </c>
      <c r="B42" s="302">
        <v>321</v>
      </c>
      <c r="C42" s="302" t="s">
        <v>475</v>
      </c>
      <c r="D42" s="273">
        <v>5566</v>
      </c>
      <c r="E42" s="271">
        <v>5566</v>
      </c>
      <c r="F42" s="271">
        <v>7243</v>
      </c>
      <c r="G42" s="271">
        <v>7243</v>
      </c>
      <c r="H42" s="271">
        <v>32086</v>
      </c>
      <c r="I42" s="271">
        <v>32086</v>
      </c>
      <c r="J42" s="271">
        <v>160630</v>
      </c>
      <c r="K42" s="271">
        <v>137034</v>
      </c>
      <c r="L42" s="80">
        <v>85.3103405341468</v>
      </c>
    </row>
    <row r="43" spans="1:12" ht="13.5" customHeight="1">
      <c r="A43" s="81">
        <v>33</v>
      </c>
      <c r="B43" s="302">
        <v>341</v>
      </c>
      <c r="C43" s="302" t="s">
        <v>476</v>
      </c>
      <c r="D43" s="273">
        <v>23079</v>
      </c>
      <c r="E43" s="271">
        <v>23079</v>
      </c>
      <c r="F43" s="271">
        <v>10476</v>
      </c>
      <c r="G43" s="271">
        <v>10476</v>
      </c>
      <c r="H43" s="271">
        <v>31568</v>
      </c>
      <c r="I43" s="271">
        <v>30986</v>
      </c>
      <c r="J43" s="271">
        <v>270342</v>
      </c>
      <c r="K43" s="271">
        <v>244424</v>
      </c>
      <c r="L43" s="80">
        <v>90.4128844204748</v>
      </c>
    </row>
    <row r="44" spans="1:12" ht="13.5" customHeight="1">
      <c r="A44" s="81">
        <v>34</v>
      </c>
      <c r="B44" s="302">
        <v>342</v>
      </c>
      <c r="C44" s="302" t="s">
        <v>477</v>
      </c>
      <c r="D44" s="273">
        <v>6363</v>
      </c>
      <c r="E44" s="271">
        <v>6363</v>
      </c>
      <c r="F44" s="271">
        <v>2994</v>
      </c>
      <c r="G44" s="271">
        <v>2994</v>
      </c>
      <c r="H44" s="271">
        <v>13972</v>
      </c>
      <c r="I44" s="271">
        <v>13972</v>
      </c>
      <c r="J44" s="271">
        <v>98739</v>
      </c>
      <c r="K44" s="271">
        <v>87007</v>
      </c>
      <c r="L44" s="80">
        <v>88.11817012527979</v>
      </c>
    </row>
    <row r="45" spans="1:12" ht="13.5" customHeight="1">
      <c r="A45" s="81">
        <v>35</v>
      </c>
      <c r="B45" s="302">
        <v>343</v>
      </c>
      <c r="C45" s="302" t="s">
        <v>478</v>
      </c>
      <c r="D45" s="273">
        <v>0</v>
      </c>
      <c r="E45" s="271">
        <v>0</v>
      </c>
      <c r="F45" s="271">
        <v>20329</v>
      </c>
      <c r="G45" s="271">
        <v>20329</v>
      </c>
      <c r="H45" s="271">
        <v>23381</v>
      </c>
      <c r="I45" s="271">
        <v>23381</v>
      </c>
      <c r="J45" s="271">
        <v>130379</v>
      </c>
      <c r="K45" s="271">
        <v>75715</v>
      </c>
      <c r="L45" s="80">
        <v>58.0730025540923</v>
      </c>
    </row>
    <row r="46" spans="1:12" ht="13.5" customHeight="1">
      <c r="A46" s="81">
        <v>36</v>
      </c>
      <c r="B46" s="302">
        <v>361</v>
      </c>
      <c r="C46" s="302" t="s">
        <v>479</v>
      </c>
      <c r="D46" s="273">
        <v>9121</v>
      </c>
      <c r="E46" s="271">
        <v>9121</v>
      </c>
      <c r="F46" s="271">
        <v>9200</v>
      </c>
      <c r="G46" s="271">
        <v>9200</v>
      </c>
      <c r="H46" s="271">
        <v>9248</v>
      </c>
      <c r="I46" s="271">
        <v>9248</v>
      </c>
      <c r="J46" s="271">
        <v>176187</v>
      </c>
      <c r="K46" s="271">
        <v>145116</v>
      </c>
      <c r="L46" s="80">
        <v>82.36476016959253</v>
      </c>
    </row>
    <row r="47" spans="1:12" ht="13.5" customHeight="1">
      <c r="A47" s="81">
        <v>37</v>
      </c>
      <c r="B47" s="302">
        <v>362</v>
      </c>
      <c r="C47" s="302" t="s">
        <v>480</v>
      </c>
      <c r="D47" s="273">
        <v>18276</v>
      </c>
      <c r="E47" s="271">
        <v>18276</v>
      </c>
      <c r="F47" s="271">
        <v>9416</v>
      </c>
      <c r="G47" s="271">
        <v>7161</v>
      </c>
      <c r="H47" s="271">
        <v>4063</v>
      </c>
      <c r="I47" s="271">
        <v>2811</v>
      </c>
      <c r="J47" s="271">
        <v>191920</v>
      </c>
      <c r="K47" s="271">
        <v>149277</v>
      </c>
      <c r="L47" s="80">
        <v>77.7808461859108</v>
      </c>
    </row>
    <row r="48" spans="1:12" ht="13.5" customHeight="1">
      <c r="A48" s="81">
        <v>38</v>
      </c>
      <c r="B48" s="302">
        <v>363</v>
      </c>
      <c r="C48" s="302" t="s">
        <v>481</v>
      </c>
      <c r="D48" s="273">
        <v>0</v>
      </c>
      <c r="E48" s="271">
        <v>0</v>
      </c>
      <c r="F48" s="271">
        <v>17599</v>
      </c>
      <c r="G48" s="271">
        <v>17599</v>
      </c>
      <c r="H48" s="271">
        <v>13930</v>
      </c>
      <c r="I48" s="271">
        <v>13930</v>
      </c>
      <c r="J48" s="271">
        <v>130677</v>
      </c>
      <c r="K48" s="271">
        <v>108973</v>
      </c>
      <c r="L48" s="80">
        <v>83.39110937655441</v>
      </c>
    </row>
    <row r="49" spans="1:12" ht="13.5" customHeight="1">
      <c r="A49" s="81">
        <v>39</v>
      </c>
      <c r="B49" s="302">
        <v>364</v>
      </c>
      <c r="C49" s="302" t="s">
        <v>482</v>
      </c>
      <c r="D49" s="273">
        <v>7114</v>
      </c>
      <c r="E49" s="271">
        <v>7114</v>
      </c>
      <c r="F49" s="271">
        <v>0</v>
      </c>
      <c r="G49" s="271">
        <v>0</v>
      </c>
      <c r="H49" s="271">
        <v>21229</v>
      </c>
      <c r="I49" s="271">
        <v>21220</v>
      </c>
      <c r="J49" s="271">
        <v>140996</v>
      </c>
      <c r="K49" s="271">
        <v>117030</v>
      </c>
      <c r="L49" s="80">
        <v>83.00235467672844</v>
      </c>
    </row>
    <row r="50" spans="1:12" ht="13.5" customHeight="1">
      <c r="A50" s="81">
        <v>25</v>
      </c>
      <c r="B50" s="302">
        <v>381</v>
      </c>
      <c r="C50" s="302" t="s">
        <v>483</v>
      </c>
      <c r="D50" s="273">
        <v>0</v>
      </c>
      <c r="E50" s="271">
        <v>0</v>
      </c>
      <c r="F50" s="271">
        <v>13299</v>
      </c>
      <c r="G50" s="271">
        <v>13236</v>
      </c>
      <c r="H50" s="271">
        <v>33591</v>
      </c>
      <c r="I50" s="271">
        <v>33591</v>
      </c>
      <c r="J50" s="271">
        <v>284325</v>
      </c>
      <c r="K50" s="271">
        <v>252044</v>
      </c>
      <c r="L50" s="80">
        <v>88.64644333069552</v>
      </c>
    </row>
    <row r="51" spans="1:12" ht="13.5" customHeight="1">
      <c r="A51" s="81">
        <v>26</v>
      </c>
      <c r="B51" s="302">
        <v>382</v>
      </c>
      <c r="C51" s="302" t="s">
        <v>484</v>
      </c>
      <c r="D51" s="273">
        <v>2444</v>
      </c>
      <c r="E51" s="271">
        <v>2444</v>
      </c>
      <c r="F51" s="271">
        <v>0</v>
      </c>
      <c r="G51" s="271">
        <v>0</v>
      </c>
      <c r="H51" s="271">
        <v>11675</v>
      </c>
      <c r="I51" s="271">
        <v>11675</v>
      </c>
      <c r="J51" s="271">
        <v>112455</v>
      </c>
      <c r="K51" s="271">
        <v>111054</v>
      </c>
      <c r="L51" s="80">
        <v>98.75416833400027</v>
      </c>
    </row>
    <row r="52" spans="1:12" ht="13.5" customHeight="1">
      <c r="A52" s="81">
        <v>42</v>
      </c>
      <c r="B52" s="302">
        <v>421</v>
      </c>
      <c r="C52" s="302" t="s">
        <v>485</v>
      </c>
      <c r="D52" s="273">
        <v>0</v>
      </c>
      <c r="E52" s="271">
        <v>0</v>
      </c>
      <c r="F52" s="271">
        <v>0</v>
      </c>
      <c r="G52" s="271">
        <v>0</v>
      </c>
      <c r="H52" s="271">
        <v>4674</v>
      </c>
      <c r="I52" s="271">
        <v>4674</v>
      </c>
      <c r="J52" s="271">
        <v>36690</v>
      </c>
      <c r="K52" s="271">
        <v>36690</v>
      </c>
      <c r="L52" s="80">
        <v>100</v>
      </c>
    </row>
    <row r="53" spans="1:12" ht="13.5" customHeight="1">
      <c r="A53" s="81">
        <v>43</v>
      </c>
      <c r="B53" s="302">
        <v>422</v>
      </c>
      <c r="C53" s="302" t="s">
        <v>486</v>
      </c>
      <c r="D53" s="273">
        <v>0</v>
      </c>
      <c r="E53" s="271">
        <v>0</v>
      </c>
      <c r="F53" s="271">
        <v>48035</v>
      </c>
      <c r="G53" s="271">
        <v>46332</v>
      </c>
      <c r="H53" s="271">
        <v>27970</v>
      </c>
      <c r="I53" s="271">
        <v>25933</v>
      </c>
      <c r="J53" s="271">
        <v>256245</v>
      </c>
      <c r="K53" s="271">
        <v>219258</v>
      </c>
      <c r="L53" s="80">
        <v>85.56576713691975</v>
      </c>
    </row>
    <row r="54" spans="1:12" ht="13.5" customHeight="1">
      <c r="A54" s="81">
        <v>44</v>
      </c>
      <c r="B54" s="302">
        <v>441</v>
      </c>
      <c r="C54" s="302" t="s">
        <v>487</v>
      </c>
      <c r="D54" s="273">
        <v>11834</v>
      </c>
      <c r="E54" s="271">
        <v>11834</v>
      </c>
      <c r="F54" s="271">
        <v>10906</v>
      </c>
      <c r="G54" s="271">
        <v>10906</v>
      </c>
      <c r="H54" s="271">
        <v>10995</v>
      </c>
      <c r="I54" s="271">
        <v>9470</v>
      </c>
      <c r="J54" s="271">
        <v>132498</v>
      </c>
      <c r="K54" s="271">
        <v>125242</v>
      </c>
      <c r="L54" s="80">
        <v>94.52369092363656</v>
      </c>
    </row>
    <row r="55" spans="1:12" ht="13.5" customHeight="1">
      <c r="A55" s="81">
        <v>45</v>
      </c>
      <c r="B55" s="302">
        <v>442</v>
      </c>
      <c r="C55" s="302" t="s">
        <v>488</v>
      </c>
      <c r="D55" s="273">
        <v>9222</v>
      </c>
      <c r="E55" s="271">
        <v>9222</v>
      </c>
      <c r="F55" s="271">
        <v>11031</v>
      </c>
      <c r="G55" s="271">
        <v>11031</v>
      </c>
      <c r="H55" s="271">
        <v>14690</v>
      </c>
      <c r="I55" s="271">
        <v>14364</v>
      </c>
      <c r="J55" s="271">
        <v>248864</v>
      </c>
      <c r="K55" s="271">
        <v>193157</v>
      </c>
      <c r="L55" s="80">
        <v>77.615484762762</v>
      </c>
    </row>
    <row r="56" spans="1:12" ht="13.5" customHeight="1">
      <c r="A56" s="81">
        <v>46</v>
      </c>
      <c r="B56" s="302">
        <v>443</v>
      </c>
      <c r="C56" s="302" t="s">
        <v>489</v>
      </c>
      <c r="D56" s="273">
        <v>3961</v>
      </c>
      <c r="E56" s="271">
        <v>3961</v>
      </c>
      <c r="F56" s="271">
        <v>8001</v>
      </c>
      <c r="G56" s="271">
        <v>8001</v>
      </c>
      <c r="H56" s="271">
        <v>17155</v>
      </c>
      <c r="I56" s="271">
        <v>13956</v>
      </c>
      <c r="J56" s="271">
        <v>249040</v>
      </c>
      <c r="K56" s="271">
        <v>147839</v>
      </c>
      <c r="L56" s="80">
        <v>59.36355605525216</v>
      </c>
    </row>
    <row r="57" spans="1:12" ht="13.5" customHeight="1">
      <c r="A57" s="81">
        <v>47</v>
      </c>
      <c r="B57" s="302">
        <v>444</v>
      </c>
      <c r="C57" s="302" t="s">
        <v>490</v>
      </c>
      <c r="D57" s="273">
        <v>5315</v>
      </c>
      <c r="E57" s="271">
        <v>5315</v>
      </c>
      <c r="F57" s="271">
        <v>8831</v>
      </c>
      <c r="G57" s="271">
        <v>7923</v>
      </c>
      <c r="H57" s="271">
        <v>8888</v>
      </c>
      <c r="I57" s="271">
        <v>8888</v>
      </c>
      <c r="J57" s="271">
        <v>145009</v>
      </c>
      <c r="K57" s="271">
        <v>129252</v>
      </c>
      <c r="L57" s="80">
        <v>89.13377790344047</v>
      </c>
    </row>
    <row r="58" spans="1:12" ht="13.5" customHeight="1">
      <c r="A58" s="81">
        <v>48</v>
      </c>
      <c r="B58" s="302">
        <v>445</v>
      </c>
      <c r="C58" s="302" t="s">
        <v>491</v>
      </c>
      <c r="D58" s="273">
        <v>0</v>
      </c>
      <c r="E58" s="271">
        <v>0</v>
      </c>
      <c r="F58" s="271">
        <v>36184</v>
      </c>
      <c r="G58" s="271">
        <v>33036</v>
      </c>
      <c r="H58" s="271">
        <v>9918</v>
      </c>
      <c r="I58" s="271">
        <v>9918</v>
      </c>
      <c r="J58" s="271">
        <v>111734</v>
      </c>
      <c r="K58" s="271">
        <v>91051</v>
      </c>
      <c r="L58" s="80">
        <v>81.48907226090536</v>
      </c>
    </row>
    <row r="59" spans="1:12" ht="13.5" customHeight="1">
      <c r="A59" s="81">
        <v>53</v>
      </c>
      <c r="B59" s="302">
        <v>461</v>
      </c>
      <c r="C59" s="302" t="s">
        <v>492</v>
      </c>
      <c r="D59" s="273">
        <v>16235</v>
      </c>
      <c r="E59" s="271">
        <v>16235</v>
      </c>
      <c r="F59" s="271">
        <v>18915</v>
      </c>
      <c r="G59" s="271">
        <v>16550</v>
      </c>
      <c r="H59" s="271">
        <v>19624</v>
      </c>
      <c r="I59" s="271">
        <v>18990</v>
      </c>
      <c r="J59" s="271">
        <v>209234</v>
      </c>
      <c r="K59" s="271">
        <v>144791</v>
      </c>
      <c r="L59" s="80">
        <v>69.20051234502998</v>
      </c>
    </row>
    <row r="60" spans="1:12" ht="13.5" customHeight="1">
      <c r="A60" s="81">
        <v>54</v>
      </c>
      <c r="B60" s="302">
        <v>462</v>
      </c>
      <c r="C60" s="302" t="s">
        <v>493</v>
      </c>
      <c r="D60" s="273">
        <v>3126</v>
      </c>
      <c r="E60" s="271">
        <v>3126</v>
      </c>
      <c r="F60" s="271">
        <v>0</v>
      </c>
      <c r="G60" s="271">
        <v>0</v>
      </c>
      <c r="H60" s="271">
        <v>15138</v>
      </c>
      <c r="I60" s="271">
        <v>15138</v>
      </c>
      <c r="J60" s="271">
        <v>98037</v>
      </c>
      <c r="K60" s="271">
        <v>94621</v>
      </c>
      <c r="L60" s="80">
        <v>96.51560125258831</v>
      </c>
    </row>
    <row r="61" spans="1:12" ht="13.5" customHeight="1">
      <c r="A61" s="81">
        <v>55</v>
      </c>
      <c r="B61" s="302">
        <v>463</v>
      </c>
      <c r="C61" s="302" t="s">
        <v>494</v>
      </c>
      <c r="D61" s="273">
        <v>12754</v>
      </c>
      <c r="E61" s="271">
        <v>12754</v>
      </c>
      <c r="F61" s="271">
        <v>0</v>
      </c>
      <c r="G61" s="271">
        <v>0</v>
      </c>
      <c r="H61" s="271">
        <v>4455</v>
      </c>
      <c r="I61" s="271">
        <v>4455</v>
      </c>
      <c r="J61" s="271">
        <v>71186</v>
      </c>
      <c r="K61" s="271">
        <v>70251</v>
      </c>
      <c r="L61" s="80">
        <v>98.68653948810157</v>
      </c>
    </row>
    <row r="62" spans="1:12" ht="13.5" customHeight="1">
      <c r="A62" s="81">
        <v>56</v>
      </c>
      <c r="B62" s="302">
        <v>464</v>
      </c>
      <c r="C62" s="302" t="s">
        <v>495</v>
      </c>
      <c r="D62" s="273">
        <v>12603</v>
      </c>
      <c r="E62" s="271">
        <v>12603</v>
      </c>
      <c r="F62" s="271">
        <v>3648</v>
      </c>
      <c r="G62" s="271">
        <v>3648</v>
      </c>
      <c r="H62" s="271">
        <v>13322</v>
      </c>
      <c r="I62" s="271">
        <v>13322</v>
      </c>
      <c r="J62" s="271">
        <v>182563</v>
      </c>
      <c r="K62" s="271">
        <v>170054</v>
      </c>
      <c r="L62" s="80">
        <v>93.14811873161594</v>
      </c>
    </row>
    <row r="63" spans="1:12" ht="13.5" customHeight="1">
      <c r="A63" s="81">
        <v>57</v>
      </c>
      <c r="B63" s="302">
        <v>481</v>
      </c>
      <c r="C63" s="302" t="s">
        <v>496</v>
      </c>
      <c r="D63" s="273">
        <v>17378</v>
      </c>
      <c r="E63" s="271">
        <v>17378</v>
      </c>
      <c r="F63" s="271">
        <v>41929</v>
      </c>
      <c r="G63" s="271">
        <v>41702</v>
      </c>
      <c r="H63" s="271">
        <v>33365</v>
      </c>
      <c r="I63" s="271">
        <v>25770</v>
      </c>
      <c r="J63" s="271">
        <v>326754</v>
      </c>
      <c r="K63" s="271">
        <v>251433</v>
      </c>
      <c r="L63" s="80">
        <v>76.9487137112323</v>
      </c>
    </row>
    <row r="64" spans="1:12" ht="13.5" customHeight="1">
      <c r="A64" s="81">
        <v>58</v>
      </c>
      <c r="B64" s="302">
        <v>501</v>
      </c>
      <c r="C64" s="302" t="s">
        <v>497</v>
      </c>
      <c r="D64" s="273">
        <v>19337</v>
      </c>
      <c r="E64" s="271">
        <v>19337</v>
      </c>
      <c r="F64" s="271">
        <v>0</v>
      </c>
      <c r="G64" s="271">
        <v>0</v>
      </c>
      <c r="H64" s="271">
        <v>48710</v>
      </c>
      <c r="I64" s="271">
        <v>45468</v>
      </c>
      <c r="J64" s="271">
        <v>266032</v>
      </c>
      <c r="K64" s="271">
        <v>107254</v>
      </c>
      <c r="L64" s="80">
        <v>40.31620256209779</v>
      </c>
    </row>
    <row r="65" spans="1:12" ht="13.5" customHeight="1">
      <c r="A65" s="81">
        <v>59</v>
      </c>
      <c r="B65" s="302">
        <v>502</v>
      </c>
      <c r="C65" s="302" t="s">
        <v>498</v>
      </c>
      <c r="D65" s="273">
        <v>14982</v>
      </c>
      <c r="E65" s="271">
        <v>14982</v>
      </c>
      <c r="F65" s="271">
        <v>0</v>
      </c>
      <c r="G65" s="271">
        <v>0</v>
      </c>
      <c r="H65" s="271">
        <v>31772</v>
      </c>
      <c r="I65" s="271">
        <v>31186</v>
      </c>
      <c r="J65" s="271">
        <v>221918</v>
      </c>
      <c r="K65" s="271">
        <v>120701</v>
      </c>
      <c r="L65" s="80">
        <v>54.38990978649771</v>
      </c>
    </row>
    <row r="66" spans="1:12" ht="13.5" customHeight="1">
      <c r="A66" s="81">
        <v>60</v>
      </c>
      <c r="B66" s="302">
        <v>503</v>
      </c>
      <c r="C66" s="302" t="s">
        <v>499</v>
      </c>
      <c r="D66" s="273">
        <v>3579</v>
      </c>
      <c r="E66" s="271">
        <v>3579</v>
      </c>
      <c r="F66" s="271">
        <v>18909</v>
      </c>
      <c r="G66" s="271">
        <v>18909</v>
      </c>
      <c r="H66" s="271">
        <v>14586</v>
      </c>
      <c r="I66" s="271">
        <v>11600</v>
      </c>
      <c r="J66" s="271">
        <v>90184</v>
      </c>
      <c r="K66" s="271">
        <v>69270</v>
      </c>
      <c r="L66" s="80">
        <v>76.80963363789586</v>
      </c>
    </row>
    <row r="67" spans="1:12" ht="13.5" customHeight="1">
      <c r="A67" s="81">
        <v>61</v>
      </c>
      <c r="B67" s="302">
        <v>504</v>
      </c>
      <c r="C67" s="302" t="s">
        <v>500</v>
      </c>
      <c r="D67" s="273">
        <v>5304</v>
      </c>
      <c r="E67" s="271">
        <v>5304</v>
      </c>
      <c r="F67" s="271">
        <v>6951</v>
      </c>
      <c r="G67" s="271">
        <v>6951</v>
      </c>
      <c r="H67" s="271">
        <v>14879</v>
      </c>
      <c r="I67" s="271">
        <v>12010</v>
      </c>
      <c r="J67" s="271">
        <v>99482</v>
      </c>
      <c r="K67" s="271">
        <v>62831</v>
      </c>
      <c r="L67" s="80">
        <v>63.158159264992655</v>
      </c>
    </row>
    <row r="68" spans="1:12" ht="13.5" customHeight="1">
      <c r="A68" s="81">
        <v>62</v>
      </c>
      <c r="B68" s="302">
        <v>521</v>
      </c>
      <c r="C68" s="302" t="s">
        <v>501</v>
      </c>
      <c r="D68" s="273">
        <v>12219</v>
      </c>
      <c r="E68" s="271">
        <v>12219</v>
      </c>
      <c r="F68" s="271">
        <v>23744</v>
      </c>
      <c r="G68" s="271">
        <v>22454</v>
      </c>
      <c r="H68" s="271">
        <v>71820</v>
      </c>
      <c r="I68" s="271">
        <v>60617</v>
      </c>
      <c r="J68" s="271">
        <v>234936</v>
      </c>
      <c r="K68" s="271">
        <v>195733</v>
      </c>
      <c r="L68" s="80">
        <v>83.31332788504103</v>
      </c>
    </row>
    <row r="69" spans="1:12" ht="13.5" customHeight="1">
      <c r="A69" s="81">
        <v>63</v>
      </c>
      <c r="B69" s="300">
        <v>522</v>
      </c>
      <c r="C69" s="300" t="s">
        <v>502</v>
      </c>
      <c r="D69" s="273">
        <v>6192</v>
      </c>
      <c r="E69" s="336">
        <v>6192</v>
      </c>
      <c r="F69" s="336">
        <v>7975</v>
      </c>
      <c r="G69" s="336">
        <v>7975</v>
      </c>
      <c r="H69" s="336">
        <v>15374</v>
      </c>
      <c r="I69" s="336">
        <v>12314</v>
      </c>
      <c r="J69" s="336">
        <v>75354</v>
      </c>
      <c r="K69" s="336">
        <v>63553</v>
      </c>
      <c r="L69" s="80">
        <v>84.33925206359318</v>
      </c>
    </row>
    <row r="70" spans="1:12" ht="13.5" customHeight="1">
      <c r="A70" s="81">
        <v>64</v>
      </c>
      <c r="B70" s="297">
        <v>523</v>
      </c>
      <c r="C70" s="297" t="s">
        <v>450</v>
      </c>
      <c r="D70" s="274">
        <v>25042</v>
      </c>
      <c r="E70" s="290">
        <v>25042</v>
      </c>
      <c r="F70" s="290">
        <v>35183</v>
      </c>
      <c r="G70" s="290">
        <v>35183</v>
      </c>
      <c r="H70" s="290">
        <v>16561</v>
      </c>
      <c r="I70" s="290">
        <v>8633</v>
      </c>
      <c r="J70" s="290">
        <v>164855</v>
      </c>
      <c r="K70" s="290">
        <v>137417</v>
      </c>
      <c r="L70" s="102">
        <v>83.35628279397045</v>
      </c>
    </row>
    <row r="71" spans="1:12" ht="15.75" customHeight="1">
      <c r="A71" s="81"/>
      <c r="B71" s="302"/>
      <c r="C71" s="302"/>
      <c r="D71" s="290"/>
      <c r="E71" s="271"/>
      <c r="F71" s="271"/>
      <c r="G71" s="271"/>
      <c r="H71" s="271"/>
      <c r="I71" s="271"/>
      <c r="J71" s="271"/>
      <c r="K71" s="271"/>
      <c r="L71" s="80"/>
    </row>
    <row r="72" spans="1:12" ht="12" customHeight="1">
      <c r="A72" s="81"/>
      <c r="B72" s="165"/>
      <c r="C72" s="99"/>
      <c r="D72" s="337" t="s">
        <v>562</v>
      </c>
      <c r="E72" s="107"/>
      <c r="F72" s="100" t="s">
        <v>1002</v>
      </c>
      <c r="G72" s="101"/>
      <c r="H72" s="100" t="s">
        <v>978</v>
      </c>
      <c r="I72" s="101"/>
      <c r="J72" s="100" t="s">
        <v>563</v>
      </c>
      <c r="K72" s="107"/>
      <c r="L72" s="107"/>
    </row>
    <row r="73" spans="1:12" ht="12" customHeight="1">
      <c r="A73" s="81"/>
      <c r="B73" s="218"/>
      <c r="C73" s="4" t="s">
        <v>605</v>
      </c>
      <c r="D73" s="158" t="s">
        <v>13</v>
      </c>
      <c r="E73" s="338" t="s">
        <v>438</v>
      </c>
      <c r="F73" s="171" t="s">
        <v>13</v>
      </c>
      <c r="G73" s="338" t="s">
        <v>438</v>
      </c>
      <c r="H73" s="171" t="s">
        <v>13</v>
      </c>
      <c r="I73" s="338" t="s">
        <v>438</v>
      </c>
      <c r="J73" s="339" t="s">
        <v>13</v>
      </c>
      <c r="K73" s="338" t="s">
        <v>438</v>
      </c>
      <c r="L73" s="171" t="s">
        <v>439</v>
      </c>
    </row>
    <row r="74" spans="1:12" ht="13.5" customHeight="1">
      <c r="A74" s="81">
        <v>65</v>
      </c>
      <c r="B74" s="302">
        <v>524</v>
      </c>
      <c r="C74" s="302" t="s">
        <v>503</v>
      </c>
      <c r="D74" s="273">
        <v>40326</v>
      </c>
      <c r="E74" s="271">
        <v>40326</v>
      </c>
      <c r="F74" s="271">
        <v>3509</v>
      </c>
      <c r="G74" s="271">
        <v>3509</v>
      </c>
      <c r="H74" s="271">
        <v>7451</v>
      </c>
      <c r="I74" s="271">
        <v>2217</v>
      </c>
      <c r="J74" s="271">
        <v>84134</v>
      </c>
      <c r="K74" s="271">
        <v>67379</v>
      </c>
      <c r="L74" s="80">
        <v>80.08534005277296</v>
      </c>
    </row>
    <row r="75" spans="1:12" ht="13.5" customHeight="1">
      <c r="A75" s="81">
        <v>66</v>
      </c>
      <c r="B75" s="302">
        <v>525</v>
      </c>
      <c r="C75" s="302" t="s">
        <v>504</v>
      </c>
      <c r="D75" s="273">
        <v>13697</v>
      </c>
      <c r="E75" s="271">
        <v>13697</v>
      </c>
      <c r="F75" s="271">
        <v>21466</v>
      </c>
      <c r="G75" s="271">
        <v>19949</v>
      </c>
      <c r="H75" s="271">
        <v>13386</v>
      </c>
      <c r="I75" s="271">
        <v>9631</v>
      </c>
      <c r="J75" s="271">
        <v>76027</v>
      </c>
      <c r="K75" s="271">
        <v>67429</v>
      </c>
      <c r="L75" s="80">
        <v>88.6908598261144</v>
      </c>
    </row>
    <row r="76" spans="1:12" ht="13.5" customHeight="1">
      <c r="A76" s="81">
        <v>70</v>
      </c>
      <c r="B76" s="302">
        <v>541</v>
      </c>
      <c r="C76" s="302" t="s">
        <v>505</v>
      </c>
      <c r="D76" s="273">
        <v>0</v>
      </c>
      <c r="E76" s="271">
        <v>0</v>
      </c>
      <c r="F76" s="271">
        <v>17013</v>
      </c>
      <c r="G76" s="271">
        <v>17013</v>
      </c>
      <c r="H76" s="271">
        <v>1789</v>
      </c>
      <c r="I76" s="271">
        <v>1789</v>
      </c>
      <c r="J76" s="271">
        <v>68165</v>
      </c>
      <c r="K76" s="271">
        <v>37525</v>
      </c>
      <c r="L76" s="80">
        <v>55.05024572727941</v>
      </c>
    </row>
    <row r="77" spans="1:12" ht="13.5" customHeight="1">
      <c r="A77" s="81">
        <v>71</v>
      </c>
      <c r="B77" s="300">
        <v>542</v>
      </c>
      <c r="C77" s="300" t="s">
        <v>506</v>
      </c>
      <c r="D77" s="273">
        <v>4852</v>
      </c>
      <c r="E77" s="336">
        <v>4852</v>
      </c>
      <c r="F77" s="336">
        <v>35174</v>
      </c>
      <c r="G77" s="336">
        <v>34443</v>
      </c>
      <c r="H77" s="336">
        <v>12698</v>
      </c>
      <c r="I77" s="336">
        <v>10743</v>
      </c>
      <c r="J77" s="336">
        <v>127606</v>
      </c>
      <c r="K77" s="336">
        <v>75999</v>
      </c>
      <c r="L77" s="80">
        <v>59.55754431609799</v>
      </c>
    </row>
    <row r="78" spans="1:12" ht="13.5" customHeight="1">
      <c r="A78" s="81">
        <v>72</v>
      </c>
      <c r="B78" s="300">
        <v>543</v>
      </c>
      <c r="C78" s="300" t="s">
        <v>507</v>
      </c>
      <c r="D78" s="273">
        <v>27953</v>
      </c>
      <c r="E78" s="271">
        <v>27953</v>
      </c>
      <c r="F78" s="271">
        <v>17267</v>
      </c>
      <c r="G78" s="271">
        <v>17267</v>
      </c>
      <c r="H78" s="271">
        <v>11831</v>
      </c>
      <c r="I78" s="271">
        <v>11831</v>
      </c>
      <c r="J78" s="271">
        <v>168136</v>
      </c>
      <c r="K78" s="271">
        <v>127799</v>
      </c>
      <c r="L78" s="80">
        <v>76.00930199362419</v>
      </c>
    </row>
    <row r="79" spans="1:12" ht="13.5" customHeight="1">
      <c r="A79" s="81">
        <v>73</v>
      </c>
      <c r="B79" s="300">
        <v>544</v>
      </c>
      <c r="C79" s="300" t="s">
        <v>508</v>
      </c>
      <c r="D79" s="273">
        <v>34133</v>
      </c>
      <c r="E79" s="336">
        <v>34122</v>
      </c>
      <c r="F79" s="336">
        <v>9396</v>
      </c>
      <c r="G79" s="336">
        <v>9396</v>
      </c>
      <c r="H79" s="336">
        <v>38971</v>
      </c>
      <c r="I79" s="336">
        <v>28626</v>
      </c>
      <c r="J79" s="336">
        <v>272984</v>
      </c>
      <c r="K79" s="336">
        <v>215502</v>
      </c>
      <c r="L79" s="80">
        <v>78.94308823960378</v>
      </c>
    </row>
    <row r="80" spans="1:12" ht="13.5" customHeight="1">
      <c r="A80" s="81">
        <v>74</v>
      </c>
      <c r="B80" s="300">
        <v>561</v>
      </c>
      <c r="C80" s="300" t="s">
        <v>509</v>
      </c>
      <c r="D80" s="273">
        <v>16260</v>
      </c>
      <c r="E80" s="336">
        <v>16260</v>
      </c>
      <c r="F80" s="336">
        <v>17688</v>
      </c>
      <c r="G80" s="336">
        <v>17688</v>
      </c>
      <c r="H80" s="336">
        <v>30306</v>
      </c>
      <c r="I80" s="336">
        <v>25179</v>
      </c>
      <c r="J80" s="336">
        <v>166048</v>
      </c>
      <c r="K80" s="336">
        <v>126040</v>
      </c>
      <c r="L80" s="80">
        <v>75.90576218924649</v>
      </c>
    </row>
    <row r="81" spans="1:12" ht="13.5" customHeight="1">
      <c r="A81" s="81">
        <v>75</v>
      </c>
      <c r="B81" s="302">
        <v>562</v>
      </c>
      <c r="C81" s="302" t="s">
        <v>510</v>
      </c>
      <c r="D81" s="273">
        <v>27555</v>
      </c>
      <c r="E81" s="271">
        <v>27555</v>
      </c>
      <c r="F81" s="271">
        <v>21841</v>
      </c>
      <c r="G81" s="271">
        <v>21841</v>
      </c>
      <c r="H81" s="271">
        <v>37059</v>
      </c>
      <c r="I81" s="271">
        <v>30262</v>
      </c>
      <c r="J81" s="271">
        <v>206867</v>
      </c>
      <c r="K81" s="271">
        <v>122751</v>
      </c>
      <c r="L81" s="80">
        <v>59.33812546225352</v>
      </c>
    </row>
    <row r="82" spans="1:12" ht="13.5" customHeight="1">
      <c r="A82" s="81">
        <v>76</v>
      </c>
      <c r="B82" s="300">
        <v>581</v>
      </c>
      <c r="C82" s="300" t="s">
        <v>511</v>
      </c>
      <c r="D82" s="273">
        <v>21625</v>
      </c>
      <c r="E82" s="336">
        <v>21625</v>
      </c>
      <c r="F82" s="336">
        <v>22170</v>
      </c>
      <c r="G82" s="336">
        <v>20318</v>
      </c>
      <c r="H82" s="336">
        <v>60855</v>
      </c>
      <c r="I82" s="336">
        <v>43034</v>
      </c>
      <c r="J82" s="336">
        <v>231213</v>
      </c>
      <c r="K82" s="336">
        <v>135741</v>
      </c>
      <c r="L82" s="80">
        <v>58.708204123470566</v>
      </c>
    </row>
    <row r="83" spans="1:12" ht="13.5" customHeight="1">
      <c r="A83" s="81">
        <v>77</v>
      </c>
      <c r="B83" s="300">
        <v>582</v>
      </c>
      <c r="C83" s="300" t="s">
        <v>512</v>
      </c>
      <c r="D83" s="273">
        <v>18871</v>
      </c>
      <c r="E83" s="336">
        <v>18871</v>
      </c>
      <c r="F83" s="336">
        <v>4766</v>
      </c>
      <c r="G83" s="336">
        <v>4766</v>
      </c>
      <c r="H83" s="336">
        <v>40616</v>
      </c>
      <c r="I83" s="336">
        <v>33164</v>
      </c>
      <c r="J83" s="336">
        <v>206659</v>
      </c>
      <c r="K83" s="336">
        <v>94031</v>
      </c>
      <c r="L83" s="80">
        <v>45.50055889170082</v>
      </c>
    </row>
    <row r="84" spans="1:12" ht="13.5" customHeight="1">
      <c r="A84" s="81">
        <v>78</v>
      </c>
      <c r="B84" s="300">
        <v>583</v>
      </c>
      <c r="C84" s="300" t="s">
        <v>513</v>
      </c>
      <c r="D84" s="273">
        <v>17682</v>
      </c>
      <c r="E84" s="336">
        <v>12562</v>
      </c>
      <c r="F84" s="336">
        <v>12379</v>
      </c>
      <c r="G84" s="336">
        <v>10726</v>
      </c>
      <c r="H84" s="336">
        <v>4306</v>
      </c>
      <c r="I84" s="336">
        <v>834</v>
      </c>
      <c r="J84" s="336">
        <v>172854</v>
      </c>
      <c r="K84" s="336">
        <v>67573</v>
      </c>
      <c r="L84" s="80">
        <v>39.09252895507193</v>
      </c>
    </row>
    <row r="85" spans="1:12" ht="13.5" customHeight="1">
      <c r="A85" s="81">
        <v>79</v>
      </c>
      <c r="B85" s="300">
        <v>584</v>
      </c>
      <c r="C85" s="300" t="s">
        <v>514</v>
      </c>
      <c r="D85" s="273">
        <v>16514</v>
      </c>
      <c r="E85" s="336">
        <v>16514</v>
      </c>
      <c r="F85" s="336">
        <v>2485</v>
      </c>
      <c r="G85" s="336">
        <v>2485</v>
      </c>
      <c r="H85" s="336">
        <v>62533</v>
      </c>
      <c r="I85" s="336">
        <v>46304</v>
      </c>
      <c r="J85" s="336">
        <v>178420</v>
      </c>
      <c r="K85" s="336">
        <v>124953</v>
      </c>
      <c r="L85" s="80">
        <v>70.03306804169937</v>
      </c>
    </row>
    <row r="86" spans="1:12" ht="13.5" customHeight="1">
      <c r="A86" s="81">
        <v>84</v>
      </c>
      <c r="B86" s="302">
        <v>621</v>
      </c>
      <c r="C86" s="302" t="s">
        <v>515</v>
      </c>
      <c r="D86" s="273">
        <v>26346</v>
      </c>
      <c r="E86" s="271">
        <v>26346</v>
      </c>
      <c r="F86" s="271">
        <v>5517</v>
      </c>
      <c r="G86" s="271">
        <v>5517</v>
      </c>
      <c r="H86" s="271">
        <v>4905</v>
      </c>
      <c r="I86" s="271">
        <v>4905</v>
      </c>
      <c r="J86" s="271">
        <v>102694</v>
      </c>
      <c r="K86" s="271">
        <v>86422</v>
      </c>
      <c r="L86" s="80">
        <v>84.15486785985551</v>
      </c>
    </row>
    <row r="87" spans="1:12" ht="13.5" customHeight="1">
      <c r="A87" s="81">
        <v>85</v>
      </c>
      <c r="B87" s="302">
        <v>622</v>
      </c>
      <c r="C87" s="302" t="s">
        <v>516</v>
      </c>
      <c r="D87" s="273">
        <v>14854</v>
      </c>
      <c r="E87" s="271">
        <v>14854</v>
      </c>
      <c r="F87" s="271">
        <v>9313</v>
      </c>
      <c r="G87" s="271">
        <v>9313</v>
      </c>
      <c r="H87" s="271">
        <v>39289</v>
      </c>
      <c r="I87" s="271">
        <v>36704</v>
      </c>
      <c r="J87" s="271">
        <v>231343</v>
      </c>
      <c r="K87" s="271">
        <v>203822</v>
      </c>
      <c r="L87" s="80">
        <v>88.10381122402666</v>
      </c>
    </row>
    <row r="88" spans="1:12" ht="13.5" customHeight="1">
      <c r="A88" s="81">
        <v>86</v>
      </c>
      <c r="B88" s="302">
        <v>623</v>
      </c>
      <c r="C88" s="302" t="s">
        <v>517</v>
      </c>
      <c r="D88" s="273">
        <v>12841</v>
      </c>
      <c r="E88" s="271">
        <v>12841</v>
      </c>
      <c r="F88" s="271">
        <v>1972</v>
      </c>
      <c r="G88" s="271">
        <v>1972</v>
      </c>
      <c r="H88" s="271">
        <v>16918</v>
      </c>
      <c r="I88" s="271">
        <v>14897</v>
      </c>
      <c r="J88" s="271">
        <v>91100</v>
      </c>
      <c r="K88" s="271">
        <v>78163</v>
      </c>
      <c r="L88" s="80">
        <v>85.79912184412734</v>
      </c>
    </row>
    <row r="89" spans="1:12" ht="13.5" customHeight="1">
      <c r="A89" s="81">
        <v>87</v>
      </c>
      <c r="B89" s="302">
        <v>624</v>
      </c>
      <c r="C89" s="302" t="s">
        <v>518</v>
      </c>
      <c r="D89" s="273">
        <v>25551</v>
      </c>
      <c r="E89" s="271">
        <v>25551</v>
      </c>
      <c r="F89" s="271">
        <v>11484</v>
      </c>
      <c r="G89" s="271">
        <v>11484</v>
      </c>
      <c r="H89" s="271">
        <v>6318</v>
      </c>
      <c r="I89" s="271">
        <v>4824</v>
      </c>
      <c r="J89" s="271">
        <v>154202</v>
      </c>
      <c r="K89" s="271">
        <v>125403</v>
      </c>
      <c r="L89" s="80">
        <v>81.32384793971544</v>
      </c>
    </row>
    <row r="90" spans="1:12" ht="13.5" customHeight="1">
      <c r="A90" s="81">
        <v>90</v>
      </c>
      <c r="B90" s="302">
        <v>641</v>
      </c>
      <c r="C90" s="302" t="s">
        <v>519</v>
      </c>
      <c r="D90" s="273">
        <v>10112</v>
      </c>
      <c r="E90" s="271">
        <v>10112</v>
      </c>
      <c r="F90" s="271">
        <v>2203</v>
      </c>
      <c r="G90" s="271">
        <v>2203</v>
      </c>
      <c r="H90" s="271">
        <v>10932</v>
      </c>
      <c r="I90" s="271">
        <v>9359</v>
      </c>
      <c r="J90" s="271">
        <v>82566</v>
      </c>
      <c r="K90" s="271">
        <v>73451</v>
      </c>
      <c r="L90" s="80">
        <v>88.96034687401594</v>
      </c>
    </row>
    <row r="91" spans="1:12" ht="13.5" customHeight="1">
      <c r="A91" s="81">
        <v>91</v>
      </c>
      <c r="B91" s="302">
        <v>642</v>
      </c>
      <c r="C91" s="302" t="s">
        <v>520</v>
      </c>
      <c r="D91" s="273">
        <v>13331</v>
      </c>
      <c r="E91" s="271">
        <v>13331</v>
      </c>
      <c r="F91" s="271">
        <v>19697</v>
      </c>
      <c r="G91" s="271">
        <v>16998</v>
      </c>
      <c r="H91" s="271">
        <v>27938</v>
      </c>
      <c r="I91" s="271">
        <v>25613</v>
      </c>
      <c r="J91" s="271">
        <v>304445</v>
      </c>
      <c r="K91" s="271">
        <v>263713</v>
      </c>
      <c r="L91" s="80">
        <v>86.62090032682423</v>
      </c>
    </row>
    <row r="92" spans="1:12" ht="13.5" customHeight="1">
      <c r="A92" s="81">
        <v>92</v>
      </c>
      <c r="B92" s="302">
        <v>643</v>
      </c>
      <c r="C92" s="302" t="s">
        <v>521</v>
      </c>
      <c r="D92" s="273">
        <v>27384</v>
      </c>
      <c r="E92" s="271">
        <v>27384</v>
      </c>
      <c r="F92" s="271">
        <v>4014</v>
      </c>
      <c r="G92" s="271">
        <v>4014</v>
      </c>
      <c r="H92" s="271">
        <v>13093</v>
      </c>
      <c r="I92" s="271">
        <v>9650</v>
      </c>
      <c r="J92" s="271">
        <v>179324</v>
      </c>
      <c r="K92" s="271">
        <v>136655</v>
      </c>
      <c r="L92" s="80">
        <v>76.20563895518725</v>
      </c>
    </row>
    <row r="93" spans="1:12" ht="13.5" customHeight="1">
      <c r="A93" s="81">
        <v>93</v>
      </c>
      <c r="B93" s="302">
        <v>644</v>
      </c>
      <c r="C93" s="302" t="s">
        <v>522</v>
      </c>
      <c r="D93" s="273">
        <v>7644</v>
      </c>
      <c r="E93" s="271">
        <v>7644</v>
      </c>
      <c r="F93" s="271">
        <v>12496</v>
      </c>
      <c r="G93" s="271">
        <v>12496</v>
      </c>
      <c r="H93" s="271">
        <v>26212</v>
      </c>
      <c r="I93" s="271">
        <v>22081</v>
      </c>
      <c r="J93" s="271">
        <v>179756</v>
      </c>
      <c r="K93" s="271">
        <v>162819</v>
      </c>
      <c r="L93" s="80">
        <v>90.57778321725006</v>
      </c>
    </row>
    <row r="94" spans="1:12" ht="13.5" customHeight="1">
      <c r="A94" s="81">
        <v>94</v>
      </c>
      <c r="B94" s="302">
        <v>645</v>
      </c>
      <c r="C94" s="302" t="s">
        <v>523</v>
      </c>
      <c r="D94" s="273">
        <v>4723</v>
      </c>
      <c r="E94" s="271">
        <v>4723</v>
      </c>
      <c r="F94" s="271">
        <v>27339</v>
      </c>
      <c r="G94" s="271">
        <v>27339</v>
      </c>
      <c r="H94" s="271">
        <v>17206</v>
      </c>
      <c r="I94" s="271">
        <v>14428</v>
      </c>
      <c r="J94" s="271">
        <v>160497</v>
      </c>
      <c r="K94" s="271">
        <v>137800</v>
      </c>
      <c r="L94" s="80">
        <v>85.8583026474015</v>
      </c>
    </row>
    <row r="95" spans="1:12" ht="13.5" customHeight="1">
      <c r="A95" s="81">
        <v>95</v>
      </c>
      <c r="B95" s="302">
        <v>646</v>
      </c>
      <c r="C95" s="302" t="s">
        <v>524</v>
      </c>
      <c r="D95" s="273">
        <v>11530</v>
      </c>
      <c r="E95" s="271">
        <v>11530</v>
      </c>
      <c r="F95" s="271">
        <v>8110</v>
      </c>
      <c r="G95" s="271">
        <v>8110</v>
      </c>
      <c r="H95" s="271">
        <v>20931</v>
      </c>
      <c r="I95" s="271">
        <v>19104</v>
      </c>
      <c r="J95" s="271">
        <v>174831</v>
      </c>
      <c r="K95" s="271">
        <v>130928</v>
      </c>
      <c r="L95" s="80">
        <v>74.88832072115356</v>
      </c>
    </row>
    <row r="96" spans="1:12" ht="13.5" customHeight="1">
      <c r="A96" s="81">
        <v>98</v>
      </c>
      <c r="B96" s="302">
        <v>681</v>
      </c>
      <c r="C96" s="302" t="s">
        <v>525</v>
      </c>
      <c r="D96" s="273">
        <v>11979</v>
      </c>
      <c r="E96" s="271">
        <v>11979</v>
      </c>
      <c r="F96" s="271">
        <v>11588</v>
      </c>
      <c r="G96" s="271">
        <v>11588</v>
      </c>
      <c r="H96" s="271">
        <v>30575</v>
      </c>
      <c r="I96" s="271">
        <v>24140</v>
      </c>
      <c r="J96" s="271">
        <v>301043</v>
      </c>
      <c r="K96" s="271">
        <v>256451</v>
      </c>
      <c r="L96" s="80">
        <v>85.18749813149617</v>
      </c>
    </row>
    <row r="97" spans="1:12" ht="13.5" customHeight="1">
      <c r="A97" s="81">
        <v>99</v>
      </c>
      <c r="B97" s="302">
        <v>682</v>
      </c>
      <c r="C97" s="302" t="s">
        <v>526</v>
      </c>
      <c r="D97" s="273">
        <v>4931</v>
      </c>
      <c r="E97" s="271">
        <v>4931</v>
      </c>
      <c r="F97" s="271">
        <v>4777</v>
      </c>
      <c r="G97" s="271">
        <v>4777</v>
      </c>
      <c r="H97" s="271">
        <v>3490</v>
      </c>
      <c r="I97" s="271">
        <v>3490</v>
      </c>
      <c r="J97" s="271">
        <v>76720</v>
      </c>
      <c r="K97" s="271">
        <v>61400</v>
      </c>
      <c r="L97" s="80">
        <v>80.0312825860271</v>
      </c>
    </row>
    <row r="98" spans="1:12" ht="13.5" customHeight="1">
      <c r="A98" s="81">
        <v>100</v>
      </c>
      <c r="B98" s="302">
        <v>683</v>
      </c>
      <c r="C98" s="302" t="s">
        <v>527</v>
      </c>
      <c r="D98" s="273">
        <v>0</v>
      </c>
      <c r="E98" s="271">
        <v>0</v>
      </c>
      <c r="F98" s="271">
        <v>21367</v>
      </c>
      <c r="G98" s="271">
        <v>21367</v>
      </c>
      <c r="H98" s="271">
        <v>29969</v>
      </c>
      <c r="I98" s="271">
        <v>28167</v>
      </c>
      <c r="J98" s="271">
        <v>309189</v>
      </c>
      <c r="K98" s="271">
        <v>226008</v>
      </c>
      <c r="L98" s="80">
        <v>73.09703773420142</v>
      </c>
    </row>
    <row r="99" spans="1:12" ht="13.5" customHeight="1">
      <c r="A99" s="81">
        <v>101</v>
      </c>
      <c r="B99" s="302">
        <v>684</v>
      </c>
      <c r="C99" s="302" t="s">
        <v>451</v>
      </c>
      <c r="D99" s="273">
        <v>0</v>
      </c>
      <c r="E99" s="271">
        <v>0</v>
      </c>
      <c r="F99" s="271">
        <v>18366</v>
      </c>
      <c r="G99" s="271">
        <v>18366</v>
      </c>
      <c r="H99" s="271">
        <v>22680</v>
      </c>
      <c r="I99" s="271">
        <v>21010</v>
      </c>
      <c r="J99" s="271">
        <v>351266</v>
      </c>
      <c r="K99" s="271">
        <v>220309</v>
      </c>
      <c r="L99" s="80">
        <v>62.71856655639887</v>
      </c>
    </row>
    <row r="100" spans="1:12" ht="13.5" customHeight="1">
      <c r="A100" s="81">
        <v>102</v>
      </c>
      <c r="B100" s="302">
        <v>685</v>
      </c>
      <c r="C100" s="302" t="s">
        <v>528</v>
      </c>
      <c r="D100" s="273">
        <v>0</v>
      </c>
      <c r="E100" s="271">
        <v>0</v>
      </c>
      <c r="F100" s="271">
        <v>27779</v>
      </c>
      <c r="G100" s="271">
        <v>27779</v>
      </c>
      <c r="H100" s="271">
        <v>25332</v>
      </c>
      <c r="I100" s="271">
        <v>21194</v>
      </c>
      <c r="J100" s="271">
        <v>353566</v>
      </c>
      <c r="K100" s="271">
        <v>296763</v>
      </c>
      <c r="L100" s="80">
        <v>83.93425838457318</v>
      </c>
    </row>
    <row r="101" spans="1:12" ht="13.5" customHeight="1">
      <c r="A101" s="81">
        <v>103</v>
      </c>
      <c r="B101" s="302">
        <v>686</v>
      </c>
      <c r="C101" s="302" t="s">
        <v>529</v>
      </c>
      <c r="D101" s="273">
        <v>11102</v>
      </c>
      <c r="E101" s="271">
        <v>11102</v>
      </c>
      <c r="F101" s="271">
        <v>3352</v>
      </c>
      <c r="G101" s="271">
        <v>3352</v>
      </c>
      <c r="H101" s="271">
        <v>6596</v>
      </c>
      <c r="I101" s="271">
        <v>6169</v>
      </c>
      <c r="J101" s="271">
        <v>163397</v>
      </c>
      <c r="K101" s="271">
        <v>138771</v>
      </c>
      <c r="L101" s="80">
        <v>84.92873186166209</v>
      </c>
    </row>
    <row r="102" spans="1:12" ht="13.5" customHeight="1">
      <c r="A102" s="81">
        <v>104</v>
      </c>
      <c r="B102" s="302">
        <v>701</v>
      </c>
      <c r="C102" s="302" t="s">
        <v>530</v>
      </c>
      <c r="D102" s="273">
        <v>4189</v>
      </c>
      <c r="E102" s="271">
        <v>4189</v>
      </c>
      <c r="F102" s="271">
        <v>1951</v>
      </c>
      <c r="G102" s="271">
        <v>1951</v>
      </c>
      <c r="H102" s="271">
        <v>11630</v>
      </c>
      <c r="I102" s="271">
        <v>11630</v>
      </c>
      <c r="J102" s="271">
        <v>174843</v>
      </c>
      <c r="K102" s="271">
        <v>75133</v>
      </c>
      <c r="L102" s="80">
        <v>42.97169460601798</v>
      </c>
    </row>
    <row r="103" spans="1:12" ht="13.5" customHeight="1">
      <c r="A103" s="81">
        <v>105</v>
      </c>
      <c r="B103" s="302">
        <v>702</v>
      </c>
      <c r="C103" s="302" t="s">
        <v>531</v>
      </c>
      <c r="D103" s="273">
        <v>0</v>
      </c>
      <c r="E103" s="271">
        <v>0</v>
      </c>
      <c r="F103" s="271">
        <v>22344</v>
      </c>
      <c r="G103" s="271">
        <v>22344</v>
      </c>
      <c r="H103" s="271">
        <v>15982</v>
      </c>
      <c r="I103" s="271">
        <v>15982</v>
      </c>
      <c r="J103" s="271">
        <v>227968</v>
      </c>
      <c r="K103" s="271">
        <v>204143</v>
      </c>
      <c r="L103" s="80">
        <v>89.54897178551376</v>
      </c>
    </row>
    <row r="104" spans="1:12" ht="13.5" customHeight="1">
      <c r="A104" s="81">
        <v>106</v>
      </c>
      <c r="B104" s="302">
        <v>703</v>
      </c>
      <c r="C104" s="302" t="s">
        <v>532</v>
      </c>
      <c r="D104" s="273">
        <v>6787</v>
      </c>
      <c r="E104" s="271">
        <v>6787</v>
      </c>
      <c r="F104" s="271">
        <v>9572</v>
      </c>
      <c r="G104" s="271">
        <v>9572</v>
      </c>
      <c r="H104" s="271">
        <v>20398</v>
      </c>
      <c r="I104" s="271">
        <v>17960</v>
      </c>
      <c r="J104" s="271">
        <v>295779</v>
      </c>
      <c r="K104" s="271">
        <v>252791</v>
      </c>
      <c r="L104" s="80">
        <v>85.4661757596043</v>
      </c>
    </row>
    <row r="105" spans="1:12" ht="13.5" customHeight="1">
      <c r="A105" s="81">
        <v>107</v>
      </c>
      <c r="B105" s="297">
        <v>704</v>
      </c>
      <c r="C105" s="297" t="s">
        <v>533</v>
      </c>
      <c r="D105" s="274">
        <v>3810</v>
      </c>
      <c r="E105" s="290">
        <v>3810</v>
      </c>
      <c r="F105" s="290">
        <v>40477</v>
      </c>
      <c r="G105" s="290">
        <v>40477</v>
      </c>
      <c r="H105" s="290">
        <v>11112</v>
      </c>
      <c r="I105" s="290">
        <v>9736</v>
      </c>
      <c r="J105" s="290">
        <v>377607</v>
      </c>
      <c r="K105" s="290">
        <v>316835</v>
      </c>
      <c r="L105" s="102">
        <v>83.9060186913908</v>
      </c>
    </row>
    <row r="106" spans="1:12" ht="12" customHeight="1">
      <c r="A106" s="11" t="s">
        <v>534</v>
      </c>
      <c r="B106" s="2" t="s">
        <v>558</v>
      </c>
      <c r="C106" s="5"/>
      <c r="E106" s="13"/>
      <c r="F106" s="84"/>
      <c r="G106" s="84"/>
      <c r="H106" s="84"/>
      <c r="I106" s="84"/>
      <c r="J106" s="340"/>
      <c r="K106" s="24"/>
      <c r="L106" s="24"/>
    </row>
    <row r="107" spans="1:12" ht="12" customHeight="1">
      <c r="A107" s="3" t="s">
        <v>554</v>
      </c>
      <c r="B107" s="2" t="s">
        <v>559</v>
      </c>
      <c r="C107" s="5"/>
      <c r="E107" s="13"/>
      <c r="F107" s="84"/>
      <c r="G107" s="84"/>
      <c r="H107" s="84"/>
      <c r="I107" s="84"/>
      <c r="J107" s="13"/>
      <c r="K107" s="24"/>
      <c r="L107" s="24"/>
    </row>
    <row r="108" spans="1:12" ht="11.25">
      <c r="A108" s="3" t="s">
        <v>441</v>
      </c>
      <c r="C108" s="5"/>
      <c r="E108" s="13"/>
      <c r="F108" s="84"/>
      <c r="G108" s="84"/>
      <c r="H108" s="84"/>
      <c r="I108" s="84"/>
      <c r="J108" s="13"/>
      <c r="K108" s="24"/>
      <c r="L108" s="24"/>
    </row>
    <row r="109" spans="2:10" ht="17.25">
      <c r="B109" s="76" t="s">
        <v>715</v>
      </c>
      <c r="J109" s="82"/>
    </row>
    <row r="110" spans="2:7" ht="4.5" customHeight="1">
      <c r="B110" s="3"/>
      <c r="C110" s="5"/>
      <c r="D110" s="5"/>
      <c r="E110" s="5"/>
      <c r="G110" s="13"/>
    </row>
    <row r="111" spans="2:11" ht="12" customHeight="1">
      <c r="B111" s="83"/>
      <c r="C111" s="105"/>
      <c r="D111" s="100" t="s">
        <v>564</v>
      </c>
      <c r="E111" s="101"/>
      <c r="F111" s="101"/>
      <c r="G111" s="460"/>
      <c r="H111" s="194"/>
      <c r="I111" s="100" t="s">
        <v>564</v>
      </c>
      <c r="J111" s="101"/>
      <c r="K111" s="101"/>
    </row>
    <row r="112" spans="2:11" ht="12" customHeight="1">
      <c r="B112" s="85"/>
      <c r="C112" s="218" t="s">
        <v>0</v>
      </c>
      <c r="D112" s="104" t="s">
        <v>5</v>
      </c>
      <c r="E112" s="103" t="s">
        <v>42</v>
      </c>
      <c r="F112" s="103" t="s">
        <v>43</v>
      </c>
      <c r="G112" s="461"/>
      <c r="H112" s="217" t="s">
        <v>0</v>
      </c>
      <c r="I112" s="104" t="s">
        <v>5</v>
      </c>
      <c r="J112" s="103" t="s">
        <v>42</v>
      </c>
      <c r="K112" s="103" t="s">
        <v>43</v>
      </c>
    </row>
    <row r="113" spans="3:11" ht="13.5" customHeight="1">
      <c r="C113" s="106" t="s">
        <v>902</v>
      </c>
      <c r="D113" s="275">
        <v>1063319.0630137</v>
      </c>
      <c r="E113" s="277">
        <v>370641.306849315</v>
      </c>
      <c r="F113" s="277">
        <v>692677.756164384</v>
      </c>
      <c r="G113" s="462"/>
      <c r="H113" s="45"/>
      <c r="I113" s="6"/>
      <c r="J113" s="7"/>
      <c r="K113" s="7"/>
    </row>
    <row r="114" spans="3:11" ht="13.5" customHeight="1">
      <c r="C114" s="106" t="s">
        <v>716</v>
      </c>
      <c r="D114" s="275">
        <v>1055113</v>
      </c>
      <c r="E114" s="277">
        <v>367891</v>
      </c>
      <c r="F114" s="277">
        <v>687223</v>
      </c>
      <c r="G114" s="463"/>
      <c r="H114" s="164" t="s">
        <v>56</v>
      </c>
      <c r="I114" s="275">
        <v>6603</v>
      </c>
      <c r="J114" s="277">
        <v>6234</v>
      </c>
      <c r="K114" s="277">
        <v>369</v>
      </c>
    </row>
    <row r="115" spans="3:11" ht="13.5" customHeight="1">
      <c r="C115" s="106" t="s">
        <v>717</v>
      </c>
      <c r="D115" s="275">
        <v>1044523</v>
      </c>
      <c r="E115" s="277">
        <v>362647</v>
      </c>
      <c r="F115" s="277">
        <v>681868</v>
      </c>
      <c r="G115" s="463"/>
      <c r="H115" s="206"/>
      <c r="I115" s="275"/>
      <c r="J115" s="277"/>
      <c r="K115" s="277"/>
    </row>
    <row r="116" spans="3:11" ht="13.5" customHeight="1">
      <c r="C116" s="106" t="s">
        <v>773</v>
      </c>
      <c r="D116" s="275">
        <v>1053976</v>
      </c>
      <c r="E116" s="277">
        <v>367047</v>
      </c>
      <c r="F116" s="277">
        <v>686934</v>
      </c>
      <c r="G116" s="463"/>
      <c r="H116" s="206" t="s">
        <v>57</v>
      </c>
      <c r="I116" s="275">
        <v>390913</v>
      </c>
      <c r="J116" s="277">
        <v>128231</v>
      </c>
      <c r="K116" s="277">
        <v>262682</v>
      </c>
    </row>
    <row r="117" spans="3:11" ht="13.5" customHeight="1">
      <c r="C117" s="106" t="s">
        <v>903</v>
      </c>
      <c r="D117" s="275">
        <v>1061129</v>
      </c>
      <c r="E117" s="277">
        <v>363362</v>
      </c>
      <c r="F117" s="277">
        <v>697770</v>
      </c>
      <c r="G117" s="464"/>
      <c r="H117" s="148" t="s">
        <v>58</v>
      </c>
      <c r="I117" s="275">
        <v>20198</v>
      </c>
      <c r="J117" s="277">
        <v>7002</v>
      </c>
      <c r="K117" s="277">
        <v>13197</v>
      </c>
    </row>
    <row r="118" spans="3:11" ht="13.5" customHeight="1">
      <c r="C118" s="3"/>
      <c r="D118" s="275"/>
      <c r="E118" s="277"/>
      <c r="F118" s="277"/>
      <c r="G118" s="464"/>
      <c r="H118" s="148" t="s">
        <v>59</v>
      </c>
      <c r="I118" s="275">
        <v>20474</v>
      </c>
      <c r="J118" s="277">
        <v>7397</v>
      </c>
      <c r="K118" s="277">
        <v>13077</v>
      </c>
    </row>
    <row r="119" spans="3:11" ht="13.5" customHeight="1">
      <c r="C119" s="301" t="s">
        <v>44</v>
      </c>
      <c r="D119" s="275">
        <v>467782</v>
      </c>
      <c r="E119" s="277">
        <v>175460</v>
      </c>
      <c r="F119" s="277">
        <v>292321</v>
      </c>
      <c r="G119" s="464"/>
      <c r="H119" s="148" t="s">
        <v>60</v>
      </c>
      <c r="I119" s="275">
        <v>8211</v>
      </c>
      <c r="J119" s="277">
        <v>2575</v>
      </c>
      <c r="K119" s="277">
        <v>5636</v>
      </c>
    </row>
    <row r="120" spans="3:11" ht="13.5" customHeight="1">
      <c r="C120" s="106" t="s">
        <v>45</v>
      </c>
      <c r="D120" s="275">
        <v>33078</v>
      </c>
      <c r="E120" s="277">
        <v>11651</v>
      </c>
      <c r="F120" s="277">
        <v>21426</v>
      </c>
      <c r="G120" s="464"/>
      <c r="H120" s="148" t="s">
        <v>61</v>
      </c>
      <c r="I120" s="275">
        <v>12556</v>
      </c>
      <c r="J120" s="277">
        <v>4438</v>
      </c>
      <c r="K120" s="277">
        <v>8118</v>
      </c>
    </row>
    <row r="121" spans="3:11" ht="13.5" customHeight="1">
      <c r="C121" s="106" t="s">
        <v>46</v>
      </c>
      <c r="D121" s="275">
        <v>25655</v>
      </c>
      <c r="E121" s="277">
        <v>8957</v>
      </c>
      <c r="F121" s="277">
        <v>16697</v>
      </c>
      <c r="G121" s="464"/>
      <c r="H121" s="148" t="s">
        <v>62</v>
      </c>
      <c r="I121" s="275">
        <v>6655</v>
      </c>
      <c r="J121" s="277">
        <v>2197</v>
      </c>
      <c r="K121" s="277">
        <v>4459</v>
      </c>
    </row>
    <row r="122" spans="3:11" ht="13.5" customHeight="1">
      <c r="C122" s="106" t="s">
        <v>47</v>
      </c>
      <c r="D122" s="275">
        <v>19148</v>
      </c>
      <c r="E122" s="277">
        <v>6321</v>
      </c>
      <c r="F122" s="277">
        <v>12827</v>
      </c>
      <c r="G122" s="464"/>
      <c r="H122" s="148" t="s">
        <v>63</v>
      </c>
      <c r="I122" s="275">
        <v>34796</v>
      </c>
      <c r="J122" s="277">
        <v>12016</v>
      </c>
      <c r="K122" s="277">
        <v>22779</v>
      </c>
    </row>
    <row r="123" spans="3:11" ht="13.5" customHeight="1">
      <c r="C123" s="106" t="s">
        <v>718</v>
      </c>
      <c r="D123" s="275">
        <v>18823</v>
      </c>
      <c r="E123" s="277">
        <v>7085</v>
      </c>
      <c r="F123" s="277">
        <v>11738</v>
      </c>
      <c r="G123" s="464"/>
      <c r="H123" s="148" t="s">
        <v>64</v>
      </c>
      <c r="I123" s="275">
        <v>20086</v>
      </c>
      <c r="J123" s="277">
        <v>7382</v>
      </c>
      <c r="K123" s="277">
        <v>12704</v>
      </c>
    </row>
    <row r="124" spans="3:11" ht="13.5" customHeight="1">
      <c r="C124" s="106" t="s">
        <v>48</v>
      </c>
      <c r="D124" s="275">
        <v>29350</v>
      </c>
      <c r="E124" s="277">
        <v>11497</v>
      </c>
      <c r="F124" s="277">
        <v>17853</v>
      </c>
      <c r="G124" s="464"/>
      <c r="H124" s="148" t="s">
        <v>65</v>
      </c>
      <c r="I124" s="275">
        <v>17065</v>
      </c>
      <c r="J124" s="277">
        <v>5164</v>
      </c>
      <c r="K124" s="277">
        <v>11902</v>
      </c>
    </row>
    <row r="125" spans="3:11" ht="13.5" customHeight="1">
      <c r="C125" s="156" t="s">
        <v>49</v>
      </c>
      <c r="D125" s="275">
        <v>9271</v>
      </c>
      <c r="E125" s="277">
        <v>3278</v>
      </c>
      <c r="F125" s="277">
        <v>5993</v>
      </c>
      <c r="G125" s="464"/>
      <c r="H125" s="148" t="s">
        <v>66</v>
      </c>
      <c r="I125" s="275">
        <v>51849</v>
      </c>
      <c r="J125" s="277">
        <v>16784</v>
      </c>
      <c r="K125" s="277">
        <v>35065</v>
      </c>
    </row>
    <row r="126" spans="3:11" ht="13.5" customHeight="1">
      <c r="C126" s="106" t="s">
        <v>50</v>
      </c>
      <c r="D126" s="275">
        <v>21730</v>
      </c>
      <c r="E126" s="277">
        <v>8235</v>
      </c>
      <c r="F126" s="277">
        <v>13496</v>
      </c>
      <c r="G126" s="464"/>
      <c r="H126" s="148" t="s">
        <v>67</v>
      </c>
      <c r="I126" s="275">
        <v>30576</v>
      </c>
      <c r="J126" s="277">
        <v>9310</v>
      </c>
      <c r="K126" s="277">
        <v>21266</v>
      </c>
    </row>
    <row r="127" spans="3:11" ht="13.5" customHeight="1">
      <c r="C127" s="106" t="s">
        <v>51</v>
      </c>
      <c r="D127" s="275">
        <v>35351</v>
      </c>
      <c r="E127" s="277">
        <v>11527</v>
      </c>
      <c r="F127" s="277">
        <v>23823</v>
      </c>
      <c r="G127" s="464"/>
      <c r="H127" s="148" t="s">
        <v>68</v>
      </c>
      <c r="I127" s="275">
        <v>17587</v>
      </c>
      <c r="J127" s="277">
        <v>5575</v>
      </c>
      <c r="K127" s="277">
        <v>12011</v>
      </c>
    </row>
    <row r="128" spans="3:11" ht="13.5" customHeight="1">
      <c r="C128" s="106" t="s">
        <v>52</v>
      </c>
      <c r="D128" s="275">
        <v>24424</v>
      </c>
      <c r="E128" s="277">
        <v>9406</v>
      </c>
      <c r="F128" s="277">
        <v>15019</v>
      </c>
      <c r="G128" s="464"/>
      <c r="H128" s="148" t="s">
        <v>69</v>
      </c>
      <c r="I128" s="275">
        <v>10854</v>
      </c>
      <c r="J128" s="277">
        <v>2669</v>
      </c>
      <c r="K128" s="277">
        <v>8185</v>
      </c>
    </row>
    <row r="129" spans="3:11" ht="13.5" customHeight="1">
      <c r="C129" s="106" t="s">
        <v>53</v>
      </c>
      <c r="D129" s="275">
        <v>20851</v>
      </c>
      <c r="E129" s="277">
        <v>6985</v>
      </c>
      <c r="F129" s="277">
        <v>13867</v>
      </c>
      <c r="G129" s="464"/>
      <c r="H129" s="148" t="s">
        <v>70</v>
      </c>
      <c r="I129" s="275">
        <v>13285</v>
      </c>
      <c r="J129" s="277">
        <v>3466</v>
      </c>
      <c r="K129" s="277">
        <v>9819</v>
      </c>
    </row>
    <row r="130" spans="3:11" ht="13.5" customHeight="1">
      <c r="C130" s="106" t="s">
        <v>719</v>
      </c>
      <c r="D130" s="275">
        <v>114648</v>
      </c>
      <c r="E130" s="277">
        <v>46173</v>
      </c>
      <c r="F130" s="277">
        <v>68475</v>
      </c>
      <c r="G130" s="464"/>
      <c r="H130" s="148" t="s">
        <v>71</v>
      </c>
      <c r="I130" s="275">
        <v>13272</v>
      </c>
      <c r="J130" s="277">
        <v>3568</v>
      </c>
      <c r="K130" s="277">
        <v>9704</v>
      </c>
    </row>
    <row r="131" spans="3:11" ht="13.5" customHeight="1">
      <c r="C131" s="106" t="s">
        <v>54</v>
      </c>
      <c r="D131" s="275">
        <v>44302</v>
      </c>
      <c r="E131" s="277">
        <v>23141</v>
      </c>
      <c r="F131" s="277">
        <v>21160</v>
      </c>
      <c r="G131" s="464"/>
      <c r="H131" s="148" t="s">
        <v>72</v>
      </c>
      <c r="I131" s="275">
        <v>20861</v>
      </c>
      <c r="J131" s="277">
        <v>6572</v>
      </c>
      <c r="K131" s="277">
        <v>14289</v>
      </c>
    </row>
    <row r="132" spans="2:11" ht="13.5" customHeight="1">
      <c r="B132" s="85"/>
      <c r="C132" s="110" t="s">
        <v>55</v>
      </c>
      <c r="D132" s="278">
        <v>71151</v>
      </c>
      <c r="E132" s="279">
        <v>21204</v>
      </c>
      <c r="F132" s="279">
        <v>49947</v>
      </c>
      <c r="G132" s="465"/>
      <c r="H132" s="149" t="s">
        <v>73</v>
      </c>
      <c r="I132" s="278">
        <v>10463</v>
      </c>
      <c r="J132" s="279">
        <v>2612</v>
      </c>
      <c r="K132" s="279">
        <v>7850</v>
      </c>
    </row>
    <row r="133" spans="3:11" s="13" customFormat="1" ht="15.75" customHeight="1">
      <c r="C133" s="106"/>
      <c r="D133" s="279"/>
      <c r="E133" s="279"/>
      <c r="F133" s="279"/>
      <c r="G133" s="110"/>
      <c r="H133" s="110"/>
      <c r="I133" s="279"/>
      <c r="J133" s="279"/>
      <c r="K133" s="279"/>
    </row>
    <row r="134" spans="3:11" ht="12" customHeight="1">
      <c r="C134" s="105"/>
      <c r="D134" s="100" t="s">
        <v>564</v>
      </c>
      <c r="E134" s="101"/>
      <c r="F134" s="101"/>
      <c r="G134" s="460"/>
      <c r="H134" s="194"/>
      <c r="I134" s="100" t="s">
        <v>564</v>
      </c>
      <c r="J134" s="101"/>
      <c r="K134" s="101"/>
    </row>
    <row r="135" spans="3:11" ht="12" customHeight="1">
      <c r="C135" s="218" t="s">
        <v>0</v>
      </c>
      <c r="D135" s="104" t="s">
        <v>5</v>
      </c>
      <c r="E135" s="103" t="s">
        <v>42</v>
      </c>
      <c r="F135" s="103" t="s">
        <v>43</v>
      </c>
      <c r="G135" s="461"/>
      <c r="H135" s="217" t="s">
        <v>0</v>
      </c>
      <c r="I135" s="104" t="s">
        <v>5</v>
      </c>
      <c r="J135" s="103" t="s">
        <v>42</v>
      </c>
      <c r="K135" s="103" t="s">
        <v>43</v>
      </c>
    </row>
    <row r="136" spans="3:11" ht="13.5" customHeight="1">
      <c r="C136" s="106" t="s">
        <v>74</v>
      </c>
      <c r="D136" s="275">
        <v>4738</v>
      </c>
      <c r="E136" s="277">
        <v>1079</v>
      </c>
      <c r="F136" s="277">
        <v>3659</v>
      </c>
      <c r="G136" s="462"/>
      <c r="H136" s="45"/>
      <c r="I136" s="7"/>
      <c r="J136" s="7"/>
      <c r="K136" s="7"/>
    </row>
    <row r="137" spans="3:11" ht="13.5" customHeight="1">
      <c r="C137" s="106" t="s">
        <v>950</v>
      </c>
      <c r="D137" s="275">
        <v>583</v>
      </c>
      <c r="E137" s="277">
        <v>326</v>
      </c>
      <c r="F137" s="277">
        <v>257</v>
      </c>
      <c r="G137" s="462"/>
      <c r="H137" s="45"/>
      <c r="I137" s="7"/>
      <c r="J137" s="7"/>
      <c r="K137" s="7"/>
    </row>
    <row r="138" spans="3:11" ht="13.5" customHeight="1">
      <c r="C138" s="106" t="s">
        <v>75</v>
      </c>
      <c r="D138" s="275">
        <v>3116</v>
      </c>
      <c r="E138" s="277">
        <v>834</v>
      </c>
      <c r="F138" s="277">
        <v>2282</v>
      </c>
      <c r="G138" s="463"/>
      <c r="H138" s="206" t="s">
        <v>132</v>
      </c>
      <c r="I138" s="277">
        <v>12966</v>
      </c>
      <c r="J138" s="277">
        <v>2864</v>
      </c>
      <c r="K138" s="277">
        <v>10100</v>
      </c>
    </row>
    <row r="139" spans="3:11" ht="13.5" customHeight="1">
      <c r="C139" s="106" t="s">
        <v>76</v>
      </c>
      <c r="D139" s="275">
        <v>45568</v>
      </c>
      <c r="E139" s="277">
        <v>19287</v>
      </c>
      <c r="F139" s="277">
        <v>26281</v>
      </c>
      <c r="G139" s="464"/>
      <c r="H139" s="148" t="s">
        <v>133</v>
      </c>
      <c r="I139" s="277">
        <v>873</v>
      </c>
      <c r="J139" s="277">
        <v>250</v>
      </c>
      <c r="K139" s="277">
        <v>623</v>
      </c>
    </row>
    <row r="140" spans="3:11" ht="13.5" customHeight="1">
      <c r="C140" s="106" t="s">
        <v>77</v>
      </c>
      <c r="D140" s="275">
        <v>4282</v>
      </c>
      <c r="E140" s="277">
        <v>1179</v>
      </c>
      <c r="F140" s="277">
        <v>3103</v>
      </c>
      <c r="G140" s="464"/>
      <c r="H140" s="148" t="s">
        <v>134</v>
      </c>
      <c r="I140" s="277">
        <v>1568</v>
      </c>
      <c r="J140" s="277">
        <v>375</v>
      </c>
      <c r="K140" s="277">
        <v>1193</v>
      </c>
    </row>
    <row r="141" spans="3:11" ht="13.5" customHeight="1">
      <c r="C141" s="106" t="s">
        <v>78</v>
      </c>
      <c r="D141" s="275">
        <v>8433</v>
      </c>
      <c r="E141" s="277">
        <v>2399</v>
      </c>
      <c r="F141" s="277">
        <v>6034</v>
      </c>
      <c r="G141" s="464"/>
      <c r="H141" s="148" t="s">
        <v>135</v>
      </c>
      <c r="I141" s="277">
        <v>483</v>
      </c>
      <c r="J141" s="277">
        <v>146</v>
      </c>
      <c r="K141" s="277">
        <v>337</v>
      </c>
    </row>
    <row r="142" spans="3:11" ht="13.5" customHeight="1">
      <c r="C142" s="106" t="s">
        <v>79</v>
      </c>
      <c r="D142" s="275">
        <v>2024</v>
      </c>
      <c r="E142" s="277">
        <v>562</v>
      </c>
      <c r="F142" s="277">
        <v>1462</v>
      </c>
      <c r="G142" s="464"/>
      <c r="H142" s="148" t="s">
        <v>136</v>
      </c>
      <c r="I142" s="277">
        <v>1014</v>
      </c>
      <c r="J142" s="277">
        <v>226</v>
      </c>
      <c r="K142" s="277">
        <v>788</v>
      </c>
    </row>
    <row r="143" spans="3:11" ht="13.5" customHeight="1">
      <c r="C143" s="106" t="s">
        <v>80</v>
      </c>
      <c r="D143" s="275">
        <v>4548</v>
      </c>
      <c r="E143" s="277">
        <v>1587</v>
      </c>
      <c r="F143" s="277">
        <v>2961</v>
      </c>
      <c r="G143" s="464"/>
      <c r="H143" s="148" t="s">
        <v>137</v>
      </c>
      <c r="I143" s="277">
        <v>1663</v>
      </c>
      <c r="J143" s="277">
        <v>386</v>
      </c>
      <c r="K143" s="277">
        <v>1277</v>
      </c>
    </row>
    <row r="144" spans="3:11" ht="13.5" customHeight="1">
      <c r="C144" s="106" t="s">
        <v>81</v>
      </c>
      <c r="D144" s="275">
        <v>478</v>
      </c>
      <c r="E144" s="277">
        <v>105</v>
      </c>
      <c r="F144" s="277">
        <v>372</v>
      </c>
      <c r="G144" s="464"/>
      <c r="H144" s="148" t="s">
        <v>138</v>
      </c>
      <c r="I144" s="277">
        <v>1590</v>
      </c>
      <c r="J144" s="277">
        <v>328</v>
      </c>
      <c r="K144" s="277">
        <v>1262</v>
      </c>
    </row>
    <row r="145" spans="3:11" ht="13.5" customHeight="1">
      <c r="C145" s="106" t="s">
        <v>82</v>
      </c>
      <c r="D145" s="275">
        <v>3344</v>
      </c>
      <c r="E145" s="277">
        <v>1882</v>
      </c>
      <c r="F145" s="277">
        <v>1463</v>
      </c>
      <c r="G145" s="464"/>
      <c r="H145" s="148" t="s">
        <v>139</v>
      </c>
      <c r="I145" s="277">
        <v>2337</v>
      </c>
      <c r="J145" s="277">
        <v>531</v>
      </c>
      <c r="K145" s="277">
        <v>1806</v>
      </c>
    </row>
    <row r="146" spans="3:11" ht="13.5" customHeight="1">
      <c r="C146" s="106" t="s">
        <v>83</v>
      </c>
      <c r="D146" s="275">
        <v>5011</v>
      </c>
      <c r="E146" s="277">
        <v>264</v>
      </c>
      <c r="F146" s="277">
        <v>4747</v>
      </c>
      <c r="G146" s="464"/>
      <c r="H146" s="148" t="s">
        <v>140</v>
      </c>
      <c r="I146" s="277">
        <v>1012</v>
      </c>
      <c r="J146" s="277">
        <v>157</v>
      </c>
      <c r="K146" s="277">
        <v>855</v>
      </c>
    </row>
    <row r="147" spans="3:11" ht="13.5" customHeight="1">
      <c r="C147" s="5"/>
      <c r="D147" s="275"/>
      <c r="E147" s="277"/>
      <c r="F147" s="277"/>
      <c r="G147" s="464"/>
      <c r="H147" s="148" t="s">
        <v>141</v>
      </c>
      <c r="I147" s="277">
        <v>320</v>
      </c>
      <c r="J147" s="277">
        <v>71</v>
      </c>
      <c r="K147" s="277">
        <v>248</v>
      </c>
    </row>
    <row r="148" spans="3:11" ht="13.5" customHeight="1">
      <c r="C148" s="301" t="s">
        <v>84</v>
      </c>
      <c r="D148" s="275">
        <v>8045</v>
      </c>
      <c r="E148" s="277">
        <v>3470</v>
      </c>
      <c r="F148" s="277">
        <v>4577</v>
      </c>
      <c r="G148" s="464"/>
      <c r="H148" s="148" t="s">
        <v>142</v>
      </c>
      <c r="I148" s="277">
        <v>500</v>
      </c>
      <c r="J148" s="277">
        <v>77</v>
      </c>
      <c r="K148" s="277">
        <v>423</v>
      </c>
    </row>
    <row r="149" spans="3:11" ht="13.5" customHeight="1">
      <c r="C149" s="106" t="s">
        <v>85</v>
      </c>
      <c r="D149" s="275">
        <v>180</v>
      </c>
      <c r="E149" s="277">
        <v>27</v>
      </c>
      <c r="F149" s="277">
        <v>153</v>
      </c>
      <c r="G149" s="464"/>
      <c r="H149" s="148" t="s">
        <v>143</v>
      </c>
      <c r="I149" s="277">
        <v>633</v>
      </c>
      <c r="J149" s="277">
        <v>152</v>
      </c>
      <c r="K149" s="277">
        <v>481</v>
      </c>
    </row>
    <row r="150" spans="3:11" ht="13.5" customHeight="1">
      <c r="C150" s="106" t="s">
        <v>86</v>
      </c>
      <c r="D150" s="275">
        <v>861</v>
      </c>
      <c r="E150" s="277">
        <v>321</v>
      </c>
      <c r="F150" s="277">
        <v>540</v>
      </c>
      <c r="G150" s="464"/>
      <c r="H150" s="148" t="s">
        <v>144</v>
      </c>
      <c r="I150" s="277">
        <v>49</v>
      </c>
      <c r="J150" s="277">
        <v>7</v>
      </c>
      <c r="K150" s="277">
        <v>42</v>
      </c>
    </row>
    <row r="151" spans="3:11" ht="13.5" customHeight="1">
      <c r="C151" s="106" t="s">
        <v>87</v>
      </c>
      <c r="D151" s="275">
        <v>146</v>
      </c>
      <c r="E151" s="277">
        <v>20</v>
      </c>
      <c r="F151" s="277">
        <v>126</v>
      </c>
      <c r="G151" s="464"/>
      <c r="H151" s="148" t="s">
        <v>145</v>
      </c>
      <c r="I151" s="277">
        <v>489</v>
      </c>
      <c r="J151" s="277">
        <v>80</v>
      </c>
      <c r="K151" s="277">
        <v>409</v>
      </c>
    </row>
    <row r="152" spans="3:11" ht="13.5" customHeight="1">
      <c r="C152" s="106" t="s">
        <v>88</v>
      </c>
      <c r="D152" s="275">
        <v>768</v>
      </c>
      <c r="E152" s="277">
        <v>241</v>
      </c>
      <c r="F152" s="277">
        <v>527</v>
      </c>
      <c r="G152" s="464"/>
      <c r="H152" s="148" t="s">
        <v>146</v>
      </c>
      <c r="I152" s="277">
        <v>215</v>
      </c>
      <c r="J152" s="277">
        <v>48</v>
      </c>
      <c r="K152" s="277">
        <v>167</v>
      </c>
    </row>
    <row r="153" spans="3:11" ht="13.5" customHeight="1">
      <c r="C153" s="106" t="s">
        <v>89</v>
      </c>
      <c r="D153" s="275">
        <v>644</v>
      </c>
      <c r="E153" s="277">
        <v>246</v>
      </c>
      <c r="F153" s="277">
        <v>399</v>
      </c>
      <c r="G153" s="464"/>
      <c r="H153" s="148" t="s">
        <v>147</v>
      </c>
      <c r="I153" s="277">
        <v>66</v>
      </c>
      <c r="J153" s="277">
        <v>7</v>
      </c>
      <c r="K153" s="277">
        <v>59</v>
      </c>
    </row>
    <row r="154" spans="3:11" ht="13.5" customHeight="1">
      <c r="C154" s="106" t="s">
        <v>90</v>
      </c>
      <c r="D154" s="275">
        <v>71</v>
      </c>
      <c r="E154" s="277">
        <v>21</v>
      </c>
      <c r="F154" s="277">
        <v>50</v>
      </c>
      <c r="G154" s="464"/>
      <c r="H154" s="148" t="s">
        <v>148</v>
      </c>
      <c r="I154" s="277">
        <v>154</v>
      </c>
      <c r="J154" s="277">
        <v>23</v>
      </c>
      <c r="K154" s="277">
        <v>130</v>
      </c>
    </row>
    <row r="155" spans="3:11" ht="13.5" customHeight="1">
      <c r="C155" s="106" t="s">
        <v>91</v>
      </c>
      <c r="D155" s="275">
        <v>2198</v>
      </c>
      <c r="E155" s="277">
        <v>955</v>
      </c>
      <c r="F155" s="277">
        <v>1243</v>
      </c>
      <c r="G155" s="462"/>
      <c r="H155" s="45"/>
      <c r="I155" s="277"/>
      <c r="J155" s="277"/>
      <c r="K155" s="277"/>
    </row>
    <row r="156" spans="3:11" ht="13.5" customHeight="1">
      <c r="C156" s="106" t="s">
        <v>92</v>
      </c>
      <c r="D156" s="275">
        <v>37</v>
      </c>
      <c r="E156" s="277">
        <v>14</v>
      </c>
      <c r="F156" s="277">
        <v>23</v>
      </c>
      <c r="G156" s="463"/>
      <c r="H156" s="206" t="s">
        <v>149</v>
      </c>
      <c r="I156" s="277">
        <v>6716</v>
      </c>
      <c r="J156" s="277">
        <v>1727</v>
      </c>
      <c r="K156" s="277">
        <v>4991</v>
      </c>
    </row>
    <row r="157" spans="3:11" ht="13.5" customHeight="1">
      <c r="C157" s="451" t="s">
        <v>951</v>
      </c>
      <c r="D157" s="275">
        <v>1052</v>
      </c>
      <c r="E157" s="277">
        <v>808</v>
      </c>
      <c r="F157" s="277">
        <v>244</v>
      </c>
      <c r="G157" s="464"/>
      <c r="H157" s="148" t="s">
        <v>150</v>
      </c>
      <c r="I157" s="277">
        <v>711</v>
      </c>
      <c r="J157" s="277">
        <v>147</v>
      </c>
      <c r="K157" s="277">
        <v>563</v>
      </c>
    </row>
    <row r="158" spans="3:11" ht="13.5" customHeight="1">
      <c r="C158" s="451" t="s">
        <v>93</v>
      </c>
      <c r="D158" s="275">
        <v>356</v>
      </c>
      <c r="E158" s="277">
        <v>175</v>
      </c>
      <c r="F158" s="277">
        <v>182</v>
      </c>
      <c r="G158" s="464"/>
      <c r="H158" s="148" t="s">
        <v>151</v>
      </c>
      <c r="I158" s="277">
        <v>1679</v>
      </c>
      <c r="J158" s="277">
        <v>360</v>
      </c>
      <c r="K158" s="277">
        <v>1319</v>
      </c>
    </row>
    <row r="159" spans="3:11" ht="13.5" customHeight="1">
      <c r="C159" s="106" t="s">
        <v>94</v>
      </c>
      <c r="D159" s="275">
        <v>168</v>
      </c>
      <c r="E159" s="277">
        <v>82</v>
      </c>
      <c r="F159" s="277">
        <v>86</v>
      </c>
      <c r="G159" s="464"/>
      <c r="H159" s="148" t="s">
        <v>152</v>
      </c>
      <c r="I159" s="277">
        <v>392</v>
      </c>
      <c r="J159" s="277">
        <v>130</v>
      </c>
      <c r="K159" s="277">
        <v>262</v>
      </c>
    </row>
    <row r="160" spans="3:11" ht="13.5" customHeight="1">
      <c r="C160" s="106" t="s">
        <v>95</v>
      </c>
      <c r="D160" s="275">
        <v>133</v>
      </c>
      <c r="E160" s="277">
        <v>28</v>
      </c>
      <c r="F160" s="277">
        <v>105</v>
      </c>
      <c r="G160" s="464"/>
      <c r="H160" s="148" t="s">
        <v>153</v>
      </c>
      <c r="I160" s="277">
        <v>1556</v>
      </c>
      <c r="J160" s="277">
        <v>587</v>
      </c>
      <c r="K160" s="277">
        <v>969</v>
      </c>
    </row>
    <row r="161" spans="3:11" ht="13.5" customHeight="1">
      <c r="C161" s="106" t="s">
        <v>96</v>
      </c>
      <c r="D161" s="275">
        <v>641</v>
      </c>
      <c r="E161" s="277">
        <v>228</v>
      </c>
      <c r="F161" s="277">
        <v>413</v>
      </c>
      <c r="G161" s="464"/>
      <c r="H161" s="148" t="s">
        <v>154</v>
      </c>
      <c r="I161" s="277">
        <v>404</v>
      </c>
      <c r="J161" s="277">
        <v>86</v>
      </c>
      <c r="K161" s="277">
        <v>318</v>
      </c>
    </row>
    <row r="162" spans="3:11" ht="13.5" customHeight="1">
      <c r="C162" s="106" t="s">
        <v>97</v>
      </c>
      <c r="D162" s="275">
        <v>47</v>
      </c>
      <c r="E162" s="277">
        <v>8</v>
      </c>
      <c r="F162" s="277">
        <v>39</v>
      </c>
      <c r="G162" s="464"/>
      <c r="H162" s="148" t="s">
        <v>155</v>
      </c>
      <c r="I162" s="277">
        <v>1094</v>
      </c>
      <c r="J162" s="277">
        <v>258</v>
      </c>
      <c r="K162" s="277">
        <v>836</v>
      </c>
    </row>
    <row r="163" spans="3:11" ht="13.5" customHeight="1">
      <c r="C163" s="106" t="s">
        <v>98</v>
      </c>
      <c r="D163" s="275">
        <v>92</v>
      </c>
      <c r="E163" s="277">
        <v>38</v>
      </c>
      <c r="F163" s="277">
        <v>54</v>
      </c>
      <c r="G163" s="464"/>
      <c r="H163" s="148" t="s">
        <v>156</v>
      </c>
      <c r="I163" s="277">
        <v>45</v>
      </c>
      <c r="J163" s="277">
        <v>3</v>
      </c>
      <c r="K163" s="277">
        <v>43</v>
      </c>
    </row>
    <row r="164" spans="3:11" ht="13.5" customHeight="1">
      <c r="C164" s="106" t="s">
        <v>99</v>
      </c>
      <c r="D164" s="275">
        <v>16</v>
      </c>
      <c r="E164" s="277">
        <v>5</v>
      </c>
      <c r="F164" s="277">
        <v>11</v>
      </c>
      <c r="G164" s="464"/>
      <c r="H164" s="148" t="s">
        <v>157</v>
      </c>
      <c r="I164" s="277">
        <v>128</v>
      </c>
      <c r="J164" s="277">
        <v>3</v>
      </c>
      <c r="K164" s="277">
        <v>126</v>
      </c>
    </row>
    <row r="165" spans="3:11" ht="13.5" customHeight="1">
      <c r="C165" s="106" t="s">
        <v>100</v>
      </c>
      <c r="D165" s="275">
        <v>509</v>
      </c>
      <c r="E165" s="277">
        <v>239</v>
      </c>
      <c r="F165" s="277">
        <v>270</v>
      </c>
      <c r="G165" s="464"/>
      <c r="H165" s="148" t="s">
        <v>158</v>
      </c>
      <c r="I165" s="277">
        <v>138</v>
      </c>
      <c r="J165" s="277">
        <v>19</v>
      </c>
      <c r="K165" s="277">
        <v>120</v>
      </c>
    </row>
    <row r="166" spans="3:11" ht="13.5" customHeight="1">
      <c r="C166" s="106" t="s">
        <v>101</v>
      </c>
      <c r="D166" s="275">
        <v>78</v>
      </c>
      <c r="E166" s="277">
        <v>8</v>
      </c>
      <c r="F166" s="277">
        <v>70</v>
      </c>
      <c r="G166" s="464"/>
      <c r="H166" s="148" t="s">
        <v>159</v>
      </c>
      <c r="I166" s="277">
        <v>121</v>
      </c>
      <c r="J166" s="277">
        <v>25</v>
      </c>
      <c r="K166" s="277">
        <v>96</v>
      </c>
    </row>
    <row r="167" spans="3:11" ht="13.5" customHeight="1">
      <c r="C167" s="106" t="s">
        <v>102</v>
      </c>
      <c r="D167" s="275">
        <v>48</v>
      </c>
      <c r="E167" s="277">
        <v>6</v>
      </c>
      <c r="F167" s="277">
        <v>42</v>
      </c>
      <c r="G167" s="464"/>
      <c r="H167" s="148" t="s">
        <v>160</v>
      </c>
      <c r="I167" s="277">
        <v>417</v>
      </c>
      <c r="J167" s="277">
        <v>99</v>
      </c>
      <c r="K167" s="277">
        <v>318</v>
      </c>
    </row>
    <row r="168" spans="3:11" ht="13.5" customHeight="1">
      <c r="C168" s="5"/>
      <c r="D168" s="275"/>
      <c r="E168" s="277"/>
      <c r="F168" s="277"/>
      <c r="G168" s="464"/>
      <c r="H168" s="148" t="s">
        <v>161</v>
      </c>
      <c r="I168" s="277">
        <v>31</v>
      </c>
      <c r="J168" s="277">
        <v>10</v>
      </c>
      <c r="K168" s="277">
        <v>21</v>
      </c>
    </row>
    <row r="169" spans="3:11" ht="13.5" customHeight="1">
      <c r="C169" s="301" t="s">
        <v>103</v>
      </c>
      <c r="D169" s="275">
        <v>156787</v>
      </c>
      <c r="E169" s="277">
        <v>42379</v>
      </c>
      <c r="F169" s="277">
        <v>114412</v>
      </c>
      <c r="G169" s="462"/>
      <c r="H169" s="45"/>
      <c r="I169" s="277"/>
      <c r="J169" s="277"/>
      <c r="K169" s="277"/>
    </row>
    <row r="170" spans="3:11" ht="13.5" customHeight="1">
      <c r="C170" s="106" t="s">
        <v>104</v>
      </c>
      <c r="D170" s="275">
        <v>8084</v>
      </c>
      <c r="E170" s="277">
        <v>2007</v>
      </c>
      <c r="F170" s="277">
        <v>6077</v>
      </c>
      <c r="G170" s="463"/>
      <c r="H170" s="206" t="s">
        <v>162</v>
      </c>
      <c r="I170" s="277">
        <v>6032</v>
      </c>
      <c r="J170" s="277">
        <v>1381</v>
      </c>
      <c r="K170" s="277">
        <v>4649</v>
      </c>
    </row>
    <row r="171" spans="3:11" ht="13.5" customHeight="1">
      <c r="C171" s="298" t="s">
        <v>105</v>
      </c>
      <c r="D171" s="275">
        <v>8356</v>
      </c>
      <c r="E171" s="277">
        <v>2124</v>
      </c>
      <c r="F171" s="277">
        <v>6232</v>
      </c>
      <c r="G171" s="464"/>
      <c r="H171" s="148" t="s">
        <v>163</v>
      </c>
      <c r="I171" s="277">
        <v>584</v>
      </c>
      <c r="J171" s="277">
        <v>159</v>
      </c>
      <c r="K171" s="277">
        <v>424</v>
      </c>
    </row>
    <row r="172" spans="3:11" ht="13.5" customHeight="1">
      <c r="C172" s="106" t="s">
        <v>106</v>
      </c>
      <c r="D172" s="275">
        <v>21670</v>
      </c>
      <c r="E172" s="277">
        <v>8253</v>
      </c>
      <c r="F172" s="277">
        <v>13417</v>
      </c>
      <c r="G172" s="464"/>
      <c r="H172" s="148" t="s">
        <v>164</v>
      </c>
      <c r="I172" s="277">
        <v>1357</v>
      </c>
      <c r="J172" s="277">
        <v>348</v>
      </c>
      <c r="K172" s="277">
        <v>1009</v>
      </c>
    </row>
    <row r="173" spans="3:11" ht="13.5" customHeight="1">
      <c r="C173" s="106" t="s">
        <v>107</v>
      </c>
      <c r="D173" s="275">
        <v>4292</v>
      </c>
      <c r="E173" s="277">
        <v>1231</v>
      </c>
      <c r="F173" s="277">
        <v>3061</v>
      </c>
      <c r="G173" s="464"/>
      <c r="H173" s="148" t="s">
        <v>165</v>
      </c>
      <c r="I173" s="277">
        <v>1137</v>
      </c>
      <c r="J173" s="277">
        <v>241</v>
      </c>
      <c r="K173" s="277">
        <v>897</v>
      </c>
    </row>
    <row r="174" spans="3:11" ht="13.5" customHeight="1">
      <c r="C174" s="106" t="s">
        <v>108</v>
      </c>
      <c r="D174" s="275">
        <v>20177</v>
      </c>
      <c r="E174" s="277">
        <v>6010</v>
      </c>
      <c r="F174" s="277">
        <v>14167</v>
      </c>
      <c r="G174" s="464"/>
      <c r="H174" s="148" t="s">
        <v>166</v>
      </c>
      <c r="I174" s="277">
        <v>143</v>
      </c>
      <c r="J174" s="277">
        <v>9</v>
      </c>
      <c r="K174" s="277">
        <v>134</v>
      </c>
    </row>
    <row r="175" spans="3:11" ht="13.5" customHeight="1">
      <c r="C175" s="106" t="s">
        <v>109</v>
      </c>
      <c r="D175" s="275">
        <v>6526</v>
      </c>
      <c r="E175" s="277">
        <v>2026</v>
      </c>
      <c r="F175" s="277">
        <v>4500</v>
      </c>
      <c r="G175" s="464"/>
      <c r="H175" s="148" t="s">
        <v>167</v>
      </c>
      <c r="I175" s="277">
        <v>276</v>
      </c>
      <c r="J175" s="277">
        <v>58</v>
      </c>
      <c r="K175" s="277">
        <v>219</v>
      </c>
    </row>
    <row r="176" spans="3:11" ht="13.5" customHeight="1">
      <c r="C176" s="106" t="s">
        <v>110</v>
      </c>
      <c r="D176" s="275">
        <v>30539</v>
      </c>
      <c r="E176" s="277">
        <v>7511</v>
      </c>
      <c r="F176" s="277">
        <v>23029</v>
      </c>
      <c r="G176" s="464"/>
      <c r="H176" s="148" t="s">
        <v>168</v>
      </c>
      <c r="I176" s="277">
        <v>731</v>
      </c>
      <c r="J176" s="277">
        <v>142</v>
      </c>
      <c r="K176" s="277">
        <v>589</v>
      </c>
    </row>
    <row r="177" spans="3:11" ht="13.5" customHeight="1">
      <c r="C177" s="106" t="s">
        <v>111</v>
      </c>
      <c r="D177" s="275">
        <v>2134</v>
      </c>
      <c r="E177" s="277">
        <v>519</v>
      </c>
      <c r="F177" s="277">
        <v>1615</v>
      </c>
      <c r="G177" s="464"/>
      <c r="H177" s="148" t="s">
        <v>169</v>
      </c>
      <c r="I177" s="277">
        <v>237</v>
      </c>
      <c r="J177" s="277">
        <v>23</v>
      </c>
      <c r="K177" s="277">
        <v>214</v>
      </c>
    </row>
    <row r="178" spans="3:11" ht="13.5" customHeight="1">
      <c r="C178" s="106" t="s">
        <v>112</v>
      </c>
      <c r="D178" s="275">
        <v>9372</v>
      </c>
      <c r="E178" s="277">
        <v>1946</v>
      </c>
      <c r="F178" s="277">
        <v>7427</v>
      </c>
      <c r="G178" s="464"/>
      <c r="H178" s="148" t="s">
        <v>170</v>
      </c>
      <c r="I178" s="277">
        <v>242</v>
      </c>
      <c r="J178" s="277">
        <v>27</v>
      </c>
      <c r="K178" s="277">
        <v>215</v>
      </c>
    </row>
    <row r="179" spans="3:11" ht="13.5" customHeight="1">
      <c r="C179" s="106" t="s">
        <v>113</v>
      </c>
      <c r="D179" s="275">
        <v>609</v>
      </c>
      <c r="E179" s="277">
        <v>271</v>
      </c>
      <c r="F179" s="277">
        <v>338</v>
      </c>
      <c r="G179" s="464"/>
      <c r="H179" s="148" t="s">
        <v>171</v>
      </c>
      <c r="I179" s="277">
        <v>285</v>
      </c>
      <c r="J179" s="277">
        <v>65</v>
      </c>
      <c r="K179" s="277">
        <v>220</v>
      </c>
    </row>
    <row r="180" spans="3:11" ht="13.5" customHeight="1">
      <c r="C180" s="106" t="s">
        <v>114</v>
      </c>
      <c r="D180" s="275">
        <v>1160</v>
      </c>
      <c r="E180" s="277">
        <v>373</v>
      </c>
      <c r="F180" s="277">
        <v>787</v>
      </c>
      <c r="G180" s="464"/>
      <c r="H180" s="148" t="s">
        <v>172</v>
      </c>
      <c r="I180" s="277">
        <v>204</v>
      </c>
      <c r="J180" s="277">
        <v>65</v>
      </c>
      <c r="K180" s="277">
        <v>138</v>
      </c>
    </row>
    <row r="181" spans="3:11" ht="13.5" customHeight="1">
      <c r="C181" s="106" t="s">
        <v>115</v>
      </c>
      <c r="D181" s="275">
        <v>16093</v>
      </c>
      <c r="E181" s="277">
        <v>4025</v>
      </c>
      <c r="F181" s="277">
        <v>12068</v>
      </c>
      <c r="G181" s="464"/>
      <c r="H181" s="148" t="s">
        <v>173</v>
      </c>
      <c r="I181" s="277">
        <v>34</v>
      </c>
      <c r="J181" s="277">
        <v>4</v>
      </c>
      <c r="K181" s="277">
        <v>30</v>
      </c>
    </row>
    <row r="182" spans="3:11" ht="13.5" customHeight="1">
      <c r="C182" s="106" t="s">
        <v>116</v>
      </c>
      <c r="D182" s="275">
        <v>13882</v>
      </c>
      <c r="E182" s="277">
        <v>2598</v>
      </c>
      <c r="F182" s="277">
        <v>11284</v>
      </c>
      <c r="G182" s="464"/>
      <c r="H182" s="148" t="s">
        <v>174</v>
      </c>
      <c r="I182" s="277">
        <v>671</v>
      </c>
      <c r="J182" s="277">
        <v>227</v>
      </c>
      <c r="K182" s="277">
        <v>444</v>
      </c>
    </row>
    <row r="183" spans="3:11" ht="13.5" customHeight="1">
      <c r="C183" s="106" t="s">
        <v>117</v>
      </c>
      <c r="D183" s="275">
        <v>1239</v>
      </c>
      <c r="E183" s="277">
        <v>299</v>
      </c>
      <c r="F183" s="277">
        <v>939</v>
      </c>
      <c r="G183" s="464"/>
      <c r="H183" s="148" t="s">
        <v>175</v>
      </c>
      <c r="I183" s="277">
        <v>5</v>
      </c>
      <c r="J183" s="277">
        <v>2</v>
      </c>
      <c r="K183" s="277">
        <v>4</v>
      </c>
    </row>
    <row r="184" spans="3:11" ht="13.5" customHeight="1">
      <c r="C184" s="106" t="s">
        <v>118</v>
      </c>
      <c r="D184" s="275">
        <v>4057</v>
      </c>
      <c r="E184" s="277">
        <v>590</v>
      </c>
      <c r="F184" s="277">
        <v>3467</v>
      </c>
      <c r="G184" s="464"/>
      <c r="H184" s="148" t="s">
        <v>176</v>
      </c>
      <c r="I184" s="277">
        <v>10</v>
      </c>
      <c r="J184" s="277">
        <v>1</v>
      </c>
      <c r="K184" s="277">
        <v>9</v>
      </c>
    </row>
    <row r="185" spans="3:11" ht="13.5" customHeight="1">
      <c r="C185" s="106" t="s">
        <v>119</v>
      </c>
      <c r="D185" s="275">
        <v>219</v>
      </c>
      <c r="E185" s="277">
        <v>50</v>
      </c>
      <c r="F185" s="277">
        <v>169</v>
      </c>
      <c r="G185" s="466"/>
      <c r="H185" s="148" t="s">
        <v>177</v>
      </c>
      <c r="I185" s="277">
        <v>13</v>
      </c>
      <c r="J185" s="277">
        <v>3</v>
      </c>
      <c r="K185" s="277">
        <v>9</v>
      </c>
    </row>
    <row r="186" spans="3:11" ht="13.5" customHeight="1">
      <c r="C186" s="106" t="s">
        <v>120</v>
      </c>
      <c r="D186" s="275">
        <v>183</v>
      </c>
      <c r="E186" s="277">
        <v>56</v>
      </c>
      <c r="F186" s="277">
        <v>127</v>
      </c>
      <c r="G186" s="464"/>
      <c r="H186" s="148" t="s">
        <v>178</v>
      </c>
      <c r="I186" s="277">
        <v>28</v>
      </c>
      <c r="J186" s="277">
        <v>4</v>
      </c>
      <c r="K186" s="277">
        <v>24</v>
      </c>
    </row>
    <row r="187" spans="3:11" ht="13.5" customHeight="1">
      <c r="C187" s="106" t="s">
        <v>121</v>
      </c>
      <c r="D187" s="275">
        <v>292</v>
      </c>
      <c r="E187" s="277">
        <v>77</v>
      </c>
      <c r="F187" s="277">
        <v>216</v>
      </c>
      <c r="G187" s="464"/>
      <c r="H187" s="148" t="s">
        <v>179</v>
      </c>
      <c r="I187" s="277">
        <v>33</v>
      </c>
      <c r="J187" s="277">
        <v>2</v>
      </c>
      <c r="K187" s="277">
        <v>31</v>
      </c>
    </row>
    <row r="188" spans="3:11" ht="13.5" customHeight="1">
      <c r="C188" s="106" t="s">
        <v>122</v>
      </c>
      <c r="D188" s="275">
        <v>182</v>
      </c>
      <c r="E188" s="277">
        <v>40</v>
      </c>
      <c r="F188" s="277">
        <v>142</v>
      </c>
      <c r="G188" s="464"/>
      <c r="H188" s="148" t="s">
        <v>180</v>
      </c>
      <c r="I188" s="277">
        <v>5</v>
      </c>
      <c r="J188" s="277">
        <v>0</v>
      </c>
      <c r="K188" s="277">
        <v>4</v>
      </c>
    </row>
    <row r="189" spans="3:11" ht="13.5" customHeight="1">
      <c r="C189" s="106" t="s">
        <v>123</v>
      </c>
      <c r="D189" s="275">
        <v>4278</v>
      </c>
      <c r="E189" s="277">
        <v>1275</v>
      </c>
      <c r="F189" s="277">
        <v>3003</v>
      </c>
      <c r="G189" s="464"/>
      <c r="H189" s="148" t="s">
        <v>181</v>
      </c>
      <c r="I189" s="277">
        <v>37</v>
      </c>
      <c r="J189" s="277">
        <v>1</v>
      </c>
      <c r="K189" s="277">
        <v>35</v>
      </c>
    </row>
    <row r="190" spans="3:11" ht="13.5" customHeight="1">
      <c r="C190" s="106" t="s">
        <v>124</v>
      </c>
      <c r="D190" s="275">
        <v>186</v>
      </c>
      <c r="E190" s="277">
        <v>43</v>
      </c>
      <c r="F190" s="277">
        <v>143</v>
      </c>
      <c r="G190" s="462"/>
      <c r="H190" s="45"/>
      <c r="I190" s="277"/>
      <c r="J190" s="277"/>
      <c r="K190" s="277"/>
    </row>
    <row r="191" spans="3:11" ht="13.5" customHeight="1">
      <c r="C191" s="106" t="s">
        <v>125</v>
      </c>
      <c r="D191" s="275">
        <v>120</v>
      </c>
      <c r="E191" s="277">
        <v>32</v>
      </c>
      <c r="F191" s="277">
        <v>89</v>
      </c>
      <c r="G191" s="463"/>
      <c r="H191" s="206" t="s">
        <v>182</v>
      </c>
      <c r="I191" s="277">
        <v>5285</v>
      </c>
      <c r="J191" s="277">
        <v>1616</v>
      </c>
      <c r="K191" s="277">
        <v>3669</v>
      </c>
    </row>
    <row r="192" spans="3:11" ht="13.5" customHeight="1">
      <c r="C192" s="106" t="s">
        <v>126</v>
      </c>
      <c r="D192" s="275">
        <v>628</v>
      </c>
      <c r="E192" s="277">
        <v>199</v>
      </c>
      <c r="F192" s="277">
        <v>429</v>
      </c>
      <c r="G192" s="464"/>
      <c r="H192" s="148" t="s">
        <v>183</v>
      </c>
      <c r="I192" s="277">
        <v>775</v>
      </c>
      <c r="J192" s="277">
        <v>138</v>
      </c>
      <c r="K192" s="277">
        <v>637</v>
      </c>
    </row>
    <row r="193" spans="3:11" ht="13.5" customHeight="1">
      <c r="C193" s="106" t="s">
        <v>127</v>
      </c>
      <c r="D193" s="275">
        <v>1035</v>
      </c>
      <c r="E193" s="277">
        <v>431</v>
      </c>
      <c r="F193" s="277">
        <v>604</v>
      </c>
      <c r="G193" s="464"/>
      <c r="H193" s="148" t="s">
        <v>184</v>
      </c>
      <c r="I193" s="277">
        <v>620</v>
      </c>
      <c r="J193" s="277">
        <v>214</v>
      </c>
      <c r="K193" s="277">
        <v>406</v>
      </c>
    </row>
    <row r="194" spans="3:11" ht="13.5" customHeight="1">
      <c r="C194" s="106" t="s">
        <v>128</v>
      </c>
      <c r="D194" s="275">
        <v>370</v>
      </c>
      <c r="E194" s="277">
        <v>102</v>
      </c>
      <c r="F194" s="277">
        <v>268</v>
      </c>
      <c r="G194" s="464"/>
      <c r="H194" s="148" t="s">
        <v>185</v>
      </c>
      <c r="I194" s="277">
        <v>3652</v>
      </c>
      <c r="J194" s="277">
        <v>1235</v>
      </c>
      <c r="K194" s="277">
        <v>2417</v>
      </c>
    </row>
    <row r="195" spans="3:11" ht="13.5" customHeight="1">
      <c r="C195" s="106" t="s">
        <v>129</v>
      </c>
      <c r="D195" s="275">
        <v>636</v>
      </c>
      <c r="E195" s="277">
        <v>138</v>
      </c>
      <c r="F195" s="277">
        <v>498</v>
      </c>
      <c r="G195" s="464"/>
      <c r="H195" s="148" t="s">
        <v>186</v>
      </c>
      <c r="I195" s="277">
        <v>164</v>
      </c>
      <c r="J195" s="277">
        <v>20</v>
      </c>
      <c r="K195" s="277">
        <v>144</v>
      </c>
    </row>
    <row r="196" spans="3:11" ht="13.5" customHeight="1">
      <c r="C196" s="106" t="s">
        <v>130</v>
      </c>
      <c r="D196" s="275">
        <v>289</v>
      </c>
      <c r="E196" s="277">
        <v>96</v>
      </c>
      <c r="F196" s="277">
        <v>193</v>
      </c>
      <c r="G196" s="464"/>
      <c r="H196" s="148" t="s">
        <v>187</v>
      </c>
      <c r="I196" s="277">
        <v>74</v>
      </c>
      <c r="J196" s="277">
        <v>9</v>
      </c>
      <c r="K196" s="277">
        <v>65</v>
      </c>
    </row>
    <row r="197" spans="3:11" ht="13.5" customHeight="1">
      <c r="C197" s="110" t="s">
        <v>131</v>
      </c>
      <c r="D197" s="278">
        <v>179</v>
      </c>
      <c r="E197" s="279">
        <v>57</v>
      </c>
      <c r="F197" s="279">
        <v>123</v>
      </c>
      <c r="G197" s="467"/>
      <c r="H197" s="459"/>
      <c r="I197" s="4"/>
      <c r="J197" s="4"/>
      <c r="K197" s="4"/>
    </row>
    <row r="198" ht="12" customHeight="1">
      <c r="C198" s="2" t="s">
        <v>560</v>
      </c>
    </row>
    <row r="199" spans="3:6" ht="12" customHeight="1">
      <c r="C199" s="3" t="s">
        <v>188</v>
      </c>
      <c r="F199" s="12"/>
    </row>
    <row r="200" ht="12" customHeight="1">
      <c r="C200" s="12" t="s">
        <v>561</v>
      </c>
    </row>
    <row r="201" ht="12" customHeight="1">
      <c r="C201" s="12" t="s">
        <v>952</v>
      </c>
    </row>
    <row r="202" ht="12" customHeight="1"/>
  </sheetData>
  <printOptions/>
  <pageMargins left="0.6" right="0.61" top="0.58" bottom="0.58" header="0.3937007874015748" footer="0.58"/>
  <pageSetup horizontalDpi="600" verticalDpi="600" orientation="portrait" paperSize="9" scale="86" r:id="rId1"/>
  <rowBreaks count="2" manualBreakCount="2">
    <brk id="70" max="255" man="1"/>
    <brk id="132"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AX81"/>
  <sheetViews>
    <sheetView workbookViewId="0" topLeftCell="A1">
      <selection activeCell="A1" sqref="A1"/>
    </sheetView>
  </sheetViews>
  <sheetFormatPr defaultColWidth="9.00390625" defaultRowHeight="12.75"/>
  <cols>
    <col min="1" max="1" width="8.625" style="2" customWidth="1"/>
    <col min="2" max="2" width="9.25390625" style="2" customWidth="1"/>
    <col min="3" max="5" width="7.75390625" style="28" customWidth="1"/>
    <col min="6" max="6" width="4.75390625" style="28" customWidth="1"/>
    <col min="7" max="8" width="10.75390625" style="28" customWidth="1"/>
    <col min="9" max="10" width="9.75390625" style="28" customWidth="1"/>
    <col min="11" max="11" width="5.75390625" style="28" customWidth="1"/>
    <col min="12" max="13" width="8.75390625" style="28" customWidth="1"/>
    <col min="14" max="14" width="6.375" style="2" customWidth="1"/>
    <col min="15" max="16384" width="9.125" style="2" customWidth="1"/>
  </cols>
  <sheetData>
    <row r="1" spans="1:2" ht="17.25" customHeight="1">
      <c r="A1" s="335" t="s">
        <v>189</v>
      </c>
      <c r="B1" s="76"/>
    </row>
    <row r="2" spans="2:13" ht="1.5" customHeight="1">
      <c r="B2" s="5"/>
      <c r="C2" s="27"/>
      <c r="D2" s="27"/>
      <c r="E2" s="27"/>
      <c r="F2" s="27"/>
      <c r="G2" s="27"/>
      <c r="H2" s="27"/>
      <c r="I2" s="27"/>
      <c r="J2" s="27"/>
      <c r="K2" s="27"/>
      <c r="L2" s="27"/>
      <c r="M2" s="27"/>
    </row>
    <row r="3" spans="1:13" ht="12" customHeight="1">
      <c r="A3" s="107"/>
      <c r="B3" s="107"/>
      <c r="C3" s="484" t="s">
        <v>707</v>
      </c>
      <c r="D3" s="485"/>
      <c r="E3" s="485"/>
      <c r="F3" s="486"/>
      <c r="G3" s="484" t="s">
        <v>709</v>
      </c>
      <c r="H3" s="485"/>
      <c r="I3" s="485"/>
      <c r="J3" s="485"/>
      <c r="K3" s="485"/>
      <c r="L3" s="485"/>
      <c r="M3" s="485"/>
    </row>
    <row r="4" spans="1:13" ht="12" customHeight="1">
      <c r="A4" s="5" t="s">
        <v>606</v>
      </c>
      <c r="B4" s="5"/>
      <c r="C4" s="484" t="s">
        <v>708</v>
      </c>
      <c r="D4" s="485"/>
      <c r="E4" s="486"/>
      <c r="F4" s="117" t="s">
        <v>573</v>
      </c>
      <c r="G4" s="116"/>
      <c r="H4" s="484" t="s">
        <v>710</v>
      </c>
      <c r="I4" s="485"/>
      <c r="J4" s="486"/>
      <c r="K4" s="113" t="s">
        <v>571</v>
      </c>
      <c r="L4" s="113" t="s">
        <v>568</v>
      </c>
      <c r="M4" s="112"/>
    </row>
    <row r="5" spans="1:13" ht="12" customHeight="1">
      <c r="A5" s="4"/>
      <c r="B5" s="4"/>
      <c r="C5" s="115" t="s">
        <v>565</v>
      </c>
      <c r="D5" s="115" t="s">
        <v>566</v>
      </c>
      <c r="E5" s="115" t="s">
        <v>567</v>
      </c>
      <c r="F5" s="118" t="s">
        <v>572</v>
      </c>
      <c r="G5" s="118" t="s">
        <v>607</v>
      </c>
      <c r="H5" s="115" t="s">
        <v>565</v>
      </c>
      <c r="I5" s="115" t="s">
        <v>566</v>
      </c>
      <c r="J5" s="115" t="s">
        <v>567</v>
      </c>
      <c r="K5" s="114" t="s">
        <v>570</v>
      </c>
      <c r="L5" s="114" t="s">
        <v>569</v>
      </c>
      <c r="M5" s="311" t="s">
        <v>190</v>
      </c>
    </row>
    <row r="6" spans="1:13" ht="1.5" customHeight="1">
      <c r="A6" s="5"/>
      <c r="B6" s="5"/>
      <c r="C6" s="312"/>
      <c r="D6" s="313"/>
      <c r="E6" s="313"/>
      <c r="F6" s="314"/>
      <c r="G6" s="314"/>
      <c r="H6" s="313"/>
      <c r="I6" s="313"/>
      <c r="J6" s="313"/>
      <c r="K6" s="314"/>
      <c r="L6" s="314"/>
      <c r="M6" s="313"/>
    </row>
    <row r="7" spans="1:13" ht="11.25" customHeight="1">
      <c r="A7" s="2" t="s">
        <v>191</v>
      </c>
      <c r="B7" s="5"/>
      <c r="C7" s="312" t="s">
        <v>609</v>
      </c>
      <c r="D7" s="313" t="s">
        <v>609</v>
      </c>
      <c r="E7" s="313" t="s">
        <v>609</v>
      </c>
      <c r="F7" s="314" t="s">
        <v>610</v>
      </c>
      <c r="G7" s="314" t="s">
        <v>608</v>
      </c>
      <c r="H7" s="313" t="s">
        <v>608</v>
      </c>
      <c r="I7" s="313" t="s">
        <v>608</v>
      </c>
      <c r="J7" s="313" t="s">
        <v>608</v>
      </c>
      <c r="K7" s="314" t="s">
        <v>608</v>
      </c>
      <c r="L7" s="314" t="s">
        <v>608</v>
      </c>
      <c r="M7" s="313" t="s">
        <v>608</v>
      </c>
    </row>
    <row r="8" spans="2:13" ht="11.25" customHeight="1">
      <c r="B8" s="106" t="s">
        <v>904</v>
      </c>
      <c r="C8" s="275">
        <v>667009</v>
      </c>
      <c r="D8" s="277">
        <v>369754</v>
      </c>
      <c r="E8" s="277">
        <v>297255</v>
      </c>
      <c r="F8" s="7">
        <v>29</v>
      </c>
      <c r="G8" s="277">
        <v>106302580</v>
      </c>
      <c r="H8" s="277">
        <v>97169107</v>
      </c>
      <c r="I8" s="277">
        <v>36965163</v>
      </c>
      <c r="J8" s="277">
        <v>60203944</v>
      </c>
      <c r="K8" s="281">
        <v>3762</v>
      </c>
      <c r="L8" s="25">
        <v>0</v>
      </c>
      <c r="M8" s="277">
        <v>9129711</v>
      </c>
    </row>
    <row r="9" spans="2:13" ht="11.25" customHeight="1">
      <c r="B9" s="106" t="s">
        <v>716</v>
      </c>
      <c r="C9" s="275">
        <v>657943</v>
      </c>
      <c r="D9" s="277">
        <v>360605</v>
      </c>
      <c r="E9" s="277">
        <v>297338</v>
      </c>
      <c r="F9" s="7">
        <v>24</v>
      </c>
      <c r="G9" s="277">
        <v>105565349</v>
      </c>
      <c r="H9" s="277">
        <v>96324031</v>
      </c>
      <c r="I9" s="277">
        <v>36155610</v>
      </c>
      <c r="J9" s="277">
        <v>60168421</v>
      </c>
      <c r="K9" s="281">
        <v>3247</v>
      </c>
      <c r="L9" s="25">
        <v>0</v>
      </c>
      <c r="M9" s="277">
        <v>9238071</v>
      </c>
    </row>
    <row r="10" spans="2:13" ht="11.25" customHeight="1">
      <c r="B10" s="106" t="s">
        <v>717</v>
      </c>
      <c r="C10" s="275">
        <v>642923</v>
      </c>
      <c r="D10" s="277">
        <v>350282</v>
      </c>
      <c r="E10" s="277">
        <v>292641</v>
      </c>
      <c r="F10" s="7">
        <v>13</v>
      </c>
      <c r="G10" s="277">
        <v>103346144</v>
      </c>
      <c r="H10" s="277">
        <v>94065566</v>
      </c>
      <c r="I10" s="277">
        <v>35134999</v>
      </c>
      <c r="J10" s="277">
        <v>58930567</v>
      </c>
      <c r="K10" s="281">
        <v>1901</v>
      </c>
      <c r="L10" s="25">
        <v>0</v>
      </c>
      <c r="M10" s="277">
        <v>9278677</v>
      </c>
    </row>
    <row r="11" spans="2:13" ht="11.25" customHeight="1">
      <c r="B11" s="106" t="s">
        <v>773</v>
      </c>
      <c r="C11" s="275">
        <v>636913</v>
      </c>
      <c r="D11" s="277">
        <v>345073</v>
      </c>
      <c r="E11" s="277">
        <v>291840</v>
      </c>
      <c r="F11" s="7">
        <v>12</v>
      </c>
      <c r="G11" s="277">
        <v>102152732</v>
      </c>
      <c r="H11" s="277">
        <v>93241383</v>
      </c>
      <c r="I11" s="277">
        <v>34644061</v>
      </c>
      <c r="J11" s="277">
        <v>58597322</v>
      </c>
      <c r="K11" s="281">
        <v>1901</v>
      </c>
      <c r="L11" s="25">
        <v>0</v>
      </c>
      <c r="M11" s="277">
        <v>8909448</v>
      </c>
    </row>
    <row r="12" spans="2:13" ht="11.25" customHeight="1">
      <c r="B12" s="106" t="s">
        <v>903</v>
      </c>
      <c r="C12" s="275">
        <v>605240</v>
      </c>
      <c r="D12" s="277">
        <v>327050</v>
      </c>
      <c r="E12" s="277">
        <v>278190</v>
      </c>
      <c r="F12" s="7">
        <v>12</v>
      </c>
      <c r="G12" s="277">
        <v>100467355</v>
      </c>
      <c r="H12" s="277">
        <v>91311072</v>
      </c>
      <c r="I12" s="277">
        <v>33795723</v>
      </c>
      <c r="J12" s="277">
        <v>57515349</v>
      </c>
      <c r="K12" s="281">
        <v>1465</v>
      </c>
      <c r="L12" s="25">
        <v>0</v>
      </c>
      <c r="M12" s="277">
        <v>9154818</v>
      </c>
    </row>
    <row r="13" spans="1:13" ht="11.25" customHeight="1">
      <c r="A13" s="2" t="s">
        <v>192</v>
      </c>
      <c r="B13" s="106"/>
      <c r="C13" s="275"/>
      <c r="D13" s="277"/>
      <c r="E13" s="277"/>
      <c r="F13" s="7"/>
      <c r="G13" s="277"/>
      <c r="H13" s="277"/>
      <c r="I13" s="277"/>
      <c r="J13" s="277"/>
      <c r="K13" s="25"/>
      <c r="L13" s="25"/>
      <c r="M13" s="277"/>
    </row>
    <row r="14" spans="2:13" ht="11.25" customHeight="1">
      <c r="B14" s="106" t="s">
        <v>904</v>
      </c>
      <c r="C14" s="275">
        <v>183129</v>
      </c>
      <c r="D14" s="277">
        <v>94802</v>
      </c>
      <c r="E14" s="277">
        <v>88327</v>
      </c>
      <c r="F14" s="25">
        <v>0</v>
      </c>
      <c r="G14" s="277">
        <v>27735032</v>
      </c>
      <c r="H14" s="277">
        <v>25195535</v>
      </c>
      <c r="I14" s="277">
        <v>9301756</v>
      </c>
      <c r="J14" s="277">
        <v>15893779</v>
      </c>
      <c r="K14" s="25">
        <v>0</v>
      </c>
      <c r="L14" s="25">
        <v>0</v>
      </c>
      <c r="M14" s="277">
        <v>2539497</v>
      </c>
    </row>
    <row r="15" spans="2:13" ht="11.25" customHeight="1">
      <c r="B15" s="106" t="s">
        <v>716</v>
      </c>
      <c r="C15" s="275">
        <v>181196</v>
      </c>
      <c r="D15" s="277">
        <v>92391</v>
      </c>
      <c r="E15" s="277">
        <v>88805</v>
      </c>
      <c r="F15" s="25">
        <v>0</v>
      </c>
      <c r="G15" s="277">
        <v>27735375</v>
      </c>
      <c r="H15" s="277">
        <v>25018010</v>
      </c>
      <c r="I15" s="277">
        <v>9053416</v>
      </c>
      <c r="J15" s="277">
        <v>15964594</v>
      </c>
      <c r="K15" s="25">
        <v>0</v>
      </c>
      <c r="L15" s="25">
        <v>0</v>
      </c>
      <c r="M15" s="277">
        <v>2717365</v>
      </c>
    </row>
    <row r="16" spans="2:13" ht="11.25" customHeight="1">
      <c r="B16" s="106" t="s">
        <v>717</v>
      </c>
      <c r="C16" s="275">
        <v>178538</v>
      </c>
      <c r="D16" s="277">
        <v>90289</v>
      </c>
      <c r="E16" s="277">
        <v>88249</v>
      </c>
      <c r="F16" s="25">
        <v>0</v>
      </c>
      <c r="G16" s="277">
        <v>27414587</v>
      </c>
      <c r="H16" s="277">
        <v>24643193</v>
      </c>
      <c r="I16" s="277">
        <v>8826601</v>
      </c>
      <c r="J16" s="277">
        <v>15816592</v>
      </c>
      <c r="K16" s="25">
        <v>0</v>
      </c>
      <c r="L16" s="25">
        <v>0</v>
      </c>
      <c r="M16" s="277">
        <v>2771394</v>
      </c>
    </row>
    <row r="17" spans="2:13" ht="11.25" customHeight="1">
      <c r="B17" s="106" t="s">
        <v>773</v>
      </c>
      <c r="C17" s="275">
        <v>179093</v>
      </c>
      <c r="D17" s="277">
        <v>89476</v>
      </c>
      <c r="E17" s="277">
        <v>89617</v>
      </c>
      <c r="F17" s="25">
        <v>0</v>
      </c>
      <c r="G17" s="277">
        <v>27488503</v>
      </c>
      <c r="H17" s="277">
        <v>24786386</v>
      </c>
      <c r="I17" s="277">
        <v>8743265</v>
      </c>
      <c r="J17" s="277">
        <v>16043121</v>
      </c>
      <c r="K17" s="25">
        <v>0</v>
      </c>
      <c r="L17" s="25">
        <v>0</v>
      </c>
      <c r="M17" s="277">
        <v>2702117</v>
      </c>
    </row>
    <row r="18" spans="2:13" ht="11.25" customHeight="1">
      <c r="B18" s="106" t="s">
        <v>903</v>
      </c>
      <c r="C18" s="275">
        <v>176990</v>
      </c>
      <c r="D18" s="277">
        <v>89187</v>
      </c>
      <c r="E18" s="277">
        <v>87803</v>
      </c>
      <c r="F18" s="25">
        <v>0</v>
      </c>
      <c r="G18" s="277">
        <v>27003265</v>
      </c>
      <c r="H18" s="277">
        <v>24266305</v>
      </c>
      <c r="I18" s="277">
        <v>8698478</v>
      </c>
      <c r="J18" s="277">
        <v>15567827</v>
      </c>
      <c r="K18" s="25">
        <v>0</v>
      </c>
      <c r="L18" s="25">
        <v>0</v>
      </c>
      <c r="M18" s="277">
        <v>2736960</v>
      </c>
    </row>
    <row r="19" spans="1:13" ht="11.25" customHeight="1">
      <c r="A19" s="5" t="s">
        <v>193</v>
      </c>
      <c r="B19" s="106"/>
      <c r="C19" s="275"/>
      <c r="D19" s="277"/>
      <c r="E19" s="277"/>
      <c r="F19" s="25"/>
      <c r="G19" s="277"/>
      <c r="H19" s="277"/>
      <c r="I19" s="277"/>
      <c r="J19" s="277"/>
      <c r="K19" s="25"/>
      <c r="L19" s="25"/>
      <c r="M19" s="277"/>
    </row>
    <row r="20" spans="2:13" ht="11.25" customHeight="1">
      <c r="B20" s="106" t="s">
        <v>904</v>
      </c>
      <c r="C20" s="275">
        <v>79216</v>
      </c>
      <c r="D20" s="277">
        <v>46471</v>
      </c>
      <c r="E20" s="277">
        <v>32745</v>
      </c>
      <c r="F20" s="25">
        <v>0</v>
      </c>
      <c r="G20" s="277">
        <v>15730435</v>
      </c>
      <c r="H20" s="277">
        <v>14585551</v>
      </c>
      <c r="I20" s="277">
        <v>6504520</v>
      </c>
      <c r="J20" s="277">
        <v>8081031</v>
      </c>
      <c r="K20" s="25">
        <v>0</v>
      </c>
      <c r="L20" s="25">
        <v>0</v>
      </c>
      <c r="M20" s="277">
        <v>1144884</v>
      </c>
    </row>
    <row r="21" spans="2:13" ht="11.25" customHeight="1">
      <c r="B21" s="106" t="s">
        <v>716</v>
      </c>
      <c r="C21" s="275">
        <v>76939</v>
      </c>
      <c r="D21" s="277">
        <v>44704</v>
      </c>
      <c r="E21" s="277">
        <v>32235</v>
      </c>
      <c r="F21" s="25">
        <v>0</v>
      </c>
      <c r="G21" s="277">
        <v>15361981</v>
      </c>
      <c r="H21" s="277">
        <v>14239997</v>
      </c>
      <c r="I21" s="277">
        <v>6280281</v>
      </c>
      <c r="J21" s="277">
        <v>7959716</v>
      </c>
      <c r="K21" s="25">
        <v>0</v>
      </c>
      <c r="L21" s="25">
        <v>0</v>
      </c>
      <c r="M21" s="277">
        <v>1121984</v>
      </c>
    </row>
    <row r="22" spans="2:13" ht="11.25" customHeight="1">
      <c r="B22" s="106" t="s">
        <v>717</v>
      </c>
      <c r="C22" s="275">
        <v>74331</v>
      </c>
      <c r="D22" s="277">
        <v>42969</v>
      </c>
      <c r="E22" s="277">
        <v>31362</v>
      </c>
      <c r="F22" s="25">
        <v>0</v>
      </c>
      <c r="G22" s="277">
        <v>14891674</v>
      </c>
      <c r="H22" s="277">
        <v>13768402</v>
      </c>
      <c r="I22" s="277">
        <v>6047778</v>
      </c>
      <c r="J22" s="277">
        <v>7720624</v>
      </c>
      <c r="K22" s="25">
        <v>0</v>
      </c>
      <c r="L22" s="25">
        <v>0</v>
      </c>
      <c r="M22" s="277">
        <v>1123272</v>
      </c>
    </row>
    <row r="23" spans="2:13" ht="11.25" customHeight="1">
      <c r="B23" s="106" t="s">
        <v>773</v>
      </c>
      <c r="C23" s="275">
        <v>72364</v>
      </c>
      <c r="D23" s="277">
        <v>41671</v>
      </c>
      <c r="E23" s="277">
        <v>30693</v>
      </c>
      <c r="F23" s="25">
        <v>0</v>
      </c>
      <c r="G23" s="277">
        <v>14470264</v>
      </c>
      <c r="H23" s="277">
        <v>13391072</v>
      </c>
      <c r="I23" s="277">
        <v>5847924</v>
      </c>
      <c r="J23" s="277">
        <v>7543148</v>
      </c>
      <c r="K23" s="25">
        <v>0</v>
      </c>
      <c r="L23" s="25">
        <v>0</v>
      </c>
      <c r="M23" s="277">
        <v>1079192</v>
      </c>
    </row>
    <row r="24" spans="2:13" ht="11.25" customHeight="1">
      <c r="B24" s="106" t="s">
        <v>903</v>
      </c>
      <c r="C24" s="275">
        <v>71188</v>
      </c>
      <c r="D24" s="277">
        <v>41099</v>
      </c>
      <c r="E24" s="277">
        <v>30089</v>
      </c>
      <c r="F24" s="25">
        <v>0</v>
      </c>
      <c r="G24" s="277">
        <v>14220164</v>
      </c>
      <c r="H24" s="277">
        <v>13147982</v>
      </c>
      <c r="I24" s="277">
        <v>5765579</v>
      </c>
      <c r="J24" s="277">
        <v>7382403</v>
      </c>
      <c r="K24" s="25">
        <v>0</v>
      </c>
      <c r="L24" s="25">
        <v>0</v>
      </c>
      <c r="M24" s="277">
        <v>1072182</v>
      </c>
    </row>
    <row r="25" spans="1:13" ht="11.25" customHeight="1">
      <c r="A25" s="5" t="s">
        <v>194</v>
      </c>
      <c r="B25" s="106"/>
      <c r="C25" s="275"/>
      <c r="D25" s="277"/>
      <c r="E25" s="277"/>
      <c r="F25" s="25"/>
      <c r="G25" s="277"/>
      <c r="H25" s="277"/>
      <c r="I25" s="277"/>
      <c r="J25" s="277"/>
      <c r="K25" s="25"/>
      <c r="L25" s="25"/>
      <c r="M25" s="277"/>
    </row>
    <row r="26" spans="2:13" ht="11.25" customHeight="1">
      <c r="B26" s="106" t="s">
        <v>904</v>
      </c>
      <c r="C26" s="280">
        <v>57350</v>
      </c>
      <c r="D26" s="277">
        <v>37779</v>
      </c>
      <c r="E26" s="277">
        <v>19571</v>
      </c>
      <c r="F26" s="25">
        <v>0</v>
      </c>
      <c r="G26" s="277">
        <v>12553634</v>
      </c>
      <c r="H26" s="277">
        <v>12318846</v>
      </c>
      <c r="I26" s="277">
        <v>6309983</v>
      </c>
      <c r="J26" s="277">
        <v>6008863</v>
      </c>
      <c r="K26" s="25">
        <v>0</v>
      </c>
      <c r="L26" s="25">
        <v>0</v>
      </c>
      <c r="M26" s="277">
        <v>234788</v>
      </c>
    </row>
    <row r="27" spans="2:13" ht="11.25" customHeight="1">
      <c r="B27" s="106" t="s">
        <v>716</v>
      </c>
      <c r="C27" s="280">
        <v>55046</v>
      </c>
      <c r="D27" s="277">
        <v>35757</v>
      </c>
      <c r="E27" s="277">
        <v>19289</v>
      </c>
      <c r="F27" s="25">
        <v>0</v>
      </c>
      <c r="G27" s="277">
        <v>12055088</v>
      </c>
      <c r="H27" s="277">
        <v>11823714</v>
      </c>
      <c r="I27" s="277">
        <v>5940803</v>
      </c>
      <c r="J27" s="277">
        <v>5882911</v>
      </c>
      <c r="K27" s="25">
        <v>0</v>
      </c>
      <c r="L27" s="25">
        <v>0</v>
      </c>
      <c r="M27" s="277">
        <v>231374</v>
      </c>
    </row>
    <row r="28" spans="2:13" ht="11.25" customHeight="1">
      <c r="B28" s="106" t="s">
        <v>717</v>
      </c>
      <c r="C28" s="280">
        <v>52651</v>
      </c>
      <c r="D28" s="277">
        <v>33969</v>
      </c>
      <c r="E28" s="277">
        <v>18682</v>
      </c>
      <c r="F28" s="25">
        <v>0</v>
      </c>
      <c r="G28" s="277">
        <v>11511170</v>
      </c>
      <c r="H28" s="277">
        <v>11302198</v>
      </c>
      <c r="I28" s="277">
        <v>5632368</v>
      </c>
      <c r="J28" s="277">
        <v>5669830</v>
      </c>
      <c r="K28" s="25">
        <v>0</v>
      </c>
      <c r="L28" s="25">
        <v>0</v>
      </c>
      <c r="M28" s="277">
        <v>208972</v>
      </c>
    </row>
    <row r="29" spans="2:13" ht="11.25" customHeight="1">
      <c r="B29" s="106" t="s">
        <v>773</v>
      </c>
      <c r="C29" s="280">
        <v>51068</v>
      </c>
      <c r="D29" s="277">
        <v>32745</v>
      </c>
      <c r="E29" s="277">
        <v>18323</v>
      </c>
      <c r="F29" s="25">
        <v>0</v>
      </c>
      <c r="G29" s="277">
        <v>11198065</v>
      </c>
      <c r="H29" s="277">
        <v>10980738</v>
      </c>
      <c r="I29" s="277">
        <v>5419718</v>
      </c>
      <c r="J29" s="277">
        <v>5561020</v>
      </c>
      <c r="K29" s="25">
        <v>0</v>
      </c>
      <c r="L29" s="25">
        <v>0</v>
      </c>
      <c r="M29" s="277">
        <v>217327</v>
      </c>
    </row>
    <row r="30" spans="2:13" ht="11.25" customHeight="1">
      <c r="B30" s="106" t="s">
        <v>903</v>
      </c>
      <c r="C30" s="275">
        <v>49516</v>
      </c>
      <c r="D30" s="277">
        <v>31913</v>
      </c>
      <c r="E30" s="277">
        <v>17603</v>
      </c>
      <c r="F30" s="25">
        <v>0</v>
      </c>
      <c r="G30" s="277">
        <v>10859053</v>
      </c>
      <c r="H30" s="277">
        <v>10589606</v>
      </c>
      <c r="I30" s="277">
        <v>5266348</v>
      </c>
      <c r="J30" s="277">
        <v>5323258</v>
      </c>
      <c r="K30" s="25">
        <v>0</v>
      </c>
      <c r="L30" s="25">
        <v>0</v>
      </c>
      <c r="M30" s="277">
        <v>269447</v>
      </c>
    </row>
    <row r="31" spans="1:13" ht="11.25" customHeight="1">
      <c r="A31" s="3" t="s">
        <v>195</v>
      </c>
      <c r="B31" s="106"/>
      <c r="C31" s="275"/>
      <c r="D31" s="277"/>
      <c r="E31" s="277"/>
      <c r="F31" s="25"/>
      <c r="G31" s="277"/>
      <c r="H31" s="277"/>
      <c r="I31" s="277"/>
      <c r="J31" s="277"/>
      <c r="K31" s="25"/>
      <c r="L31" s="25"/>
      <c r="M31" s="277"/>
    </row>
    <row r="32" spans="2:13" ht="11.25" customHeight="1">
      <c r="B32" s="106" t="s">
        <v>904</v>
      </c>
      <c r="C32" s="275">
        <v>27888</v>
      </c>
      <c r="D32" s="277">
        <v>18731</v>
      </c>
      <c r="E32" s="277">
        <v>9157</v>
      </c>
      <c r="F32" s="25">
        <v>0</v>
      </c>
      <c r="G32" s="277">
        <v>4603192</v>
      </c>
      <c r="H32" s="277">
        <v>4458971</v>
      </c>
      <c r="I32" s="277">
        <v>2488300</v>
      </c>
      <c r="J32" s="277">
        <v>1970671</v>
      </c>
      <c r="K32" s="25">
        <v>0</v>
      </c>
      <c r="L32" s="25">
        <v>0</v>
      </c>
      <c r="M32" s="277">
        <v>144221</v>
      </c>
    </row>
    <row r="33" spans="2:13" ht="11.25" customHeight="1">
      <c r="B33" s="106" t="s">
        <v>716</v>
      </c>
      <c r="C33" s="275">
        <v>27257</v>
      </c>
      <c r="D33" s="277">
        <v>17879</v>
      </c>
      <c r="E33" s="277">
        <v>9378</v>
      </c>
      <c r="F33" s="25">
        <v>0</v>
      </c>
      <c r="G33" s="277">
        <v>4554900</v>
      </c>
      <c r="H33" s="277">
        <v>4398810</v>
      </c>
      <c r="I33" s="277">
        <v>2377303</v>
      </c>
      <c r="J33" s="277">
        <v>2021507</v>
      </c>
      <c r="K33" s="25">
        <v>0</v>
      </c>
      <c r="L33" s="25">
        <v>0</v>
      </c>
      <c r="M33" s="277">
        <v>156090</v>
      </c>
    </row>
    <row r="34" spans="2:13" ht="11.25" customHeight="1">
      <c r="B34" s="106" t="s">
        <v>717</v>
      </c>
      <c r="C34" s="275">
        <v>26064</v>
      </c>
      <c r="D34" s="277">
        <v>16809</v>
      </c>
      <c r="E34" s="277">
        <v>9255</v>
      </c>
      <c r="F34" s="25">
        <v>0</v>
      </c>
      <c r="G34" s="277">
        <v>4299699</v>
      </c>
      <c r="H34" s="277">
        <v>4163727</v>
      </c>
      <c r="I34" s="277">
        <v>2230995</v>
      </c>
      <c r="J34" s="277">
        <v>1932732</v>
      </c>
      <c r="K34" s="25">
        <v>0</v>
      </c>
      <c r="L34" s="25">
        <v>0</v>
      </c>
      <c r="M34" s="277">
        <v>135972</v>
      </c>
    </row>
    <row r="35" spans="2:13" ht="11.25" customHeight="1">
      <c r="B35" s="106" t="s">
        <v>773</v>
      </c>
      <c r="C35" s="275">
        <v>25465</v>
      </c>
      <c r="D35" s="277">
        <v>16367</v>
      </c>
      <c r="E35" s="277">
        <v>9098</v>
      </c>
      <c r="F35" s="25">
        <v>0</v>
      </c>
      <c r="G35" s="277">
        <v>4196732</v>
      </c>
      <c r="H35" s="277">
        <v>4078776</v>
      </c>
      <c r="I35" s="277">
        <v>2172429</v>
      </c>
      <c r="J35" s="277">
        <v>1906347</v>
      </c>
      <c r="K35" s="25">
        <v>0</v>
      </c>
      <c r="L35" s="25">
        <v>0</v>
      </c>
      <c r="M35" s="277">
        <v>117956</v>
      </c>
    </row>
    <row r="36" spans="2:13" ht="11.25" customHeight="1">
      <c r="B36" s="106" t="s">
        <v>903</v>
      </c>
      <c r="C36" s="275">
        <v>24519</v>
      </c>
      <c r="D36" s="277">
        <v>15403</v>
      </c>
      <c r="E36" s="277">
        <v>9116</v>
      </c>
      <c r="F36" s="25">
        <v>0</v>
      </c>
      <c r="G36" s="277">
        <v>4062927</v>
      </c>
      <c r="H36" s="277">
        <v>3956337</v>
      </c>
      <c r="I36" s="277">
        <v>2058711</v>
      </c>
      <c r="J36" s="277">
        <v>1897626</v>
      </c>
      <c r="K36" s="25">
        <v>0</v>
      </c>
      <c r="L36" s="25">
        <v>0</v>
      </c>
      <c r="M36" s="277">
        <v>106590</v>
      </c>
    </row>
    <row r="37" spans="1:13" ht="11.25" customHeight="1">
      <c r="A37" s="5" t="s">
        <v>196</v>
      </c>
      <c r="B37" s="106"/>
      <c r="C37" s="275"/>
      <c r="D37" s="277"/>
      <c r="E37" s="277"/>
      <c r="F37" s="25"/>
      <c r="G37" s="277"/>
      <c r="H37" s="277"/>
      <c r="I37" s="277"/>
      <c r="J37" s="277"/>
      <c r="K37" s="25"/>
      <c r="L37" s="25"/>
      <c r="M37" s="277"/>
    </row>
    <row r="38" spans="2:13" ht="11.25" customHeight="1">
      <c r="B38" s="106" t="s">
        <v>904</v>
      </c>
      <c r="C38" s="275">
        <v>396</v>
      </c>
      <c r="D38" s="277">
        <v>44</v>
      </c>
      <c r="E38" s="277">
        <v>352</v>
      </c>
      <c r="F38" s="25">
        <v>0</v>
      </c>
      <c r="G38" s="277">
        <v>182776</v>
      </c>
      <c r="H38" s="277">
        <v>176240</v>
      </c>
      <c r="I38" s="277">
        <v>4093</v>
      </c>
      <c r="J38" s="277">
        <v>172147</v>
      </c>
      <c r="K38" s="25">
        <v>0</v>
      </c>
      <c r="L38" s="25">
        <v>0</v>
      </c>
      <c r="M38" s="277">
        <v>6536</v>
      </c>
    </row>
    <row r="39" spans="2:13" ht="11.25" customHeight="1">
      <c r="B39" s="106" t="s">
        <v>716</v>
      </c>
      <c r="C39" s="275">
        <v>370</v>
      </c>
      <c r="D39" s="277">
        <v>40</v>
      </c>
      <c r="E39" s="277">
        <v>330</v>
      </c>
      <c r="F39" s="25">
        <v>0</v>
      </c>
      <c r="G39" s="277">
        <v>172907</v>
      </c>
      <c r="H39" s="277">
        <v>166063</v>
      </c>
      <c r="I39" s="277">
        <v>3737</v>
      </c>
      <c r="J39" s="277">
        <v>162326</v>
      </c>
      <c r="K39" s="25">
        <v>0</v>
      </c>
      <c r="L39" s="25">
        <v>0</v>
      </c>
      <c r="M39" s="277">
        <v>6844</v>
      </c>
    </row>
    <row r="40" spans="2:13" ht="11.25" customHeight="1">
      <c r="B40" s="106" t="s">
        <v>717</v>
      </c>
      <c r="C40" s="275">
        <v>396</v>
      </c>
      <c r="D40" s="277">
        <v>79</v>
      </c>
      <c r="E40" s="277">
        <v>317</v>
      </c>
      <c r="F40" s="25">
        <v>0</v>
      </c>
      <c r="G40" s="277">
        <v>180695</v>
      </c>
      <c r="H40" s="277">
        <v>160067</v>
      </c>
      <c r="I40" s="277">
        <v>7558</v>
      </c>
      <c r="J40" s="277">
        <v>152509</v>
      </c>
      <c r="K40" s="25">
        <v>0</v>
      </c>
      <c r="L40" s="25">
        <v>0</v>
      </c>
      <c r="M40" s="277">
        <v>20628</v>
      </c>
    </row>
    <row r="41" spans="2:13" ht="11.25" customHeight="1">
      <c r="B41" s="106" t="s">
        <v>773</v>
      </c>
      <c r="C41" s="275">
        <v>426</v>
      </c>
      <c r="D41" s="277">
        <v>77</v>
      </c>
      <c r="E41" s="277">
        <v>349</v>
      </c>
      <c r="F41" s="25">
        <v>0</v>
      </c>
      <c r="G41" s="277">
        <v>196981</v>
      </c>
      <c r="H41" s="277">
        <v>176131</v>
      </c>
      <c r="I41" s="277">
        <v>7063</v>
      </c>
      <c r="J41" s="277">
        <v>169068</v>
      </c>
      <c r="K41" s="25">
        <v>0</v>
      </c>
      <c r="L41" s="25">
        <v>0</v>
      </c>
      <c r="M41" s="277">
        <v>20850</v>
      </c>
    </row>
    <row r="42" spans="2:13" ht="11.25" customHeight="1">
      <c r="B42" s="106" t="s">
        <v>903</v>
      </c>
      <c r="C42" s="275">
        <v>378</v>
      </c>
      <c r="D42" s="277">
        <v>62</v>
      </c>
      <c r="E42" s="277">
        <v>316</v>
      </c>
      <c r="F42" s="25">
        <v>0</v>
      </c>
      <c r="G42" s="277">
        <v>174976</v>
      </c>
      <c r="H42" s="277">
        <v>153740</v>
      </c>
      <c r="I42" s="277">
        <v>5378</v>
      </c>
      <c r="J42" s="277">
        <v>148362</v>
      </c>
      <c r="K42" s="25">
        <v>0</v>
      </c>
      <c r="L42" s="25">
        <v>0</v>
      </c>
      <c r="M42" s="277">
        <v>21236</v>
      </c>
    </row>
    <row r="43" spans="1:13" ht="11.25" customHeight="1">
      <c r="A43" s="3" t="s">
        <v>197</v>
      </c>
      <c r="B43" s="106"/>
      <c r="C43" s="275"/>
      <c r="D43" s="277"/>
      <c r="E43" s="277"/>
      <c r="F43" s="25"/>
      <c r="G43" s="7"/>
      <c r="H43" s="7"/>
      <c r="I43" s="7"/>
      <c r="J43" s="7"/>
      <c r="K43" s="25"/>
      <c r="L43" s="25"/>
      <c r="M43" s="277"/>
    </row>
    <row r="44" spans="2:13" ht="11.25" customHeight="1">
      <c r="B44" s="106" t="s">
        <v>904</v>
      </c>
      <c r="C44" s="275">
        <v>62157</v>
      </c>
      <c r="D44" s="277">
        <v>34321</v>
      </c>
      <c r="E44" s="277">
        <v>27836</v>
      </c>
      <c r="F44" s="25">
        <v>0</v>
      </c>
      <c r="G44" s="277">
        <v>3914239</v>
      </c>
      <c r="H44" s="25">
        <v>0</v>
      </c>
      <c r="I44" s="25">
        <v>0</v>
      </c>
      <c r="J44" s="25">
        <v>0</v>
      </c>
      <c r="K44" s="25">
        <v>0</v>
      </c>
      <c r="L44" s="281">
        <v>3794995</v>
      </c>
      <c r="M44" s="277">
        <v>119244</v>
      </c>
    </row>
    <row r="45" spans="2:13" ht="11.25" customHeight="1">
      <c r="B45" s="106" t="s">
        <v>716</v>
      </c>
      <c r="C45" s="275">
        <v>60448</v>
      </c>
      <c r="D45" s="277">
        <v>32894</v>
      </c>
      <c r="E45" s="277">
        <v>27554</v>
      </c>
      <c r="F45" s="25">
        <v>0</v>
      </c>
      <c r="G45" s="277">
        <v>3943893</v>
      </c>
      <c r="H45" s="25">
        <v>0</v>
      </c>
      <c r="I45" s="25">
        <v>0</v>
      </c>
      <c r="J45" s="25">
        <v>0</v>
      </c>
      <c r="K45" s="25">
        <v>0</v>
      </c>
      <c r="L45" s="281">
        <v>3748444</v>
      </c>
      <c r="M45" s="277">
        <v>195449</v>
      </c>
    </row>
    <row r="46" spans="2:13" ht="11.25" customHeight="1">
      <c r="B46" s="106" t="s">
        <v>717</v>
      </c>
      <c r="C46" s="275">
        <v>58774</v>
      </c>
      <c r="D46" s="277">
        <v>31903</v>
      </c>
      <c r="E46" s="277">
        <v>26871</v>
      </c>
      <c r="F46" s="25">
        <v>0</v>
      </c>
      <c r="G46" s="277">
        <v>4710724</v>
      </c>
      <c r="H46" s="25">
        <v>0</v>
      </c>
      <c r="I46" s="25">
        <v>0</v>
      </c>
      <c r="J46" s="25">
        <v>0</v>
      </c>
      <c r="K46" s="25">
        <v>0</v>
      </c>
      <c r="L46" s="281">
        <v>4444206</v>
      </c>
      <c r="M46" s="277">
        <v>266518</v>
      </c>
    </row>
    <row r="47" spans="2:13" ht="11.25" customHeight="1">
      <c r="B47" s="106" t="s">
        <v>773</v>
      </c>
      <c r="C47" s="275">
        <v>57524</v>
      </c>
      <c r="D47" s="277">
        <v>31369</v>
      </c>
      <c r="E47" s="277">
        <v>26155</v>
      </c>
      <c r="F47" s="25">
        <v>0</v>
      </c>
      <c r="G47" s="277">
        <v>4467554</v>
      </c>
      <c r="H47" s="25">
        <v>0</v>
      </c>
      <c r="I47" s="25">
        <v>0</v>
      </c>
      <c r="J47" s="25">
        <v>0</v>
      </c>
      <c r="K47" s="25">
        <v>0</v>
      </c>
      <c r="L47" s="281">
        <v>4231937</v>
      </c>
      <c r="M47" s="277">
        <v>235617</v>
      </c>
    </row>
    <row r="48" spans="2:13" ht="11.25" customHeight="1">
      <c r="B48" s="106" t="s">
        <v>903</v>
      </c>
      <c r="C48" s="275">
        <v>56010</v>
      </c>
      <c r="D48" s="277">
        <v>30865</v>
      </c>
      <c r="E48" s="277">
        <v>25145</v>
      </c>
      <c r="F48" s="25">
        <v>0</v>
      </c>
      <c r="G48" s="277">
        <v>3777005</v>
      </c>
      <c r="H48" s="25">
        <v>0</v>
      </c>
      <c r="I48" s="25">
        <v>0</v>
      </c>
      <c r="J48" s="25">
        <v>0</v>
      </c>
      <c r="K48" s="25">
        <v>0</v>
      </c>
      <c r="L48" s="281">
        <v>3500352</v>
      </c>
      <c r="M48" s="277">
        <v>276653</v>
      </c>
    </row>
    <row r="49" spans="1:13" ht="11.25" customHeight="1">
      <c r="A49" s="5" t="s">
        <v>198</v>
      </c>
      <c r="B49" s="106"/>
      <c r="C49" s="275"/>
      <c r="D49" s="277"/>
      <c r="E49" s="277"/>
      <c r="G49" s="7"/>
      <c r="H49" s="7"/>
      <c r="I49" s="7"/>
      <c r="J49" s="7"/>
      <c r="K49" s="25"/>
      <c r="L49" s="25"/>
      <c r="M49" s="277"/>
    </row>
    <row r="50" spans="2:13" ht="11.25" customHeight="1">
      <c r="B50" s="106" t="s">
        <v>904</v>
      </c>
      <c r="C50" s="275">
        <v>24323</v>
      </c>
      <c r="D50" s="277">
        <v>8863</v>
      </c>
      <c r="E50" s="277">
        <v>15460</v>
      </c>
      <c r="F50" s="25">
        <v>0</v>
      </c>
      <c r="G50" s="277">
        <v>4416179</v>
      </c>
      <c r="H50" s="277">
        <v>4331766</v>
      </c>
      <c r="I50" s="277">
        <v>1136287</v>
      </c>
      <c r="J50" s="277">
        <v>3195479</v>
      </c>
      <c r="K50" s="25">
        <v>0</v>
      </c>
      <c r="L50" s="25">
        <v>0</v>
      </c>
      <c r="M50" s="277">
        <v>84413</v>
      </c>
    </row>
    <row r="51" spans="2:13" ht="11.25" customHeight="1">
      <c r="B51" s="106" t="s">
        <v>716</v>
      </c>
      <c r="C51" s="275">
        <v>24044</v>
      </c>
      <c r="D51" s="277">
        <v>8760</v>
      </c>
      <c r="E51" s="277">
        <v>15284</v>
      </c>
      <c r="F51" s="25">
        <v>0</v>
      </c>
      <c r="G51" s="277">
        <v>4370184</v>
      </c>
      <c r="H51" s="277">
        <v>4282109</v>
      </c>
      <c r="I51" s="277">
        <v>1125269</v>
      </c>
      <c r="J51" s="277">
        <v>3156840</v>
      </c>
      <c r="K51" s="25">
        <v>0</v>
      </c>
      <c r="L51" s="25">
        <v>0</v>
      </c>
      <c r="M51" s="277">
        <v>88075</v>
      </c>
    </row>
    <row r="52" spans="2:13" ht="11.25" customHeight="1">
      <c r="B52" s="106" t="s">
        <v>717</v>
      </c>
      <c r="C52" s="275">
        <v>23796</v>
      </c>
      <c r="D52" s="277">
        <v>9130</v>
      </c>
      <c r="E52" s="277">
        <v>14666</v>
      </c>
      <c r="F52" s="25">
        <v>0</v>
      </c>
      <c r="G52" s="277">
        <v>4271466</v>
      </c>
      <c r="H52" s="277">
        <v>4160442</v>
      </c>
      <c r="I52" s="277">
        <v>1163161</v>
      </c>
      <c r="J52" s="277">
        <v>2997281</v>
      </c>
      <c r="K52" s="25">
        <v>0</v>
      </c>
      <c r="L52" s="25">
        <v>0</v>
      </c>
      <c r="M52" s="277">
        <v>111024</v>
      </c>
    </row>
    <row r="53" spans="2:13" ht="11.25" customHeight="1">
      <c r="B53" s="106" t="s">
        <v>773</v>
      </c>
      <c r="C53" s="275">
        <v>23971</v>
      </c>
      <c r="D53" s="277">
        <v>9667</v>
      </c>
      <c r="E53" s="277">
        <v>14304</v>
      </c>
      <c r="F53" s="25">
        <v>0</v>
      </c>
      <c r="G53" s="277">
        <v>4263229</v>
      </c>
      <c r="H53" s="277">
        <v>4149730</v>
      </c>
      <c r="I53" s="277">
        <v>1231257</v>
      </c>
      <c r="J53" s="277">
        <v>2918473</v>
      </c>
      <c r="K53" s="25">
        <v>0</v>
      </c>
      <c r="L53" s="25">
        <v>0</v>
      </c>
      <c r="M53" s="277">
        <v>113499</v>
      </c>
    </row>
    <row r="54" spans="2:13" ht="11.25" customHeight="1">
      <c r="B54" s="106" t="s">
        <v>903</v>
      </c>
      <c r="C54" s="275">
        <v>24222</v>
      </c>
      <c r="D54" s="277">
        <v>10173</v>
      </c>
      <c r="E54" s="277">
        <v>14049</v>
      </c>
      <c r="F54" s="25">
        <v>0</v>
      </c>
      <c r="G54" s="277">
        <v>4333752</v>
      </c>
      <c r="H54" s="277">
        <v>4181795</v>
      </c>
      <c r="I54" s="277">
        <v>1293016</v>
      </c>
      <c r="J54" s="277">
        <v>2888779</v>
      </c>
      <c r="K54" s="25">
        <v>0</v>
      </c>
      <c r="L54" s="25">
        <v>0</v>
      </c>
      <c r="M54" s="277">
        <v>151957</v>
      </c>
    </row>
    <row r="55" spans="1:13" ht="11.25" customHeight="1">
      <c r="A55" s="3" t="s">
        <v>199</v>
      </c>
      <c r="B55" s="106"/>
      <c r="C55" s="275"/>
      <c r="D55" s="277"/>
      <c r="E55" s="277"/>
      <c r="F55" s="25"/>
      <c r="G55" s="277"/>
      <c r="H55" s="277"/>
      <c r="I55" s="277"/>
      <c r="J55" s="277"/>
      <c r="K55" s="25"/>
      <c r="L55" s="25"/>
      <c r="M55" s="277"/>
    </row>
    <row r="56" spans="2:13" ht="11.25" customHeight="1">
      <c r="B56" s="106" t="s">
        <v>904</v>
      </c>
      <c r="C56" s="275">
        <v>92036</v>
      </c>
      <c r="D56" s="277">
        <v>53021</v>
      </c>
      <c r="E56" s="277">
        <v>39015</v>
      </c>
      <c r="F56" s="25">
        <v>0</v>
      </c>
      <c r="G56" s="277">
        <v>19381241</v>
      </c>
      <c r="H56" s="277">
        <v>17158027</v>
      </c>
      <c r="I56" s="277">
        <v>7696578</v>
      </c>
      <c r="J56" s="277">
        <v>9461449</v>
      </c>
      <c r="K56" s="25">
        <v>0</v>
      </c>
      <c r="L56" s="25">
        <v>0</v>
      </c>
      <c r="M56" s="277">
        <v>2223214</v>
      </c>
    </row>
    <row r="57" spans="2:13" ht="11.25" customHeight="1">
      <c r="B57" s="106" t="s">
        <v>716</v>
      </c>
      <c r="C57" s="275">
        <v>109962</v>
      </c>
      <c r="D57" s="277">
        <v>55310</v>
      </c>
      <c r="E57" s="277">
        <v>54652</v>
      </c>
      <c r="F57" s="25">
        <v>0</v>
      </c>
      <c r="G57" s="277">
        <v>20281519</v>
      </c>
      <c r="H57" s="277">
        <v>17839976</v>
      </c>
      <c r="I57" s="277">
        <v>7575163</v>
      </c>
      <c r="J57" s="277">
        <v>10264813</v>
      </c>
      <c r="K57" s="25">
        <v>0</v>
      </c>
      <c r="L57" s="25">
        <v>0</v>
      </c>
      <c r="M57" s="277">
        <v>2441543</v>
      </c>
    </row>
    <row r="58" spans="2:13" ht="11.25" customHeight="1">
      <c r="B58" s="106" t="s">
        <v>717</v>
      </c>
      <c r="C58" s="275">
        <v>121297</v>
      </c>
      <c r="D58" s="277">
        <v>58718</v>
      </c>
      <c r="E58" s="277">
        <v>62579</v>
      </c>
      <c r="F58" s="25">
        <v>0</v>
      </c>
      <c r="G58" s="277">
        <v>20036213</v>
      </c>
      <c r="H58" s="277">
        <v>17636641</v>
      </c>
      <c r="I58" s="277">
        <v>7645304</v>
      </c>
      <c r="J58" s="277">
        <v>9991337</v>
      </c>
      <c r="K58" s="25">
        <v>0</v>
      </c>
      <c r="L58" s="25">
        <v>0</v>
      </c>
      <c r="M58" s="277">
        <v>2399572</v>
      </c>
    </row>
    <row r="59" spans="2:13" ht="11.25" customHeight="1">
      <c r="B59" s="106" t="s">
        <v>773</v>
      </c>
      <c r="C59" s="275">
        <v>106477</v>
      </c>
      <c r="D59" s="277">
        <v>54230</v>
      </c>
      <c r="E59" s="277">
        <v>52247</v>
      </c>
      <c r="F59" s="25">
        <v>0</v>
      </c>
      <c r="G59" s="277">
        <v>19596346</v>
      </c>
      <c r="H59" s="277">
        <v>17447040</v>
      </c>
      <c r="I59" s="277">
        <v>7547312</v>
      </c>
      <c r="J59" s="277">
        <v>9899728</v>
      </c>
      <c r="K59" s="25">
        <v>0</v>
      </c>
      <c r="L59" s="25">
        <v>0</v>
      </c>
      <c r="M59" s="277">
        <v>2149306</v>
      </c>
    </row>
    <row r="60" spans="2:13" ht="11.25" customHeight="1">
      <c r="B60" s="106" t="s">
        <v>903</v>
      </c>
      <c r="C60" s="275">
        <v>110387</v>
      </c>
      <c r="D60" s="277">
        <v>56736</v>
      </c>
      <c r="E60" s="277">
        <v>53651</v>
      </c>
      <c r="F60" s="25">
        <v>0</v>
      </c>
      <c r="G60" s="277">
        <v>19211429</v>
      </c>
      <c r="H60" s="277">
        <v>17098094</v>
      </c>
      <c r="I60" s="277">
        <v>7491698</v>
      </c>
      <c r="J60" s="277">
        <v>9606396</v>
      </c>
      <c r="K60" s="25">
        <v>0</v>
      </c>
      <c r="L60" s="25">
        <v>0</v>
      </c>
      <c r="M60" s="277">
        <v>2113335</v>
      </c>
    </row>
    <row r="61" spans="1:13" ht="11.25" customHeight="1">
      <c r="A61" s="5" t="s">
        <v>200</v>
      </c>
      <c r="B61" s="106"/>
      <c r="C61" s="275"/>
      <c r="D61" s="277"/>
      <c r="E61" s="277"/>
      <c r="F61" s="25"/>
      <c r="G61" s="277"/>
      <c r="H61" s="277"/>
      <c r="I61" s="277"/>
      <c r="J61" s="277"/>
      <c r="K61" s="25"/>
      <c r="L61" s="25"/>
      <c r="M61" s="277"/>
    </row>
    <row r="62" spans="2:13" ht="11.25" customHeight="1">
      <c r="B62" s="106" t="s">
        <v>904</v>
      </c>
      <c r="C62" s="275">
        <v>193</v>
      </c>
      <c r="D62" s="277">
        <v>74</v>
      </c>
      <c r="E62" s="277">
        <v>119</v>
      </c>
      <c r="F62" s="25">
        <v>0</v>
      </c>
      <c r="G62" s="277">
        <v>36976</v>
      </c>
      <c r="H62" s="277">
        <v>32801</v>
      </c>
      <c r="I62" s="277">
        <v>9317</v>
      </c>
      <c r="J62" s="277">
        <v>23484</v>
      </c>
      <c r="K62" s="25">
        <v>0</v>
      </c>
      <c r="L62" s="25">
        <v>0</v>
      </c>
      <c r="M62" s="277">
        <v>4175</v>
      </c>
    </row>
    <row r="63" spans="2:13" ht="11.25" customHeight="1">
      <c r="B63" s="106" t="s">
        <v>716</v>
      </c>
      <c r="C63" s="275">
        <v>185</v>
      </c>
      <c r="D63" s="277">
        <v>77</v>
      </c>
      <c r="E63" s="277">
        <v>108</v>
      </c>
      <c r="F63" s="25">
        <v>0</v>
      </c>
      <c r="G63" s="277">
        <v>34723</v>
      </c>
      <c r="H63" s="277">
        <v>30605</v>
      </c>
      <c r="I63" s="277">
        <v>9089</v>
      </c>
      <c r="J63" s="277">
        <v>21516</v>
      </c>
      <c r="K63" s="25">
        <v>0</v>
      </c>
      <c r="L63" s="25">
        <v>0</v>
      </c>
      <c r="M63" s="277">
        <v>4118</v>
      </c>
    </row>
    <row r="64" spans="2:13" ht="11.25" customHeight="1">
      <c r="B64" s="106" t="s">
        <v>717</v>
      </c>
      <c r="C64" s="275">
        <v>175</v>
      </c>
      <c r="D64" s="277">
        <v>71</v>
      </c>
      <c r="E64" s="277">
        <v>104</v>
      </c>
      <c r="F64" s="25">
        <v>0</v>
      </c>
      <c r="G64" s="277">
        <v>32216</v>
      </c>
      <c r="H64" s="277">
        <v>29017</v>
      </c>
      <c r="I64" s="277">
        <v>8300</v>
      </c>
      <c r="J64" s="277">
        <v>20717</v>
      </c>
      <c r="K64" s="25">
        <v>0</v>
      </c>
      <c r="L64" s="25">
        <v>0</v>
      </c>
      <c r="M64" s="277">
        <v>3199</v>
      </c>
    </row>
    <row r="65" spans="2:13" ht="11.25" customHeight="1">
      <c r="B65" s="106" t="s">
        <v>773</v>
      </c>
      <c r="C65" s="275">
        <v>174</v>
      </c>
      <c r="D65" s="277">
        <v>73</v>
      </c>
      <c r="E65" s="277">
        <v>101</v>
      </c>
      <c r="F65" s="25">
        <v>0</v>
      </c>
      <c r="G65" s="277">
        <v>31589</v>
      </c>
      <c r="H65" s="277">
        <v>28422</v>
      </c>
      <c r="I65" s="277">
        <v>8239</v>
      </c>
      <c r="J65" s="277">
        <v>20183</v>
      </c>
      <c r="K65" s="25">
        <v>0</v>
      </c>
      <c r="L65" s="25">
        <v>0</v>
      </c>
      <c r="M65" s="277">
        <v>3167</v>
      </c>
    </row>
    <row r="66" spans="2:13" ht="11.25" customHeight="1">
      <c r="B66" s="106" t="s">
        <v>903</v>
      </c>
      <c r="C66" s="275">
        <v>169</v>
      </c>
      <c r="D66" s="277">
        <v>75</v>
      </c>
      <c r="E66" s="277">
        <v>94</v>
      </c>
      <c r="F66" s="25">
        <v>0</v>
      </c>
      <c r="G66" s="277">
        <v>30642</v>
      </c>
      <c r="H66" s="277">
        <v>27405</v>
      </c>
      <c r="I66" s="277">
        <v>8352</v>
      </c>
      <c r="J66" s="277">
        <v>19053</v>
      </c>
      <c r="K66" s="25">
        <v>0</v>
      </c>
      <c r="L66" s="25">
        <v>0</v>
      </c>
      <c r="M66" s="277">
        <v>3237</v>
      </c>
    </row>
    <row r="67" spans="1:13" ht="10.5" customHeight="1">
      <c r="A67" s="5" t="s">
        <v>201</v>
      </c>
      <c r="B67" s="106"/>
      <c r="C67" s="275"/>
      <c r="D67" s="277"/>
      <c r="E67" s="277"/>
      <c r="F67" s="25"/>
      <c r="G67" s="277"/>
      <c r="H67" s="277"/>
      <c r="I67" s="277"/>
      <c r="J67" s="277"/>
      <c r="K67" s="25"/>
      <c r="L67" s="25"/>
      <c r="M67" s="277"/>
    </row>
    <row r="68" spans="2:13" ht="10.5" customHeight="1">
      <c r="B68" s="106" t="s">
        <v>904</v>
      </c>
      <c r="C68" s="275">
        <v>296</v>
      </c>
      <c r="D68" s="277">
        <v>184</v>
      </c>
      <c r="E68" s="277">
        <v>112</v>
      </c>
      <c r="F68" s="25">
        <v>0</v>
      </c>
      <c r="G68" s="277">
        <v>61995</v>
      </c>
      <c r="H68" s="277">
        <v>60555</v>
      </c>
      <c r="I68" s="277">
        <v>29225</v>
      </c>
      <c r="J68" s="277">
        <v>31330</v>
      </c>
      <c r="K68" s="25">
        <v>0</v>
      </c>
      <c r="L68" s="25">
        <v>0</v>
      </c>
      <c r="M68" s="277">
        <v>1440</v>
      </c>
    </row>
    <row r="69" spans="2:13" ht="10.5" customHeight="1">
      <c r="B69" s="106" t="s">
        <v>716</v>
      </c>
      <c r="C69" s="275">
        <v>290</v>
      </c>
      <c r="D69" s="277">
        <v>185</v>
      </c>
      <c r="E69" s="277">
        <v>105</v>
      </c>
      <c r="F69" s="25">
        <v>0</v>
      </c>
      <c r="G69" s="277">
        <v>59391</v>
      </c>
      <c r="H69" s="277">
        <v>58452</v>
      </c>
      <c r="I69" s="277">
        <v>29083</v>
      </c>
      <c r="J69" s="277">
        <v>29369</v>
      </c>
      <c r="K69" s="25">
        <v>0</v>
      </c>
      <c r="L69" s="25">
        <v>0</v>
      </c>
      <c r="M69" s="277">
        <v>939</v>
      </c>
    </row>
    <row r="70" spans="2:13" ht="10.5" customHeight="1">
      <c r="B70" s="106" t="s">
        <v>717</v>
      </c>
      <c r="C70" s="275">
        <v>301</v>
      </c>
      <c r="D70" s="277">
        <v>193</v>
      </c>
      <c r="E70" s="277">
        <v>108</v>
      </c>
      <c r="F70" s="25">
        <v>0</v>
      </c>
      <c r="G70" s="277">
        <v>61628</v>
      </c>
      <c r="H70" s="277">
        <v>60640</v>
      </c>
      <c r="I70" s="277">
        <v>30452</v>
      </c>
      <c r="J70" s="277">
        <v>30188</v>
      </c>
      <c r="K70" s="25">
        <v>0</v>
      </c>
      <c r="L70" s="25">
        <v>0</v>
      </c>
      <c r="M70" s="277">
        <v>988</v>
      </c>
    </row>
    <row r="71" spans="2:13" ht="10.5" customHeight="1">
      <c r="B71" s="106" t="s">
        <v>773</v>
      </c>
      <c r="C71" s="275">
        <v>300</v>
      </c>
      <c r="D71" s="277">
        <v>188</v>
      </c>
      <c r="E71" s="277">
        <v>112</v>
      </c>
      <c r="F71" s="25">
        <v>0</v>
      </c>
      <c r="G71" s="277">
        <v>62475</v>
      </c>
      <c r="H71" s="277">
        <v>61260</v>
      </c>
      <c r="I71" s="277">
        <v>29910</v>
      </c>
      <c r="J71" s="277">
        <v>31350</v>
      </c>
      <c r="K71" s="25">
        <v>0</v>
      </c>
      <c r="L71" s="25">
        <v>0</v>
      </c>
      <c r="M71" s="277">
        <v>1215</v>
      </c>
    </row>
    <row r="72" spans="2:13" ht="10.5" customHeight="1">
      <c r="B72" s="106" t="s">
        <v>903</v>
      </c>
      <c r="C72" s="275">
        <v>303</v>
      </c>
      <c r="D72" s="277">
        <v>191</v>
      </c>
      <c r="E72" s="277">
        <v>112</v>
      </c>
      <c r="F72" s="25">
        <v>0</v>
      </c>
      <c r="G72" s="277">
        <v>63127</v>
      </c>
      <c r="H72" s="277">
        <v>61940</v>
      </c>
      <c r="I72" s="277">
        <v>30639</v>
      </c>
      <c r="J72" s="277">
        <v>31301</v>
      </c>
      <c r="K72" s="25">
        <v>0</v>
      </c>
      <c r="L72" s="25">
        <v>0</v>
      </c>
      <c r="M72" s="277">
        <v>1187</v>
      </c>
    </row>
    <row r="73" spans="1:13" ht="10.5" customHeight="1">
      <c r="A73" s="5" t="s">
        <v>202</v>
      </c>
      <c r="B73" s="106"/>
      <c r="C73" s="275"/>
      <c r="D73" s="277"/>
      <c r="E73" s="277"/>
      <c r="F73" s="25"/>
      <c r="G73" s="277"/>
      <c r="H73" s="277"/>
      <c r="I73" s="277"/>
      <c r="J73" s="277"/>
      <c r="K73" s="25"/>
      <c r="L73" s="25"/>
      <c r="M73" s="277"/>
    </row>
    <row r="74" spans="2:16" ht="10.5" customHeight="1">
      <c r="B74" s="106" t="s">
        <v>904</v>
      </c>
      <c r="C74" s="275">
        <v>9149</v>
      </c>
      <c r="D74" s="277">
        <v>6077</v>
      </c>
      <c r="E74" s="277">
        <v>3072</v>
      </c>
      <c r="F74" s="25">
        <v>0</v>
      </c>
      <c r="G74" s="277">
        <v>2175565</v>
      </c>
      <c r="H74" s="277">
        <v>2086345</v>
      </c>
      <c r="I74" s="277">
        <v>1130261</v>
      </c>
      <c r="J74" s="277">
        <v>956084</v>
      </c>
      <c r="K74" s="25">
        <v>0</v>
      </c>
      <c r="L74" s="25">
        <v>0</v>
      </c>
      <c r="M74" s="277">
        <v>89220</v>
      </c>
      <c r="N74" s="13"/>
      <c r="O74" s="13"/>
      <c r="P74" s="13"/>
    </row>
    <row r="75" spans="2:13" s="13" customFormat="1" ht="10.5" customHeight="1">
      <c r="B75" s="106" t="s">
        <v>716</v>
      </c>
      <c r="C75" s="275">
        <v>9108</v>
      </c>
      <c r="D75" s="277">
        <v>5918</v>
      </c>
      <c r="E75" s="277">
        <v>3190</v>
      </c>
      <c r="F75" s="25">
        <v>0</v>
      </c>
      <c r="G75" s="277">
        <v>2189773</v>
      </c>
      <c r="H75" s="277">
        <v>2090838</v>
      </c>
      <c r="I75" s="277">
        <v>1097586</v>
      </c>
      <c r="J75" s="277">
        <v>993252</v>
      </c>
      <c r="K75" s="25">
        <v>0</v>
      </c>
      <c r="L75" s="25">
        <v>0</v>
      </c>
      <c r="M75" s="277">
        <v>98935</v>
      </c>
    </row>
    <row r="76" spans="2:50" ht="10.5" customHeight="1">
      <c r="B76" s="106" t="s">
        <v>717</v>
      </c>
      <c r="C76" s="275">
        <v>9114</v>
      </c>
      <c r="D76" s="277">
        <v>5851</v>
      </c>
      <c r="E76" s="277">
        <v>3263</v>
      </c>
      <c r="F76" s="25">
        <v>0</v>
      </c>
      <c r="G76" s="277">
        <v>2134444</v>
      </c>
      <c r="H76" s="277">
        <v>2093528</v>
      </c>
      <c r="I76" s="277">
        <v>1079456</v>
      </c>
      <c r="J76" s="277">
        <v>1014072</v>
      </c>
      <c r="K76" s="25">
        <v>0</v>
      </c>
      <c r="L76" s="25">
        <v>0</v>
      </c>
      <c r="M76" s="277">
        <v>40916</v>
      </c>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row>
    <row r="77" spans="1:15" ht="10.5" customHeight="1">
      <c r="A77" s="13"/>
      <c r="B77" s="106" t="s">
        <v>773</v>
      </c>
      <c r="C77" s="275">
        <v>9088</v>
      </c>
      <c r="D77" s="277">
        <v>5727</v>
      </c>
      <c r="E77" s="277">
        <v>3361</v>
      </c>
      <c r="F77" s="25">
        <v>0</v>
      </c>
      <c r="G77" s="277">
        <v>2138528</v>
      </c>
      <c r="H77" s="277">
        <v>2093613</v>
      </c>
      <c r="I77" s="277">
        <v>1051558</v>
      </c>
      <c r="J77" s="277">
        <v>1042055</v>
      </c>
      <c r="K77" s="25">
        <v>0</v>
      </c>
      <c r="L77" s="25">
        <v>0</v>
      </c>
      <c r="M77" s="277">
        <v>44915</v>
      </c>
      <c r="N77" s="13"/>
      <c r="O77" s="13"/>
    </row>
    <row r="78" spans="1:15" ht="10.5" customHeight="1">
      <c r="A78" s="85"/>
      <c r="B78" s="149" t="s">
        <v>903</v>
      </c>
      <c r="C78" s="279">
        <v>9020</v>
      </c>
      <c r="D78" s="279">
        <v>5750</v>
      </c>
      <c r="E78" s="279">
        <v>3270</v>
      </c>
      <c r="F78" s="26">
        <v>0</v>
      </c>
      <c r="G78" s="279">
        <v>2121265</v>
      </c>
      <c r="H78" s="279">
        <v>2068959</v>
      </c>
      <c r="I78" s="279">
        <v>1053023</v>
      </c>
      <c r="J78" s="279">
        <v>1015936</v>
      </c>
      <c r="K78" s="26">
        <v>0</v>
      </c>
      <c r="L78" s="26">
        <v>0</v>
      </c>
      <c r="M78" s="279">
        <v>52306</v>
      </c>
      <c r="N78" s="13"/>
      <c r="O78" s="13"/>
    </row>
    <row r="79" spans="1:13" ht="10.5" customHeight="1">
      <c r="A79" s="27" t="s">
        <v>203</v>
      </c>
      <c r="B79" s="27"/>
      <c r="C79" s="27"/>
      <c r="D79" s="27"/>
      <c r="E79" s="27"/>
      <c r="F79" s="27"/>
      <c r="G79" s="27"/>
      <c r="H79" s="27"/>
      <c r="I79" s="27"/>
      <c r="J79" s="27"/>
      <c r="K79" s="27"/>
      <c r="L79" s="27"/>
      <c r="M79" s="27"/>
    </row>
    <row r="80" spans="1:13" ht="10.5" customHeight="1">
      <c r="A80" s="3" t="s">
        <v>979</v>
      </c>
      <c r="B80" s="3"/>
      <c r="C80" s="27"/>
      <c r="D80" s="27"/>
      <c r="E80" s="27"/>
      <c r="F80" s="27"/>
      <c r="G80" s="27"/>
      <c r="H80" s="27"/>
      <c r="I80" s="27"/>
      <c r="J80" s="27"/>
      <c r="K80" s="27"/>
      <c r="L80" s="27"/>
      <c r="M80" s="27"/>
    </row>
    <row r="81" ht="11.25">
      <c r="A81" s="2" t="s">
        <v>980</v>
      </c>
    </row>
  </sheetData>
  <mergeCells count="4">
    <mergeCell ref="C3:F3"/>
    <mergeCell ref="C4:E4"/>
    <mergeCell ref="G3:M3"/>
    <mergeCell ref="H4:J4"/>
  </mergeCells>
  <printOptions/>
  <pageMargins left="0.6" right="0.59" top="0.5905511811023623" bottom="0.61" header="0.1968503937007874" footer="0.1968503937007874"/>
  <pageSetup fitToHeight="1" fitToWidth="1" horizontalDpi="600" verticalDpi="600" orientation="portrait" paperSize="9" scale="88" r:id="rId1"/>
</worksheet>
</file>

<file path=xl/worksheets/sheet5.xml><?xml version="1.0" encoding="utf-8"?>
<worksheet xmlns="http://schemas.openxmlformats.org/spreadsheetml/2006/main" xmlns:r="http://schemas.openxmlformats.org/officeDocument/2006/relationships">
  <dimension ref="A2:V145"/>
  <sheetViews>
    <sheetView workbookViewId="0" topLeftCell="B2">
      <pane xSplit="2" ySplit="6" topLeftCell="D8" activePane="bottomRight" state="frozen"/>
      <selection pane="topLeft" activeCell="B2" sqref="B2"/>
      <selection pane="topRight" activeCell="D2" sqref="D2"/>
      <selection pane="bottomLeft" activeCell="B8" sqref="B8"/>
      <selection pane="bottomRight" activeCell="D8" sqref="D8"/>
    </sheetView>
  </sheetViews>
  <sheetFormatPr defaultColWidth="9.00390625" defaultRowHeight="12.75"/>
  <cols>
    <col min="1" max="1" width="11.75390625" style="2" hidden="1" customWidth="1"/>
    <col min="2" max="2" width="6.75390625" style="2" customWidth="1"/>
    <col min="3" max="3" width="8.75390625" style="2" customWidth="1"/>
    <col min="4" max="5" width="11.75390625" style="29" customWidth="1"/>
    <col min="6" max="14" width="11.25390625" style="29" customWidth="1"/>
    <col min="15" max="22" width="14.75390625" style="29" customWidth="1"/>
    <col min="23" max="16384" width="9.125" style="2" customWidth="1"/>
  </cols>
  <sheetData>
    <row r="1" ht="21" customHeight="1" hidden="1"/>
    <row r="2" spans="2:4" ht="21" customHeight="1">
      <c r="B2" s="309" t="s">
        <v>697</v>
      </c>
      <c r="D2" s="2"/>
    </row>
    <row r="3" spans="2:22" ht="3" customHeight="1">
      <c r="B3" s="13"/>
      <c r="C3" s="5"/>
      <c r="D3" s="119"/>
      <c r="E3" s="119"/>
      <c r="F3" s="119"/>
      <c r="G3" s="119"/>
      <c r="H3" s="119"/>
      <c r="I3" s="119"/>
      <c r="J3" s="119"/>
      <c r="K3" s="119"/>
      <c r="L3" s="119"/>
      <c r="M3" s="119"/>
      <c r="N3" s="119"/>
      <c r="O3" s="371"/>
      <c r="P3" s="371"/>
      <c r="Q3" s="371"/>
      <c r="R3" s="371"/>
      <c r="S3" s="372"/>
      <c r="T3" s="371"/>
      <c r="U3" s="371"/>
      <c r="V3" s="119"/>
    </row>
    <row r="4" spans="2:22" s="121" customFormat="1" ht="4.5" customHeight="1">
      <c r="B4" s="134"/>
      <c r="C4" s="135"/>
      <c r="D4" s="136"/>
      <c r="E4" s="354"/>
      <c r="F4" s="358"/>
      <c r="G4" s="358"/>
      <c r="H4" s="358"/>
      <c r="I4" s="358"/>
      <c r="J4" s="358"/>
      <c r="K4" s="358"/>
      <c r="L4" s="358"/>
      <c r="M4" s="358"/>
      <c r="N4" s="358"/>
      <c r="O4" s="373"/>
      <c r="P4" s="354"/>
      <c r="Q4" s="358"/>
      <c r="R4" s="358"/>
      <c r="S4" s="358"/>
      <c r="T4" s="358"/>
      <c r="U4" s="354"/>
      <c r="V4" s="354"/>
    </row>
    <row r="5" spans="3:22" s="121" customFormat="1" ht="9.75" customHeight="1">
      <c r="C5" s="129"/>
      <c r="D5" s="137"/>
      <c r="E5" s="359"/>
      <c r="F5" s="355"/>
      <c r="G5" s="360"/>
      <c r="H5" s="360"/>
      <c r="I5" s="355"/>
      <c r="J5" s="360"/>
      <c r="K5" s="355"/>
      <c r="L5" s="360"/>
      <c r="M5" s="359"/>
      <c r="N5" s="359"/>
      <c r="O5" s="361" t="s">
        <v>535</v>
      </c>
      <c r="P5" s="359"/>
      <c r="Q5" s="355"/>
      <c r="R5" s="359"/>
      <c r="S5" s="359"/>
      <c r="T5" s="359"/>
      <c r="U5" s="355"/>
      <c r="V5" s="355"/>
    </row>
    <row r="6" spans="2:22" s="121" customFormat="1" ht="9.75" customHeight="1">
      <c r="B6" s="121" t="s">
        <v>739</v>
      </c>
      <c r="C6" s="129" t="s">
        <v>654</v>
      </c>
      <c r="D6" s="308" t="s">
        <v>602</v>
      </c>
      <c r="E6" s="361" t="s">
        <v>655</v>
      </c>
      <c r="F6" s="361" t="s">
        <v>652</v>
      </c>
      <c r="G6" s="361" t="s">
        <v>547</v>
      </c>
      <c r="H6" s="361" t="s">
        <v>548</v>
      </c>
      <c r="I6" s="361" t="s">
        <v>603</v>
      </c>
      <c r="J6" s="361" t="s">
        <v>547</v>
      </c>
      <c r="K6" s="361" t="s">
        <v>653</v>
      </c>
      <c r="L6" s="361" t="s">
        <v>547</v>
      </c>
      <c r="M6" s="361" t="s">
        <v>539</v>
      </c>
      <c r="N6" s="361" t="s">
        <v>434</v>
      </c>
      <c r="O6" s="361" t="s">
        <v>540</v>
      </c>
      <c r="P6" s="361" t="s">
        <v>536</v>
      </c>
      <c r="Q6" s="374" t="s">
        <v>541</v>
      </c>
      <c r="R6" s="374" t="s">
        <v>542</v>
      </c>
      <c r="S6" s="361" t="s">
        <v>543</v>
      </c>
      <c r="T6" s="361" t="s">
        <v>544</v>
      </c>
      <c r="U6" s="356" t="s">
        <v>537</v>
      </c>
      <c r="V6" s="356" t="s">
        <v>538</v>
      </c>
    </row>
    <row r="7" spans="2:22" s="121" customFormat="1" ht="9.75" customHeight="1">
      <c r="B7" s="138"/>
      <c r="C7" s="139"/>
      <c r="D7" s="140"/>
      <c r="E7" s="362"/>
      <c r="F7" s="362"/>
      <c r="G7" s="357" t="s">
        <v>552</v>
      </c>
      <c r="H7" s="357" t="s">
        <v>553</v>
      </c>
      <c r="I7" s="362"/>
      <c r="J7" s="357" t="s">
        <v>552</v>
      </c>
      <c r="K7" s="362"/>
      <c r="L7" s="357" t="s">
        <v>552</v>
      </c>
      <c r="M7" s="362"/>
      <c r="N7" s="357" t="s">
        <v>549</v>
      </c>
      <c r="O7" s="357" t="s">
        <v>550</v>
      </c>
      <c r="P7" s="362"/>
      <c r="Q7" s="357" t="s">
        <v>551</v>
      </c>
      <c r="R7" s="362"/>
      <c r="S7" s="362"/>
      <c r="T7" s="362"/>
      <c r="U7" s="357" t="s">
        <v>545</v>
      </c>
      <c r="V7" s="357" t="s">
        <v>546</v>
      </c>
    </row>
    <row r="8" spans="3:22" s="121" customFormat="1" ht="9" customHeight="1">
      <c r="C8" s="304" t="s">
        <v>904</v>
      </c>
      <c r="D8" s="282">
        <v>3455107</v>
      </c>
      <c r="E8" s="282">
        <v>1978392</v>
      </c>
      <c r="F8" s="282">
        <v>270951</v>
      </c>
      <c r="G8" s="282">
        <v>86056</v>
      </c>
      <c r="H8" s="282">
        <v>176525</v>
      </c>
      <c r="I8" s="282">
        <v>7604</v>
      </c>
      <c r="J8" s="282">
        <v>4030</v>
      </c>
      <c r="K8" s="282">
        <v>1639347</v>
      </c>
      <c r="L8" s="282">
        <v>603847</v>
      </c>
      <c r="M8" s="282">
        <v>46601</v>
      </c>
      <c r="N8" s="282">
        <v>13889</v>
      </c>
      <c r="O8" s="282">
        <v>586184</v>
      </c>
      <c r="P8" s="282">
        <v>759392</v>
      </c>
      <c r="Q8" s="282">
        <v>61780</v>
      </c>
      <c r="R8" s="282">
        <v>87</v>
      </c>
      <c r="S8" s="282">
        <v>351862</v>
      </c>
      <c r="T8" s="282">
        <v>345663</v>
      </c>
      <c r="U8" s="282">
        <v>78332</v>
      </c>
      <c r="V8" s="282">
        <v>52807</v>
      </c>
    </row>
    <row r="9" spans="3:22" s="121" customFormat="1" ht="9" customHeight="1">
      <c r="C9" s="305" t="s">
        <v>882</v>
      </c>
      <c r="D9" s="282">
        <v>3463630</v>
      </c>
      <c r="E9" s="282">
        <v>1975364</v>
      </c>
      <c r="F9" s="282">
        <v>262008</v>
      </c>
      <c r="G9" s="282">
        <v>83617</v>
      </c>
      <c r="H9" s="282">
        <v>170227</v>
      </c>
      <c r="I9" s="282">
        <v>7516</v>
      </c>
      <c r="J9" s="282">
        <v>4009</v>
      </c>
      <c r="K9" s="282">
        <v>1645727</v>
      </c>
      <c r="L9" s="282">
        <v>633243</v>
      </c>
      <c r="M9" s="282">
        <v>46355</v>
      </c>
      <c r="N9" s="282">
        <v>13758</v>
      </c>
      <c r="O9" s="282">
        <v>560697</v>
      </c>
      <c r="P9" s="282">
        <v>798111</v>
      </c>
      <c r="Q9" s="282">
        <v>62086</v>
      </c>
      <c r="R9" s="282">
        <v>78</v>
      </c>
      <c r="S9" s="282">
        <v>408708</v>
      </c>
      <c r="T9" s="282">
        <v>327239</v>
      </c>
      <c r="U9" s="282">
        <v>76128</v>
      </c>
      <c r="V9" s="282">
        <v>53330</v>
      </c>
    </row>
    <row r="10" spans="3:22" s="121" customFormat="1" ht="9" customHeight="1">
      <c r="C10" s="305" t="s">
        <v>883</v>
      </c>
      <c r="D10" s="282">
        <v>3465800</v>
      </c>
      <c r="E10" s="282">
        <v>1968211</v>
      </c>
      <c r="F10" s="282">
        <v>251632</v>
      </c>
      <c r="G10" s="282">
        <v>81152</v>
      </c>
      <c r="H10" s="282">
        <v>162410</v>
      </c>
      <c r="I10" s="282">
        <v>7543</v>
      </c>
      <c r="J10" s="282">
        <v>4027</v>
      </c>
      <c r="K10" s="282">
        <v>1650068</v>
      </c>
      <c r="L10" s="282">
        <v>651521</v>
      </c>
      <c r="M10" s="282">
        <v>45423</v>
      </c>
      <c r="N10" s="282">
        <v>13545</v>
      </c>
      <c r="O10" s="282">
        <v>551649</v>
      </c>
      <c r="P10" s="282">
        <v>816705</v>
      </c>
      <c r="Q10" s="282">
        <v>62657</v>
      </c>
      <c r="R10" s="282">
        <v>74</v>
      </c>
      <c r="S10" s="282">
        <v>433762</v>
      </c>
      <c r="T10" s="282">
        <v>320155</v>
      </c>
      <c r="U10" s="282">
        <v>75641</v>
      </c>
      <c r="V10" s="282">
        <v>53594</v>
      </c>
    </row>
    <row r="11" spans="3:22" s="121" customFormat="1" ht="9" customHeight="1">
      <c r="C11" s="305" t="s">
        <v>884</v>
      </c>
      <c r="D11" s="282">
        <v>3471188</v>
      </c>
      <c r="E11" s="282">
        <v>1956687</v>
      </c>
      <c r="F11" s="282">
        <v>242581</v>
      </c>
      <c r="G11" s="282">
        <v>79575</v>
      </c>
      <c r="H11" s="282">
        <v>154808</v>
      </c>
      <c r="I11" s="282">
        <v>7543</v>
      </c>
      <c r="J11" s="282">
        <v>4061</v>
      </c>
      <c r="K11" s="282">
        <v>1648472</v>
      </c>
      <c r="L11" s="282">
        <v>669268</v>
      </c>
      <c r="M11" s="282">
        <v>44599</v>
      </c>
      <c r="N11" s="282">
        <v>13492</v>
      </c>
      <c r="O11" s="282">
        <v>545546</v>
      </c>
      <c r="P11" s="282">
        <v>840582</v>
      </c>
      <c r="Q11" s="282">
        <v>63631</v>
      </c>
      <c r="R11" s="282">
        <v>77</v>
      </c>
      <c r="S11" s="282">
        <v>461357</v>
      </c>
      <c r="T11" s="282">
        <v>315517</v>
      </c>
      <c r="U11" s="282">
        <v>74517</v>
      </c>
      <c r="V11" s="282">
        <v>53856</v>
      </c>
    </row>
    <row r="12" spans="3:22" s="121" customFormat="1" ht="9" customHeight="1">
      <c r="C12" s="305" t="s">
        <v>905</v>
      </c>
      <c r="D12" s="282">
        <f>SUM(D24,D34:D42,D44:D61,D62:D88,D90,D101,D103,D104,D113,D145)</f>
        <v>3499090</v>
      </c>
      <c r="E12" s="282">
        <f aca="true" t="shared" si="0" ref="E12:V12">SUM(E24,E34:E42,E44:E61,E62:E88,E90,E101,E103,E104,E113,E145)</f>
        <v>1955409</v>
      </c>
      <c r="F12" s="282">
        <f t="shared" si="0"/>
        <v>236036</v>
      </c>
      <c r="G12" s="282">
        <f t="shared" si="0"/>
        <v>78870</v>
      </c>
      <c r="H12" s="282">
        <f t="shared" si="0"/>
        <v>148765</v>
      </c>
      <c r="I12" s="282">
        <f t="shared" si="0"/>
        <v>7611</v>
      </c>
      <c r="J12" s="282">
        <f t="shared" si="0"/>
        <v>4123</v>
      </c>
      <c r="K12" s="282">
        <f t="shared" si="0"/>
        <v>1654549</v>
      </c>
      <c r="L12" s="282">
        <f t="shared" si="0"/>
        <v>686625</v>
      </c>
      <c r="M12" s="282">
        <f t="shared" si="0"/>
        <v>43789</v>
      </c>
      <c r="N12" s="282">
        <f t="shared" si="0"/>
        <v>13424</v>
      </c>
      <c r="O12" s="282">
        <f t="shared" si="0"/>
        <v>542425</v>
      </c>
      <c r="P12" s="282">
        <f t="shared" si="0"/>
        <v>872115</v>
      </c>
      <c r="Q12" s="282">
        <f t="shared" si="0"/>
        <v>65426</v>
      </c>
      <c r="R12" s="282">
        <f t="shared" si="0"/>
        <v>80</v>
      </c>
      <c r="S12" s="282">
        <f t="shared" si="0"/>
        <v>490589</v>
      </c>
      <c r="T12" s="282">
        <f t="shared" si="0"/>
        <v>316020</v>
      </c>
      <c r="U12" s="282">
        <f t="shared" si="0"/>
        <v>74523</v>
      </c>
      <c r="V12" s="282">
        <f t="shared" si="0"/>
        <v>54618</v>
      </c>
    </row>
    <row r="13" spans="3:22" s="121" customFormat="1" ht="3" customHeight="1">
      <c r="C13" s="142"/>
      <c r="D13" s="282"/>
      <c r="E13" s="282"/>
      <c r="F13" s="282"/>
      <c r="G13" s="282"/>
      <c r="H13" s="282"/>
      <c r="I13" s="282"/>
      <c r="J13" s="282"/>
      <c r="K13" s="282"/>
      <c r="L13" s="282"/>
      <c r="M13" s="282"/>
      <c r="N13" s="282"/>
      <c r="O13" s="282"/>
      <c r="P13" s="282"/>
      <c r="Q13" s="282"/>
      <c r="R13" s="282"/>
      <c r="S13" s="282"/>
      <c r="T13" s="282"/>
      <c r="U13" s="282"/>
      <c r="V13" s="282"/>
    </row>
    <row r="14" spans="1:22" s="121" customFormat="1" ht="9" customHeight="1">
      <c r="A14" s="122">
        <v>11</v>
      </c>
      <c r="B14" s="123"/>
      <c r="C14" s="306" t="s">
        <v>643</v>
      </c>
      <c r="D14" s="282">
        <f>SUM(D35,D37,D39)</f>
        <v>454309</v>
      </c>
      <c r="E14" s="282">
        <f>SUM(E35,E37,E39)</f>
        <v>296252</v>
      </c>
      <c r="F14" s="282">
        <f aca="true" t="shared" si="1" ref="F14:V14">SUM(F35,F37,F39)</f>
        <v>30618</v>
      </c>
      <c r="G14" s="282">
        <f t="shared" si="1"/>
        <v>9632</v>
      </c>
      <c r="H14" s="282">
        <f t="shared" si="1"/>
        <v>20674</v>
      </c>
      <c r="I14" s="282">
        <f t="shared" si="1"/>
        <v>921</v>
      </c>
      <c r="J14" s="282">
        <f t="shared" si="1"/>
        <v>635</v>
      </c>
      <c r="K14" s="282">
        <f t="shared" si="1"/>
        <v>256945</v>
      </c>
      <c r="L14" s="282">
        <f t="shared" si="1"/>
        <v>119360</v>
      </c>
      <c r="M14" s="282">
        <f t="shared" si="1"/>
        <v>6324</v>
      </c>
      <c r="N14" s="282">
        <f t="shared" si="1"/>
        <v>1444</v>
      </c>
      <c r="O14" s="282">
        <f t="shared" si="1"/>
        <v>80950</v>
      </c>
      <c r="P14" s="282">
        <f t="shared" si="1"/>
        <v>66460</v>
      </c>
      <c r="Q14" s="282">
        <f t="shared" si="1"/>
        <v>11192</v>
      </c>
      <c r="R14" s="282">
        <f t="shared" si="1"/>
        <v>9</v>
      </c>
      <c r="S14" s="282">
        <f t="shared" si="1"/>
        <v>31949</v>
      </c>
      <c r="T14" s="282">
        <f t="shared" si="1"/>
        <v>23310</v>
      </c>
      <c r="U14" s="282">
        <f t="shared" si="1"/>
        <v>924</v>
      </c>
      <c r="V14" s="282">
        <f t="shared" si="1"/>
        <v>9723</v>
      </c>
    </row>
    <row r="15" spans="1:22" s="121" customFormat="1" ht="9" customHeight="1">
      <c r="A15" s="122">
        <v>15</v>
      </c>
      <c r="B15" s="123"/>
      <c r="C15" s="306" t="s">
        <v>644</v>
      </c>
      <c r="D15" s="282">
        <f>SUM(D40,D48,D51,D53,D62)</f>
        <v>399201</v>
      </c>
      <c r="E15" s="282">
        <f>SUM(E40,E48,E51,E53,E62)</f>
        <v>235197</v>
      </c>
      <c r="F15" s="282">
        <f aca="true" t="shared" si="2" ref="F15:V15">SUM(F40,F48,F51,F53,F62)</f>
        <v>18451</v>
      </c>
      <c r="G15" s="282">
        <f t="shared" si="2"/>
        <v>6104</v>
      </c>
      <c r="H15" s="282">
        <f t="shared" si="2"/>
        <v>12123</v>
      </c>
      <c r="I15" s="282">
        <f t="shared" si="2"/>
        <v>837</v>
      </c>
      <c r="J15" s="282">
        <f t="shared" si="2"/>
        <v>523</v>
      </c>
      <c r="K15" s="282">
        <f t="shared" si="2"/>
        <v>211508</v>
      </c>
      <c r="L15" s="282">
        <f t="shared" si="2"/>
        <v>90098</v>
      </c>
      <c r="M15" s="282">
        <f t="shared" si="2"/>
        <v>3688</v>
      </c>
      <c r="N15" s="282">
        <f t="shared" si="2"/>
        <v>713</v>
      </c>
      <c r="O15" s="282">
        <f t="shared" si="2"/>
        <v>82136</v>
      </c>
      <c r="P15" s="282">
        <f t="shared" si="2"/>
        <v>71802</v>
      </c>
      <c r="Q15" s="282">
        <f t="shared" si="2"/>
        <v>8689</v>
      </c>
      <c r="R15" s="282">
        <f t="shared" si="2"/>
        <v>6</v>
      </c>
      <c r="S15" s="282">
        <f t="shared" si="2"/>
        <v>40822</v>
      </c>
      <c r="T15" s="282">
        <f t="shared" si="2"/>
        <v>22285</v>
      </c>
      <c r="U15" s="282">
        <f t="shared" si="2"/>
        <v>3111</v>
      </c>
      <c r="V15" s="282">
        <f t="shared" si="2"/>
        <v>6955</v>
      </c>
    </row>
    <row r="16" spans="1:22" s="121" customFormat="1" ht="9" customHeight="1">
      <c r="A16" s="122">
        <v>21</v>
      </c>
      <c r="B16" s="123"/>
      <c r="C16" s="306" t="s">
        <v>645</v>
      </c>
      <c r="D16" s="282">
        <f>SUM(D36,D44,D50,D71,D72)</f>
        <v>446958</v>
      </c>
      <c r="E16" s="282">
        <f>SUM(E36,E44,E50,E71,E72)</f>
        <v>254111</v>
      </c>
      <c r="F16" s="282">
        <f aca="true" t="shared" si="3" ref="F16:V16">SUM(F36,F44,F50,F71,F72)</f>
        <v>24818</v>
      </c>
      <c r="G16" s="282">
        <f t="shared" si="3"/>
        <v>8018</v>
      </c>
      <c r="H16" s="282">
        <f t="shared" si="3"/>
        <v>16156</v>
      </c>
      <c r="I16" s="282">
        <f t="shared" si="3"/>
        <v>537</v>
      </c>
      <c r="J16" s="282">
        <f t="shared" si="3"/>
        <v>232</v>
      </c>
      <c r="K16" s="282">
        <f t="shared" si="3"/>
        <v>223372</v>
      </c>
      <c r="L16" s="282">
        <f t="shared" si="3"/>
        <v>86154</v>
      </c>
      <c r="M16" s="282">
        <f t="shared" si="3"/>
        <v>4274</v>
      </c>
      <c r="N16" s="282">
        <f t="shared" si="3"/>
        <v>1110</v>
      </c>
      <c r="O16" s="282">
        <f t="shared" si="3"/>
        <v>64924</v>
      </c>
      <c r="P16" s="282">
        <f t="shared" si="3"/>
        <v>119689</v>
      </c>
      <c r="Q16" s="282">
        <f t="shared" si="3"/>
        <v>7707</v>
      </c>
      <c r="R16" s="282">
        <f t="shared" si="3"/>
        <v>12</v>
      </c>
      <c r="S16" s="282">
        <f t="shared" si="3"/>
        <v>78477</v>
      </c>
      <c r="T16" s="282">
        <f t="shared" si="3"/>
        <v>33493</v>
      </c>
      <c r="U16" s="282">
        <f t="shared" si="3"/>
        <v>1360</v>
      </c>
      <c r="V16" s="282">
        <f t="shared" si="3"/>
        <v>6874</v>
      </c>
    </row>
    <row r="17" spans="1:22" s="121" customFormat="1" ht="9" customHeight="1">
      <c r="A17" s="122">
        <v>27</v>
      </c>
      <c r="B17" s="123"/>
      <c r="C17" s="306" t="s">
        <v>646</v>
      </c>
      <c r="D17" s="282">
        <f>SUM(D47,D49,D52,D54,D63,D64,D65,D66,D67,D68,D69,D70)</f>
        <v>279475</v>
      </c>
      <c r="E17" s="282">
        <f>SUM(E47,E49,E52,E54,E63,E64,E65,E66,E67,E68,E69,E70)</f>
        <v>140756</v>
      </c>
      <c r="F17" s="282">
        <f aca="true" t="shared" si="4" ref="F17:V17">SUM(F47,F49,F52,F54,F63,F64,F65,F66,F67,F68,F69,F70)</f>
        <v>23753</v>
      </c>
      <c r="G17" s="282">
        <f t="shared" si="4"/>
        <v>9563</v>
      </c>
      <c r="H17" s="282">
        <f t="shared" si="4"/>
        <v>13845</v>
      </c>
      <c r="I17" s="282">
        <f t="shared" si="4"/>
        <v>694</v>
      </c>
      <c r="J17" s="282">
        <f t="shared" si="4"/>
        <v>337</v>
      </c>
      <c r="K17" s="282">
        <f t="shared" si="4"/>
        <v>112025</v>
      </c>
      <c r="L17" s="282">
        <f t="shared" si="4"/>
        <v>43545</v>
      </c>
      <c r="M17" s="282">
        <f t="shared" si="4"/>
        <v>3595</v>
      </c>
      <c r="N17" s="282">
        <f t="shared" si="4"/>
        <v>689</v>
      </c>
      <c r="O17" s="282">
        <f t="shared" si="4"/>
        <v>26504</v>
      </c>
      <c r="P17" s="282">
        <f t="shared" si="4"/>
        <v>92869</v>
      </c>
      <c r="Q17" s="282">
        <f t="shared" si="4"/>
        <v>3040</v>
      </c>
      <c r="R17" s="282">
        <f t="shared" si="4"/>
        <v>6</v>
      </c>
      <c r="S17" s="282">
        <f t="shared" si="4"/>
        <v>53085</v>
      </c>
      <c r="T17" s="282">
        <f t="shared" si="4"/>
        <v>36738</v>
      </c>
      <c r="U17" s="282">
        <f t="shared" si="4"/>
        <v>16371</v>
      </c>
      <c r="V17" s="282">
        <f t="shared" si="4"/>
        <v>2975</v>
      </c>
    </row>
    <row r="18" spans="1:22" s="121" customFormat="1" ht="9" customHeight="1">
      <c r="A18" s="122">
        <v>40</v>
      </c>
      <c r="B18" s="123"/>
      <c r="C18" s="306" t="s">
        <v>647</v>
      </c>
      <c r="D18" s="282">
        <f>SUM(D34,D73:D79)</f>
        <v>424402</v>
      </c>
      <c r="E18" s="282">
        <f>SUM(E34,E73:E79)</f>
        <v>244346</v>
      </c>
      <c r="F18" s="282">
        <f aca="true" t="shared" si="5" ref="F18:V18">SUM(F34,F73:F79)</f>
        <v>35228</v>
      </c>
      <c r="G18" s="282">
        <f t="shared" si="5"/>
        <v>11416</v>
      </c>
      <c r="H18" s="282">
        <f t="shared" si="5"/>
        <v>23175</v>
      </c>
      <c r="I18" s="282">
        <f t="shared" si="5"/>
        <v>795</v>
      </c>
      <c r="J18" s="282">
        <f t="shared" si="5"/>
        <v>381</v>
      </c>
      <c r="K18" s="282">
        <f t="shared" si="5"/>
        <v>200965</v>
      </c>
      <c r="L18" s="282">
        <f t="shared" si="5"/>
        <v>81658</v>
      </c>
      <c r="M18" s="282">
        <f t="shared" si="5"/>
        <v>5652</v>
      </c>
      <c r="N18" s="282">
        <f t="shared" si="5"/>
        <v>1706</v>
      </c>
      <c r="O18" s="282">
        <f t="shared" si="5"/>
        <v>48337</v>
      </c>
      <c r="P18" s="282">
        <f t="shared" si="5"/>
        <v>123247</v>
      </c>
      <c r="Q18" s="282">
        <f t="shared" si="5"/>
        <v>4864</v>
      </c>
      <c r="R18" s="282">
        <f t="shared" si="5"/>
        <v>10</v>
      </c>
      <c r="S18" s="282">
        <f t="shared" si="5"/>
        <v>77282</v>
      </c>
      <c r="T18" s="282">
        <f t="shared" si="5"/>
        <v>41091</v>
      </c>
      <c r="U18" s="282">
        <f t="shared" si="5"/>
        <v>3287</v>
      </c>
      <c r="V18" s="282">
        <f t="shared" si="5"/>
        <v>5185</v>
      </c>
    </row>
    <row r="19" spans="1:22" s="121" customFormat="1" ht="9" customHeight="1">
      <c r="A19" s="122">
        <v>49</v>
      </c>
      <c r="B19" s="123"/>
      <c r="C19" s="306" t="s">
        <v>648</v>
      </c>
      <c r="D19" s="282">
        <f>SUM(D41,D45,D46,D61,D80:D88,D90)</f>
        <v>246481</v>
      </c>
      <c r="E19" s="282">
        <f>SUM(E41,E45,E46,E61,E80:E88,E90)</f>
        <v>122570</v>
      </c>
      <c r="F19" s="282">
        <f aca="true" t="shared" si="6" ref="F19:V19">SUM(F41,F45,F46,F61,F80:F88,F90)</f>
        <v>17475</v>
      </c>
      <c r="G19" s="282">
        <f t="shared" si="6"/>
        <v>6432</v>
      </c>
      <c r="H19" s="282">
        <f t="shared" si="6"/>
        <v>10925</v>
      </c>
      <c r="I19" s="282">
        <f t="shared" si="6"/>
        <v>444</v>
      </c>
      <c r="J19" s="282">
        <f t="shared" si="6"/>
        <v>143</v>
      </c>
      <c r="K19" s="282">
        <f t="shared" si="6"/>
        <v>100496</v>
      </c>
      <c r="L19" s="282">
        <f t="shared" si="6"/>
        <v>38810</v>
      </c>
      <c r="M19" s="282">
        <f t="shared" si="6"/>
        <v>3116</v>
      </c>
      <c r="N19" s="282">
        <f t="shared" si="6"/>
        <v>1039</v>
      </c>
      <c r="O19" s="282">
        <f t="shared" si="6"/>
        <v>27760</v>
      </c>
      <c r="P19" s="282">
        <f t="shared" si="6"/>
        <v>86356</v>
      </c>
      <c r="Q19" s="282">
        <f t="shared" si="6"/>
        <v>2832</v>
      </c>
      <c r="R19" s="282">
        <f t="shared" si="6"/>
        <v>11</v>
      </c>
      <c r="S19" s="282">
        <f t="shared" si="6"/>
        <v>50551</v>
      </c>
      <c r="T19" s="282">
        <f t="shared" si="6"/>
        <v>32962</v>
      </c>
      <c r="U19" s="282">
        <f t="shared" si="6"/>
        <v>7057</v>
      </c>
      <c r="V19" s="282">
        <f t="shared" si="6"/>
        <v>2738</v>
      </c>
    </row>
    <row r="20" spans="1:22" s="121" customFormat="1" ht="9" customHeight="1">
      <c r="A20" s="122">
        <v>68</v>
      </c>
      <c r="B20" s="123"/>
      <c r="C20" s="306" t="s">
        <v>649</v>
      </c>
      <c r="D20" s="282">
        <f>SUM(D42,D56,D59,D104,D101,D103)</f>
        <v>173483</v>
      </c>
      <c r="E20" s="282">
        <f>SUM(E42,E56,E59,E104,E101,E103)</f>
        <v>75045</v>
      </c>
      <c r="F20" s="282">
        <f aca="true" t="shared" si="7" ref="F20:V20">SUM(F42,F56,F59,F104,F101,F103)</f>
        <v>11496</v>
      </c>
      <c r="G20" s="282">
        <f t="shared" si="7"/>
        <v>3947</v>
      </c>
      <c r="H20" s="282">
        <f t="shared" si="7"/>
        <v>7492</v>
      </c>
      <c r="I20" s="282">
        <f t="shared" si="7"/>
        <v>537</v>
      </c>
      <c r="J20" s="282">
        <f t="shared" si="7"/>
        <v>175</v>
      </c>
      <c r="K20" s="282">
        <f t="shared" si="7"/>
        <v>59453</v>
      </c>
      <c r="L20" s="282">
        <f t="shared" si="7"/>
        <v>21205</v>
      </c>
      <c r="M20" s="282">
        <f t="shared" si="7"/>
        <v>2446</v>
      </c>
      <c r="N20" s="282">
        <f t="shared" si="7"/>
        <v>1113</v>
      </c>
      <c r="O20" s="282">
        <f t="shared" si="7"/>
        <v>15467</v>
      </c>
      <c r="P20" s="282">
        <f t="shared" si="7"/>
        <v>69209</v>
      </c>
      <c r="Q20" s="282">
        <f t="shared" si="7"/>
        <v>1789</v>
      </c>
      <c r="R20" s="282">
        <f t="shared" si="7"/>
        <v>1</v>
      </c>
      <c r="S20" s="282">
        <f t="shared" si="7"/>
        <v>36161</v>
      </c>
      <c r="T20" s="282">
        <f t="shared" si="7"/>
        <v>31258</v>
      </c>
      <c r="U20" s="282">
        <f t="shared" si="7"/>
        <v>11879</v>
      </c>
      <c r="V20" s="282">
        <f t="shared" si="7"/>
        <v>1883</v>
      </c>
    </row>
    <row r="21" spans="1:22" s="121" customFormat="1" ht="9" customHeight="1">
      <c r="A21" s="122">
        <v>90</v>
      </c>
      <c r="B21" s="123"/>
      <c r="C21" s="306" t="s">
        <v>650</v>
      </c>
      <c r="D21" s="282">
        <f>SUM(D55,D57)</f>
        <v>121448</v>
      </c>
      <c r="E21" s="282">
        <f>SUM(E55,E57)</f>
        <v>53498</v>
      </c>
      <c r="F21" s="282">
        <f aca="true" t="shared" si="8" ref="F21:V21">SUM(F55,F57)</f>
        <v>8796</v>
      </c>
      <c r="G21" s="282">
        <f t="shared" si="8"/>
        <v>3560</v>
      </c>
      <c r="H21" s="282">
        <f t="shared" si="8"/>
        <v>5190</v>
      </c>
      <c r="I21" s="282">
        <f t="shared" si="8"/>
        <v>322</v>
      </c>
      <c r="J21" s="282">
        <f t="shared" si="8"/>
        <v>102</v>
      </c>
      <c r="K21" s="282">
        <f t="shared" si="8"/>
        <v>42421</v>
      </c>
      <c r="L21" s="282">
        <f t="shared" si="8"/>
        <v>15986</v>
      </c>
      <c r="M21" s="282">
        <f t="shared" si="8"/>
        <v>1595</v>
      </c>
      <c r="N21" s="282">
        <f t="shared" si="8"/>
        <v>364</v>
      </c>
      <c r="O21" s="282">
        <f t="shared" si="8"/>
        <v>10915</v>
      </c>
      <c r="P21" s="282">
        <f t="shared" si="8"/>
        <v>42839</v>
      </c>
      <c r="Q21" s="282">
        <f t="shared" si="8"/>
        <v>1250</v>
      </c>
      <c r="R21" s="282">
        <f t="shared" si="8"/>
        <v>4</v>
      </c>
      <c r="S21" s="282">
        <f t="shared" si="8"/>
        <v>21510</v>
      </c>
      <c r="T21" s="282">
        <f t="shared" si="8"/>
        <v>20075</v>
      </c>
      <c r="U21" s="282">
        <f t="shared" si="8"/>
        <v>12956</v>
      </c>
      <c r="V21" s="282">
        <f t="shared" si="8"/>
        <v>1240</v>
      </c>
    </row>
    <row r="22" spans="1:22" s="121" customFormat="1" ht="9" customHeight="1">
      <c r="A22" s="122">
        <v>99</v>
      </c>
      <c r="B22" s="123"/>
      <c r="C22" s="306" t="s">
        <v>651</v>
      </c>
      <c r="D22" s="282">
        <f>SUM(D38,D58,D60,D113)</f>
        <v>154007</v>
      </c>
      <c r="E22" s="282">
        <f>SUM(E38,E58,E60,E113)</f>
        <v>55216</v>
      </c>
      <c r="F22" s="282">
        <f aca="true" t="shared" si="9" ref="F22:V22">SUM(F38,F58,F60,F113)</f>
        <v>9565</v>
      </c>
      <c r="G22" s="282">
        <f t="shared" si="9"/>
        <v>3704</v>
      </c>
      <c r="H22" s="282">
        <f t="shared" si="9"/>
        <v>5761</v>
      </c>
      <c r="I22" s="282">
        <f t="shared" si="9"/>
        <v>434</v>
      </c>
      <c r="J22" s="282">
        <f t="shared" si="9"/>
        <v>172</v>
      </c>
      <c r="K22" s="282">
        <f t="shared" si="9"/>
        <v>42470</v>
      </c>
      <c r="L22" s="282">
        <f t="shared" si="9"/>
        <v>15576</v>
      </c>
      <c r="M22" s="282">
        <f t="shared" si="9"/>
        <v>2146</v>
      </c>
      <c r="N22" s="282">
        <f t="shared" si="9"/>
        <v>601</v>
      </c>
      <c r="O22" s="282">
        <f t="shared" si="9"/>
        <v>22433</v>
      </c>
      <c r="P22" s="282">
        <f t="shared" si="9"/>
        <v>63295</v>
      </c>
      <c r="Q22" s="282">
        <f t="shared" si="9"/>
        <v>1357</v>
      </c>
      <c r="R22" s="282">
        <f t="shared" si="9"/>
        <v>4</v>
      </c>
      <c r="S22" s="282">
        <f t="shared" si="9"/>
        <v>30983</v>
      </c>
      <c r="T22" s="282">
        <f t="shared" si="9"/>
        <v>30951</v>
      </c>
      <c r="U22" s="282">
        <f t="shared" si="9"/>
        <v>11611</v>
      </c>
      <c r="V22" s="282">
        <f t="shared" si="9"/>
        <v>1452</v>
      </c>
    </row>
    <row r="23" spans="3:22" s="121" customFormat="1" ht="3" customHeight="1">
      <c r="C23" s="142"/>
      <c r="D23" s="282"/>
      <c r="E23" s="282"/>
      <c r="F23" s="282"/>
      <c r="G23" s="282"/>
      <c r="H23" s="282"/>
      <c r="I23" s="282"/>
      <c r="J23" s="282"/>
      <c r="K23" s="282"/>
      <c r="L23" s="282"/>
      <c r="M23" s="282"/>
      <c r="N23" s="282"/>
      <c r="O23" s="282"/>
      <c r="P23" s="282"/>
      <c r="Q23" s="282"/>
      <c r="R23" s="282"/>
      <c r="S23" s="282"/>
      <c r="T23" s="282"/>
      <c r="U23" s="282"/>
      <c r="V23" s="282"/>
    </row>
    <row r="24" spans="1:22" s="121" customFormat="1" ht="9" customHeight="1">
      <c r="A24" s="122">
        <v>1</v>
      </c>
      <c r="B24" s="125">
        <v>100</v>
      </c>
      <c r="C24" s="306" t="s">
        <v>440</v>
      </c>
      <c r="D24" s="282">
        <f>SUM(E24,O24,P24,U24,V24)</f>
        <v>799181</v>
      </c>
      <c r="E24" s="282">
        <f>SUM(F24,I24,K24,M24,N24)</f>
        <v>478273</v>
      </c>
      <c r="F24" s="375">
        <f>SUM(F25:F33)</f>
        <v>55821</v>
      </c>
      <c r="G24" s="375">
        <f>SUM(G25:G33)</f>
        <v>16489</v>
      </c>
      <c r="H24" s="375">
        <f>SUM(H25:H33)</f>
        <v>33421</v>
      </c>
      <c r="I24" s="375">
        <f aca="true" t="shared" si="10" ref="I24:N24">SUM(I25:I33)</f>
        <v>2089</v>
      </c>
      <c r="J24" s="375">
        <f t="shared" si="10"/>
        <v>1423</v>
      </c>
      <c r="K24" s="375">
        <f t="shared" si="10"/>
        <v>404852</v>
      </c>
      <c r="L24" s="375">
        <f t="shared" si="10"/>
        <v>174208</v>
      </c>
      <c r="M24" s="375">
        <f t="shared" si="10"/>
        <v>10945</v>
      </c>
      <c r="N24" s="375">
        <f t="shared" si="10"/>
        <v>4566</v>
      </c>
      <c r="O24" s="375">
        <f>SUM(O25:O33)</f>
        <v>162999</v>
      </c>
      <c r="P24" s="375">
        <f>SUM(Q24:T24)</f>
        <v>136349</v>
      </c>
      <c r="Q24" s="375">
        <f aca="true" t="shared" si="11" ref="Q24:V24">SUM(Q25:Q33)</f>
        <v>22706</v>
      </c>
      <c r="R24" s="375">
        <f t="shared" si="11"/>
        <v>17</v>
      </c>
      <c r="S24" s="375">
        <f t="shared" si="11"/>
        <v>69769</v>
      </c>
      <c r="T24" s="375">
        <f t="shared" si="11"/>
        <v>43857</v>
      </c>
      <c r="U24" s="375">
        <f t="shared" si="11"/>
        <v>5967</v>
      </c>
      <c r="V24" s="375">
        <f t="shared" si="11"/>
        <v>15593</v>
      </c>
    </row>
    <row r="25" spans="1:22" s="121" customFormat="1" ht="9" customHeight="1">
      <c r="A25" s="122">
        <v>2</v>
      </c>
      <c r="B25" s="125">
        <v>101</v>
      </c>
      <c r="C25" s="307" t="s">
        <v>656</v>
      </c>
      <c r="D25" s="282">
        <f aca="true" t="shared" si="12" ref="D25:D88">SUM(E25,O25,P25,U25,V25)</f>
        <v>90264</v>
      </c>
      <c r="E25" s="282">
        <f>SUM(F25,I25,K25,M25,N25)</f>
        <v>62269</v>
      </c>
      <c r="F25" s="282">
        <v>8745</v>
      </c>
      <c r="G25" s="282">
        <v>3141</v>
      </c>
      <c r="H25" s="282">
        <v>3937</v>
      </c>
      <c r="I25" s="282">
        <v>262</v>
      </c>
      <c r="J25" s="282">
        <v>153</v>
      </c>
      <c r="K25" s="282">
        <v>50168</v>
      </c>
      <c r="L25" s="282">
        <v>24542</v>
      </c>
      <c r="M25" s="282">
        <v>2279</v>
      </c>
      <c r="N25" s="282">
        <v>815</v>
      </c>
      <c r="O25" s="375">
        <v>15429</v>
      </c>
      <c r="P25" s="375">
        <f aca="true" t="shared" si="13" ref="P25:P33">SUM(Q25:T25)</f>
        <v>10176</v>
      </c>
      <c r="Q25" s="375">
        <v>2515</v>
      </c>
      <c r="R25" s="375">
        <v>0</v>
      </c>
      <c r="S25" s="375">
        <v>4124</v>
      </c>
      <c r="T25" s="121">
        <v>3537</v>
      </c>
      <c r="U25" s="375">
        <v>302</v>
      </c>
      <c r="V25" s="282">
        <v>2088</v>
      </c>
    </row>
    <row r="26" spans="1:22" s="121" customFormat="1" ht="9" customHeight="1">
      <c r="A26" s="122">
        <v>3</v>
      </c>
      <c r="B26" s="125">
        <v>102</v>
      </c>
      <c r="C26" s="307" t="s">
        <v>657</v>
      </c>
      <c r="D26" s="282">
        <f t="shared" si="12"/>
        <v>55474</v>
      </c>
      <c r="E26" s="282">
        <f aca="true" t="shared" si="14" ref="E26:E89">SUM(F26,I26,K26,M26,N26)</f>
        <v>31557</v>
      </c>
      <c r="F26" s="282">
        <v>4106</v>
      </c>
      <c r="G26" s="282">
        <v>1015</v>
      </c>
      <c r="H26" s="282">
        <v>2418</v>
      </c>
      <c r="I26" s="282">
        <v>124</v>
      </c>
      <c r="J26" s="282">
        <v>90</v>
      </c>
      <c r="K26" s="282">
        <v>25958</v>
      </c>
      <c r="L26" s="282">
        <v>12074</v>
      </c>
      <c r="M26" s="282">
        <v>635</v>
      </c>
      <c r="N26" s="282">
        <v>734</v>
      </c>
      <c r="O26" s="375">
        <v>14499</v>
      </c>
      <c r="P26" s="375">
        <f t="shared" si="13"/>
        <v>7737</v>
      </c>
      <c r="Q26" s="375">
        <v>2077</v>
      </c>
      <c r="R26" s="375">
        <v>3</v>
      </c>
      <c r="S26" s="375">
        <v>2999</v>
      </c>
      <c r="T26" s="375">
        <v>2658</v>
      </c>
      <c r="U26" s="375">
        <v>130</v>
      </c>
      <c r="V26" s="282">
        <v>1551</v>
      </c>
    </row>
    <row r="27" spans="1:22" s="121" customFormat="1" ht="9" customHeight="1">
      <c r="A27" s="122">
        <v>5</v>
      </c>
      <c r="B27" s="125">
        <v>105</v>
      </c>
      <c r="C27" s="307" t="s">
        <v>658</v>
      </c>
      <c r="D27" s="282">
        <f t="shared" si="12"/>
        <v>52960</v>
      </c>
      <c r="E27" s="282">
        <f t="shared" si="14"/>
        <v>31251</v>
      </c>
      <c r="F27" s="282">
        <v>6978</v>
      </c>
      <c r="G27" s="282">
        <v>1919</v>
      </c>
      <c r="H27" s="282">
        <v>4525</v>
      </c>
      <c r="I27" s="282">
        <v>100</v>
      </c>
      <c r="J27" s="282">
        <v>86</v>
      </c>
      <c r="K27" s="282">
        <v>22251</v>
      </c>
      <c r="L27" s="282">
        <v>9391</v>
      </c>
      <c r="M27" s="282">
        <v>1346</v>
      </c>
      <c r="N27" s="282">
        <v>576</v>
      </c>
      <c r="O27" s="375">
        <v>11002</v>
      </c>
      <c r="P27" s="375">
        <f t="shared" si="13"/>
        <v>9087</v>
      </c>
      <c r="Q27" s="375">
        <v>1740</v>
      </c>
      <c r="R27" s="375">
        <v>0</v>
      </c>
      <c r="S27" s="375">
        <v>3258</v>
      </c>
      <c r="T27" s="375">
        <v>4089</v>
      </c>
      <c r="U27" s="375">
        <v>581</v>
      </c>
      <c r="V27" s="282">
        <v>1039</v>
      </c>
    </row>
    <row r="28" spans="1:22" s="121" customFormat="1" ht="9" customHeight="1">
      <c r="A28" s="122">
        <v>7</v>
      </c>
      <c r="B28" s="125">
        <v>106</v>
      </c>
      <c r="C28" s="307" t="s">
        <v>659</v>
      </c>
      <c r="D28" s="282">
        <f t="shared" si="12"/>
        <v>53621</v>
      </c>
      <c r="E28" s="282">
        <f t="shared" si="14"/>
        <v>28856</v>
      </c>
      <c r="F28" s="282">
        <v>4495</v>
      </c>
      <c r="G28" s="282">
        <v>1268</v>
      </c>
      <c r="H28" s="282">
        <v>3097</v>
      </c>
      <c r="I28" s="282">
        <v>51</v>
      </c>
      <c r="J28" s="282">
        <v>13</v>
      </c>
      <c r="K28" s="282">
        <v>23294</v>
      </c>
      <c r="L28" s="282">
        <v>9523</v>
      </c>
      <c r="M28" s="282">
        <v>736</v>
      </c>
      <c r="N28" s="282">
        <v>280</v>
      </c>
      <c r="O28" s="375">
        <v>13936</v>
      </c>
      <c r="P28" s="375">
        <f t="shared" si="13"/>
        <v>9652</v>
      </c>
      <c r="Q28" s="375">
        <v>1741</v>
      </c>
      <c r="R28" s="375">
        <v>0</v>
      </c>
      <c r="S28" s="375">
        <v>4193</v>
      </c>
      <c r="T28" s="375">
        <v>3718</v>
      </c>
      <c r="U28" s="375">
        <v>219</v>
      </c>
      <c r="V28" s="282">
        <v>958</v>
      </c>
    </row>
    <row r="29" spans="1:22" s="121" customFormat="1" ht="9" customHeight="1">
      <c r="A29" s="122">
        <v>8</v>
      </c>
      <c r="B29" s="125">
        <v>107</v>
      </c>
      <c r="C29" s="307" t="s">
        <v>660</v>
      </c>
      <c r="D29" s="282">
        <f t="shared" si="12"/>
        <v>83498</v>
      </c>
      <c r="E29" s="282">
        <f t="shared" si="14"/>
        <v>49143</v>
      </c>
      <c r="F29" s="282">
        <v>3685</v>
      </c>
      <c r="G29" s="282">
        <v>1226</v>
      </c>
      <c r="H29" s="282">
        <v>2409</v>
      </c>
      <c r="I29" s="282">
        <v>242</v>
      </c>
      <c r="J29" s="282">
        <v>184</v>
      </c>
      <c r="K29" s="282">
        <v>44260</v>
      </c>
      <c r="L29" s="282">
        <v>18756</v>
      </c>
      <c r="M29" s="282">
        <v>823</v>
      </c>
      <c r="N29" s="282">
        <v>133</v>
      </c>
      <c r="O29" s="375">
        <v>19604</v>
      </c>
      <c r="P29" s="375">
        <f t="shared" si="13"/>
        <v>13006</v>
      </c>
      <c r="Q29" s="375">
        <v>2691</v>
      </c>
      <c r="R29" s="375">
        <v>3</v>
      </c>
      <c r="S29" s="375">
        <v>6790</v>
      </c>
      <c r="T29" s="375">
        <v>3522</v>
      </c>
      <c r="U29" s="375">
        <v>66</v>
      </c>
      <c r="V29" s="282">
        <v>1679</v>
      </c>
    </row>
    <row r="30" spans="1:22" s="121" customFormat="1" ht="9" customHeight="1">
      <c r="A30" s="122">
        <v>9</v>
      </c>
      <c r="B30" s="125">
        <v>108</v>
      </c>
      <c r="C30" s="307" t="s">
        <v>661</v>
      </c>
      <c r="D30" s="282">
        <f t="shared" si="12"/>
        <v>114577</v>
      </c>
      <c r="E30" s="282">
        <f t="shared" si="14"/>
        <v>64248</v>
      </c>
      <c r="F30" s="282">
        <v>2802</v>
      </c>
      <c r="G30" s="282">
        <v>562</v>
      </c>
      <c r="H30" s="282">
        <v>2206</v>
      </c>
      <c r="I30" s="282">
        <v>297</v>
      </c>
      <c r="J30" s="282">
        <v>238</v>
      </c>
      <c r="K30" s="282">
        <v>60078</v>
      </c>
      <c r="L30" s="282">
        <v>24738</v>
      </c>
      <c r="M30" s="282">
        <v>763</v>
      </c>
      <c r="N30" s="282">
        <v>308</v>
      </c>
      <c r="O30" s="375">
        <v>30041</v>
      </c>
      <c r="P30" s="375">
        <f t="shared" si="13"/>
        <v>17955</v>
      </c>
      <c r="Q30" s="375">
        <v>3571</v>
      </c>
      <c r="R30" s="375">
        <v>1</v>
      </c>
      <c r="S30" s="375">
        <v>10127</v>
      </c>
      <c r="T30" s="375">
        <v>4256</v>
      </c>
      <c r="U30" s="375">
        <v>67</v>
      </c>
      <c r="V30" s="282">
        <v>2266</v>
      </c>
    </row>
    <row r="31" spans="1:22" s="121" customFormat="1" ht="9" customHeight="1">
      <c r="A31" s="122">
        <v>6</v>
      </c>
      <c r="B31" s="125">
        <v>109</v>
      </c>
      <c r="C31" s="307" t="s">
        <v>662</v>
      </c>
      <c r="D31" s="282">
        <f t="shared" si="12"/>
        <v>128413</v>
      </c>
      <c r="E31" s="282">
        <f t="shared" si="14"/>
        <v>76499</v>
      </c>
      <c r="F31" s="282">
        <v>4108</v>
      </c>
      <c r="G31" s="282">
        <v>1212</v>
      </c>
      <c r="H31" s="282">
        <v>2869</v>
      </c>
      <c r="I31" s="282">
        <v>226</v>
      </c>
      <c r="J31" s="282">
        <v>110</v>
      </c>
      <c r="K31" s="282">
        <v>71043</v>
      </c>
      <c r="L31" s="282">
        <v>29858</v>
      </c>
      <c r="M31" s="282">
        <v>980</v>
      </c>
      <c r="N31" s="282">
        <v>142</v>
      </c>
      <c r="O31" s="375">
        <v>21684</v>
      </c>
      <c r="P31" s="375">
        <f t="shared" si="13"/>
        <v>26014</v>
      </c>
      <c r="Q31" s="375">
        <v>3225</v>
      </c>
      <c r="R31" s="375">
        <v>5</v>
      </c>
      <c r="S31" s="375">
        <v>15879</v>
      </c>
      <c r="T31" s="375">
        <v>6905</v>
      </c>
      <c r="U31" s="375">
        <v>1994</v>
      </c>
      <c r="V31" s="282">
        <v>2222</v>
      </c>
    </row>
    <row r="32" spans="1:22" s="121" customFormat="1" ht="9" customHeight="1">
      <c r="A32" s="122">
        <v>4</v>
      </c>
      <c r="B32" s="125">
        <v>110</v>
      </c>
      <c r="C32" s="307" t="s">
        <v>663</v>
      </c>
      <c r="D32" s="282">
        <f t="shared" si="12"/>
        <v>65527</v>
      </c>
      <c r="E32" s="282">
        <f t="shared" si="14"/>
        <v>42732</v>
      </c>
      <c r="F32" s="282">
        <v>10832</v>
      </c>
      <c r="G32" s="282">
        <v>2214</v>
      </c>
      <c r="H32" s="282">
        <v>5948</v>
      </c>
      <c r="I32" s="282">
        <v>335</v>
      </c>
      <c r="J32" s="282">
        <v>243</v>
      </c>
      <c r="K32" s="282">
        <v>29346</v>
      </c>
      <c r="L32" s="282">
        <v>12509</v>
      </c>
      <c r="M32" s="282">
        <v>996</v>
      </c>
      <c r="N32" s="282">
        <v>1223</v>
      </c>
      <c r="O32" s="375">
        <v>11371</v>
      </c>
      <c r="P32" s="375">
        <f t="shared" si="13"/>
        <v>9947</v>
      </c>
      <c r="Q32" s="375">
        <v>1847</v>
      </c>
      <c r="R32" s="375">
        <v>0</v>
      </c>
      <c r="S32" s="375">
        <v>3199</v>
      </c>
      <c r="T32" s="375">
        <v>4901</v>
      </c>
      <c r="U32" s="375">
        <v>203</v>
      </c>
      <c r="V32" s="282">
        <v>1274</v>
      </c>
    </row>
    <row r="33" spans="1:22" s="121" customFormat="1" ht="9" customHeight="1">
      <c r="A33" s="122">
        <v>10</v>
      </c>
      <c r="B33" s="125">
        <v>111</v>
      </c>
      <c r="C33" s="307" t="s">
        <v>664</v>
      </c>
      <c r="D33" s="282">
        <f t="shared" si="12"/>
        <v>154847</v>
      </c>
      <c r="E33" s="282">
        <f t="shared" si="14"/>
        <v>91718</v>
      </c>
      <c r="F33" s="282">
        <v>10070</v>
      </c>
      <c r="G33" s="282">
        <v>3932</v>
      </c>
      <c r="H33" s="282">
        <v>6012</v>
      </c>
      <c r="I33" s="282">
        <v>452</v>
      </c>
      <c r="J33" s="282">
        <v>306</v>
      </c>
      <c r="K33" s="282">
        <v>78454</v>
      </c>
      <c r="L33" s="282">
        <v>32817</v>
      </c>
      <c r="M33" s="282">
        <v>2387</v>
      </c>
      <c r="N33" s="282">
        <v>355</v>
      </c>
      <c r="O33" s="375">
        <v>25433</v>
      </c>
      <c r="P33" s="375">
        <f t="shared" si="13"/>
        <v>32775</v>
      </c>
      <c r="Q33" s="375">
        <v>3299</v>
      </c>
      <c r="R33" s="375">
        <v>5</v>
      </c>
      <c r="S33" s="375">
        <v>19200</v>
      </c>
      <c r="T33" s="375">
        <v>10271</v>
      </c>
      <c r="U33" s="375">
        <v>2405</v>
      </c>
      <c r="V33" s="282">
        <v>2516</v>
      </c>
    </row>
    <row r="34" spans="1:22" s="121" customFormat="1" ht="9" customHeight="1">
      <c r="A34" s="122">
        <v>41</v>
      </c>
      <c r="B34" s="123">
        <v>201</v>
      </c>
      <c r="C34" s="306" t="s">
        <v>665</v>
      </c>
      <c r="D34" s="282">
        <f t="shared" si="12"/>
        <v>338846</v>
      </c>
      <c r="E34" s="282">
        <f t="shared" si="14"/>
        <v>203715</v>
      </c>
      <c r="F34" s="282">
        <v>29455</v>
      </c>
      <c r="G34" s="282">
        <v>9120</v>
      </c>
      <c r="H34" s="282">
        <v>19735</v>
      </c>
      <c r="I34" s="282">
        <v>608</v>
      </c>
      <c r="J34" s="282">
        <v>312</v>
      </c>
      <c r="K34" s="282">
        <v>167596</v>
      </c>
      <c r="L34" s="282">
        <v>68462</v>
      </c>
      <c r="M34" s="282">
        <v>4562</v>
      </c>
      <c r="N34" s="282">
        <v>1494</v>
      </c>
      <c r="O34" s="282">
        <v>36307</v>
      </c>
      <c r="P34" s="375">
        <f aca="true" t="shared" si="15" ref="P34:P41">SUM(Q34:T34)</f>
        <v>93422</v>
      </c>
      <c r="Q34" s="282">
        <v>4004</v>
      </c>
      <c r="R34" s="282">
        <v>6</v>
      </c>
      <c r="S34" s="282">
        <v>60389</v>
      </c>
      <c r="T34" s="282">
        <v>29023</v>
      </c>
      <c r="U34" s="282">
        <v>1054</v>
      </c>
      <c r="V34" s="282">
        <v>4348</v>
      </c>
    </row>
    <row r="35" spans="1:22" s="121" customFormat="1" ht="9" customHeight="1">
      <c r="A35" s="122">
        <v>12</v>
      </c>
      <c r="B35" s="123">
        <v>202</v>
      </c>
      <c r="C35" s="306" t="s">
        <v>666</v>
      </c>
      <c r="D35" s="282">
        <f t="shared" si="12"/>
        <v>210232</v>
      </c>
      <c r="E35" s="282">
        <f t="shared" si="14"/>
        <v>131365</v>
      </c>
      <c r="F35" s="282">
        <v>19205</v>
      </c>
      <c r="G35" s="282">
        <v>6172</v>
      </c>
      <c r="H35" s="282">
        <v>12803</v>
      </c>
      <c r="I35" s="282">
        <v>482</v>
      </c>
      <c r="J35" s="282">
        <v>331</v>
      </c>
      <c r="K35" s="282">
        <v>107509</v>
      </c>
      <c r="L35" s="282">
        <v>45915</v>
      </c>
      <c r="M35" s="282">
        <v>3211</v>
      </c>
      <c r="N35" s="282">
        <v>958</v>
      </c>
      <c r="O35" s="282">
        <v>37912</v>
      </c>
      <c r="P35" s="375">
        <f t="shared" si="15"/>
        <v>35487</v>
      </c>
      <c r="Q35" s="282">
        <v>5584</v>
      </c>
      <c r="R35" s="282">
        <v>3</v>
      </c>
      <c r="S35" s="282">
        <v>16650</v>
      </c>
      <c r="T35" s="282">
        <v>13250</v>
      </c>
      <c r="U35" s="282">
        <v>533</v>
      </c>
      <c r="V35" s="282">
        <v>4935</v>
      </c>
    </row>
    <row r="36" spans="1:22" s="121" customFormat="1" ht="9" customHeight="1">
      <c r="A36" s="122">
        <v>22</v>
      </c>
      <c r="B36" s="123">
        <v>203</v>
      </c>
      <c r="C36" s="306" t="s">
        <v>667</v>
      </c>
      <c r="D36" s="282">
        <f t="shared" si="12"/>
        <v>159171</v>
      </c>
      <c r="E36" s="282">
        <f t="shared" si="14"/>
        <v>93016</v>
      </c>
      <c r="F36" s="282">
        <v>7620</v>
      </c>
      <c r="G36" s="282">
        <v>2179</v>
      </c>
      <c r="H36" s="282">
        <v>5162</v>
      </c>
      <c r="I36" s="282">
        <v>155</v>
      </c>
      <c r="J36" s="282">
        <v>80</v>
      </c>
      <c r="K36" s="282">
        <v>83555</v>
      </c>
      <c r="L36" s="282">
        <v>32578</v>
      </c>
      <c r="M36" s="282">
        <v>1397</v>
      </c>
      <c r="N36" s="282">
        <v>289</v>
      </c>
      <c r="O36" s="282">
        <v>27455</v>
      </c>
      <c r="P36" s="375">
        <f t="shared" si="15"/>
        <v>35342</v>
      </c>
      <c r="Q36" s="282">
        <v>3319</v>
      </c>
      <c r="R36" s="282">
        <v>2</v>
      </c>
      <c r="S36" s="282">
        <v>22071</v>
      </c>
      <c r="T36" s="282">
        <v>9950</v>
      </c>
      <c r="U36" s="282">
        <v>526</v>
      </c>
      <c r="V36" s="282">
        <v>2832</v>
      </c>
    </row>
    <row r="37" spans="1:22" s="121" customFormat="1" ht="9" customHeight="1">
      <c r="A37" s="122">
        <v>13</v>
      </c>
      <c r="B37" s="123">
        <v>204</v>
      </c>
      <c r="C37" s="306" t="s">
        <v>668</v>
      </c>
      <c r="D37" s="282">
        <f t="shared" si="12"/>
        <v>207173</v>
      </c>
      <c r="E37" s="282">
        <f t="shared" si="14"/>
        <v>137755</v>
      </c>
      <c r="F37" s="282">
        <v>10524</v>
      </c>
      <c r="G37" s="282">
        <v>3301</v>
      </c>
      <c r="H37" s="282">
        <v>7145</v>
      </c>
      <c r="I37" s="282">
        <v>353</v>
      </c>
      <c r="J37" s="282">
        <v>228</v>
      </c>
      <c r="K37" s="282">
        <v>123534</v>
      </c>
      <c r="L37" s="282">
        <v>58877</v>
      </c>
      <c r="M37" s="282">
        <v>2888</v>
      </c>
      <c r="N37" s="282">
        <v>456</v>
      </c>
      <c r="O37" s="282">
        <v>37304</v>
      </c>
      <c r="P37" s="375">
        <f t="shared" si="15"/>
        <v>27686</v>
      </c>
      <c r="Q37" s="282">
        <v>4816</v>
      </c>
      <c r="R37" s="282">
        <v>6</v>
      </c>
      <c r="S37" s="282">
        <v>13854</v>
      </c>
      <c r="T37" s="282">
        <v>9010</v>
      </c>
      <c r="U37" s="282">
        <v>372</v>
      </c>
      <c r="V37" s="282">
        <v>4056</v>
      </c>
    </row>
    <row r="38" spans="1:22" s="121" customFormat="1" ht="9" customHeight="1">
      <c r="A38" s="122">
        <v>100</v>
      </c>
      <c r="B38" s="123">
        <v>205</v>
      </c>
      <c r="C38" s="306" t="s">
        <v>669</v>
      </c>
      <c r="D38" s="282">
        <f t="shared" si="12"/>
        <v>36103</v>
      </c>
      <c r="E38" s="282">
        <f t="shared" si="14"/>
        <v>14074</v>
      </c>
      <c r="F38" s="282">
        <v>2072</v>
      </c>
      <c r="G38" s="282">
        <v>699</v>
      </c>
      <c r="H38" s="282">
        <v>1370</v>
      </c>
      <c r="I38" s="282">
        <v>162</v>
      </c>
      <c r="J38" s="282">
        <v>99</v>
      </c>
      <c r="K38" s="282">
        <v>11306</v>
      </c>
      <c r="L38" s="282">
        <v>4151</v>
      </c>
      <c r="M38" s="282">
        <v>418</v>
      </c>
      <c r="N38" s="282">
        <v>116</v>
      </c>
      <c r="O38" s="282">
        <v>5690</v>
      </c>
      <c r="P38" s="375">
        <f t="shared" si="15"/>
        <v>14039</v>
      </c>
      <c r="Q38" s="282">
        <v>403</v>
      </c>
      <c r="R38" s="282">
        <v>1</v>
      </c>
      <c r="S38" s="282">
        <v>8002</v>
      </c>
      <c r="T38" s="282">
        <v>5633</v>
      </c>
      <c r="U38" s="282">
        <v>1888</v>
      </c>
      <c r="V38" s="282">
        <v>412</v>
      </c>
    </row>
    <row r="39" spans="1:22" s="121" customFormat="1" ht="9" customHeight="1">
      <c r="A39" s="122">
        <v>14</v>
      </c>
      <c r="B39" s="123">
        <v>206</v>
      </c>
      <c r="C39" s="306" t="s">
        <v>670</v>
      </c>
      <c r="D39" s="282">
        <f t="shared" si="12"/>
        <v>36904</v>
      </c>
      <c r="E39" s="282">
        <f t="shared" si="14"/>
        <v>27132</v>
      </c>
      <c r="F39" s="282">
        <v>889</v>
      </c>
      <c r="G39" s="282">
        <v>159</v>
      </c>
      <c r="H39" s="282">
        <v>726</v>
      </c>
      <c r="I39" s="282">
        <v>86</v>
      </c>
      <c r="J39" s="282">
        <v>76</v>
      </c>
      <c r="K39" s="282">
        <v>25902</v>
      </c>
      <c r="L39" s="282">
        <v>14568</v>
      </c>
      <c r="M39" s="282">
        <v>225</v>
      </c>
      <c r="N39" s="282">
        <v>30</v>
      </c>
      <c r="O39" s="282">
        <v>5734</v>
      </c>
      <c r="P39" s="375">
        <f t="shared" si="15"/>
        <v>3287</v>
      </c>
      <c r="Q39" s="282">
        <v>792</v>
      </c>
      <c r="R39" s="282">
        <v>0</v>
      </c>
      <c r="S39" s="282">
        <v>1445</v>
      </c>
      <c r="T39" s="282">
        <v>1050</v>
      </c>
      <c r="U39" s="282">
        <v>19</v>
      </c>
      <c r="V39" s="282">
        <v>732</v>
      </c>
    </row>
    <row r="40" spans="1:22" s="121" customFormat="1" ht="9" customHeight="1">
      <c r="A40" s="122">
        <v>16</v>
      </c>
      <c r="B40" s="123">
        <v>207</v>
      </c>
      <c r="C40" s="306" t="s">
        <v>671</v>
      </c>
      <c r="D40" s="282">
        <f t="shared" si="12"/>
        <v>102387</v>
      </c>
      <c r="E40" s="282">
        <f t="shared" si="14"/>
        <v>61788</v>
      </c>
      <c r="F40" s="282">
        <v>6623</v>
      </c>
      <c r="G40" s="282">
        <v>2368</v>
      </c>
      <c r="H40" s="282">
        <v>4233</v>
      </c>
      <c r="I40" s="282">
        <v>231</v>
      </c>
      <c r="J40" s="282">
        <v>173</v>
      </c>
      <c r="K40" s="282">
        <v>53520</v>
      </c>
      <c r="L40" s="282">
        <v>22088</v>
      </c>
      <c r="M40" s="282">
        <v>1234</v>
      </c>
      <c r="N40" s="282">
        <v>180</v>
      </c>
      <c r="O40" s="282">
        <v>20688</v>
      </c>
      <c r="P40" s="375">
        <f t="shared" si="15"/>
        <v>17594</v>
      </c>
      <c r="Q40" s="282">
        <v>2617</v>
      </c>
      <c r="R40" s="282">
        <v>2</v>
      </c>
      <c r="S40" s="282">
        <v>9181</v>
      </c>
      <c r="T40" s="282">
        <v>5794</v>
      </c>
      <c r="U40" s="282">
        <v>218</v>
      </c>
      <c r="V40" s="282">
        <v>2099</v>
      </c>
    </row>
    <row r="41" spans="1:22" s="121" customFormat="1" ht="9" customHeight="1">
      <c r="A41" s="122">
        <v>50</v>
      </c>
      <c r="B41" s="123">
        <v>208</v>
      </c>
      <c r="C41" s="306" t="s">
        <v>672</v>
      </c>
      <c r="D41" s="282">
        <f t="shared" si="12"/>
        <v>26207</v>
      </c>
      <c r="E41" s="282">
        <f t="shared" si="14"/>
        <v>13586</v>
      </c>
      <c r="F41" s="282">
        <v>1716</v>
      </c>
      <c r="G41" s="282">
        <v>501</v>
      </c>
      <c r="H41" s="282">
        <v>1198</v>
      </c>
      <c r="I41" s="282">
        <v>45</v>
      </c>
      <c r="J41" s="282">
        <v>25</v>
      </c>
      <c r="K41" s="282">
        <v>11464</v>
      </c>
      <c r="L41" s="282">
        <v>4203</v>
      </c>
      <c r="M41" s="282">
        <v>281</v>
      </c>
      <c r="N41" s="282">
        <v>80</v>
      </c>
      <c r="O41" s="282">
        <v>3795</v>
      </c>
      <c r="P41" s="375">
        <f t="shared" si="15"/>
        <v>7897</v>
      </c>
      <c r="Q41" s="282">
        <v>347</v>
      </c>
      <c r="R41" s="282">
        <v>1</v>
      </c>
      <c r="S41" s="282">
        <v>5120</v>
      </c>
      <c r="T41" s="282">
        <v>2429</v>
      </c>
      <c r="U41" s="282">
        <v>634</v>
      </c>
      <c r="V41" s="282">
        <v>295</v>
      </c>
    </row>
    <row r="42" spans="1:22" s="121" customFormat="1" ht="9" customHeight="1">
      <c r="A42" s="122">
        <v>69</v>
      </c>
      <c r="B42" s="123">
        <v>209</v>
      </c>
      <c r="C42" s="306" t="s">
        <v>906</v>
      </c>
      <c r="D42" s="422">
        <f t="shared" si="12"/>
        <v>78389</v>
      </c>
      <c r="E42" s="422">
        <f>SUM(F42,I42,K42,M42,N42)</f>
        <v>34182</v>
      </c>
      <c r="F42" s="422">
        <f>SUM(F43,F94:F95,F97:F99)</f>
        <v>5160</v>
      </c>
      <c r="G42" s="422">
        <f aca="true" t="shared" si="16" ref="G42:N42">SUM(G43,G94:G95,G97:G99)</f>
        <v>1556</v>
      </c>
      <c r="H42" s="422">
        <f t="shared" si="16"/>
        <v>3587</v>
      </c>
      <c r="I42" s="422">
        <f t="shared" si="16"/>
        <v>208</v>
      </c>
      <c r="J42" s="422">
        <f t="shared" si="16"/>
        <v>73</v>
      </c>
      <c r="K42" s="422">
        <f t="shared" si="16"/>
        <v>27542</v>
      </c>
      <c r="L42" s="422">
        <f t="shared" si="16"/>
        <v>9831</v>
      </c>
      <c r="M42" s="422">
        <f t="shared" si="16"/>
        <v>911</v>
      </c>
      <c r="N42" s="422">
        <f t="shared" si="16"/>
        <v>361</v>
      </c>
      <c r="O42" s="282">
        <v>6657</v>
      </c>
      <c r="P42" s="375">
        <f>SUM(Q42:T42)</f>
        <v>31302</v>
      </c>
      <c r="Q42" s="282">
        <v>840</v>
      </c>
      <c r="R42" s="282">
        <v>0</v>
      </c>
      <c r="S42" s="282">
        <v>17176</v>
      </c>
      <c r="T42" s="282">
        <v>13286</v>
      </c>
      <c r="U42" s="282">
        <v>5324</v>
      </c>
      <c r="V42" s="422">
        <f>SUM(V43,V94:V95,V97:V99)</f>
        <v>924</v>
      </c>
    </row>
    <row r="43" spans="1:22" s="121" customFormat="1" ht="9" customHeight="1">
      <c r="A43" s="122">
        <v>69</v>
      </c>
      <c r="B43" s="123">
        <v>209</v>
      </c>
      <c r="C43" s="306" t="s">
        <v>907</v>
      </c>
      <c r="D43" s="282">
        <f t="shared" si="12"/>
        <v>18384</v>
      </c>
      <c r="E43" s="282">
        <f t="shared" si="14"/>
        <v>17917</v>
      </c>
      <c r="F43" s="282">
        <v>2902</v>
      </c>
      <c r="G43" s="282">
        <v>880</v>
      </c>
      <c r="H43" s="282">
        <v>2016</v>
      </c>
      <c r="I43" s="282">
        <v>102</v>
      </c>
      <c r="J43" s="282">
        <v>49</v>
      </c>
      <c r="K43" s="282">
        <v>14245</v>
      </c>
      <c r="L43" s="282">
        <v>5142</v>
      </c>
      <c r="M43" s="282">
        <v>510</v>
      </c>
      <c r="N43" s="282">
        <v>158</v>
      </c>
      <c r="O43" s="25" t="s">
        <v>974</v>
      </c>
      <c r="P43" s="25" t="s">
        <v>974</v>
      </c>
      <c r="Q43" s="25" t="s">
        <v>974</v>
      </c>
      <c r="R43" s="25" t="s">
        <v>974</v>
      </c>
      <c r="S43" s="25" t="s">
        <v>974</v>
      </c>
      <c r="T43" s="25" t="s">
        <v>974</v>
      </c>
      <c r="U43" s="25" t="s">
        <v>974</v>
      </c>
      <c r="V43" s="478">
        <v>467</v>
      </c>
    </row>
    <row r="44" spans="1:22" s="121" customFormat="1" ht="9" customHeight="1">
      <c r="A44" s="122">
        <v>23</v>
      </c>
      <c r="B44" s="123">
        <v>210</v>
      </c>
      <c r="C44" s="306" t="s">
        <v>463</v>
      </c>
      <c r="D44" s="282">
        <f t="shared" si="12"/>
        <v>172938</v>
      </c>
      <c r="E44" s="282">
        <f t="shared" si="14"/>
        <v>97631</v>
      </c>
      <c r="F44" s="282">
        <v>9010</v>
      </c>
      <c r="G44" s="282">
        <v>2653</v>
      </c>
      <c r="H44" s="282">
        <v>6178</v>
      </c>
      <c r="I44" s="282">
        <v>242</v>
      </c>
      <c r="J44" s="282">
        <v>125</v>
      </c>
      <c r="K44" s="282">
        <v>86344</v>
      </c>
      <c r="L44" s="282">
        <v>32614</v>
      </c>
      <c r="M44" s="282">
        <v>1654</v>
      </c>
      <c r="N44" s="282">
        <v>381</v>
      </c>
      <c r="O44" s="282">
        <v>22827</v>
      </c>
      <c r="P44" s="375">
        <f aca="true" t="shared" si="17" ref="P44:P88">SUM(Q44:T44)</f>
        <v>49646</v>
      </c>
      <c r="Q44" s="282">
        <v>2694</v>
      </c>
      <c r="R44" s="282">
        <v>7</v>
      </c>
      <c r="S44" s="282">
        <v>33192</v>
      </c>
      <c r="T44" s="282">
        <v>13753</v>
      </c>
      <c r="U44" s="282">
        <v>415</v>
      </c>
      <c r="V44" s="282">
        <v>2419</v>
      </c>
    </row>
    <row r="45" spans="1:22" s="121" customFormat="1" ht="9" customHeight="1">
      <c r="A45" s="122">
        <v>51</v>
      </c>
      <c r="B45" s="123">
        <v>211</v>
      </c>
      <c r="C45" s="306" t="s">
        <v>574</v>
      </c>
      <c r="D45" s="282">
        <f t="shared" si="12"/>
        <v>35437</v>
      </c>
      <c r="E45" s="282">
        <f t="shared" si="14"/>
        <v>18974</v>
      </c>
      <c r="F45" s="282">
        <v>3216</v>
      </c>
      <c r="G45" s="282">
        <v>1395</v>
      </c>
      <c r="H45" s="282">
        <v>1803</v>
      </c>
      <c r="I45" s="282">
        <v>67</v>
      </c>
      <c r="J45" s="282">
        <v>29</v>
      </c>
      <c r="K45" s="282">
        <v>14838</v>
      </c>
      <c r="L45" s="282">
        <v>6079</v>
      </c>
      <c r="M45" s="282">
        <v>575</v>
      </c>
      <c r="N45" s="282">
        <v>278</v>
      </c>
      <c r="O45" s="282">
        <v>3817</v>
      </c>
      <c r="P45" s="375">
        <f t="shared" si="17"/>
        <v>11979</v>
      </c>
      <c r="Q45" s="282">
        <v>385</v>
      </c>
      <c r="R45" s="282">
        <v>1</v>
      </c>
      <c r="S45" s="282">
        <v>7198</v>
      </c>
      <c r="T45" s="282">
        <v>4395</v>
      </c>
      <c r="U45" s="282">
        <v>283</v>
      </c>
      <c r="V45" s="282">
        <v>384</v>
      </c>
    </row>
    <row r="46" spans="1:22" s="121" customFormat="1" ht="9" customHeight="1">
      <c r="A46" s="122">
        <v>52</v>
      </c>
      <c r="B46" s="123">
        <v>212</v>
      </c>
      <c r="C46" s="306" t="s">
        <v>464</v>
      </c>
      <c r="D46" s="282">
        <f t="shared" si="12"/>
        <v>38596</v>
      </c>
      <c r="E46" s="282">
        <f t="shared" si="14"/>
        <v>18874</v>
      </c>
      <c r="F46" s="282">
        <v>2098</v>
      </c>
      <c r="G46" s="282">
        <v>827</v>
      </c>
      <c r="H46" s="282">
        <v>1247</v>
      </c>
      <c r="I46" s="282">
        <v>61</v>
      </c>
      <c r="J46" s="282">
        <v>19</v>
      </c>
      <c r="K46" s="282">
        <v>16066</v>
      </c>
      <c r="L46" s="282">
        <v>6068</v>
      </c>
      <c r="M46" s="282">
        <v>447</v>
      </c>
      <c r="N46" s="282">
        <v>202</v>
      </c>
      <c r="O46" s="282">
        <v>4915</v>
      </c>
      <c r="P46" s="375">
        <f t="shared" si="17"/>
        <v>13301</v>
      </c>
      <c r="Q46" s="282">
        <v>496</v>
      </c>
      <c r="R46" s="282">
        <v>0</v>
      </c>
      <c r="S46" s="282">
        <v>8370</v>
      </c>
      <c r="T46" s="282">
        <v>4435</v>
      </c>
      <c r="U46" s="282">
        <v>980</v>
      </c>
      <c r="V46" s="282">
        <v>526</v>
      </c>
    </row>
    <row r="47" spans="1:22" s="121" customFormat="1" ht="9" customHeight="1">
      <c r="A47" s="122">
        <v>28</v>
      </c>
      <c r="B47" s="123">
        <v>213</v>
      </c>
      <c r="C47" s="306" t="s">
        <v>465</v>
      </c>
      <c r="D47" s="282">
        <f t="shared" si="12"/>
        <v>34475</v>
      </c>
      <c r="E47" s="282">
        <f t="shared" si="14"/>
        <v>17227</v>
      </c>
      <c r="F47" s="282">
        <v>2846</v>
      </c>
      <c r="G47" s="282">
        <v>1021</v>
      </c>
      <c r="H47" s="282">
        <v>1812</v>
      </c>
      <c r="I47" s="282">
        <v>97</v>
      </c>
      <c r="J47" s="282">
        <v>63</v>
      </c>
      <c r="K47" s="282">
        <v>13801</v>
      </c>
      <c r="L47" s="282">
        <v>5252</v>
      </c>
      <c r="M47" s="282">
        <v>412</v>
      </c>
      <c r="N47" s="282">
        <v>71</v>
      </c>
      <c r="O47" s="282">
        <v>3360</v>
      </c>
      <c r="P47" s="375">
        <f t="shared" si="17"/>
        <v>11949</v>
      </c>
      <c r="Q47" s="282">
        <v>398</v>
      </c>
      <c r="R47" s="282">
        <v>0</v>
      </c>
      <c r="S47" s="282">
        <v>7323</v>
      </c>
      <c r="T47" s="282">
        <v>4228</v>
      </c>
      <c r="U47" s="282">
        <v>1549</v>
      </c>
      <c r="V47" s="282">
        <v>390</v>
      </c>
    </row>
    <row r="48" spans="1:22" s="121" customFormat="1" ht="9" customHeight="1">
      <c r="A48" s="122">
        <v>17</v>
      </c>
      <c r="B48" s="123">
        <v>214</v>
      </c>
      <c r="C48" s="306" t="s">
        <v>466</v>
      </c>
      <c r="D48" s="282">
        <f t="shared" si="12"/>
        <v>115130</v>
      </c>
      <c r="E48" s="282">
        <f t="shared" si="14"/>
        <v>69760</v>
      </c>
      <c r="F48" s="282">
        <v>4099</v>
      </c>
      <c r="G48" s="282">
        <v>1127</v>
      </c>
      <c r="H48" s="282">
        <v>2966</v>
      </c>
      <c r="I48" s="282">
        <v>124</v>
      </c>
      <c r="J48" s="282">
        <v>76</v>
      </c>
      <c r="K48" s="282">
        <v>64512</v>
      </c>
      <c r="L48" s="282">
        <v>29474</v>
      </c>
      <c r="M48" s="282">
        <v>839</v>
      </c>
      <c r="N48" s="282">
        <v>186</v>
      </c>
      <c r="O48" s="282">
        <v>27083</v>
      </c>
      <c r="P48" s="375">
        <f t="shared" si="17"/>
        <v>16190</v>
      </c>
      <c r="Q48" s="282">
        <v>2463</v>
      </c>
      <c r="R48" s="282">
        <v>0</v>
      </c>
      <c r="S48" s="282">
        <v>8881</v>
      </c>
      <c r="T48" s="282">
        <v>4846</v>
      </c>
      <c r="U48" s="282">
        <v>141</v>
      </c>
      <c r="V48" s="282">
        <v>1956</v>
      </c>
    </row>
    <row r="49" spans="1:22" s="121" customFormat="1" ht="9" customHeight="1">
      <c r="A49" s="122">
        <v>29</v>
      </c>
      <c r="B49" s="123">
        <v>215</v>
      </c>
      <c r="C49" s="306" t="s">
        <v>467</v>
      </c>
      <c r="D49" s="282">
        <f t="shared" si="12"/>
        <v>65600</v>
      </c>
      <c r="E49" s="282">
        <f t="shared" si="14"/>
        <v>35913</v>
      </c>
      <c r="F49" s="282">
        <v>5878</v>
      </c>
      <c r="G49" s="282">
        <v>2287</v>
      </c>
      <c r="H49" s="282">
        <v>3392</v>
      </c>
      <c r="I49" s="282">
        <v>171</v>
      </c>
      <c r="J49" s="282">
        <v>96</v>
      </c>
      <c r="K49" s="282">
        <v>28987</v>
      </c>
      <c r="L49" s="282">
        <v>11213</v>
      </c>
      <c r="M49" s="282">
        <v>728</v>
      </c>
      <c r="N49" s="282">
        <v>149</v>
      </c>
      <c r="O49" s="282">
        <v>7337</v>
      </c>
      <c r="P49" s="375">
        <f t="shared" si="17"/>
        <v>19639</v>
      </c>
      <c r="Q49" s="282">
        <v>865</v>
      </c>
      <c r="R49" s="282">
        <v>0</v>
      </c>
      <c r="S49" s="282">
        <v>12308</v>
      </c>
      <c r="T49" s="282">
        <v>6466</v>
      </c>
      <c r="U49" s="282">
        <v>1958</v>
      </c>
      <c r="V49" s="282">
        <v>753</v>
      </c>
    </row>
    <row r="50" spans="1:22" s="121" customFormat="1" ht="9" customHeight="1">
      <c r="A50" s="122">
        <v>24</v>
      </c>
      <c r="B50" s="123">
        <v>216</v>
      </c>
      <c r="C50" s="306" t="s">
        <v>468</v>
      </c>
      <c r="D50" s="282">
        <f t="shared" si="12"/>
        <v>63242</v>
      </c>
      <c r="E50" s="282">
        <f t="shared" si="14"/>
        <v>35523</v>
      </c>
      <c r="F50" s="282">
        <v>3495</v>
      </c>
      <c r="G50" s="282">
        <v>1131</v>
      </c>
      <c r="H50" s="282">
        <v>2309</v>
      </c>
      <c r="I50" s="282">
        <v>54</v>
      </c>
      <c r="J50" s="282">
        <v>4</v>
      </c>
      <c r="K50" s="282">
        <v>31126</v>
      </c>
      <c r="L50" s="282">
        <v>12484</v>
      </c>
      <c r="M50" s="282">
        <v>530</v>
      </c>
      <c r="N50" s="282">
        <v>318</v>
      </c>
      <c r="O50" s="282">
        <v>7348</v>
      </c>
      <c r="P50" s="375">
        <f t="shared" si="17"/>
        <v>19288</v>
      </c>
      <c r="Q50" s="282">
        <v>959</v>
      </c>
      <c r="R50" s="282">
        <v>0</v>
      </c>
      <c r="S50" s="282">
        <v>13466</v>
      </c>
      <c r="T50" s="282">
        <v>4863</v>
      </c>
      <c r="U50" s="282">
        <v>159</v>
      </c>
      <c r="V50" s="282">
        <v>924</v>
      </c>
    </row>
    <row r="51" spans="1:22" s="121" customFormat="1" ht="9" customHeight="1">
      <c r="A51" s="122">
        <v>18</v>
      </c>
      <c r="B51" s="123">
        <v>217</v>
      </c>
      <c r="C51" s="306" t="s">
        <v>469</v>
      </c>
      <c r="D51" s="282">
        <f t="shared" si="12"/>
        <v>88698</v>
      </c>
      <c r="E51" s="282">
        <f t="shared" si="14"/>
        <v>50663</v>
      </c>
      <c r="F51" s="282">
        <v>2958</v>
      </c>
      <c r="G51" s="282">
        <v>917</v>
      </c>
      <c r="H51" s="282">
        <v>1996</v>
      </c>
      <c r="I51" s="282">
        <v>92</v>
      </c>
      <c r="J51" s="282">
        <v>50</v>
      </c>
      <c r="K51" s="282">
        <v>46765</v>
      </c>
      <c r="L51" s="282">
        <v>19273</v>
      </c>
      <c r="M51" s="282">
        <v>637</v>
      </c>
      <c r="N51" s="282">
        <v>211</v>
      </c>
      <c r="O51" s="282">
        <v>20918</v>
      </c>
      <c r="P51" s="375">
        <f t="shared" si="17"/>
        <v>15295</v>
      </c>
      <c r="Q51" s="282">
        <v>2071</v>
      </c>
      <c r="R51" s="282">
        <v>2</v>
      </c>
      <c r="S51" s="282">
        <v>8723</v>
      </c>
      <c r="T51" s="282">
        <v>4499</v>
      </c>
      <c r="U51" s="282">
        <v>193</v>
      </c>
      <c r="V51" s="282">
        <v>1629</v>
      </c>
    </row>
    <row r="52" spans="1:22" s="121" customFormat="1" ht="9" customHeight="1">
      <c r="A52" s="122">
        <v>30</v>
      </c>
      <c r="B52" s="123">
        <v>218</v>
      </c>
      <c r="C52" s="306" t="s">
        <v>470</v>
      </c>
      <c r="D52" s="282">
        <f t="shared" si="12"/>
        <v>48343</v>
      </c>
      <c r="E52" s="282">
        <f t="shared" si="14"/>
        <v>23953</v>
      </c>
      <c r="F52" s="282">
        <v>3965</v>
      </c>
      <c r="G52" s="282">
        <v>1766</v>
      </c>
      <c r="H52" s="282">
        <v>2136</v>
      </c>
      <c r="I52" s="282">
        <v>84</v>
      </c>
      <c r="J52" s="282">
        <v>35</v>
      </c>
      <c r="K52" s="282">
        <v>19069</v>
      </c>
      <c r="L52" s="282">
        <v>7569</v>
      </c>
      <c r="M52" s="282">
        <v>724</v>
      </c>
      <c r="N52" s="282">
        <v>111</v>
      </c>
      <c r="O52" s="282">
        <v>4351</v>
      </c>
      <c r="P52" s="375">
        <f t="shared" si="17"/>
        <v>15974</v>
      </c>
      <c r="Q52" s="282">
        <v>470</v>
      </c>
      <c r="R52" s="282">
        <v>1</v>
      </c>
      <c r="S52" s="282">
        <v>9762</v>
      </c>
      <c r="T52" s="282">
        <v>5741</v>
      </c>
      <c r="U52" s="282">
        <v>3549</v>
      </c>
      <c r="V52" s="282">
        <v>516</v>
      </c>
    </row>
    <row r="53" spans="1:22" s="121" customFormat="1" ht="9" customHeight="1">
      <c r="A53" s="122">
        <v>19</v>
      </c>
      <c r="B53" s="123">
        <v>219</v>
      </c>
      <c r="C53" s="306" t="s">
        <v>471</v>
      </c>
      <c r="D53" s="282">
        <f t="shared" si="12"/>
        <v>72231</v>
      </c>
      <c r="E53" s="282">
        <f t="shared" si="14"/>
        <v>41791</v>
      </c>
      <c r="F53" s="282">
        <v>3716</v>
      </c>
      <c r="G53" s="282">
        <v>1280</v>
      </c>
      <c r="H53" s="282">
        <v>2291</v>
      </c>
      <c r="I53" s="282">
        <v>276</v>
      </c>
      <c r="J53" s="282">
        <v>154</v>
      </c>
      <c r="K53" s="282">
        <v>37013</v>
      </c>
      <c r="L53" s="282">
        <v>15166</v>
      </c>
      <c r="M53" s="282">
        <v>670</v>
      </c>
      <c r="N53" s="282">
        <v>116</v>
      </c>
      <c r="O53" s="282">
        <v>10259</v>
      </c>
      <c r="P53" s="375">
        <f t="shared" si="17"/>
        <v>16708</v>
      </c>
      <c r="Q53" s="282">
        <v>1068</v>
      </c>
      <c r="R53" s="282">
        <v>2</v>
      </c>
      <c r="S53" s="282">
        <v>10343</v>
      </c>
      <c r="T53" s="282">
        <v>5295</v>
      </c>
      <c r="U53" s="282">
        <v>2531</v>
      </c>
      <c r="V53" s="282">
        <v>942</v>
      </c>
    </row>
    <row r="54" spans="1:22" s="121" customFormat="1" ht="9" customHeight="1">
      <c r="A54" s="122">
        <v>31</v>
      </c>
      <c r="B54" s="123">
        <v>220</v>
      </c>
      <c r="C54" s="306" t="s">
        <v>472</v>
      </c>
      <c r="D54" s="282">
        <f t="shared" si="12"/>
        <v>49496</v>
      </c>
      <c r="E54" s="282">
        <f t="shared" si="14"/>
        <v>24819</v>
      </c>
      <c r="F54" s="282">
        <v>4533</v>
      </c>
      <c r="G54" s="282">
        <v>2018</v>
      </c>
      <c r="H54" s="282">
        <v>2483</v>
      </c>
      <c r="I54" s="282">
        <v>71</v>
      </c>
      <c r="J54" s="282">
        <v>39</v>
      </c>
      <c r="K54" s="282">
        <v>19501</v>
      </c>
      <c r="L54" s="282">
        <v>7720</v>
      </c>
      <c r="M54" s="282">
        <v>622</v>
      </c>
      <c r="N54" s="282">
        <v>92</v>
      </c>
      <c r="O54" s="282">
        <v>4413</v>
      </c>
      <c r="P54" s="375">
        <f t="shared" si="17"/>
        <v>17056</v>
      </c>
      <c r="Q54" s="282">
        <v>484</v>
      </c>
      <c r="R54" s="282">
        <v>2</v>
      </c>
      <c r="S54" s="282">
        <v>8723</v>
      </c>
      <c r="T54" s="282">
        <v>7847</v>
      </c>
      <c r="U54" s="282">
        <v>2730</v>
      </c>
      <c r="V54" s="282">
        <v>478</v>
      </c>
    </row>
    <row r="55" spans="1:22" s="121" customFormat="1" ht="9" customHeight="1">
      <c r="A55" s="122">
        <v>91</v>
      </c>
      <c r="B55" s="123">
        <v>221</v>
      </c>
      <c r="C55" s="306" t="s">
        <v>473</v>
      </c>
      <c r="D55" s="282">
        <f t="shared" si="12"/>
        <v>46740</v>
      </c>
      <c r="E55" s="282">
        <f t="shared" si="14"/>
        <v>20838</v>
      </c>
      <c r="F55" s="282">
        <v>3143</v>
      </c>
      <c r="G55" s="282">
        <v>1253</v>
      </c>
      <c r="H55" s="282">
        <v>1866</v>
      </c>
      <c r="I55" s="282">
        <v>145</v>
      </c>
      <c r="J55" s="282">
        <v>46</v>
      </c>
      <c r="K55" s="282">
        <v>16757</v>
      </c>
      <c r="L55" s="282">
        <v>6298</v>
      </c>
      <c r="M55" s="282">
        <v>663</v>
      </c>
      <c r="N55" s="282">
        <v>130</v>
      </c>
      <c r="O55" s="282">
        <v>4652</v>
      </c>
      <c r="P55" s="375">
        <f t="shared" si="17"/>
        <v>16131</v>
      </c>
      <c r="Q55" s="282">
        <v>512</v>
      </c>
      <c r="R55" s="282">
        <v>2</v>
      </c>
      <c r="S55" s="282">
        <v>8028</v>
      </c>
      <c r="T55" s="282">
        <v>7589</v>
      </c>
      <c r="U55" s="282">
        <v>4715</v>
      </c>
      <c r="V55" s="282">
        <v>404</v>
      </c>
    </row>
    <row r="56" spans="1:22" s="121" customFormat="1" ht="9" customHeight="1">
      <c r="A56" s="122">
        <v>70</v>
      </c>
      <c r="B56" s="123">
        <v>222</v>
      </c>
      <c r="C56" s="306" t="s">
        <v>886</v>
      </c>
      <c r="D56" s="282">
        <f t="shared" si="12"/>
        <v>26738</v>
      </c>
      <c r="E56" s="282">
        <f t="shared" si="14"/>
        <v>12115</v>
      </c>
      <c r="F56" s="282">
        <v>2028</v>
      </c>
      <c r="G56" s="282">
        <v>730</v>
      </c>
      <c r="H56" s="282">
        <v>1291</v>
      </c>
      <c r="I56" s="282">
        <v>106</v>
      </c>
      <c r="J56" s="282">
        <v>49</v>
      </c>
      <c r="K56" s="282">
        <v>9244</v>
      </c>
      <c r="L56" s="282">
        <v>3120</v>
      </c>
      <c r="M56" s="282">
        <v>506</v>
      </c>
      <c r="N56" s="282">
        <v>231</v>
      </c>
      <c r="O56" s="282">
        <v>2190</v>
      </c>
      <c r="P56" s="375">
        <f t="shared" si="17"/>
        <v>10525</v>
      </c>
      <c r="Q56" s="282">
        <v>221</v>
      </c>
      <c r="R56" s="282">
        <v>1</v>
      </c>
      <c r="S56" s="282">
        <v>5261</v>
      </c>
      <c r="T56" s="282">
        <v>5042</v>
      </c>
      <c r="U56" s="282">
        <v>1642</v>
      </c>
      <c r="V56" s="282">
        <v>266</v>
      </c>
    </row>
    <row r="57" spans="1:22" s="121" customFormat="1" ht="9" customHeight="1">
      <c r="A57" s="122">
        <v>92</v>
      </c>
      <c r="B57" s="123">
        <v>223</v>
      </c>
      <c r="C57" s="306" t="s">
        <v>908</v>
      </c>
      <c r="D57" s="282">
        <f t="shared" si="12"/>
        <v>74708</v>
      </c>
      <c r="E57" s="282">
        <f t="shared" si="14"/>
        <v>32660</v>
      </c>
      <c r="F57" s="282">
        <v>5653</v>
      </c>
      <c r="G57" s="282">
        <v>2307</v>
      </c>
      <c r="H57" s="282">
        <v>3324</v>
      </c>
      <c r="I57" s="282">
        <v>177</v>
      </c>
      <c r="J57" s="282">
        <v>56</v>
      </c>
      <c r="K57" s="282">
        <v>25664</v>
      </c>
      <c r="L57" s="282">
        <v>9688</v>
      </c>
      <c r="M57" s="282">
        <v>932</v>
      </c>
      <c r="N57" s="282">
        <v>234</v>
      </c>
      <c r="O57" s="282">
        <v>6263</v>
      </c>
      <c r="P57" s="375">
        <f t="shared" si="17"/>
        <v>26708</v>
      </c>
      <c r="Q57" s="282">
        <v>738</v>
      </c>
      <c r="R57" s="282">
        <v>2</v>
      </c>
      <c r="S57" s="282">
        <v>13482</v>
      </c>
      <c r="T57" s="282">
        <v>12486</v>
      </c>
      <c r="U57" s="282">
        <v>8241</v>
      </c>
      <c r="V57" s="282">
        <v>836</v>
      </c>
    </row>
    <row r="58" spans="1:22" s="121" customFormat="1" ht="9" customHeight="1">
      <c r="A58" s="122">
        <v>101</v>
      </c>
      <c r="B58" s="123">
        <v>224</v>
      </c>
      <c r="C58" s="306" t="s">
        <v>909</v>
      </c>
      <c r="D58" s="282">
        <f t="shared" si="12"/>
        <v>61659</v>
      </c>
      <c r="E58" s="282">
        <f t="shared" si="14"/>
        <v>20793</v>
      </c>
      <c r="F58" s="282">
        <v>3951</v>
      </c>
      <c r="G58" s="282">
        <v>1599</v>
      </c>
      <c r="H58" s="282">
        <v>2271</v>
      </c>
      <c r="I58" s="282">
        <v>171</v>
      </c>
      <c r="J58" s="282">
        <v>55</v>
      </c>
      <c r="K58" s="282">
        <v>15411</v>
      </c>
      <c r="L58" s="282">
        <v>5971</v>
      </c>
      <c r="M58" s="282">
        <v>992</v>
      </c>
      <c r="N58" s="282">
        <v>268</v>
      </c>
      <c r="O58" s="282">
        <v>7453</v>
      </c>
      <c r="P58" s="375">
        <f t="shared" si="17"/>
        <v>25415</v>
      </c>
      <c r="Q58" s="282">
        <v>448</v>
      </c>
      <c r="R58" s="282">
        <v>1</v>
      </c>
      <c r="S58" s="282">
        <v>11432</v>
      </c>
      <c r="T58" s="282">
        <v>13534</v>
      </c>
      <c r="U58" s="282">
        <v>7465</v>
      </c>
      <c r="V58" s="282">
        <v>533</v>
      </c>
    </row>
    <row r="59" spans="1:22" s="121" customFormat="1" ht="9" customHeight="1">
      <c r="A59" s="122">
        <v>71</v>
      </c>
      <c r="B59" s="123">
        <v>225</v>
      </c>
      <c r="C59" s="306" t="s">
        <v>911</v>
      </c>
      <c r="D59" s="422">
        <f>SUM(E59,O59,P59,U59,V59)</f>
        <v>32423</v>
      </c>
      <c r="E59" s="422">
        <f t="shared" si="14"/>
        <v>14930</v>
      </c>
      <c r="F59" s="422">
        <f>SUM(F105:F108)</f>
        <v>2268</v>
      </c>
      <c r="G59" s="422">
        <f aca="true" t="shared" si="18" ref="G59:N59">SUM(G105:G108)</f>
        <v>936</v>
      </c>
      <c r="H59" s="422">
        <f t="shared" si="18"/>
        <v>1322</v>
      </c>
      <c r="I59" s="422">
        <f t="shared" si="18"/>
        <v>73</v>
      </c>
      <c r="J59" s="422">
        <f t="shared" si="18"/>
        <v>9</v>
      </c>
      <c r="K59" s="422">
        <f t="shared" si="18"/>
        <v>11978</v>
      </c>
      <c r="L59" s="422">
        <f t="shared" si="18"/>
        <v>4497</v>
      </c>
      <c r="M59" s="422">
        <f t="shared" si="18"/>
        <v>443</v>
      </c>
      <c r="N59" s="422">
        <f t="shared" si="18"/>
        <v>168</v>
      </c>
      <c r="O59" s="282">
        <v>2725</v>
      </c>
      <c r="P59" s="375">
        <f t="shared" si="17"/>
        <v>12408</v>
      </c>
      <c r="Q59" s="282">
        <v>318</v>
      </c>
      <c r="R59" s="282">
        <v>0</v>
      </c>
      <c r="S59" s="282">
        <v>6693</v>
      </c>
      <c r="T59" s="282">
        <v>5397</v>
      </c>
      <c r="U59" s="282">
        <v>2019</v>
      </c>
      <c r="V59" s="422">
        <f>SUM(V105:V108)</f>
        <v>341</v>
      </c>
    </row>
    <row r="60" spans="1:22" s="121" customFormat="1" ht="9" customHeight="1">
      <c r="A60" s="122">
        <v>102</v>
      </c>
      <c r="B60" s="123">
        <v>226</v>
      </c>
      <c r="C60" s="306" t="s">
        <v>910</v>
      </c>
      <c r="D60" s="422">
        <f t="shared" si="12"/>
        <v>44382</v>
      </c>
      <c r="E60" s="422">
        <f t="shared" si="14"/>
        <v>16386</v>
      </c>
      <c r="F60" s="422">
        <f>SUM(F109:F112,F114)</f>
        <v>2890</v>
      </c>
      <c r="G60" s="422">
        <f aca="true" t="shared" si="19" ref="G60:N60">SUM(G109:G112,G114)</f>
        <v>1148</v>
      </c>
      <c r="H60" s="422">
        <f t="shared" si="19"/>
        <v>1727</v>
      </c>
      <c r="I60" s="422">
        <f t="shared" si="19"/>
        <v>85</v>
      </c>
      <c r="J60" s="422">
        <f t="shared" si="19"/>
        <v>17</v>
      </c>
      <c r="K60" s="422">
        <f t="shared" si="19"/>
        <v>12648</v>
      </c>
      <c r="L60" s="422">
        <f t="shared" si="19"/>
        <v>4379</v>
      </c>
      <c r="M60" s="422">
        <f t="shared" si="19"/>
        <v>604</v>
      </c>
      <c r="N60" s="422">
        <f t="shared" si="19"/>
        <v>159</v>
      </c>
      <c r="O60" s="282">
        <v>7593</v>
      </c>
      <c r="P60" s="375">
        <f t="shared" si="17"/>
        <v>18944</v>
      </c>
      <c r="Q60" s="282">
        <v>417</v>
      </c>
      <c r="R60" s="282">
        <v>2</v>
      </c>
      <c r="S60" s="282">
        <v>9333</v>
      </c>
      <c r="T60" s="282">
        <v>9192</v>
      </c>
      <c r="U60" s="282">
        <v>1099</v>
      </c>
      <c r="V60" s="422">
        <f>SUM(V109:V112,V114)</f>
        <v>360</v>
      </c>
    </row>
    <row r="61" spans="1:22" s="121" customFormat="1" ht="9" customHeight="1">
      <c r="A61" s="122">
        <v>53</v>
      </c>
      <c r="B61" s="123">
        <v>227</v>
      </c>
      <c r="C61" s="306" t="s">
        <v>912</v>
      </c>
      <c r="D61" s="422">
        <f t="shared" si="12"/>
        <v>41542</v>
      </c>
      <c r="E61" s="422">
        <f t="shared" si="14"/>
        <v>20319</v>
      </c>
      <c r="F61" s="422">
        <f>SUM(F89,F91:F93)</f>
        <v>3703</v>
      </c>
      <c r="G61" s="422">
        <f aca="true" t="shared" si="20" ref="G61:N61">SUM(G89,G91:G93)</f>
        <v>1284</v>
      </c>
      <c r="H61" s="422">
        <f t="shared" si="20"/>
        <v>2400</v>
      </c>
      <c r="I61" s="422">
        <f t="shared" si="20"/>
        <v>124</v>
      </c>
      <c r="J61" s="422">
        <f t="shared" si="20"/>
        <v>50</v>
      </c>
      <c r="K61" s="422">
        <f t="shared" si="20"/>
        <v>15675</v>
      </c>
      <c r="L61" s="422">
        <f t="shared" si="20"/>
        <v>6185</v>
      </c>
      <c r="M61" s="422">
        <f t="shared" si="20"/>
        <v>637</v>
      </c>
      <c r="N61" s="422">
        <f t="shared" si="20"/>
        <v>180</v>
      </c>
      <c r="O61" s="282">
        <v>4009</v>
      </c>
      <c r="P61" s="375">
        <f t="shared" si="17"/>
        <v>16150</v>
      </c>
      <c r="Q61" s="282">
        <v>443</v>
      </c>
      <c r="R61" s="282">
        <v>3</v>
      </c>
      <c r="S61" s="282">
        <v>8149</v>
      </c>
      <c r="T61" s="282">
        <v>7555</v>
      </c>
      <c r="U61" s="282">
        <v>628</v>
      </c>
      <c r="V61" s="422">
        <f>SUM(V89,V91:V93)</f>
        <v>436</v>
      </c>
    </row>
    <row r="62" spans="1:22" s="121" customFormat="1" ht="9" customHeight="1">
      <c r="A62" s="122">
        <v>20</v>
      </c>
      <c r="B62" s="123">
        <v>301</v>
      </c>
      <c r="C62" s="306" t="s">
        <v>474</v>
      </c>
      <c r="D62" s="282">
        <f t="shared" si="12"/>
        <v>20755</v>
      </c>
      <c r="E62" s="282">
        <f t="shared" si="14"/>
        <v>11195</v>
      </c>
      <c r="F62" s="282">
        <v>1055</v>
      </c>
      <c r="G62" s="282">
        <v>412</v>
      </c>
      <c r="H62" s="282">
        <v>637</v>
      </c>
      <c r="I62" s="282">
        <v>114</v>
      </c>
      <c r="J62" s="282">
        <v>70</v>
      </c>
      <c r="K62" s="282">
        <v>9698</v>
      </c>
      <c r="L62" s="282">
        <v>4097</v>
      </c>
      <c r="M62" s="282">
        <v>308</v>
      </c>
      <c r="N62" s="282">
        <v>20</v>
      </c>
      <c r="O62" s="282">
        <v>3188</v>
      </c>
      <c r="P62" s="375">
        <f t="shared" si="17"/>
        <v>6015</v>
      </c>
      <c r="Q62" s="282">
        <v>470</v>
      </c>
      <c r="R62" s="282">
        <v>0</v>
      </c>
      <c r="S62" s="282">
        <v>3694</v>
      </c>
      <c r="T62" s="282">
        <v>1851</v>
      </c>
      <c r="U62" s="282">
        <v>28</v>
      </c>
      <c r="V62" s="282">
        <v>329</v>
      </c>
    </row>
    <row r="63" spans="1:22" s="121" customFormat="1" ht="9" customHeight="1">
      <c r="A63" s="122">
        <v>32</v>
      </c>
      <c r="B63" s="123">
        <v>321</v>
      </c>
      <c r="C63" s="306" t="s">
        <v>475</v>
      </c>
      <c r="D63" s="282">
        <f t="shared" si="12"/>
        <v>9871</v>
      </c>
      <c r="E63" s="282">
        <f t="shared" si="14"/>
        <v>4545</v>
      </c>
      <c r="F63" s="282">
        <v>857</v>
      </c>
      <c r="G63" s="282">
        <v>337</v>
      </c>
      <c r="H63" s="282">
        <v>515</v>
      </c>
      <c r="I63" s="282">
        <v>50</v>
      </c>
      <c r="J63" s="282">
        <v>22</v>
      </c>
      <c r="K63" s="282">
        <v>3496</v>
      </c>
      <c r="L63" s="282">
        <v>1370</v>
      </c>
      <c r="M63" s="282">
        <v>127</v>
      </c>
      <c r="N63" s="282">
        <v>15</v>
      </c>
      <c r="O63" s="282">
        <v>989</v>
      </c>
      <c r="P63" s="375">
        <f t="shared" si="17"/>
        <v>3124</v>
      </c>
      <c r="Q63" s="282">
        <v>98</v>
      </c>
      <c r="R63" s="282">
        <v>0</v>
      </c>
      <c r="S63" s="282">
        <v>1513</v>
      </c>
      <c r="T63" s="282">
        <v>1513</v>
      </c>
      <c r="U63" s="282">
        <v>1132</v>
      </c>
      <c r="V63" s="282">
        <v>81</v>
      </c>
    </row>
    <row r="64" spans="1:22" s="121" customFormat="1" ht="9" customHeight="1">
      <c r="A64" s="122">
        <v>33</v>
      </c>
      <c r="B64" s="123">
        <v>341</v>
      </c>
      <c r="C64" s="306" t="s">
        <v>476</v>
      </c>
      <c r="D64" s="282">
        <f t="shared" si="12"/>
        <v>21952</v>
      </c>
      <c r="E64" s="282">
        <f t="shared" si="14"/>
        <v>10738</v>
      </c>
      <c r="F64" s="282">
        <v>1812</v>
      </c>
      <c r="G64" s="282">
        <v>759</v>
      </c>
      <c r="H64" s="282">
        <v>1052</v>
      </c>
      <c r="I64" s="282">
        <v>88</v>
      </c>
      <c r="J64" s="282">
        <v>44</v>
      </c>
      <c r="K64" s="282">
        <v>8373</v>
      </c>
      <c r="L64" s="282">
        <v>3286</v>
      </c>
      <c r="M64" s="282">
        <v>374</v>
      </c>
      <c r="N64" s="282">
        <v>91</v>
      </c>
      <c r="O64" s="282">
        <v>1619</v>
      </c>
      <c r="P64" s="375">
        <f t="shared" si="17"/>
        <v>7226</v>
      </c>
      <c r="Q64" s="282">
        <v>232</v>
      </c>
      <c r="R64" s="282">
        <v>2</v>
      </c>
      <c r="S64" s="282">
        <v>3825</v>
      </c>
      <c r="T64" s="282">
        <v>3167</v>
      </c>
      <c r="U64" s="282">
        <v>2149</v>
      </c>
      <c r="V64" s="282">
        <v>220</v>
      </c>
    </row>
    <row r="65" spans="1:22" s="121" customFormat="1" ht="9" customHeight="1">
      <c r="A65" s="122">
        <v>34</v>
      </c>
      <c r="B65" s="123">
        <v>342</v>
      </c>
      <c r="C65" s="306" t="s">
        <v>477</v>
      </c>
      <c r="D65" s="282">
        <f t="shared" si="12"/>
        <v>10256</v>
      </c>
      <c r="E65" s="282">
        <f t="shared" si="14"/>
        <v>5455</v>
      </c>
      <c r="F65" s="282">
        <v>763</v>
      </c>
      <c r="G65" s="282">
        <v>272</v>
      </c>
      <c r="H65" s="282">
        <v>491</v>
      </c>
      <c r="I65" s="282">
        <v>51</v>
      </c>
      <c r="J65" s="282">
        <v>20</v>
      </c>
      <c r="K65" s="282">
        <v>4551</v>
      </c>
      <c r="L65" s="282">
        <v>1773</v>
      </c>
      <c r="M65" s="282">
        <v>80</v>
      </c>
      <c r="N65" s="282">
        <v>10</v>
      </c>
      <c r="O65" s="124">
        <v>725</v>
      </c>
      <c r="P65" s="375">
        <f t="shared" si="17"/>
        <v>3368</v>
      </c>
      <c r="Q65" s="124">
        <v>122</v>
      </c>
      <c r="R65" s="282">
        <v>0</v>
      </c>
      <c r="S65" s="124">
        <v>2041</v>
      </c>
      <c r="T65" s="124">
        <v>1205</v>
      </c>
      <c r="U65" s="282">
        <v>595</v>
      </c>
      <c r="V65" s="282">
        <v>113</v>
      </c>
    </row>
    <row r="66" spans="1:22" s="121" customFormat="1" ht="9" customHeight="1">
      <c r="A66" s="122">
        <v>35</v>
      </c>
      <c r="B66" s="123">
        <v>343</v>
      </c>
      <c r="C66" s="306" t="s">
        <v>478</v>
      </c>
      <c r="D66" s="282">
        <f t="shared" si="12"/>
        <v>8799</v>
      </c>
      <c r="E66" s="282">
        <f t="shared" si="14"/>
        <v>3939</v>
      </c>
      <c r="F66" s="282">
        <v>739</v>
      </c>
      <c r="G66" s="282">
        <v>294</v>
      </c>
      <c r="H66" s="282">
        <v>444</v>
      </c>
      <c r="I66" s="282">
        <v>17</v>
      </c>
      <c r="J66" s="282">
        <v>2</v>
      </c>
      <c r="K66" s="282">
        <v>3017</v>
      </c>
      <c r="L66" s="282">
        <v>1184</v>
      </c>
      <c r="M66" s="282">
        <v>151</v>
      </c>
      <c r="N66" s="282">
        <v>15</v>
      </c>
      <c r="O66" s="124">
        <v>882</v>
      </c>
      <c r="P66" s="375">
        <f t="shared" si="17"/>
        <v>2675</v>
      </c>
      <c r="Q66" s="124">
        <v>88</v>
      </c>
      <c r="R66" s="282">
        <v>0</v>
      </c>
      <c r="S66" s="124">
        <v>1255</v>
      </c>
      <c r="T66" s="124">
        <v>1332</v>
      </c>
      <c r="U66" s="282">
        <v>1204</v>
      </c>
      <c r="V66" s="282">
        <v>99</v>
      </c>
    </row>
    <row r="67" spans="1:22" s="121" customFormat="1" ht="9" customHeight="1">
      <c r="A67" s="122">
        <v>36</v>
      </c>
      <c r="B67" s="123">
        <v>361</v>
      </c>
      <c r="C67" s="306" t="s">
        <v>479</v>
      </c>
      <c r="D67" s="282">
        <f t="shared" si="12"/>
        <v>10727</v>
      </c>
      <c r="E67" s="282">
        <f t="shared" si="14"/>
        <v>4909</v>
      </c>
      <c r="F67" s="282">
        <v>718</v>
      </c>
      <c r="G67" s="282">
        <v>220</v>
      </c>
      <c r="H67" s="282">
        <v>498</v>
      </c>
      <c r="I67" s="282">
        <v>18</v>
      </c>
      <c r="J67" s="282">
        <v>6</v>
      </c>
      <c r="K67" s="282">
        <v>3967</v>
      </c>
      <c r="L67" s="282">
        <v>1469</v>
      </c>
      <c r="M67" s="282">
        <v>168</v>
      </c>
      <c r="N67" s="282">
        <v>38</v>
      </c>
      <c r="O67" s="132">
        <v>900</v>
      </c>
      <c r="P67" s="375">
        <f t="shared" si="17"/>
        <v>4108</v>
      </c>
      <c r="Q67" s="132">
        <v>86</v>
      </c>
      <c r="R67" s="282">
        <v>1</v>
      </c>
      <c r="S67" s="132">
        <v>2241</v>
      </c>
      <c r="T67" s="132">
        <v>1780</v>
      </c>
      <c r="U67" s="282">
        <v>692</v>
      </c>
      <c r="V67" s="282">
        <v>118</v>
      </c>
    </row>
    <row r="68" spans="1:22" s="121" customFormat="1" ht="9" customHeight="1">
      <c r="A68" s="122">
        <v>37</v>
      </c>
      <c r="B68" s="123">
        <v>362</v>
      </c>
      <c r="C68" s="306" t="s">
        <v>480</v>
      </c>
      <c r="D68" s="282">
        <f t="shared" si="12"/>
        <v>6781</v>
      </c>
      <c r="E68" s="282">
        <f t="shared" si="14"/>
        <v>3124</v>
      </c>
      <c r="F68" s="282">
        <v>521</v>
      </c>
      <c r="G68" s="282">
        <v>185</v>
      </c>
      <c r="H68" s="282">
        <v>336</v>
      </c>
      <c r="I68" s="282">
        <v>15</v>
      </c>
      <c r="J68" s="282">
        <v>2</v>
      </c>
      <c r="K68" s="282">
        <v>2491</v>
      </c>
      <c r="L68" s="282">
        <v>917</v>
      </c>
      <c r="M68" s="282">
        <v>89</v>
      </c>
      <c r="N68" s="282">
        <v>8</v>
      </c>
      <c r="O68" s="132">
        <v>706</v>
      </c>
      <c r="P68" s="375">
        <f t="shared" si="17"/>
        <v>2841</v>
      </c>
      <c r="Q68" s="132">
        <v>71</v>
      </c>
      <c r="R68" s="282">
        <v>0</v>
      </c>
      <c r="S68" s="132">
        <v>1344</v>
      </c>
      <c r="T68" s="132">
        <v>1426</v>
      </c>
      <c r="U68" s="282">
        <v>33</v>
      </c>
      <c r="V68" s="282">
        <v>77</v>
      </c>
    </row>
    <row r="69" spans="1:22" s="121" customFormat="1" ht="9" customHeight="1">
      <c r="A69" s="122">
        <v>38</v>
      </c>
      <c r="B69" s="123">
        <v>363</v>
      </c>
      <c r="C69" s="306" t="s">
        <v>481</v>
      </c>
      <c r="D69" s="282">
        <f t="shared" si="12"/>
        <v>5526</v>
      </c>
      <c r="E69" s="282">
        <f t="shared" si="14"/>
        <v>2546</v>
      </c>
      <c r="F69" s="282">
        <v>403</v>
      </c>
      <c r="G69" s="282">
        <v>133</v>
      </c>
      <c r="H69" s="282">
        <v>258</v>
      </c>
      <c r="I69" s="282">
        <v>23</v>
      </c>
      <c r="J69" s="282">
        <v>5</v>
      </c>
      <c r="K69" s="282">
        <v>2050</v>
      </c>
      <c r="L69" s="282">
        <v>757</v>
      </c>
      <c r="M69" s="282">
        <v>47</v>
      </c>
      <c r="N69" s="282">
        <v>23</v>
      </c>
      <c r="O69" s="133">
        <v>492</v>
      </c>
      <c r="P69" s="375">
        <f t="shared" si="17"/>
        <v>2105</v>
      </c>
      <c r="Q69" s="133">
        <v>55</v>
      </c>
      <c r="R69" s="282">
        <v>0</v>
      </c>
      <c r="S69" s="133">
        <v>1142</v>
      </c>
      <c r="T69" s="133">
        <v>908</v>
      </c>
      <c r="U69" s="282">
        <v>324</v>
      </c>
      <c r="V69" s="282">
        <v>59</v>
      </c>
    </row>
    <row r="70" spans="1:22" s="121" customFormat="1" ht="9" customHeight="1">
      <c r="A70" s="122">
        <v>39</v>
      </c>
      <c r="B70" s="123">
        <v>364</v>
      </c>
      <c r="C70" s="306" t="s">
        <v>482</v>
      </c>
      <c r="D70" s="282">
        <f t="shared" si="12"/>
        <v>7649</v>
      </c>
      <c r="E70" s="282">
        <f t="shared" si="14"/>
        <v>3588</v>
      </c>
      <c r="F70" s="282">
        <v>718</v>
      </c>
      <c r="G70" s="282">
        <v>271</v>
      </c>
      <c r="H70" s="282">
        <v>428</v>
      </c>
      <c r="I70" s="282">
        <v>9</v>
      </c>
      <c r="J70" s="282">
        <v>3</v>
      </c>
      <c r="K70" s="282">
        <v>2722</v>
      </c>
      <c r="L70" s="282">
        <v>1035</v>
      </c>
      <c r="M70" s="282">
        <v>73</v>
      </c>
      <c r="N70" s="282">
        <v>66</v>
      </c>
      <c r="O70" s="133">
        <v>730</v>
      </c>
      <c r="P70" s="375">
        <f t="shared" si="17"/>
        <v>2804</v>
      </c>
      <c r="Q70" s="133">
        <v>71</v>
      </c>
      <c r="R70" s="282">
        <v>0</v>
      </c>
      <c r="S70" s="133">
        <v>1608</v>
      </c>
      <c r="T70" s="133">
        <v>1125</v>
      </c>
      <c r="U70" s="124">
        <v>456</v>
      </c>
      <c r="V70" s="282">
        <v>71</v>
      </c>
    </row>
    <row r="71" spans="1:22" s="121" customFormat="1" ht="9" customHeight="1">
      <c r="A71" s="122">
        <v>25</v>
      </c>
      <c r="B71" s="123">
        <v>381</v>
      </c>
      <c r="C71" s="306" t="s">
        <v>483</v>
      </c>
      <c r="D71" s="282">
        <f t="shared" si="12"/>
        <v>30817</v>
      </c>
      <c r="E71" s="282">
        <f t="shared" si="14"/>
        <v>16153</v>
      </c>
      <c r="F71" s="282">
        <v>3566</v>
      </c>
      <c r="G71" s="282">
        <v>1758</v>
      </c>
      <c r="H71" s="282">
        <v>1687</v>
      </c>
      <c r="I71" s="282">
        <v>56</v>
      </c>
      <c r="J71" s="282">
        <v>13</v>
      </c>
      <c r="K71" s="282">
        <v>11958</v>
      </c>
      <c r="L71" s="282">
        <v>4666</v>
      </c>
      <c r="M71" s="282">
        <v>507</v>
      </c>
      <c r="N71" s="282">
        <v>66</v>
      </c>
      <c r="O71" s="133">
        <v>4647</v>
      </c>
      <c r="P71" s="375">
        <f t="shared" si="17"/>
        <v>9424</v>
      </c>
      <c r="Q71" s="133">
        <v>390</v>
      </c>
      <c r="R71" s="282">
        <v>3</v>
      </c>
      <c r="S71" s="133">
        <v>5518</v>
      </c>
      <c r="T71" s="133">
        <v>3513</v>
      </c>
      <c r="U71" s="124">
        <v>189</v>
      </c>
      <c r="V71" s="130">
        <v>404</v>
      </c>
    </row>
    <row r="72" spans="1:22" s="121" customFormat="1" ht="9" customHeight="1">
      <c r="A72" s="122">
        <v>26</v>
      </c>
      <c r="B72" s="123">
        <v>382</v>
      </c>
      <c r="C72" s="306" t="s">
        <v>484</v>
      </c>
      <c r="D72" s="282">
        <f t="shared" si="12"/>
        <v>20790</v>
      </c>
      <c r="E72" s="282">
        <f t="shared" si="14"/>
        <v>11788</v>
      </c>
      <c r="F72" s="282">
        <v>1127</v>
      </c>
      <c r="G72" s="282">
        <v>297</v>
      </c>
      <c r="H72" s="282">
        <v>820</v>
      </c>
      <c r="I72" s="282">
        <v>30</v>
      </c>
      <c r="J72" s="282">
        <v>10</v>
      </c>
      <c r="K72" s="282">
        <v>10389</v>
      </c>
      <c r="L72" s="282">
        <v>3812</v>
      </c>
      <c r="M72" s="282">
        <v>186</v>
      </c>
      <c r="N72" s="282">
        <v>56</v>
      </c>
      <c r="O72" s="126">
        <v>2647</v>
      </c>
      <c r="P72" s="375">
        <f t="shared" si="17"/>
        <v>5989</v>
      </c>
      <c r="Q72" s="126">
        <v>345</v>
      </c>
      <c r="R72" s="282">
        <v>0</v>
      </c>
      <c r="S72" s="126">
        <v>4230</v>
      </c>
      <c r="T72" s="126">
        <v>1414</v>
      </c>
      <c r="U72" s="132">
        <v>71</v>
      </c>
      <c r="V72" s="130">
        <v>295</v>
      </c>
    </row>
    <row r="73" spans="1:22" s="121" customFormat="1" ht="9" customHeight="1">
      <c r="A73" s="122">
        <v>42</v>
      </c>
      <c r="B73" s="123">
        <v>421</v>
      </c>
      <c r="C73" s="306" t="s">
        <v>485</v>
      </c>
      <c r="D73" s="282">
        <f t="shared" si="12"/>
        <v>6771</v>
      </c>
      <c r="E73" s="282">
        <f t="shared" si="14"/>
        <v>953</v>
      </c>
      <c r="F73" s="282">
        <v>115</v>
      </c>
      <c r="G73" s="282">
        <v>29</v>
      </c>
      <c r="H73" s="282">
        <v>86</v>
      </c>
      <c r="I73" s="282">
        <v>4</v>
      </c>
      <c r="J73" s="282">
        <v>1</v>
      </c>
      <c r="K73" s="282">
        <v>735</v>
      </c>
      <c r="L73" s="282">
        <v>391</v>
      </c>
      <c r="M73" s="282">
        <v>62</v>
      </c>
      <c r="N73" s="282">
        <v>37</v>
      </c>
      <c r="O73" s="126">
        <v>4221</v>
      </c>
      <c r="P73" s="375">
        <f t="shared" si="17"/>
        <v>1558</v>
      </c>
      <c r="Q73" s="126">
        <v>38</v>
      </c>
      <c r="R73" s="282">
        <v>0</v>
      </c>
      <c r="S73" s="126">
        <v>634</v>
      </c>
      <c r="T73" s="126">
        <v>886</v>
      </c>
      <c r="U73" s="132">
        <v>6</v>
      </c>
      <c r="V73" s="132">
        <v>33</v>
      </c>
    </row>
    <row r="74" spans="1:22" s="121" customFormat="1" ht="9" customHeight="1">
      <c r="A74" s="122">
        <v>43</v>
      </c>
      <c r="B74" s="123">
        <v>422</v>
      </c>
      <c r="C74" s="306" t="s">
        <v>486</v>
      </c>
      <c r="D74" s="282">
        <f t="shared" si="12"/>
        <v>19812</v>
      </c>
      <c r="E74" s="282">
        <f t="shared" si="14"/>
        <v>9756</v>
      </c>
      <c r="F74" s="282">
        <v>1580</v>
      </c>
      <c r="G74" s="282">
        <v>640</v>
      </c>
      <c r="H74" s="282">
        <v>925</v>
      </c>
      <c r="I74" s="282">
        <v>38</v>
      </c>
      <c r="J74" s="282">
        <v>6</v>
      </c>
      <c r="K74" s="282">
        <v>7890</v>
      </c>
      <c r="L74" s="282">
        <v>3109</v>
      </c>
      <c r="M74" s="282">
        <v>221</v>
      </c>
      <c r="N74" s="282">
        <v>27</v>
      </c>
      <c r="O74" s="126">
        <v>1948</v>
      </c>
      <c r="P74" s="375">
        <f t="shared" si="17"/>
        <v>6925</v>
      </c>
      <c r="Q74" s="126">
        <v>232</v>
      </c>
      <c r="R74" s="282">
        <v>2</v>
      </c>
      <c r="S74" s="126">
        <v>4109</v>
      </c>
      <c r="T74" s="126">
        <v>2582</v>
      </c>
      <c r="U74" s="133">
        <v>945</v>
      </c>
      <c r="V74" s="132">
        <v>238</v>
      </c>
    </row>
    <row r="75" spans="1:22" s="121" customFormat="1" ht="9" customHeight="1">
      <c r="A75" s="122">
        <v>44</v>
      </c>
      <c r="B75" s="123">
        <v>441</v>
      </c>
      <c r="C75" s="306" t="s">
        <v>487</v>
      </c>
      <c r="D75" s="282">
        <f t="shared" si="12"/>
        <v>7978</v>
      </c>
      <c r="E75" s="282">
        <f t="shared" si="14"/>
        <v>3666</v>
      </c>
      <c r="F75" s="282">
        <v>550</v>
      </c>
      <c r="G75" s="282">
        <v>232</v>
      </c>
      <c r="H75" s="282">
        <v>317</v>
      </c>
      <c r="I75" s="282">
        <v>39</v>
      </c>
      <c r="J75" s="282">
        <v>23</v>
      </c>
      <c r="K75" s="282">
        <v>2961</v>
      </c>
      <c r="L75" s="282">
        <v>1161</v>
      </c>
      <c r="M75" s="282">
        <v>82</v>
      </c>
      <c r="N75" s="282">
        <v>34</v>
      </c>
      <c r="O75" s="126">
        <v>658</v>
      </c>
      <c r="P75" s="375">
        <f t="shared" si="17"/>
        <v>2885</v>
      </c>
      <c r="Q75" s="126">
        <v>62</v>
      </c>
      <c r="R75" s="282">
        <v>1</v>
      </c>
      <c r="S75" s="126">
        <v>1458</v>
      </c>
      <c r="T75" s="126">
        <v>1364</v>
      </c>
      <c r="U75" s="133">
        <v>721</v>
      </c>
      <c r="V75" s="133">
        <v>48</v>
      </c>
    </row>
    <row r="76" spans="1:22" s="121" customFormat="1" ht="9" customHeight="1">
      <c r="A76" s="122">
        <v>45</v>
      </c>
      <c r="B76" s="123">
        <v>442</v>
      </c>
      <c r="C76" s="306" t="s">
        <v>488</v>
      </c>
      <c r="D76" s="282">
        <f t="shared" si="12"/>
        <v>12987</v>
      </c>
      <c r="E76" s="282">
        <f t="shared" si="14"/>
        <v>6437</v>
      </c>
      <c r="F76" s="282">
        <v>896</v>
      </c>
      <c r="G76" s="282">
        <v>346</v>
      </c>
      <c r="H76" s="282">
        <v>547</v>
      </c>
      <c r="I76" s="282">
        <v>23</v>
      </c>
      <c r="J76" s="282">
        <v>8</v>
      </c>
      <c r="K76" s="282">
        <v>5314</v>
      </c>
      <c r="L76" s="282">
        <v>2061</v>
      </c>
      <c r="M76" s="282">
        <v>157</v>
      </c>
      <c r="N76" s="282">
        <v>47</v>
      </c>
      <c r="O76" s="126">
        <v>1325</v>
      </c>
      <c r="P76" s="375">
        <f t="shared" si="17"/>
        <v>4926</v>
      </c>
      <c r="Q76" s="126">
        <v>99</v>
      </c>
      <c r="R76" s="282">
        <v>1</v>
      </c>
      <c r="S76" s="126">
        <v>2636</v>
      </c>
      <c r="T76" s="126">
        <v>2190</v>
      </c>
      <c r="U76" s="133">
        <v>164</v>
      </c>
      <c r="V76" s="133">
        <v>135</v>
      </c>
    </row>
    <row r="77" spans="1:22" s="121" customFormat="1" ht="9" customHeight="1">
      <c r="A77" s="122">
        <v>46</v>
      </c>
      <c r="B77" s="123">
        <v>443</v>
      </c>
      <c r="C77" s="306" t="s">
        <v>489</v>
      </c>
      <c r="D77" s="282">
        <f t="shared" si="12"/>
        <v>17548</v>
      </c>
      <c r="E77" s="282">
        <f t="shared" si="14"/>
        <v>9197</v>
      </c>
      <c r="F77" s="282">
        <v>1455</v>
      </c>
      <c r="G77" s="282">
        <v>597</v>
      </c>
      <c r="H77" s="282">
        <v>845</v>
      </c>
      <c r="I77" s="282">
        <v>56</v>
      </c>
      <c r="J77" s="282">
        <v>25</v>
      </c>
      <c r="K77" s="282">
        <v>7306</v>
      </c>
      <c r="L77" s="282">
        <v>2838</v>
      </c>
      <c r="M77" s="282">
        <v>359</v>
      </c>
      <c r="N77" s="282">
        <v>21</v>
      </c>
      <c r="O77" s="126">
        <v>1775</v>
      </c>
      <c r="P77" s="375">
        <f t="shared" si="17"/>
        <v>6308</v>
      </c>
      <c r="Q77" s="126">
        <v>189</v>
      </c>
      <c r="R77" s="282">
        <v>0</v>
      </c>
      <c r="S77" s="126">
        <v>3585</v>
      </c>
      <c r="T77" s="126">
        <v>2534</v>
      </c>
      <c r="U77" s="126">
        <v>104</v>
      </c>
      <c r="V77" s="133">
        <v>164</v>
      </c>
    </row>
    <row r="78" spans="1:22" s="121" customFormat="1" ht="9" customHeight="1">
      <c r="A78" s="122">
        <v>47</v>
      </c>
      <c r="B78" s="123">
        <v>444</v>
      </c>
      <c r="C78" s="306" t="s">
        <v>490</v>
      </c>
      <c r="D78" s="282">
        <f t="shared" si="12"/>
        <v>15941</v>
      </c>
      <c r="E78" s="282">
        <f t="shared" si="14"/>
        <v>8403</v>
      </c>
      <c r="F78" s="282">
        <v>906</v>
      </c>
      <c r="G78" s="282">
        <v>347</v>
      </c>
      <c r="H78" s="282">
        <v>554</v>
      </c>
      <c r="I78" s="282">
        <v>20</v>
      </c>
      <c r="J78" s="282">
        <v>6</v>
      </c>
      <c r="K78" s="282">
        <v>7349</v>
      </c>
      <c r="L78" s="282">
        <v>2912</v>
      </c>
      <c r="M78" s="282">
        <v>116</v>
      </c>
      <c r="N78" s="282">
        <v>12</v>
      </c>
      <c r="O78" s="126">
        <v>1727</v>
      </c>
      <c r="P78" s="375">
        <f t="shared" si="17"/>
        <v>5525</v>
      </c>
      <c r="Q78" s="126">
        <v>199</v>
      </c>
      <c r="R78" s="282">
        <v>0</v>
      </c>
      <c r="S78" s="126">
        <v>3621</v>
      </c>
      <c r="T78" s="126">
        <v>1705</v>
      </c>
      <c r="U78" s="126">
        <v>113</v>
      </c>
      <c r="V78" s="126">
        <v>173</v>
      </c>
    </row>
    <row r="79" spans="1:22" s="121" customFormat="1" ht="9" customHeight="1">
      <c r="A79" s="122">
        <v>48</v>
      </c>
      <c r="B79" s="123">
        <v>445</v>
      </c>
      <c r="C79" s="306" t="s">
        <v>491</v>
      </c>
      <c r="D79" s="282">
        <f t="shared" si="12"/>
        <v>4519</v>
      </c>
      <c r="E79" s="282">
        <f t="shared" si="14"/>
        <v>2219</v>
      </c>
      <c r="F79" s="282">
        <v>271</v>
      </c>
      <c r="G79" s="282">
        <v>105</v>
      </c>
      <c r="H79" s="282">
        <v>166</v>
      </c>
      <c r="I79" s="282">
        <v>7</v>
      </c>
      <c r="J79" s="282">
        <v>0</v>
      </c>
      <c r="K79" s="282">
        <v>1814</v>
      </c>
      <c r="L79" s="282">
        <v>724</v>
      </c>
      <c r="M79" s="282">
        <v>93</v>
      </c>
      <c r="N79" s="282">
        <v>34</v>
      </c>
      <c r="O79" s="126">
        <v>376</v>
      </c>
      <c r="P79" s="375">
        <f t="shared" si="17"/>
        <v>1698</v>
      </c>
      <c r="Q79" s="126">
        <v>41</v>
      </c>
      <c r="R79" s="282">
        <v>0</v>
      </c>
      <c r="S79" s="126">
        <v>850</v>
      </c>
      <c r="T79" s="126">
        <v>807</v>
      </c>
      <c r="U79" s="126">
        <v>180</v>
      </c>
      <c r="V79" s="126">
        <v>46</v>
      </c>
    </row>
    <row r="80" spans="1:22" s="121" customFormat="1" ht="9" customHeight="1">
      <c r="A80" s="122">
        <v>54</v>
      </c>
      <c r="B80" s="123">
        <v>461</v>
      </c>
      <c r="C80" s="306" t="s">
        <v>492</v>
      </c>
      <c r="D80" s="282">
        <f t="shared" si="12"/>
        <v>14501</v>
      </c>
      <c r="E80" s="282">
        <f t="shared" si="14"/>
        <v>7520</v>
      </c>
      <c r="F80" s="282">
        <v>1234</v>
      </c>
      <c r="G80" s="282">
        <v>471</v>
      </c>
      <c r="H80" s="282">
        <v>761</v>
      </c>
      <c r="I80" s="282">
        <v>25</v>
      </c>
      <c r="J80" s="282">
        <v>4</v>
      </c>
      <c r="K80" s="282">
        <v>5991</v>
      </c>
      <c r="L80" s="282">
        <v>2418</v>
      </c>
      <c r="M80" s="282">
        <v>242</v>
      </c>
      <c r="N80" s="282">
        <v>28</v>
      </c>
      <c r="O80" s="126">
        <v>1460</v>
      </c>
      <c r="P80" s="375">
        <f t="shared" si="17"/>
        <v>5278</v>
      </c>
      <c r="Q80" s="126">
        <v>142</v>
      </c>
      <c r="R80" s="282">
        <v>3</v>
      </c>
      <c r="S80" s="126">
        <v>3016</v>
      </c>
      <c r="T80" s="126">
        <v>2117</v>
      </c>
      <c r="U80" s="126">
        <v>100</v>
      </c>
      <c r="V80" s="141">
        <v>143</v>
      </c>
    </row>
    <row r="81" spans="1:22" s="121" customFormat="1" ht="9" customHeight="1">
      <c r="A81" s="122">
        <v>55</v>
      </c>
      <c r="B81" s="123">
        <v>462</v>
      </c>
      <c r="C81" s="306" t="s">
        <v>493</v>
      </c>
      <c r="D81" s="282">
        <f t="shared" si="12"/>
        <v>9931</v>
      </c>
      <c r="E81" s="282">
        <f t="shared" si="14"/>
        <v>5064</v>
      </c>
      <c r="F81" s="282">
        <v>516</v>
      </c>
      <c r="G81" s="282">
        <v>175</v>
      </c>
      <c r="H81" s="282">
        <v>335</v>
      </c>
      <c r="I81" s="282">
        <v>15</v>
      </c>
      <c r="J81" s="282">
        <v>4</v>
      </c>
      <c r="K81" s="282">
        <v>4424</v>
      </c>
      <c r="L81" s="282">
        <v>1644</v>
      </c>
      <c r="M81" s="282">
        <v>88</v>
      </c>
      <c r="N81" s="282">
        <v>21</v>
      </c>
      <c r="O81" s="126">
        <v>1222</v>
      </c>
      <c r="P81" s="375">
        <f t="shared" si="17"/>
        <v>3422</v>
      </c>
      <c r="Q81" s="126">
        <v>133</v>
      </c>
      <c r="R81" s="282">
        <v>0</v>
      </c>
      <c r="S81" s="126">
        <v>2201</v>
      </c>
      <c r="T81" s="126">
        <v>1088</v>
      </c>
      <c r="U81" s="126">
        <v>94</v>
      </c>
      <c r="V81" s="141">
        <v>129</v>
      </c>
    </row>
    <row r="82" spans="1:22" s="121" customFormat="1" ht="9" customHeight="1">
      <c r="A82" s="122">
        <v>56</v>
      </c>
      <c r="B82" s="123">
        <v>463</v>
      </c>
      <c r="C82" s="306" t="s">
        <v>494</v>
      </c>
      <c r="D82" s="282">
        <f t="shared" si="12"/>
        <v>10115</v>
      </c>
      <c r="E82" s="282">
        <f t="shared" si="14"/>
        <v>4812</v>
      </c>
      <c r="F82" s="282">
        <v>640</v>
      </c>
      <c r="G82" s="282">
        <v>221</v>
      </c>
      <c r="H82" s="282">
        <v>405</v>
      </c>
      <c r="I82" s="282">
        <v>40</v>
      </c>
      <c r="J82" s="282">
        <v>2</v>
      </c>
      <c r="K82" s="282">
        <v>4013</v>
      </c>
      <c r="L82" s="282">
        <v>1524</v>
      </c>
      <c r="M82" s="282">
        <v>99</v>
      </c>
      <c r="N82" s="282">
        <v>20</v>
      </c>
      <c r="O82" s="126">
        <v>1429</v>
      </c>
      <c r="P82" s="375">
        <f t="shared" si="17"/>
        <v>3650</v>
      </c>
      <c r="Q82" s="126">
        <v>107</v>
      </c>
      <c r="R82" s="282">
        <v>0</v>
      </c>
      <c r="S82" s="126">
        <v>2262</v>
      </c>
      <c r="T82" s="126">
        <v>1281</v>
      </c>
      <c r="U82" s="126">
        <v>120</v>
      </c>
      <c r="V82" s="141">
        <v>104</v>
      </c>
    </row>
    <row r="83" spans="1:22" s="121" customFormat="1" ht="9" customHeight="1">
      <c r="A83" s="122">
        <v>57</v>
      </c>
      <c r="B83" s="123">
        <v>464</v>
      </c>
      <c r="C83" s="306" t="s">
        <v>495</v>
      </c>
      <c r="D83" s="282">
        <f t="shared" si="12"/>
        <v>26179</v>
      </c>
      <c r="E83" s="282">
        <f t="shared" si="14"/>
        <v>13601</v>
      </c>
      <c r="F83" s="282">
        <v>1323</v>
      </c>
      <c r="G83" s="282">
        <v>473</v>
      </c>
      <c r="H83" s="282">
        <v>850</v>
      </c>
      <c r="I83" s="282">
        <v>17</v>
      </c>
      <c r="J83" s="282">
        <v>3</v>
      </c>
      <c r="K83" s="282">
        <v>11929</v>
      </c>
      <c r="L83" s="282">
        <v>4742</v>
      </c>
      <c r="M83" s="282">
        <v>259</v>
      </c>
      <c r="N83" s="282">
        <v>73</v>
      </c>
      <c r="O83" s="126">
        <v>3176</v>
      </c>
      <c r="P83" s="375">
        <f t="shared" si="17"/>
        <v>8944</v>
      </c>
      <c r="Q83" s="126">
        <v>354</v>
      </c>
      <c r="R83" s="282">
        <v>1</v>
      </c>
      <c r="S83" s="126">
        <v>6224</v>
      </c>
      <c r="T83" s="126">
        <v>2365</v>
      </c>
      <c r="U83" s="126">
        <v>149</v>
      </c>
      <c r="V83" s="141">
        <v>309</v>
      </c>
    </row>
    <row r="84" spans="1:22" s="121" customFormat="1" ht="9" customHeight="1">
      <c r="A84" s="122">
        <v>58</v>
      </c>
      <c r="B84" s="123">
        <v>481</v>
      </c>
      <c r="C84" s="306" t="s">
        <v>496</v>
      </c>
      <c r="D84" s="282">
        <f t="shared" si="12"/>
        <v>15903</v>
      </c>
      <c r="E84" s="282">
        <f t="shared" si="14"/>
        <v>7441</v>
      </c>
      <c r="F84" s="282">
        <v>927</v>
      </c>
      <c r="G84" s="282">
        <v>310</v>
      </c>
      <c r="H84" s="282">
        <v>615</v>
      </c>
      <c r="I84" s="282">
        <v>8</v>
      </c>
      <c r="J84" s="282">
        <v>1</v>
      </c>
      <c r="K84" s="282">
        <v>6335</v>
      </c>
      <c r="L84" s="282">
        <v>2373</v>
      </c>
      <c r="M84" s="282">
        <v>143</v>
      </c>
      <c r="N84" s="282">
        <v>28</v>
      </c>
      <c r="O84" s="126">
        <v>1592</v>
      </c>
      <c r="P84" s="375">
        <f t="shared" si="17"/>
        <v>5621</v>
      </c>
      <c r="Q84" s="126">
        <v>140</v>
      </c>
      <c r="R84" s="282">
        <v>1</v>
      </c>
      <c r="S84" s="126">
        <v>3196</v>
      </c>
      <c r="T84" s="126">
        <v>2284</v>
      </c>
      <c r="U84" s="126">
        <v>1108</v>
      </c>
      <c r="V84" s="141">
        <v>141</v>
      </c>
    </row>
    <row r="85" spans="1:22" s="121" customFormat="1" ht="9" customHeight="1">
      <c r="A85" s="122">
        <v>59</v>
      </c>
      <c r="B85" s="123">
        <v>501</v>
      </c>
      <c r="C85" s="306" t="s">
        <v>497</v>
      </c>
      <c r="D85" s="282">
        <f t="shared" si="12"/>
        <v>9026</v>
      </c>
      <c r="E85" s="282">
        <f t="shared" si="14"/>
        <v>3946</v>
      </c>
      <c r="F85" s="282">
        <v>777</v>
      </c>
      <c r="G85" s="282">
        <v>287</v>
      </c>
      <c r="H85" s="282">
        <v>477</v>
      </c>
      <c r="I85" s="282">
        <v>23</v>
      </c>
      <c r="J85" s="282">
        <v>6</v>
      </c>
      <c r="K85" s="282">
        <v>2927</v>
      </c>
      <c r="L85" s="282">
        <v>1072</v>
      </c>
      <c r="M85" s="282">
        <v>155</v>
      </c>
      <c r="N85" s="282">
        <v>64</v>
      </c>
      <c r="O85" s="126">
        <v>785</v>
      </c>
      <c r="P85" s="375">
        <f t="shared" si="17"/>
        <v>3323</v>
      </c>
      <c r="Q85" s="126">
        <v>85</v>
      </c>
      <c r="R85" s="282">
        <v>0</v>
      </c>
      <c r="S85" s="126">
        <v>1525</v>
      </c>
      <c r="T85" s="126">
        <v>1713</v>
      </c>
      <c r="U85" s="126">
        <v>906</v>
      </c>
      <c r="V85" s="141">
        <v>66</v>
      </c>
    </row>
    <row r="86" spans="1:22" s="121" customFormat="1" ht="9" customHeight="1">
      <c r="A86" s="122">
        <v>60</v>
      </c>
      <c r="B86" s="123">
        <v>502</v>
      </c>
      <c r="C86" s="306" t="s">
        <v>498</v>
      </c>
      <c r="D86" s="282">
        <f t="shared" si="12"/>
        <v>5556</v>
      </c>
      <c r="E86" s="282">
        <f t="shared" si="14"/>
        <v>2151</v>
      </c>
      <c r="F86" s="282">
        <v>299</v>
      </c>
      <c r="G86" s="282">
        <v>108</v>
      </c>
      <c r="H86" s="282">
        <v>188</v>
      </c>
      <c r="I86" s="282">
        <v>5</v>
      </c>
      <c r="J86" s="282">
        <v>0</v>
      </c>
      <c r="K86" s="282">
        <v>1764</v>
      </c>
      <c r="L86" s="282">
        <v>647</v>
      </c>
      <c r="M86" s="282">
        <v>65</v>
      </c>
      <c r="N86" s="282">
        <v>18</v>
      </c>
      <c r="O86" s="126">
        <v>469</v>
      </c>
      <c r="P86" s="375">
        <f t="shared" si="17"/>
        <v>2119</v>
      </c>
      <c r="Q86" s="126">
        <v>52</v>
      </c>
      <c r="R86" s="282">
        <v>1</v>
      </c>
      <c r="S86" s="126">
        <v>986</v>
      </c>
      <c r="T86" s="126">
        <v>1080</v>
      </c>
      <c r="U86" s="126">
        <v>759</v>
      </c>
      <c r="V86" s="126">
        <v>58</v>
      </c>
    </row>
    <row r="87" spans="1:22" s="121" customFormat="1" ht="9" customHeight="1">
      <c r="A87" s="122">
        <v>61</v>
      </c>
      <c r="B87" s="123">
        <v>503</v>
      </c>
      <c r="C87" s="306" t="s">
        <v>499</v>
      </c>
      <c r="D87" s="282">
        <f t="shared" si="12"/>
        <v>4711</v>
      </c>
      <c r="E87" s="282">
        <f t="shared" si="14"/>
        <v>1912</v>
      </c>
      <c r="F87" s="282">
        <v>277</v>
      </c>
      <c r="G87" s="282">
        <v>81</v>
      </c>
      <c r="H87" s="282">
        <v>196</v>
      </c>
      <c r="I87" s="282">
        <v>6</v>
      </c>
      <c r="J87" s="282">
        <v>0</v>
      </c>
      <c r="K87" s="282">
        <v>1577</v>
      </c>
      <c r="L87" s="282">
        <v>553</v>
      </c>
      <c r="M87" s="282">
        <v>35</v>
      </c>
      <c r="N87" s="282">
        <v>17</v>
      </c>
      <c r="O87" s="126">
        <v>445</v>
      </c>
      <c r="P87" s="375">
        <f t="shared" si="17"/>
        <v>1594</v>
      </c>
      <c r="Q87" s="126">
        <v>44</v>
      </c>
      <c r="R87" s="282">
        <v>0</v>
      </c>
      <c r="S87" s="126">
        <v>720</v>
      </c>
      <c r="T87" s="126">
        <v>830</v>
      </c>
      <c r="U87" s="126">
        <v>721</v>
      </c>
      <c r="V87" s="126">
        <v>39</v>
      </c>
    </row>
    <row r="88" spans="1:22" s="121" customFormat="1" ht="9" customHeight="1">
      <c r="A88" s="122">
        <v>62</v>
      </c>
      <c r="B88" s="123">
        <v>504</v>
      </c>
      <c r="C88" s="306" t="s">
        <v>500</v>
      </c>
      <c r="D88" s="282">
        <f t="shared" si="12"/>
        <v>3345</v>
      </c>
      <c r="E88" s="282">
        <f t="shared" si="14"/>
        <v>1496</v>
      </c>
      <c r="F88" s="282">
        <v>229</v>
      </c>
      <c r="G88" s="282">
        <v>57</v>
      </c>
      <c r="H88" s="282">
        <v>172</v>
      </c>
      <c r="I88" s="282">
        <v>3</v>
      </c>
      <c r="J88" s="282">
        <v>0</v>
      </c>
      <c r="K88" s="282">
        <v>1214</v>
      </c>
      <c r="L88" s="282">
        <v>385</v>
      </c>
      <c r="M88" s="282">
        <v>39</v>
      </c>
      <c r="N88" s="282">
        <v>11</v>
      </c>
      <c r="O88" s="126">
        <v>314</v>
      </c>
      <c r="P88" s="375">
        <f t="shared" si="17"/>
        <v>1176</v>
      </c>
      <c r="Q88" s="126">
        <v>40</v>
      </c>
      <c r="R88" s="124">
        <v>0</v>
      </c>
      <c r="S88" s="126">
        <v>563</v>
      </c>
      <c r="T88" s="126">
        <v>573</v>
      </c>
      <c r="U88" s="126">
        <v>326</v>
      </c>
      <c r="V88" s="126">
        <v>33</v>
      </c>
    </row>
    <row r="89" spans="1:22" s="121" customFormat="1" ht="9" customHeight="1">
      <c r="A89" s="122">
        <v>63</v>
      </c>
      <c r="B89" s="123">
        <v>521</v>
      </c>
      <c r="C89" s="306" t="s">
        <v>501</v>
      </c>
      <c r="D89" s="282">
        <f aca="true" t="shared" si="21" ref="D89:D102">SUM(E89,O89,P89,U89,V89)</f>
        <v>12467</v>
      </c>
      <c r="E89" s="282">
        <f t="shared" si="14"/>
        <v>12233</v>
      </c>
      <c r="F89" s="282">
        <v>2302</v>
      </c>
      <c r="G89" s="282">
        <v>802</v>
      </c>
      <c r="H89" s="282">
        <v>1486</v>
      </c>
      <c r="I89" s="282">
        <v>76</v>
      </c>
      <c r="J89" s="282">
        <v>47</v>
      </c>
      <c r="K89" s="282">
        <v>9362</v>
      </c>
      <c r="L89" s="282">
        <v>3726</v>
      </c>
      <c r="M89" s="282">
        <v>384</v>
      </c>
      <c r="N89" s="282">
        <v>109</v>
      </c>
      <c r="O89" s="25" t="s">
        <v>974</v>
      </c>
      <c r="P89" s="25" t="s">
        <v>974</v>
      </c>
      <c r="Q89" s="25" t="s">
        <v>974</v>
      </c>
      <c r="R89" s="25" t="s">
        <v>974</v>
      </c>
      <c r="S89" s="25" t="s">
        <v>974</v>
      </c>
      <c r="T89" s="25" t="s">
        <v>974</v>
      </c>
      <c r="U89" s="25" t="s">
        <v>974</v>
      </c>
      <c r="V89" s="478">
        <v>234</v>
      </c>
    </row>
    <row r="90" spans="1:22" s="121" customFormat="1" ht="9" customHeight="1">
      <c r="A90" s="122">
        <v>64</v>
      </c>
      <c r="B90" s="123">
        <v>522</v>
      </c>
      <c r="C90" s="306" t="s">
        <v>502</v>
      </c>
      <c r="D90" s="282">
        <f t="shared" si="21"/>
        <v>5432</v>
      </c>
      <c r="E90" s="282">
        <f aca="true" t="shared" si="22" ref="E90:E114">SUM(F90,I90,K90,M90,N90)</f>
        <v>2874</v>
      </c>
      <c r="F90" s="282">
        <v>520</v>
      </c>
      <c r="G90" s="282">
        <v>242</v>
      </c>
      <c r="H90" s="282">
        <v>278</v>
      </c>
      <c r="I90" s="282">
        <v>5</v>
      </c>
      <c r="J90" s="282">
        <v>0</v>
      </c>
      <c r="K90" s="282">
        <v>2279</v>
      </c>
      <c r="L90" s="282">
        <v>917</v>
      </c>
      <c r="M90" s="282">
        <v>51</v>
      </c>
      <c r="N90" s="282">
        <v>19</v>
      </c>
      <c r="O90" s="375">
        <v>332</v>
      </c>
      <c r="P90" s="375">
        <f>SUM(Q90:T90)</f>
        <v>1902</v>
      </c>
      <c r="Q90" s="375">
        <v>64</v>
      </c>
      <c r="R90" s="375">
        <v>0</v>
      </c>
      <c r="S90" s="375">
        <v>1021</v>
      </c>
      <c r="T90" s="375">
        <v>817</v>
      </c>
      <c r="U90" s="375">
        <v>249</v>
      </c>
      <c r="V90" s="375">
        <v>75</v>
      </c>
    </row>
    <row r="91" spans="1:22" s="121" customFormat="1" ht="9" customHeight="1">
      <c r="A91" s="122">
        <v>65</v>
      </c>
      <c r="B91" s="123">
        <v>523</v>
      </c>
      <c r="C91" s="306" t="s">
        <v>575</v>
      </c>
      <c r="D91" s="282">
        <f t="shared" si="21"/>
        <v>4690</v>
      </c>
      <c r="E91" s="282">
        <f t="shared" si="22"/>
        <v>4575</v>
      </c>
      <c r="F91" s="282">
        <v>807</v>
      </c>
      <c r="G91" s="282">
        <v>261</v>
      </c>
      <c r="H91" s="282">
        <v>543</v>
      </c>
      <c r="I91" s="282">
        <v>24</v>
      </c>
      <c r="J91" s="282">
        <v>0</v>
      </c>
      <c r="K91" s="282">
        <v>3574</v>
      </c>
      <c r="L91" s="282">
        <v>1385</v>
      </c>
      <c r="M91" s="282">
        <v>133</v>
      </c>
      <c r="N91" s="282">
        <v>37</v>
      </c>
      <c r="O91" s="25" t="s">
        <v>974</v>
      </c>
      <c r="P91" s="25" t="s">
        <v>974</v>
      </c>
      <c r="Q91" s="25" t="s">
        <v>974</v>
      </c>
      <c r="R91" s="25" t="s">
        <v>974</v>
      </c>
      <c r="S91" s="25" t="s">
        <v>974</v>
      </c>
      <c r="T91" s="25" t="s">
        <v>974</v>
      </c>
      <c r="U91" s="25" t="s">
        <v>974</v>
      </c>
      <c r="V91" s="478">
        <v>115</v>
      </c>
    </row>
    <row r="92" spans="1:22" s="121" customFormat="1" ht="9" customHeight="1">
      <c r="A92" s="122">
        <v>66</v>
      </c>
      <c r="B92" s="123">
        <v>524</v>
      </c>
      <c r="C92" s="306" t="s">
        <v>503</v>
      </c>
      <c r="D92" s="282">
        <f t="shared" si="21"/>
        <v>2091</v>
      </c>
      <c r="E92" s="282">
        <f t="shared" si="22"/>
        <v>2044</v>
      </c>
      <c r="F92" s="282">
        <v>362</v>
      </c>
      <c r="G92" s="282">
        <v>136</v>
      </c>
      <c r="H92" s="282">
        <v>224</v>
      </c>
      <c r="I92" s="282">
        <v>17</v>
      </c>
      <c r="J92" s="282">
        <v>1</v>
      </c>
      <c r="K92" s="282">
        <v>1565</v>
      </c>
      <c r="L92" s="282">
        <v>629</v>
      </c>
      <c r="M92" s="282">
        <v>74</v>
      </c>
      <c r="N92" s="282">
        <v>26</v>
      </c>
      <c r="O92" s="25" t="s">
        <v>974</v>
      </c>
      <c r="P92" s="25" t="s">
        <v>974</v>
      </c>
      <c r="Q92" s="25" t="s">
        <v>974</v>
      </c>
      <c r="R92" s="25" t="s">
        <v>974</v>
      </c>
      <c r="S92" s="25" t="s">
        <v>974</v>
      </c>
      <c r="T92" s="25" t="s">
        <v>974</v>
      </c>
      <c r="U92" s="25" t="s">
        <v>974</v>
      </c>
      <c r="V92" s="478">
        <v>47</v>
      </c>
    </row>
    <row r="93" spans="1:22" s="121" customFormat="1" ht="9" customHeight="1">
      <c r="A93" s="122">
        <v>67</v>
      </c>
      <c r="B93" s="123">
        <v>525</v>
      </c>
      <c r="C93" s="306" t="s">
        <v>504</v>
      </c>
      <c r="D93" s="282">
        <f t="shared" si="21"/>
        <v>1507</v>
      </c>
      <c r="E93" s="282">
        <f t="shared" si="22"/>
        <v>1467</v>
      </c>
      <c r="F93" s="282">
        <v>232</v>
      </c>
      <c r="G93" s="282">
        <v>85</v>
      </c>
      <c r="H93" s="282">
        <v>147</v>
      </c>
      <c r="I93" s="282">
        <v>7</v>
      </c>
      <c r="J93" s="282">
        <v>2</v>
      </c>
      <c r="K93" s="282">
        <v>1174</v>
      </c>
      <c r="L93" s="282">
        <v>445</v>
      </c>
      <c r="M93" s="282">
        <v>46</v>
      </c>
      <c r="N93" s="282">
        <v>8</v>
      </c>
      <c r="O93" s="25" t="s">
        <v>974</v>
      </c>
      <c r="P93" s="25" t="s">
        <v>974</v>
      </c>
      <c r="Q93" s="25" t="s">
        <v>974</v>
      </c>
      <c r="R93" s="25" t="s">
        <v>974</v>
      </c>
      <c r="S93" s="25" t="s">
        <v>974</v>
      </c>
      <c r="T93" s="25" t="s">
        <v>974</v>
      </c>
      <c r="U93" s="25" t="s">
        <v>974</v>
      </c>
      <c r="V93" s="478">
        <v>40</v>
      </c>
    </row>
    <row r="94" spans="1:22" s="121" customFormat="1" ht="9" customHeight="1">
      <c r="A94" s="122">
        <v>69</v>
      </c>
      <c r="B94" s="123">
        <v>541</v>
      </c>
      <c r="C94" s="306" t="s">
        <v>505</v>
      </c>
      <c r="D94" s="282">
        <f t="shared" si="21"/>
        <v>1499</v>
      </c>
      <c r="E94" s="282">
        <f t="shared" si="22"/>
        <v>1432</v>
      </c>
      <c r="F94" s="282">
        <v>128</v>
      </c>
      <c r="G94" s="282">
        <v>25</v>
      </c>
      <c r="H94" s="282">
        <v>103</v>
      </c>
      <c r="I94" s="282">
        <v>46</v>
      </c>
      <c r="J94" s="282">
        <v>22</v>
      </c>
      <c r="K94" s="282">
        <v>1195</v>
      </c>
      <c r="L94" s="282">
        <v>432</v>
      </c>
      <c r="M94" s="282">
        <v>49</v>
      </c>
      <c r="N94" s="282">
        <v>14</v>
      </c>
      <c r="O94" s="25" t="s">
        <v>974</v>
      </c>
      <c r="P94" s="25" t="s">
        <v>974</v>
      </c>
      <c r="Q94" s="25" t="s">
        <v>974</v>
      </c>
      <c r="R94" s="25" t="s">
        <v>974</v>
      </c>
      <c r="S94" s="25" t="s">
        <v>974</v>
      </c>
      <c r="T94" s="25" t="s">
        <v>974</v>
      </c>
      <c r="U94" s="25" t="s">
        <v>974</v>
      </c>
      <c r="V94" s="121">
        <v>67</v>
      </c>
    </row>
    <row r="95" spans="1:22" s="121" customFormat="1" ht="9" customHeight="1">
      <c r="A95" s="122">
        <v>72</v>
      </c>
      <c r="B95" s="123">
        <v>542</v>
      </c>
      <c r="C95" s="306" t="s">
        <v>506</v>
      </c>
      <c r="D95" s="282">
        <f t="shared" si="21"/>
        <v>1755</v>
      </c>
      <c r="E95" s="282">
        <f t="shared" si="22"/>
        <v>1716</v>
      </c>
      <c r="F95" s="282">
        <v>185</v>
      </c>
      <c r="G95" s="282">
        <v>37</v>
      </c>
      <c r="H95" s="282">
        <v>148</v>
      </c>
      <c r="I95" s="282">
        <v>10</v>
      </c>
      <c r="J95" s="282">
        <v>1</v>
      </c>
      <c r="K95" s="282">
        <v>1446</v>
      </c>
      <c r="L95" s="282">
        <v>494</v>
      </c>
      <c r="M95" s="282">
        <v>51</v>
      </c>
      <c r="N95" s="282">
        <v>24</v>
      </c>
      <c r="O95" s="25" t="s">
        <v>974</v>
      </c>
      <c r="P95" s="25" t="s">
        <v>974</v>
      </c>
      <c r="Q95" s="25" t="s">
        <v>974</v>
      </c>
      <c r="R95" s="25" t="s">
        <v>974</v>
      </c>
      <c r="S95" s="25" t="s">
        <v>974</v>
      </c>
      <c r="T95" s="25" t="s">
        <v>974</v>
      </c>
      <c r="U95" s="25" t="s">
        <v>974</v>
      </c>
      <c r="V95" s="121">
        <v>39</v>
      </c>
    </row>
    <row r="96" spans="1:22" s="121" customFormat="1" ht="9" customHeight="1">
      <c r="A96" s="122">
        <v>73</v>
      </c>
      <c r="B96" s="123">
        <v>543</v>
      </c>
      <c r="C96" s="306" t="s">
        <v>507</v>
      </c>
      <c r="D96" s="282">
        <f t="shared" si="21"/>
        <v>4531</v>
      </c>
      <c r="E96" s="282">
        <f t="shared" si="22"/>
        <v>4363</v>
      </c>
      <c r="F96" s="282">
        <v>559</v>
      </c>
      <c r="G96" s="282">
        <v>164</v>
      </c>
      <c r="H96" s="282">
        <v>393</v>
      </c>
      <c r="I96" s="282">
        <v>27</v>
      </c>
      <c r="J96" s="282">
        <v>0</v>
      </c>
      <c r="K96" s="282">
        <v>3543</v>
      </c>
      <c r="L96" s="282">
        <v>1239</v>
      </c>
      <c r="M96" s="282">
        <v>187</v>
      </c>
      <c r="N96" s="282">
        <v>47</v>
      </c>
      <c r="O96" s="25" t="s">
        <v>974</v>
      </c>
      <c r="P96" s="25" t="s">
        <v>974</v>
      </c>
      <c r="Q96" s="25" t="s">
        <v>974</v>
      </c>
      <c r="R96" s="25" t="s">
        <v>974</v>
      </c>
      <c r="S96" s="25" t="s">
        <v>974</v>
      </c>
      <c r="T96" s="25" t="s">
        <v>974</v>
      </c>
      <c r="U96" s="25" t="s">
        <v>974</v>
      </c>
      <c r="V96" s="121">
        <v>168</v>
      </c>
    </row>
    <row r="97" spans="1:22" s="121" customFormat="1" ht="9" customHeight="1">
      <c r="A97" s="122">
        <v>74</v>
      </c>
      <c r="B97" s="123">
        <v>544</v>
      </c>
      <c r="C97" s="306" t="s">
        <v>508</v>
      </c>
      <c r="D97" s="282">
        <f t="shared" si="21"/>
        <v>6986</v>
      </c>
      <c r="E97" s="282">
        <f t="shared" si="22"/>
        <v>6806</v>
      </c>
      <c r="F97" s="282">
        <v>1013</v>
      </c>
      <c r="G97" s="282">
        <v>361</v>
      </c>
      <c r="H97" s="282">
        <v>644</v>
      </c>
      <c r="I97" s="282">
        <v>31</v>
      </c>
      <c r="J97" s="282">
        <v>0</v>
      </c>
      <c r="K97" s="282">
        <v>5531</v>
      </c>
      <c r="L97" s="282">
        <v>1989</v>
      </c>
      <c r="M97" s="282">
        <v>162</v>
      </c>
      <c r="N97" s="282">
        <v>69</v>
      </c>
      <c r="O97" s="25" t="s">
        <v>974</v>
      </c>
      <c r="P97" s="25" t="s">
        <v>974</v>
      </c>
      <c r="Q97" s="25" t="s">
        <v>974</v>
      </c>
      <c r="R97" s="25" t="s">
        <v>974</v>
      </c>
      <c r="S97" s="25" t="s">
        <v>974</v>
      </c>
      <c r="T97" s="25" t="s">
        <v>974</v>
      </c>
      <c r="U97" s="25" t="s">
        <v>974</v>
      </c>
      <c r="V97" s="121">
        <v>180</v>
      </c>
    </row>
    <row r="98" spans="1:22" s="121" customFormat="1" ht="9" customHeight="1">
      <c r="A98" s="122">
        <v>75</v>
      </c>
      <c r="B98" s="123">
        <v>561</v>
      </c>
      <c r="C98" s="306" t="s">
        <v>509</v>
      </c>
      <c r="D98" s="282">
        <f t="shared" si="21"/>
        <v>4281</v>
      </c>
      <c r="E98" s="282">
        <f t="shared" si="22"/>
        <v>4162</v>
      </c>
      <c r="F98" s="282">
        <v>609</v>
      </c>
      <c r="G98" s="282">
        <v>166</v>
      </c>
      <c r="H98" s="282">
        <v>440</v>
      </c>
      <c r="I98" s="282">
        <v>14</v>
      </c>
      <c r="J98" s="282">
        <v>1</v>
      </c>
      <c r="K98" s="282">
        <v>3396</v>
      </c>
      <c r="L98" s="282">
        <v>1216</v>
      </c>
      <c r="M98" s="282">
        <v>76</v>
      </c>
      <c r="N98" s="282">
        <v>67</v>
      </c>
      <c r="O98" s="25" t="s">
        <v>974</v>
      </c>
      <c r="P98" s="25" t="s">
        <v>974</v>
      </c>
      <c r="Q98" s="25" t="s">
        <v>974</v>
      </c>
      <c r="R98" s="25" t="s">
        <v>974</v>
      </c>
      <c r="S98" s="25" t="s">
        <v>974</v>
      </c>
      <c r="T98" s="25" t="s">
        <v>974</v>
      </c>
      <c r="U98" s="25" t="s">
        <v>974</v>
      </c>
      <c r="V98" s="121">
        <v>119</v>
      </c>
    </row>
    <row r="99" spans="1:22" s="121" customFormat="1" ht="9" customHeight="1">
      <c r="A99" s="122">
        <v>76</v>
      </c>
      <c r="B99" s="123">
        <v>562</v>
      </c>
      <c r="C99" s="306" t="s">
        <v>510</v>
      </c>
      <c r="D99" s="282">
        <f t="shared" si="21"/>
        <v>2201</v>
      </c>
      <c r="E99" s="282">
        <f t="shared" si="22"/>
        <v>2149</v>
      </c>
      <c r="F99" s="282">
        <v>323</v>
      </c>
      <c r="G99" s="282">
        <v>87</v>
      </c>
      <c r="H99" s="282">
        <v>236</v>
      </c>
      <c r="I99" s="282">
        <v>5</v>
      </c>
      <c r="J99" s="282">
        <v>0</v>
      </c>
      <c r="K99" s="282">
        <v>1729</v>
      </c>
      <c r="L99" s="282">
        <v>558</v>
      </c>
      <c r="M99" s="282">
        <v>63</v>
      </c>
      <c r="N99" s="282">
        <v>29</v>
      </c>
      <c r="O99" s="25" t="s">
        <v>974</v>
      </c>
      <c r="P99" s="25" t="s">
        <v>974</v>
      </c>
      <c r="Q99" s="25" t="s">
        <v>974</v>
      </c>
      <c r="R99" s="25" t="s">
        <v>974</v>
      </c>
      <c r="S99" s="25" t="s">
        <v>974</v>
      </c>
      <c r="T99" s="25" t="s">
        <v>974</v>
      </c>
      <c r="U99" s="25" t="s">
        <v>974</v>
      </c>
      <c r="V99" s="121">
        <v>52</v>
      </c>
    </row>
    <row r="100" spans="1:22" s="121" customFormat="1" ht="9" customHeight="1">
      <c r="A100" s="122">
        <v>77</v>
      </c>
      <c r="B100" s="123">
        <v>581</v>
      </c>
      <c r="C100" s="306" t="s">
        <v>511</v>
      </c>
      <c r="D100" s="282">
        <f t="shared" si="21"/>
        <v>2542</v>
      </c>
      <c r="E100" s="282">
        <f t="shared" si="22"/>
        <v>2474</v>
      </c>
      <c r="F100" s="282">
        <v>408</v>
      </c>
      <c r="G100" s="282">
        <v>188</v>
      </c>
      <c r="H100" s="282">
        <v>204</v>
      </c>
      <c r="I100" s="282">
        <v>16</v>
      </c>
      <c r="J100" s="282">
        <v>0</v>
      </c>
      <c r="K100" s="282">
        <v>1803</v>
      </c>
      <c r="L100" s="282">
        <v>640</v>
      </c>
      <c r="M100" s="282">
        <v>120</v>
      </c>
      <c r="N100" s="282">
        <v>127</v>
      </c>
      <c r="O100" s="25" t="s">
        <v>974</v>
      </c>
      <c r="P100" s="25" t="s">
        <v>974</v>
      </c>
      <c r="Q100" s="25" t="s">
        <v>974</v>
      </c>
      <c r="R100" s="25" t="s">
        <v>974</v>
      </c>
      <c r="S100" s="25" t="s">
        <v>974</v>
      </c>
      <c r="T100" s="25" t="s">
        <v>974</v>
      </c>
      <c r="U100" s="25" t="s">
        <v>974</v>
      </c>
      <c r="V100" s="121">
        <v>68</v>
      </c>
    </row>
    <row r="101" spans="1:22" s="121" customFormat="1" ht="9" customHeight="1">
      <c r="A101" s="122">
        <v>78</v>
      </c>
      <c r="B101" s="123">
        <v>582</v>
      </c>
      <c r="C101" s="306" t="s">
        <v>512</v>
      </c>
      <c r="D101" s="282">
        <f t="shared" si="21"/>
        <v>8962</v>
      </c>
      <c r="E101" s="282">
        <f t="shared" si="22"/>
        <v>3708</v>
      </c>
      <c r="F101" s="282">
        <v>558</v>
      </c>
      <c r="G101" s="282">
        <v>171</v>
      </c>
      <c r="H101" s="282">
        <v>383</v>
      </c>
      <c r="I101" s="282">
        <v>23</v>
      </c>
      <c r="J101" s="282">
        <v>1</v>
      </c>
      <c r="K101" s="282">
        <v>2876</v>
      </c>
      <c r="L101" s="282">
        <v>1028</v>
      </c>
      <c r="M101" s="282">
        <v>149</v>
      </c>
      <c r="N101" s="282">
        <v>102</v>
      </c>
      <c r="O101" s="126">
        <v>869</v>
      </c>
      <c r="P101" s="375">
        <f>SUM(Q101:T101)</f>
        <v>3636</v>
      </c>
      <c r="Q101" s="375">
        <v>77</v>
      </c>
      <c r="R101" s="375">
        <v>0</v>
      </c>
      <c r="S101" s="375">
        <v>1854</v>
      </c>
      <c r="T101" s="375">
        <v>1705</v>
      </c>
      <c r="U101" s="375">
        <v>689</v>
      </c>
      <c r="V101" s="375">
        <v>60</v>
      </c>
    </row>
    <row r="102" spans="1:22" s="121" customFormat="1" ht="9" customHeight="1">
      <c r="A102" s="122">
        <v>79</v>
      </c>
      <c r="B102" s="123">
        <v>583</v>
      </c>
      <c r="C102" s="306" t="s">
        <v>513</v>
      </c>
      <c r="D102" s="282">
        <f t="shared" si="21"/>
        <v>808</v>
      </c>
      <c r="E102" s="282">
        <f t="shared" si="22"/>
        <v>790</v>
      </c>
      <c r="F102" s="282">
        <v>135</v>
      </c>
      <c r="G102" s="282">
        <v>47</v>
      </c>
      <c r="H102" s="282">
        <v>88</v>
      </c>
      <c r="I102" s="282">
        <v>10</v>
      </c>
      <c r="J102" s="282">
        <v>0</v>
      </c>
      <c r="K102" s="282">
        <v>590</v>
      </c>
      <c r="L102" s="282">
        <v>194</v>
      </c>
      <c r="M102" s="282">
        <v>32</v>
      </c>
      <c r="N102" s="282">
        <v>23</v>
      </c>
      <c r="O102" s="25" t="s">
        <v>974</v>
      </c>
      <c r="P102" s="25" t="s">
        <v>974</v>
      </c>
      <c r="Q102" s="25" t="s">
        <v>974</v>
      </c>
      <c r="R102" s="25" t="s">
        <v>974</v>
      </c>
      <c r="S102" s="25" t="s">
        <v>974</v>
      </c>
      <c r="T102" s="25" t="s">
        <v>974</v>
      </c>
      <c r="U102" s="25" t="s">
        <v>974</v>
      </c>
      <c r="V102" s="121">
        <v>18</v>
      </c>
    </row>
    <row r="103" spans="1:22" s="121" customFormat="1" ht="9" customHeight="1">
      <c r="A103" s="122">
        <v>80</v>
      </c>
      <c r="B103" s="123">
        <v>584</v>
      </c>
      <c r="C103" s="306" t="s">
        <v>514</v>
      </c>
      <c r="D103" s="282">
        <f>SUM(E103,O103,P103,U103,V103)</f>
        <v>6920</v>
      </c>
      <c r="E103" s="282">
        <f>SUM(F103,I103,K103,M103,N103)</f>
        <v>2483</v>
      </c>
      <c r="F103" s="282">
        <v>380</v>
      </c>
      <c r="G103" s="282">
        <v>155</v>
      </c>
      <c r="H103" s="282">
        <v>224</v>
      </c>
      <c r="I103" s="282">
        <v>74</v>
      </c>
      <c r="J103" s="282">
        <v>43</v>
      </c>
      <c r="K103" s="282">
        <v>1877</v>
      </c>
      <c r="L103" s="282">
        <v>656</v>
      </c>
      <c r="M103" s="282">
        <v>98</v>
      </c>
      <c r="N103" s="282">
        <v>54</v>
      </c>
      <c r="O103" s="126">
        <v>695</v>
      </c>
      <c r="P103" s="375">
        <f>SUM(Q103:T103)</f>
        <v>2882</v>
      </c>
      <c r="Q103" s="375">
        <v>53</v>
      </c>
      <c r="R103" s="375">
        <v>0</v>
      </c>
      <c r="S103" s="375">
        <v>1276</v>
      </c>
      <c r="T103" s="375">
        <v>1553</v>
      </c>
      <c r="U103" s="375">
        <v>822</v>
      </c>
      <c r="V103" s="121">
        <v>38</v>
      </c>
    </row>
    <row r="104" spans="1:22" s="121" customFormat="1" ht="9" customHeight="1">
      <c r="A104" s="122">
        <v>81</v>
      </c>
      <c r="B104" s="123">
        <v>585</v>
      </c>
      <c r="C104" s="306" t="s">
        <v>913</v>
      </c>
      <c r="D104" s="422">
        <f>SUM(E104,O104,P104,U104,V104)</f>
        <v>20051</v>
      </c>
      <c r="E104" s="422">
        <f>SUM(F104,I104,K104,M104,N104)</f>
        <v>7627</v>
      </c>
      <c r="F104" s="422">
        <f>SUM(F96,F100,F102)</f>
        <v>1102</v>
      </c>
      <c r="G104" s="422">
        <f aca="true" t="shared" si="23" ref="G104:M104">SUM(G96,G100,G102)</f>
        <v>399</v>
      </c>
      <c r="H104" s="422">
        <f t="shared" si="23"/>
        <v>685</v>
      </c>
      <c r="I104" s="422">
        <f t="shared" si="23"/>
        <v>53</v>
      </c>
      <c r="J104" s="422">
        <f t="shared" si="23"/>
        <v>0</v>
      </c>
      <c r="K104" s="422">
        <f t="shared" si="23"/>
        <v>5936</v>
      </c>
      <c r="L104" s="422">
        <f t="shared" si="23"/>
        <v>2073</v>
      </c>
      <c r="M104" s="422">
        <f t="shared" si="23"/>
        <v>339</v>
      </c>
      <c r="N104" s="422">
        <f>SUM(N96,N100,N102)</f>
        <v>197</v>
      </c>
      <c r="O104" s="375">
        <v>2331</v>
      </c>
      <c r="P104" s="375">
        <f>SUM(Q104:T104)</f>
        <v>8456</v>
      </c>
      <c r="Q104" s="375">
        <v>280</v>
      </c>
      <c r="R104" s="375">
        <v>0</v>
      </c>
      <c r="S104" s="375">
        <v>3901</v>
      </c>
      <c r="T104" s="375">
        <v>4275</v>
      </c>
      <c r="U104" s="375">
        <v>1383</v>
      </c>
      <c r="V104" s="422">
        <f>SUM(V96,V100,V102)</f>
        <v>254</v>
      </c>
    </row>
    <row r="105" spans="1:22" s="121" customFormat="1" ht="9" customHeight="1">
      <c r="A105" s="122">
        <v>86</v>
      </c>
      <c r="B105" s="123">
        <v>621</v>
      </c>
      <c r="C105" s="306" t="s">
        <v>515</v>
      </c>
      <c r="D105" s="282">
        <f aca="true" t="shared" si="24" ref="D105:D114">SUM(E105,O105,P105,U105,V105)</f>
        <v>2059</v>
      </c>
      <c r="E105" s="282">
        <f t="shared" si="22"/>
        <v>2010</v>
      </c>
      <c r="F105" s="282">
        <v>212</v>
      </c>
      <c r="G105" s="282">
        <v>77</v>
      </c>
      <c r="H105" s="282">
        <v>134</v>
      </c>
      <c r="I105" s="282">
        <v>6</v>
      </c>
      <c r="J105" s="282">
        <v>0</v>
      </c>
      <c r="K105" s="282">
        <v>1719</v>
      </c>
      <c r="L105" s="282">
        <v>669</v>
      </c>
      <c r="M105" s="282">
        <v>46</v>
      </c>
      <c r="N105" s="282">
        <v>27</v>
      </c>
      <c r="O105" s="25" t="s">
        <v>974</v>
      </c>
      <c r="P105" s="25" t="s">
        <v>974</v>
      </c>
      <c r="Q105" s="25" t="s">
        <v>974</v>
      </c>
      <c r="R105" s="25" t="s">
        <v>974</v>
      </c>
      <c r="S105" s="25" t="s">
        <v>974</v>
      </c>
      <c r="T105" s="25" t="s">
        <v>974</v>
      </c>
      <c r="U105" s="25" t="s">
        <v>974</v>
      </c>
      <c r="V105" s="121">
        <v>49</v>
      </c>
    </row>
    <row r="106" spans="1:22" s="121" customFormat="1" ht="9" customHeight="1">
      <c r="A106" s="122">
        <v>87</v>
      </c>
      <c r="B106" s="123">
        <v>622</v>
      </c>
      <c r="C106" s="306" t="s">
        <v>516</v>
      </c>
      <c r="D106" s="282">
        <f t="shared" si="24"/>
        <v>7610</v>
      </c>
      <c r="E106" s="282">
        <f t="shared" si="22"/>
        <v>7453</v>
      </c>
      <c r="F106" s="282">
        <v>1276</v>
      </c>
      <c r="G106" s="282">
        <v>574</v>
      </c>
      <c r="H106" s="282">
        <v>697</v>
      </c>
      <c r="I106" s="282">
        <v>34</v>
      </c>
      <c r="J106" s="282">
        <v>0</v>
      </c>
      <c r="K106" s="282">
        <v>5820</v>
      </c>
      <c r="L106" s="282">
        <v>2141</v>
      </c>
      <c r="M106" s="282">
        <v>234</v>
      </c>
      <c r="N106" s="282">
        <v>89</v>
      </c>
      <c r="O106" s="25" t="s">
        <v>974</v>
      </c>
      <c r="P106" s="25" t="s">
        <v>974</v>
      </c>
      <c r="Q106" s="25" t="s">
        <v>974</v>
      </c>
      <c r="R106" s="25" t="s">
        <v>974</v>
      </c>
      <c r="S106" s="25" t="s">
        <v>974</v>
      </c>
      <c r="T106" s="25" t="s">
        <v>974</v>
      </c>
      <c r="U106" s="25" t="s">
        <v>974</v>
      </c>
      <c r="V106" s="121">
        <v>157</v>
      </c>
    </row>
    <row r="107" spans="1:22" s="121" customFormat="1" ht="9" customHeight="1">
      <c r="A107" s="122">
        <v>88</v>
      </c>
      <c r="B107" s="123">
        <v>623</v>
      </c>
      <c r="C107" s="306" t="s">
        <v>517</v>
      </c>
      <c r="D107" s="282">
        <f t="shared" si="24"/>
        <v>2635</v>
      </c>
      <c r="E107" s="282">
        <f t="shared" si="22"/>
        <v>2577</v>
      </c>
      <c r="F107" s="282">
        <v>387</v>
      </c>
      <c r="G107" s="282">
        <v>129</v>
      </c>
      <c r="H107" s="282">
        <v>258</v>
      </c>
      <c r="I107" s="282">
        <v>22</v>
      </c>
      <c r="J107" s="282">
        <v>8</v>
      </c>
      <c r="K107" s="282">
        <v>2064</v>
      </c>
      <c r="L107" s="282">
        <v>744</v>
      </c>
      <c r="M107" s="282">
        <v>72</v>
      </c>
      <c r="N107" s="282">
        <v>32</v>
      </c>
      <c r="O107" s="25" t="s">
        <v>974</v>
      </c>
      <c r="P107" s="25" t="s">
        <v>974</v>
      </c>
      <c r="Q107" s="25" t="s">
        <v>974</v>
      </c>
      <c r="R107" s="25" t="s">
        <v>974</v>
      </c>
      <c r="S107" s="25" t="s">
        <v>974</v>
      </c>
      <c r="T107" s="25" t="s">
        <v>974</v>
      </c>
      <c r="U107" s="25" t="s">
        <v>974</v>
      </c>
      <c r="V107" s="121">
        <v>58</v>
      </c>
    </row>
    <row r="108" spans="1:22" s="121" customFormat="1" ht="9" customHeight="1">
      <c r="A108" s="122">
        <v>89</v>
      </c>
      <c r="B108" s="123">
        <v>624</v>
      </c>
      <c r="C108" s="306" t="s">
        <v>518</v>
      </c>
      <c r="D108" s="282">
        <f t="shared" si="24"/>
        <v>2967</v>
      </c>
      <c r="E108" s="282">
        <f t="shared" si="22"/>
        <v>2890</v>
      </c>
      <c r="F108" s="282">
        <v>393</v>
      </c>
      <c r="G108" s="282">
        <v>156</v>
      </c>
      <c r="H108" s="282">
        <v>233</v>
      </c>
      <c r="I108" s="282">
        <v>11</v>
      </c>
      <c r="J108" s="282">
        <v>1</v>
      </c>
      <c r="K108" s="282">
        <v>2375</v>
      </c>
      <c r="L108" s="282">
        <v>943</v>
      </c>
      <c r="M108" s="282">
        <v>91</v>
      </c>
      <c r="N108" s="282">
        <v>20</v>
      </c>
      <c r="O108" s="25" t="s">
        <v>974</v>
      </c>
      <c r="P108" s="25" t="s">
        <v>974</v>
      </c>
      <c r="Q108" s="25" t="s">
        <v>974</v>
      </c>
      <c r="R108" s="25" t="s">
        <v>974</v>
      </c>
      <c r="S108" s="25" t="s">
        <v>974</v>
      </c>
      <c r="T108" s="25" t="s">
        <v>974</v>
      </c>
      <c r="U108" s="25" t="s">
        <v>974</v>
      </c>
      <c r="V108" s="121">
        <v>77</v>
      </c>
    </row>
    <row r="109" spans="1:22" s="121" customFormat="1" ht="9" customHeight="1">
      <c r="A109" s="122">
        <v>103</v>
      </c>
      <c r="B109" s="123">
        <v>681</v>
      </c>
      <c r="C109" s="306" t="s">
        <v>525</v>
      </c>
      <c r="D109" s="282">
        <f t="shared" si="24"/>
        <v>6174</v>
      </c>
      <c r="E109" s="282">
        <f t="shared" si="22"/>
        <v>6043</v>
      </c>
      <c r="F109" s="282">
        <v>1209</v>
      </c>
      <c r="G109" s="282">
        <v>499</v>
      </c>
      <c r="H109" s="282">
        <v>696</v>
      </c>
      <c r="I109" s="282">
        <v>30</v>
      </c>
      <c r="J109" s="282">
        <v>5</v>
      </c>
      <c r="K109" s="282">
        <v>4490</v>
      </c>
      <c r="L109" s="282">
        <v>1570</v>
      </c>
      <c r="M109" s="282">
        <v>257</v>
      </c>
      <c r="N109" s="282">
        <v>57</v>
      </c>
      <c r="O109" s="25" t="s">
        <v>974</v>
      </c>
      <c r="P109" s="25" t="s">
        <v>974</v>
      </c>
      <c r="Q109" s="25" t="s">
        <v>974</v>
      </c>
      <c r="R109" s="25" t="s">
        <v>974</v>
      </c>
      <c r="S109" s="25" t="s">
        <v>974</v>
      </c>
      <c r="T109" s="25" t="s">
        <v>974</v>
      </c>
      <c r="U109" s="25" t="s">
        <v>974</v>
      </c>
      <c r="V109" s="121">
        <v>131</v>
      </c>
    </row>
    <row r="110" spans="1:22" s="121" customFormat="1" ht="9" customHeight="1">
      <c r="A110" s="122">
        <v>104</v>
      </c>
      <c r="B110" s="123">
        <v>682</v>
      </c>
      <c r="C110" s="306" t="s">
        <v>526</v>
      </c>
      <c r="D110" s="282">
        <f t="shared" si="24"/>
        <v>1656</v>
      </c>
      <c r="E110" s="282">
        <f t="shared" si="22"/>
        <v>1615</v>
      </c>
      <c r="F110" s="282">
        <v>240</v>
      </c>
      <c r="G110" s="282">
        <v>81</v>
      </c>
      <c r="H110" s="282">
        <v>159</v>
      </c>
      <c r="I110" s="282">
        <v>5</v>
      </c>
      <c r="J110" s="282">
        <v>1</v>
      </c>
      <c r="K110" s="282">
        <v>1271</v>
      </c>
      <c r="L110" s="282">
        <v>448</v>
      </c>
      <c r="M110" s="282">
        <v>86</v>
      </c>
      <c r="N110" s="282">
        <v>13</v>
      </c>
      <c r="O110" s="25" t="s">
        <v>974</v>
      </c>
      <c r="P110" s="25" t="s">
        <v>974</v>
      </c>
      <c r="Q110" s="25" t="s">
        <v>974</v>
      </c>
      <c r="R110" s="25" t="s">
        <v>974</v>
      </c>
      <c r="S110" s="25" t="s">
        <v>974</v>
      </c>
      <c r="T110" s="25" t="s">
        <v>974</v>
      </c>
      <c r="U110" s="25" t="s">
        <v>974</v>
      </c>
      <c r="V110" s="121">
        <v>41</v>
      </c>
    </row>
    <row r="111" spans="1:22" s="121" customFormat="1" ht="9" customHeight="1">
      <c r="A111" s="122">
        <v>105</v>
      </c>
      <c r="B111" s="123">
        <v>683</v>
      </c>
      <c r="C111" s="306" t="s">
        <v>527</v>
      </c>
      <c r="D111" s="282">
        <f t="shared" si="24"/>
        <v>3149</v>
      </c>
      <c r="E111" s="282">
        <f t="shared" si="22"/>
        <v>3086</v>
      </c>
      <c r="F111" s="282">
        <v>628</v>
      </c>
      <c r="G111" s="282">
        <v>220</v>
      </c>
      <c r="H111" s="282">
        <v>408</v>
      </c>
      <c r="I111" s="282">
        <v>21</v>
      </c>
      <c r="J111" s="282">
        <v>2</v>
      </c>
      <c r="K111" s="282">
        <v>2271</v>
      </c>
      <c r="L111" s="282">
        <v>795</v>
      </c>
      <c r="M111" s="282">
        <v>135</v>
      </c>
      <c r="N111" s="282">
        <v>31</v>
      </c>
      <c r="O111" s="25" t="s">
        <v>974</v>
      </c>
      <c r="P111" s="25" t="s">
        <v>974</v>
      </c>
      <c r="Q111" s="25" t="s">
        <v>974</v>
      </c>
      <c r="R111" s="25" t="s">
        <v>974</v>
      </c>
      <c r="S111" s="25" t="s">
        <v>974</v>
      </c>
      <c r="T111" s="25" t="s">
        <v>974</v>
      </c>
      <c r="U111" s="25" t="s">
        <v>974</v>
      </c>
      <c r="V111" s="478">
        <v>63</v>
      </c>
    </row>
    <row r="112" spans="1:22" s="121" customFormat="1" ht="9" customHeight="1">
      <c r="A112" s="122">
        <v>106</v>
      </c>
      <c r="B112" s="123">
        <v>684</v>
      </c>
      <c r="C112" s="306" t="s">
        <v>576</v>
      </c>
      <c r="D112" s="282">
        <f t="shared" si="24"/>
        <v>2993</v>
      </c>
      <c r="E112" s="282">
        <f t="shared" si="22"/>
        <v>2921</v>
      </c>
      <c r="F112" s="282">
        <v>428</v>
      </c>
      <c r="G112" s="282">
        <v>169</v>
      </c>
      <c r="H112" s="282">
        <v>258</v>
      </c>
      <c r="I112" s="282">
        <v>9</v>
      </c>
      <c r="J112" s="282">
        <v>0</v>
      </c>
      <c r="K112" s="282">
        <v>2382</v>
      </c>
      <c r="L112" s="282">
        <v>775</v>
      </c>
      <c r="M112" s="282">
        <v>66</v>
      </c>
      <c r="N112" s="282">
        <v>36</v>
      </c>
      <c r="O112" s="25" t="s">
        <v>974</v>
      </c>
      <c r="P112" s="25" t="s">
        <v>974</v>
      </c>
      <c r="Q112" s="25" t="s">
        <v>974</v>
      </c>
      <c r="R112" s="25" t="s">
        <v>974</v>
      </c>
      <c r="S112" s="25" t="s">
        <v>974</v>
      </c>
      <c r="T112" s="25" t="s">
        <v>974</v>
      </c>
      <c r="U112" s="25" t="s">
        <v>974</v>
      </c>
      <c r="V112" s="478">
        <v>72</v>
      </c>
    </row>
    <row r="113" spans="1:22" s="121" customFormat="1" ht="9" customHeight="1">
      <c r="A113" s="122">
        <v>107</v>
      </c>
      <c r="B113" s="123">
        <v>685</v>
      </c>
      <c r="C113" s="306" t="s">
        <v>528</v>
      </c>
      <c r="D113" s="282">
        <f t="shared" si="24"/>
        <v>11863</v>
      </c>
      <c r="E113" s="282">
        <f t="shared" si="22"/>
        <v>3963</v>
      </c>
      <c r="F113" s="282">
        <v>652</v>
      </c>
      <c r="G113" s="282">
        <v>258</v>
      </c>
      <c r="H113" s="282">
        <v>393</v>
      </c>
      <c r="I113" s="282">
        <v>16</v>
      </c>
      <c r="J113" s="282">
        <v>1</v>
      </c>
      <c r="K113" s="282">
        <v>3105</v>
      </c>
      <c r="L113" s="282">
        <v>1075</v>
      </c>
      <c r="M113" s="282">
        <v>132</v>
      </c>
      <c r="N113" s="282">
        <v>58</v>
      </c>
      <c r="O113" s="375">
        <v>1697</v>
      </c>
      <c r="P113" s="375">
        <f>SUM(Q113:T113)</f>
        <v>4897</v>
      </c>
      <c r="Q113" s="375">
        <v>89</v>
      </c>
      <c r="R113" s="375">
        <v>0</v>
      </c>
      <c r="S113" s="375">
        <v>2216</v>
      </c>
      <c r="T113" s="375">
        <v>2592</v>
      </c>
      <c r="U113" s="375">
        <v>1159</v>
      </c>
      <c r="V113" s="126">
        <v>147</v>
      </c>
    </row>
    <row r="114" spans="1:22" s="121" customFormat="1" ht="9" customHeight="1">
      <c r="A114" s="122">
        <v>108</v>
      </c>
      <c r="B114" s="127">
        <v>686</v>
      </c>
      <c r="C114" s="310" t="s">
        <v>529</v>
      </c>
      <c r="D114" s="283">
        <f t="shared" si="24"/>
        <v>2774</v>
      </c>
      <c r="E114" s="283">
        <f t="shared" si="22"/>
        <v>2721</v>
      </c>
      <c r="F114" s="283">
        <v>385</v>
      </c>
      <c r="G114" s="283">
        <v>179</v>
      </c>
      <c r="H114" s="283">
        <v>206</v>
      </c>
      <c r="I114" s="283">
        <v>20</v>
      </c>
      <c r="J114" s="283">
        <v>9</v>
      </c>
      <c r="K114" s="283">
        <v>2234</v>
      </c>
      <c r="L114" s="283">
        <v>791</v>
      </c>
      <c r="M114" s="283">
        <v>60</v>
      </c>
      <c r="N114" s="283">
        <v>22</v>
      </c>
      <c r="O114" s="26" t="s">
        <v>974</v>
      </c>
      <c r="P114" s="26" t="s">
        <v>974</v>
      </c>
      <c r="Q114" s="26" t="s">
        <v>974</v>
      </c>
      <c r="R114" s="26" t="s">
        <v>974</v>
      </c>
      <c r="S114" s="26" t="s">
        <v>974</v>
      </c>
      <c r="T114" s="26" t="s">
        <v>974</v>
      </c>
      <c r="U114" s="26" t="s">
        <v>974</v>
      </c>
      <c r="V114" s="479">
        <v>53</v>
      </c>
    </row>
    <row r="115" spans="1:22" s="121" customFormat="1" ht="9" customHeight="1" hidden="1">
      <c r="A115" s="122"/>
      <c r="B115" s="123"/>
      <c r="C115" s="452" t="s">
        <v>953</v>
      </c>
      <c r="D115" s="453">
        <f aca="true" t="shared" si="25" ref="D115:D123">SUM(E115,O115,P115,U115,V115)</f>
        <v>2928619</v>
      </c>
      <c r="E115" s="453">
        <f aca="true" t="shared" si="26" ref="E115:E123">SUM(F115,I115,K115,M115,N115)</f>
        <v>1700155</v>
      </c>
      <c r="F115" s="453">
        <f>SUM(F24,F34,F35,F36,F37,F38,F39,F40,F41,F43,F44,F45,F46,F47,F48,F49,F50,F51,F52,F53,F54,F55,F56,F57,F58)</f>
        <v>197416</v>
      </c>
      <c r="G115" s="453">
        <f aca="true" t="shared" si="27" ref="G115:V115">SUM(G24,G34,G35,G36,G37,G38,G39,G40,G41,G43,G44,G45,G46,G47,G48,G49,G50,G51,G52,G53,G54,G55,G56,G57,G58)</f>
        <v>64179</v>
      </c>
      <c r="H115" s="453">
        <f t="shared" si="27"/>
        <v>125174</v>
      </c>
      <c r="I115" s="453">
        <f t="shared" si="27"/>
        <v>6251</v>
      </c>
      <c r="J115" s="453">
        <f t="shared" si="27"/>
        <v>3692</v>
      </c>
      <c r="K115" s="453">
        <f t="shared" si="27"/>
        <v>1448581</v>
      </c>
      <c r="L115" s="453">
        <f t="shared" si="27"/>
        <v>608181</v>
      </c>
      <c r="M115" s="453">
        <f t="shared" si="27"/>
        <v>36602</v>
      </c>
      <c r="N115" s="453">
        <f t="shared" si="27"/>
        <v>11305</v>
      </c>
      <c r="O115" s="453">
        <f t="shared" si="27"/>
        <v>475070</v>
      </c>
      <c r="P115" s="453">
        <f t="shared" si="27"/>
        <v>656907</v>
      </c>
      <c r="Q115" s="453">
        <f t="shared" si="27"/>
        <v>58860</v>
      </c>
      <c r="R115" s="453">
        <f t="shared" si="27"/>
        <v>59</v>
      </c>
      <c r="S115" s="453">
        <f t="shared" si="27"/>
        <v>372973</v>
      </c>
      <c r="T115" s="453">
        <f t="shared" si="27"/>
        <v>225015</v>
      </c>
      <c r="U115" s="453">
        <f t="shared" si="27"/>
        <v>47762</v>
      </c>
      <c r="V115" s="453">
        <f t="shared" si="27"/>
        <v>48725</v>
      </c>
    </row>
    <row r="116" spans="1:22" s="121" customFormat="1" ht="9" customHeight="1" hidden="1">
      <c r="A116" s="122"/>
      <c r="B116" s="123" t="s">
        <v>958</v>
      </c>
      <c r="C116" s="452" t="s">
        <v>954</v>
      </c>
      <c r="D116" s="282">
        <f t="shared" si="25"/>
        <v>11</v>
      </c>
      <c r="E116" s="282">
        <f t="shared" si="26"/>
        <v>11</v>
      </c>
      <c r="F116" s="453">
        <v>3</v>
      </c>
      <c r="G116" s="453">
        <v>2</v>
      </c>
      <c r="H116" s="453">
        <v>0</v>
      </c>
      <c r="I116" s="453">
        <v>0</v>
      </c>
      <c r="J116" s="453">
        <v>0</v>
      </c>
      <c r="K116" s="453">
        <v>3</v>
      </c>
      <c r="L116" s="453">
        <v>1</v>
      </c>
      <c r="M116" s="453">
        <v>0</v>
      </c>
      <c r="N116" s="453">
        <v>5</v>
      </c>
      <c r="O116" s="453"/>
      <c r="P116" s="453"/>
      <c r="Q116" s="453"/>
      <c r="R116" s="453"/>
      <c r="S116" s="453"/>
      <c r="T116" s="453"/>
      <c r="U116" s="453"/>
      <c r="V116" s="453">
        <v>0</v>
      </c>
    </row>
    <row r="117" spans="1:22" s="121" customFormat="1" ht="9" customHeight="1" hidden="1">
      <c r="A117" s="122"/>
      <c r="B117" s="123" t="s">
        <v>959</v>
      </c>
      <c r="C117" s="452" t="s">
        <v>954</v>
      </c>
      <c r="D117" s="282">
        <f t="shared" si="25"/>
        <v>1</v>
      </c>
      <c r="E117" s="282">
        <f t="shared" si="26"/>
        <v>1</v>
      </c>
      <c r="F117" s="453">
        <v>0</v>
      </c>
      <c r="G117" s="453">
        <v>0</v>
      </c>
      <c r="H117" s="453">
        <v>0</v>
      </c>
      <c r="I117" s="453">
        <v>0</v>
      </c>
      <c r="J117" s="453">
        <v>0</v>
      </c>
      <c r="K117" s="453">
        <v>0</v>
      </c>
      <c r="L117" s="453">
        <v>0</v>
      </c>
      <c r="M117" s="453">
        <v>0</v>
      </c>
      <c r="N117" s="453">
        <v>1</v>
      </c>
      <c r="O117" s="453"/>
      <c r="P117" s="453"/>
      <c r="Q117" s="453"/>
      <c r="R117" s="453"/>
      <c r="S117" s="453"/>
      <c r="T117" s="453"/>
      <c r="U117" s="453"/>
      <c r="V117" s="453">
        <v>0</v>
      </c>
    </row>
    <row r="118" spans="1:22" s="121" customFormat="1" ht="9" customHeight="1" hidden="1">
      <c r="A118" s="122"/>
      <c r="B118" s="123" t="s">
        <v>960</v>
      </c>
      <c r="C118" s="452" t="s">
        <v>954</v>
      </c>
      <c r="D118" s="282">
        <f t="shared" si="25"/>
        <v>12</v>
      </c>
      <c r="E118" s="282">
        <f t="shared" si="26"/>
        <v>12</v>
      </c>
      <c r="F118" s="453">
        <v>1</v>
      </c>
      <c r="G118" s="453">
        <v>1</v>
      </c>
      <c r="H118" s="453">
        <v>0</v>
      </c>
      <c r="I118" s="453">
        <v>0</v>
      </c>
      <c r="J118" s="453">
        <v>0</v>
      </c>
      <c r="K118" s="453">
        <v>0</v>
      </c>
      <c r="L118" s="453">
        <v>0</v>
      </c>
      <c r="M118" s="453">
        <v>0</v>
      </c>
      <c r="N118" s="453">
        <v>11</v>
      </c>
      <c r="O118" s="453"/>
      <c r="P118" s="453"/>
      <c r="Q118" s="453"/>
      <c r="R118" s="453"/>
      <c r="S118" s="453"/>
      <c r="T118" s="453"/>
      <c r="U118" s="453"/>
      <c r="V118" s="453">
        <v>0</v>
      </c>
    </row>
    <row r="119" spans="1:22" s="121" customFormat="1" ht="9" customHeight="1" hidden="1">
      <c r="A119" s="122"/>
      <c r="B119" s="123" t="s">
        <v>961</v>
      </c>
      <c r="C119" s="452" t="s">
        <v>954</v>
      </c>
      <c r="D119" s="282">
        <f t="shared" si="25"/>
        <v>16</v>
      </c>
      <c r="E119" s="282">
        <f t="shared" si="26"/>
        <v>16</v>
      </c>
      <c r="F119" s="453">
        <v>1</v>
      </c>
      <c r="G119" s="453">
        <v>0</v>
      </c>
      <c r="H119" s="453">
        <v>1</v>
      </c>
      <c r="I119" s="453">
        <v>0</v>
      </c>
      <c r="J119" s="453">
        <v>0</v>
      </c>
      <c r="K119" s="453">
        <v>2</v>
      </c>
      <c r="L119" s="453">
        <v>1</v>
      </c>
      <c r="M119" s="453">
        <v>1</v>
      </c>
      <c r="N119" s="453">
        <v>12</v>
      </c>
      <c r="O119" s="453"/>
      <c r="P119" s="453"/>
      <c r="Q119" s="453"/>
      <c r="R119" s="453"/>
      <c r="S119" s="453"/>
      <c r="T119" s="453"/>
      <c r="U119" s="453"/>
      <c r="V119" s="453">
        <v>0</v>
      </c>
    </row>
    <row r="120" spans="1:22" s="121" customFormat="1" ht="9" customHeight="1" hidden="1">
      <c r="A120" s="122"/>
      <c r="B120" s="123" t="s">
        <v>962</v>
      </c>
      <c r="C120" s="452" t="s">
        <v>954</v>
      </c>
      <c r="D120" s="282">
        <f t="shared" si="25"/>
        <v>5</v>
      </c>
      <c r="E120" s="282">
        <f t="shared" si="26"/>
        <v>5</v>
      </c>
      <c r="F120" s="453">
        <v>0</v>
      </c>
      <c r="G120" s="453">
        <v>0</v>
      </c>
      <c r="H120" s="453">
        <v>0</v>
      </c>
      <c r="I120" s="453">
        <v>0</v>
      </c>
      <c r="J120" s="453">
        <v>0</v>
      </c>
      <c r="K120" s="453">
        <v>0</v>
      </c>
      <c r="L120" s="453">
        <v>0</v>
      </c>
      <c r="M120" s="453">
        <v>0</v>
      </c>
      <c r="N120" s="453">
        <v>5</v>
      </c>
      <c r="O120" s="453"/>
      <c r="P120" s="453"/>
      <c r="Q120" s="453"/>
      <c r="R120" s="453"/>
      <c r="S120" s="453"/>
      <c r="T120" s="453"/>
      <c r="U120" s="453"/>
      <c r="V120" s="453">
        <v>0</v>
      </c>
    </row>
    <row r="121" spans="1:22" s="121" customFormat="1" ht="9" customHeight="1" hidden="1">
      <c r="A121" s="122"/>
      <c r="B121" s="123" t="s">
        <v>963</v>
      </c>
      <c r="C121" s="452" t="s">
        <v>954</v>
      </c>
      <c r="D121" s="282">
        <f t="shared" si="25"/>
        <v>25</v>
      </c>
      <c r="E121" s="282">
        <f t="shared" si="26"/>
        <v>25</v>
      </c>
      <c r="F121" s="453">
        <v>1</v>
      </c>
      <c r="G121" s="453">
        <v>0</v>
      </c>
      <c r="H121" s="453">
        <v>1</v>
      </c>
      <c r="I121" s="453">
        <v>0</v>
      </c>
      <c r="J121" s="453">
        <v>0</v>
      </c>
      <c r="K121" s="453">
        <v>0</v>
      </c>
      <c r="L121" s="453">
        <v>0</v>
      </c>
      <c r="M121" s="453">
        <v>2</v>
      </c>
      <c r="N121" s="453">
        <v>22</v>
      </c>
      <c r="O121" s="453"/>
      <c r="P121" s="453"/>
      <c r="Q121" s="453"/>
      <c r="R121" s="453"/>
      <c r="S121" s="453"/>
      <c r="T121" s="453"/>
      <c r="U121" s="453"/>
      <c r="V121" s="453">
        <v>0</v>
      </c>
    </row>
    <row r="122" spans="1:22" s="121" customFormat="1" ht="9" customHeight="1" hidden="1">
      <c r="A122" s="122"/>
      <c r="B122" s="123" t="s">
        <v>964</v>
      </c>
      <c r="C122" s="452" t="s">
        <v>954</v>
      </c>
      <c r="D122" s="282">
        <f t="shared" si="25"/>
        <v>12</v>
      </c>
      <c r="E122" s="282">
        <f t="shared" si="26"/>
        <v>12</v>
      </c>
      <c r="F122" s="453">
        <v>0</v>
      </c>
      <c r="G122" s="453">
        <v>0</v>
      </c>
      <c r="H122" s="453">
        <v>0</v>
      </c>
      <c r="I122" s="453">
        <v>0</v>
      </c>
      <c r="J122" s="453">
        <v>0</v>
      </c>
      <c r="K122" s="453">
        <v>1</v>
      </c>
      <c r="L122" s="453">
        <v>1</v>
      </c>
      <c r="M122" s="453">
        <v>0</v>
      </c>
      <c r="N122" s="453">
        <v>11</v>
      </c>
      <c r="O122" s="453"/>
      <c r="P122" s="453"/>
      <c r="Q122" s="453"/>
      <c r="R122" s="453"/>
      <c r="S122" s="453"/>
      <c r="T122" s="453"/>
      <c r="U122" s="453"/>
      <c r="V122" s="453">
        <v>0</v>
      </c>
    </row>
    <row r="123" spans="1:22" s="121" customFormat="1" ht="9" customHeight="1" hidden="1">
      <c r="A123" s="122"/>
      <c r="B123" s="123" t="s">
        <v>965</v>
      </c>
      <c r="C123" s="452" t="s">
        <v>954</v>
      </c>
      <c r="D123" s="282">
        <f t="shared" si="25"/>
        <v>8</v>
      </c>
      <c r="E123" s="282">
        <f t="shared" si="26"/>
        <v>8</v>
      </c>
      <c r="F123" s="453">
        <v>7</v>
      </c>
      <c r="G123" s="453">
        <v>1</v>
      </c>
      <c r="H123" s="453">
        <v>0</v>
      </c>
      <c r="I123" s="453">
        <v>0</v>
      </c>
      <c r="J123" s="453">
        <v>0</v>
      </c>
      <c r="K123" s="453">
        <v>0</v>
      </c>
      <c r="L123" s="453">
        <v>0</v>
      </c>
      <c r="M123" s="453">
        <v>0</v>
      </c>
      <c r="N123" s="453">
        <v>1</v>
      </c>
      <c r="O123" s="453"/>
      <c r="P123" s="453"/>
      <c r="Q123" s="453"/>
      <c r="R123" s="453"/>
      <c r="S123" s="453"/>
      <c r="T123" s="453"/>
      <c r="U123" s="453"/>
      <c r="V123" s="453">
        <v>0</v>
      </c>
    </row>
    <row r="124" spans="1:22" s="121" customFormat="1" ht="9" customHeight="1" hidden="1">
      <c r="A124" s="122"/>
      <c r="B124" s="123" t="s">
        <v>966</v>
      </c>
      <c r="C124" s="452" t="s">
        <v>954</v>
      </c>
      <c r="D124" s="282">
        <f aca="true" t="shared" si="28" ref="D124:D130">SUM(E124,O124,P124,U124,V124)</f>
        <v>3</v>
      </c>
      <c r="E124" s="282">
        <f aca="true" t="shared" si="29" ref="E124:E130">SUM(F124,I124,K124,M124,N124)</f>
        <v>3</v>
      </c>
      <c r="F124" s="453">
        <v>0</v>
      </c>
      <c r="G124" s="453">
        <v>0</v>
      </c>
      <c r="H124" s="453">
        <v>0</v>
      </c>
      <c r="I124" s="453">
        <v>0</v>
      </c>
      <c r="J124" s="453">
        <v>0</v>
      </c>
      <c r="K124" s="453">
        <v>0</v>
      </c>
      <c r="L124" s="453">
        <v>0</v>
      </c>
      <c r="M124" s="453">
        <v>0</v>
      </c>
      <c r="N124" s="453">
        <v>3</v>
      </c>
      <c r="O124" s="453"/>
      <c r="P124" s="453"/>
      <c r="Q124" s="453"/>
      <c r="R124" s="453"/>
      <c r="S124" s="453"/>
      <c r="T124" s="453"/>
      <c r="U124" s="453"/>
      <c r="V124" s="453">
        <v>0</v>
      </c>
    </row>
    <row r="125" spans="1:22" s="121" customFormat="1" ht="9" customHeight="1" hidden="1">
      <c r="A125" s="122"/>
      <c r="B125" s="123" t="s">
        <v>967</v>
      </c>
      <c r="C125" s="452" t="s">
        <v>954</v>
      </c>
      <c r="D125" s="282">
        <f t="shared" si="28"/>
        <v>7</v>
      </c>
      <c r="E125" s="282">
        <f t="shared" si="29"/>
        <v>7</v>
      </c>
      <c r="F125" s="453">
        <v>1</v>
      </c>
      <c r="G125" s="453">
        <v>0</v>
      </c>
      <c r="H125" s="453">
        <v>1</v>
      </c>
      <c r="I125" s="453">
        <v>0</v>
      </c>
      <c r="J125" s="453">
        <v>0</v>
      </c>
      <c r="K125" s="453">
        <v>1</v>
      </c>
      <c r="L125" s="453">
        <v>0</v>
      </c>
      <c r="M125" s="453">
        <v>2</v>
      </c>
      <c r="N125" s="453">
        <v>3</v>
      </c>
      <c r="O125" s="453"/>
      <c r="P125" s="453"/>
      <c r="Q125" s="453"/>
      <c r="R125" s="453"/>
      <c r="S125" s="453"/>
      <c r="T125" s="453"/>
      <c r="U125" s="453"/>
      <c r="V125" s="453">
        <v>0</v>
      </c>
    </row>
    <row r="126" spans="1:22" s="121" customFormat="1" ht="9" customHeight="1" hidden="1">
      <c r="A126" s="122"/>
      <c r="B126" s="123" t="s">
        <v>968</v>
      </c>
      <c r="C126" s="452" t="s">
        <v>954</v>
      </c>
      <c r="D126" s="282">
        <f t="shared" si="28"/>
        <v>6</v>
      </c>
      <c r="E126" s="282">
        <f t="shared" si="29"/>
        <v>6</v>
      </c>
      <c r="F126" s="453">
        <v>0</v>
      </c>
      <c r="G126" s="453">
        <v>0</v>
      </c>
      <c r="H126" s="453">
        <v>0</v>
      </c>
      <c r="I126" s="453">
        <v>0</v>
      </c>
      <c r="J126" s="453">
        <v>0</v>
      </c>
      <c r="K126" s="453">
        <v>0</v>
      </c>
      <c r="L126" s="453">
        <v>0</v>
      </c>
      <c r="M126" s="453">
        <v>0</v>
      </c>
      <c r="N126" s="453">
        <v>6</v>
      </c>
      <c r="O126" s="453"/>
      <c r="P126" s="453"/>
      <c r="Q126" s="453"/>
      <c r="R126" s="453"/>
      <c r="S126" s="453"/>
      <c r="T126" s="453"/>
      <c r="U126" s="453"/>
      <c r="V126" s="453">
        <v>0</v>
      </c>
    </row>
    <row r="127" spans="1:22" s="121" customFormat="1" ht="9" customHeight="1" hidden="1">
      <c r="A127" s="122"/>
      <c r="B127" s="123" t="s">
        <v>969</v>
      </c>
      <c r="C127" s="452" t="s">
        <v>954</v>
      </c>
      <c r="D127" s="282">
        <f>SUM(E127,O127,P127,U127,V127)</f>
        <v>1</v>
      </c>
      <c r="E127" s="282">
        <f>SUM(F127,I127,K127,M127,N127)</f>
        <v>1</v>
      </c>
      <c r="F127" s="453">
        <v>0</v>
      </c>
      <c r="G127" s="453">
        <v>0</v>
      </c>
      <c r="H127" s="453">
        <v>0</v>
      </c>
      <c r="I127" s="453">
        <v>0</v>
      </c>
      <c r="J127" s="453">
        <v>0</v>
      </c>
      <c r="K127" s="453">
        <v>0</v>
      </c>
      <c r="L127" s="453">
        <v>0</v>
      </c>
      <c r="M127" s="453">
        <v>0</v>
      </c>
      <c r="N127" s="453">
        <v>1</v>
      </c>
      <c r="O127" s="453"/>
      <c r="P127" s="453"/>
      <c r="Q127" s="453"/>
      <c r="R127" s="453"/>
      <c r="S127" s="453"/>
      <c r="T127" s="453"/>
      <c r="U127" s="453"/>
      <c r="V127" s="453">
        <v>0</v>
      </c>
    </row>
    <row r="128" spans="1:22" s="121" customFormat="1" ht="9" customHeight="1" hidden="1">
      <c r="A128" s="122"/>
      <c r="B128" s="123" t="s">
        <v>970</v>
      </c>
      <c r="C128" s="452" t="s">
        <v>954</v>
      </c>
      <c r="D128" s="282">
        <f t="shared" si="28"/>
        <v>4</v>
      </c>
      <c r="E128" s="282">
        <f t="shared" si="29"/>
        <v>4</v>
      </c>
      <c r="F128" s="453">
        <v>1</v>
      </c>
      <c r="G128" s="453">
        <v>1</v>
      </c>
      <c r="H128" s="453">
        <v>0</v>
      </c>
      <c r="I128" s="453">
        <v>0</v>
      </c>
      <c r="J128" s="453">
        <v>0</v>
      </c>
      <c r="K128" s="453">
        <v>2</v>
      </c>
      <c r="L128" s="453">
        <v>2</v>
      </c>
      <c r="M128" s="453">
        <v>0</v>
      </c>
      <c r="N128" s="453">
        <v>1</v>
      </c>
      <c r="O128" s="453"/>
      <c r="P128" s="453"/>
      <c r="Q128" s="453"/>
      <c r="R128" s="453"/>
      <c r="S128" s="453"/>
      <c r="T128" s="453"/>
      <c r="U128" s="453"/>
      <c r="V128" s="453">
        <v>0</v>
      </c>
    </row>
    <row r="129" spans="1:22" s="121" customFormat="1" ht="9" customHeight="1" hidden="1">
      <c r="A129" s="122"/>
      <c r="B129" s="123" t="s">
        <v>971</v>
      </c>
      <c r="C129" s="452" t="s">
        <v>954</v>
      </c>
      <c r="D129" s="282">
        <f>SUM(E129,O129,P129,U129,V129)</f>
        <v>3</v>
      </c>
      <c r="E129" s="282">
        <f>SUM(F129,I129,K129,M129,N129)</f>
        <v>3</v>
      </c>
      <c r="F129" s="453">
        <v>0</v>
      </c>
      <c r="G129" s="453">
        <v>0</v>
      </c>
      <c r="H129" s="453">
        <v>0</v>
      </c>
      <c r="I129" s="453">
        <v>0</v>
      </c>
      <c r="J129" s="453">
        <v>0</v>
      </c>
      <c r="K129" s="453">
        <v>0</v>
      </c>
      <c r="L129" s="453">
        <v>0</v>
      </c>
      <c r="M129" s="453">
        <v>0</v>
      </c>
      <c r="N129" s="453">
        <v>3</v>
      </c>
      <c r="O129" s="453"/>
      <c r="P129" s="453"/>
      <c r="Q129" s="453"/>
      <c r="R129" s="453"/>
      <c r="S129" s="453"/>
      <c r="T129" s="453"/>
      <c r="U129" s="453"/>
      <c r="V129" s="453">
        <v>0</v>
      </c>
    </row>
    <row r="130" spans="1:22" s="121" customFormat="1" ht="9" customHeight="1" hidden="1">
      <c r="A130" s="122"/>
      <c r="B130" s="123" t="s">
        <v>972</v>
      </c>
      <c r="C130" s="452" t="s">
        <v>954</v>
      </c>
      <c r="D130" s="282">
        <f t="shared" si="28"/>
        <v>18</v>
      </c>
      <c r="E130" s="282">
        <f t="shared" si="29"/>
        <v>18</v>
      </c>
      <c r="F130" s="453">
        <v>1</v>
      </c>
      <c r="G130" s="453">
        <v>0</v>
      </c>
      <c r="H130" s="453">
        <v>1</v>
      </c>
      <c r="I130" s="453">
        <v>0</v>
      </c>
      <c r="J130" s="453">
        <v>0</v>
      </c>
      <c r="K130" s="453">
        <v>8</v>
      </c>
      <c r="L130" s="453">
        <v>5</v>
      </c>
      <c r="M130" s="453">
        <v>4</v>
      </c>
      <c r="N130" s="453">
        <v>5</v>
      </c>
      <c r="O130" s="453"/>
      <c r="P130" s="453"/>
      <c r="Q130" s="453"/>
      <c r="R130" s="453"/>
      <c r="S130" s="453"/>
      <c r="T130" s="453"/>
      <c r="U130" s="453"/>
      <c r="V130" s="453">
        <v>0</v>
      </c>
    </row>
    <row r="131" spans="1:22" s="121" customFormat="1" ht="9" customHeight="1" hidden="1">
      <c r="A131" s="122"/>
      <c r="B131" s="123" t="s">
        <v>973</v>
      </c>
      <c r="C131" s="452" t="s">
        <v>955</v>
      </c>
      <c r="D131" s="282">
        <f aca="true" t="shared" si="30" ref="D131:V131">SUM(D62:D103,D105:D108,D109:D114,D116:D130)</f>
        <v>449430</v>
      </c>
      <c r="E131" s="282">
        <f t="shared" si="30"/>
        <v>255241</v>
      </c>
      <c r="F131" s="453">
        <f t="shared" si="30"/>
        <v>38621</v>
      </c>
      <c r="G131" s="453">
        <f t="shared" si="30"/>
        <v>14691</v>
      </c>
      <c r="H131" s="453">
        <f t="shared" si="30"/>
        <v>23592</v>
      </c>
      <c r="I131" s="453">
        <f t="shared" si="30"/>
        <v>1359</v>
      </c>
      <c r="J131" s="453">
        <f t="shared" si="30"/>
        <v>431</v>
      </c>
      <c r="K131" s="453">
        <f t="shared" si="30"/>
        <v>205943</v>
      </c>
      <c r="L131" s="453">
        <f t="shared" si="30"/>
        <v>78429</v>
      </c>
      <c r="M131" s="453">
        <f t="shared" si="30"/>
        <v>7188</v>
      </c>
      <c r="N131" s="453">
        <f t="shared" si="30"/>
        <v>2130</v>
      </c>
      <c r="O131" s="453">
        <f t="shared" si="30"/>
        <v>44040</v>
      </c>
      <c r="P131" s="453">
        <f t="shared" si="30"/>
        <v>127948</v>
      </c>
      <c r="Q131" s="453">
        <f t="shared" si="30"/>
        <v>4268</v>
      </c>
      <c r="R131" s="453">
        <f t="shared" si="30"/>
        <v>16</v>
      </c>
      <c r="S131" s="453">
        <f t="shared" si="30"/>
        <v>72364</v>
      </c>
      <c r="T131" s="453">
        <f t="shared" si="30"/>
        <v>51300</v>
      </c>
      <c r="U131" s="453">
        <f t="shared" si="30"/>
        <v>16308</v>
      </c>
      <c r="V131" s="453">
        <f t="shared" si="30"/>
        <v>5893</v>
      </c>
    </row>
    <row r="132" spans="1:22" s="121" customFormat="1" ht="9" customHeight="1" hidden="1">
      <c r="A132" s="122"/>
      <c r="B132" s="123"/>
      <c r="C132" s="452" t="s">
        <v>956</v>
      </c>
      <c r="D132" s="282">
        <f>SUM(E132,O132,P132,U132,V132)</f>
        <v>28</v>
      </c>
      <c r="E132" s="282">
        <f>SUM(F132,I132,K132,M132,N132)</f>
        <v>28</v>
      </c>
      <c r="F132" s="453">
        <v>0</v>
      </c>
      <c r="G132" s="453">
        <v>0</v>
      </c>
      <c r="H132" s="453">
        <v>0</v>
      </c>
      <c r="I132" s="453">
        <v>1</v>
      </c>
      <c r="J132" s="453">
        <v>0</v>
      </c>
      <c r="K132" s="453">
        <v>27</v>
      </c>
      <c r="L132" s="453">
        <v>16</v>
      </c>
      <c r="M132" s="453">
        <v>0</v>
      </c>
      <c r="N132" s="453">
        <v>0</v>
      </c>
      <c r="O132" s="453"/>
      <c r="P132" s="453"/>
      <c r="Q132" s="453"/>
      <c r="R132" s="453"/>
      <c r="S132" s="453"/>
      <c r="T132" s="453"/>
      <c r="U132" s="453"/>
      <c r="V132" s="453">
        <v>0</v>
      </c>
    </row>
    <row r="133" spans="1:22" s="121" customFormat="1" ht="9" customHeight="1" hidden="1">
      <c r="A133" s="122"/>
      <c r="B133" s="123" t="s">
        <v>973</v>
      </c>
      <c r="C133" s="452" t="s">
        <v>957</v>
      </c>
      <c r="D133" s="282">
        <f>SUM(D115,D131:D132)</f>
        <v>3378077</v>
      </c>
      <c r="E133" s="282">
        <f aca="true" t="shared" si="31" ref="E133:V133">SUM(E115,E131:E132)</f>
        <v>1955424</v>
      </c>
      <c r="F133" s="282">
        <f t="shared" si="31"/>
        <v>236037</v>
      </c>
      <c r="G133" s="282">
        <f t="shared" si="31"/>
        <v>78870</v>
      </c>
      <c r="H133" s="282">
        <f t="shared" si="31"/>
        <v>148766</v>
      </c>
      <c r="I133" s="282">
        <f t="shared" si="31"/>
        <v>7611</v>
      </c>
      <c r="J133" s="282">
        <f t="shared" si="31"/>
        <v>4123</v>
      </c>
      <c r="K133" s="282">
        <f t="shared" si="31"/>
        <v>1654551</v>
      </c>
      <c r="L133" s="282">
        <f t="shared" si="31"/>
        <v>686626</v>
      </c>
      <c r="M133" s="282">
        <f t="shared" si="31"/>
        <v>43790</v>
      </c>
      <c r="N133" s="282">
        <f t="shared" si="31"/>
        <v>13435</v>
      </c>
      <c r="O133" s="282">
        <f t="shared" si="31"/>
        <v>519110</v>
      </c>
      <c r="P133" s="282">
        <f t="shared" si="31"/>
        <v>784855</v>
      </c>
      <c r="Q133" s="282">
        <f t="shared" si="31"/>
        <v>63128</v>
      </c>
      <c r="R133" s="282">
        <f t="shared" si="31"/>
        <v>75</v>
      </c>
      <c r="S133" s="282">
        <f t="shared" si="31"/>
        <v>445337</v>
      </c>
      <c r="T133" s="282">
        <f t="shared" si="31"/>
        <v>276315</v>
      </c>
      <c r="U133" s="282">
        <f t="shared" si="31"/>
        <v>64070</v>
      </c>
      <c r="V133" s="282">
        <f t="shared" si="31"/>
        <v>54618</v>
      </c>
    </row>
    <row r="134" spans="2:22" s="128" customFormat="1" ht="9" customHeight="1">
      <c r="B134" s="128" t="s">
        <v>712</v>
      </c>
      <c r="C134" s="129"/>
      <c r="E134" s="111"/>
      <c r="F134" s="124"/>
      <c r="G134" s="124"/>
      <c r="H134" s="124"/>
      <c r="I134" s="124"/>
      <c r="J134" s="124"/>
      <c r="K134" s="124"/>
      <c r="L134" s="124"/>
      <c r="M134" s="124"/>
      <c r="N134" s="124"/>
      <c r="O134" s="124"/>
      <c r="Q134" s="124"/>
      <c r="R134" s="124"/>
      <c r="S134" s="124"/>
      <c r="T134" s="124"/>
      <c r="U134" s="124"/>
      <c r="V134" s="130"/>
    </row>
    <row r="135" spans="2:22" s="128" customFormat="1" ht="9" customHeight="1">
      <c r="B135" s="128" t="s">
        <v>914</v>
      </c>
      <c r="C135" s="129"/>
      <c r="E135" s="111"/>
      <c r="F135" s="124"/>
      <c r="G135" s="124"/>
      <c r="H135" s="124"/>
      <c r="I135" s="124"/>
      <c r="J135" s="124"/>
      <c r="K135" s="124"/>
      <c r="L135" s="124"/>
      <c r="M135" s="124"/>
      <c r="N135" s="124"/>
      <c r="O135" s="124"/>
      <c r="Q135" s="124"/>
      <c r="R135" s="124"/>
      <c r="S135" s="124"/>
      <c r="T135" s="124"/>
      <c r="U135" s="124"/>
      <c r="V135" s="130"/>
    </row>
    <row r="136" spans="2:22" s="128" customFormat="1" ht="9" customHeight="1">
      <c r="B136" s="128" t="s">
        <v>915</v>
      </c>
      <c r="C136" s="131"/>
      <c r="E136" s="132"/>
      <c r="F136" s="132"/>
      <c r="G136" s="132"/>
      <c r="H136" s="132"/>
      <c r="I136" s="132"/>
      <c r="J136" s="132"/>
      <c r="K136" s="132"/>
      <c r="L136" s="132"/>
      <c r="M136" s="132"/>
      <c r="N136" s="132"/>
      <c r="O136" s="132"/>
      <c r="Q136" s="132"/>
      <c r="R136" s="132"/>
      <c r="S136" s="132"/>
      <c r="T136" s="132"/>
      <c r="U136" s="132"/>
      <c r="V136" s="132"/>
    </row>
    <row r="137" spans="2:22" s="128" customFormat="1" ht="9" customHeight="1">
      <c r="B137" s="128" t="s">
        <v>1033</v>
      </c>
      <c r="C137" s="131"/>
      <c r="E137" s="132"/>
      <c r="F137" s="132"/>
      <c r="G137" s="132"/>
      <c r="H137" s="132"/>
      <c r="I137" s="132"/>
      <c r="J137" s="132"/>
      <c r="K137" s="132"/>
      <c r="L137" s="132"/>
      <c r="M137" s="132"/>
      <c r="N137" s="132"/>
      <c r="O137" s="132"/>
      <c r="P137" s="121"/>
      <c r="Q137" s="132"/>
      <c r="R137" s="132"/>
      <c r="S137" s="132"/>
      <c r="T137" s="132"/>
      <c r="U137" s="132"/>
      <c r="V137" s="132"/>
    </row>
    <row r="138" spans="2:22" s="121" customFormat="1" ht="9" customHeight="1">
      <c r="B138" s="121" t="s">
        <v>673</v>
      </c>
      <c r="E138" s="133"/>
      <c r="F138" s="133"/>
      <c r="G138" s="133"/>
      <c r="H138" s="133"/>
      <c r="I138" s="133"/>
      <c r="J138" s="133"/>
      <c r="K138" s="133"/>
      <c r="L138" s="133"/>
      <c r="M138" s="133"/>
      <c r="N138" s="133"/>
      <c r="O138" s="133"/>
      <c r="Q138" s="133"/>
      <c r="R138" s="133"/>
      <c r="S138" s="133"/>
      <c r="T138" s="133"/>
      <c r="U138" s="133"/>
      <c r="V138" s="133"/>
    </row>
    <row r="139" spans="2:22" s="121" customFormat="1" ht="9" customHeight="1">
      <c r="B139" s="121" t="s">
        <v>674</v>
      </c>
      <c r="E139" s="133"/>
      <c r="F139" s="133"/>
      <c r="G139" s="133"/>
      <c r="H139" s="133"/>
      <c r="I139" s="133"/>
      <c r="J139" s="133"/>
      <c r="K139" s="133"/>
      <c r="L139" s="133"/>
      <c r="M139" s="133"/>
      <c r="N139" s="133"/>
      <c r="O139" s="133"/>
      <c r="Q139" s="133"/>
      <c r="R139" s="133"/>
      <c r="S139" s="133"/>
      <c r="T139" s="133"/>
      <c r="U139" s="133"/>
      <c r="V139" s="133"/>
    </row>
    <row r="140" spans="2:22" s="121" customFormat="1" ht="9" customHeight="1">
      <c r="B140" s="121" t="s">
        <v>1026</v>
      </c>
      <c r="D140" s="133"/>
      <c r="E140" s="133"/>
      <c r="F140" s="133"/>
      <c r="G140" s="133"/>
      <c r="H140" s="133"/>
      <c r="I140" s="133"/>
      <c r="J140" s="133"/>
      <c r="K140" s="133"/>
      <c r="L140" s="133"/>
      <c r="M140" s="133"/>
      <c r="N140" s="133"/>
      <c r="O140" s="133"/>
      <c r="P140" s="133"/>
      <c r="Q140" s="133"/>
      <c r="R140" s="133"/>
      <c r="S140" s="133"/>
      <c r="T140" s="133"/>
      <c r="U140" s="133"/>
      <c r="V140" s="133"/>
    </row>
    <row r="141" spans="2:22" s="121" customFormat="1" ht="9" customHeight="1">
      <c r="B141" s="121" t="s">
        <v>1027</v>
      </c>
      <c r="D141" s="126"/>
      <c r="E141" s="126"/>
      <c r="F141" s="126"/>
      <c r="G141" s="126"/>
      <c r="H141" s="126"/>
      <c r="I141" s="126"/>
      <c r="J141" s="126"/>
      <c r="K141" s="126"/>
      <c r="L141" s="126"/>
      <c r="M141" s="126"/>
      <c r="N141" s="126"/>
      <c r="O141" s="126"/>
      <c r="P141" s="126"/>
      <c r="Q141" s="126"/>
      <c r="R141" s="126"/>
      <c r="S141" s="126"/>
      <c r="T141" s="126"/>
      <c r="U141" s="126"/>
      <c r="V141" s="126"/>
    </row>
    <row r="142" spans="2:22" ht="11.25">
      <c r="B142" s="121" t="s">
        <v>1028</v>
      </c>
      <c r="F142" s="86"/>
      <c r="G142" s="86"/>
      <c r="H142" s="86"/>
      <c r="I142" s="86"/>
      <c r="J142" s="86"/>
      <c r="K142" s="86"/>
      <c r="L142" s="86"/>
      <c r="M142" s="86"/>
      <c r="N142" s="86"/>
      <c r="V142" s="86"/>
    </row>
    <row r="143" ht="11.25">
      <c r="B143" s="121" t="s">
        <v>1029</v>
      </c>
    </row>
    <row r="145" spans="2:22" ht="11.25">
      <c r="B145" s="477" t="s">
        <v>1032</v>
      </c>
      <c r="C145" s="477" t="s">
        <v>1031</v>
      </c>
      <c r="D145" s="282">
        <f>SUM(E145,O145,P145,U145,V145)</f>
        <v>145</v>
      </c>
      <c r="E145" s="282">
        <f>SUM(F145,I145,K145,M145,N145)</f>
        <v>145</v>
      </c>
      <c r="F145" s="282">
        <v>15</v>
      </c>
      <c r="G145" s="282">
        <v>5</v>
      </c>
      <c r="H145" s="282">
        <v>3</v>
      </c>
      <c r="I145" s="282">
        <v>1</v>
      </c>
      <c r="J145" s="282">
        <v>0</v>
      </c>
      <c r="K145" s="282">
        <v>42</v>
      </c>
      <c r="L145" s="282">
        <v>25</v>
      </c>
      <c r="M145" s="282">
        <v>8</v>
      </c>
      <c r="N145" s="282">
        <v>79</v>
      </c>
      <c r="O145" s="282"/>
      <c r="P145" s="282"/>
      <c r="Q145" s="282"/>
      <c r="R145" s="282"/>
      <c r="S145" s="282"/>
      <c r="T145" s="282"/>
      <c r="U145" s="282"/>
      <c r="V145" s="282">
        <v>0</v>
      </c>
    </row>
  </sheetData>
  <printOptions/>
  <pageMargins left="0.5905511811023623" right="0.54" top="0.53" bottom="0.47" header="0.1968503937007874" footer="0.1968503937007874"/>
  <pageSetup horizontalDpi="600" verticalDpi="600" orientation="portrait" pageOrder="overThenDown" paperSize="9" scale="70" r:id="rId1"/>
</worksheet>
</file>

<file path=xl/worksheets/sheet6.xml><?xml version="1.0" encoding="utf-8"?>
<worksheet xmlns="http://schemas.openxmlformats.org/spreadsheetml/2006/main" xmlns:r="http://schemas.openxmlformats.org/officeDocument/2006/relationships">
  <dimension ref="A1:M49"/>
  <sheetViews>
    <sheetView workbookViewId="0" topLeftCell="A1">
      <selection activeCell="A1" sqref="A1"/>
    </sheetView>
  </sheetViews>
  <sheetFormatPr defaultColWidth="9.00390625" defaultRowHeight="12.75"/>
  <cols>
    <col min="1" max="1" width="11.00390625" style="2" customWidth="1"/>
    <col min="2" max="11" width="8.75390625" style="29" customWidth="1"/>
    <col min="12" max="12" width="8.75390625" style="2" customWidth="1"/>
    <col min="13" max="16384" width="9.125" style="2" customWidth="1"/>
  </cols>
  <sheetData>
    <row r="1" spans="1:2" ht="17.25">
      <c r="A1" s="77" t="s">
        <v>698</v>
      </c>
      <c r="B1" s="2"/>
    </row>
    <row r="2" spans="1:11" ht="4.5" customHeight="1">
      <c r="A2" s="11"/>
      <c r="B2" s="119"/>
      <c r="C2" s="119"/>
      <c r="D2" s="119"/>
      <c r="E2" s="119"/>
      <c r="F2" s="119"/>
      <c r="G2" s="119"/>
      <c r="H2" s="119"/>
      <c r="I2" s="119"/>
      <c r="J2" s="119"/>
      <c r="K2" s="119"/>
    </row>
    <row r="3" spans="1:10" ht="15.75" customHeight="1">
      <c r="A3" s="105"/>
      <c r="B3" s="143"/>
      <c r="C3" s="345" t="s">
        <v>689</v>
      </c>
      <c r="D3" s="120"/>
      <c r="E3" s="143"/>
      <c r="F3" s="345" t="s">
        <v>690</v>
      </c>
      <c r="G3" s="120"/>
      <c r="H3" s="143"/>
      <c r="I3" s="345" t="s">
        <v>691</v>
      </c>
      <c r="J3" s="120"/>
    </row>
    <row r="4" spans="1:10" ht="15.75" customHeight="1">
      <c r="A4" s="218" t="s">
        <v>0</v>
      </c>
      <c r="B4" s="146" t="s">
        <v>581</v>
      </c>
      <c r="C4" s="146" t="s">
        <v>582</v>
      </c>
      <c r="D4" s="328" t="s">
        <v>720</v>
      </c>
      <c r="E4" s="146" t="s">
        <v>581</v>
      </c>
      <c r="F4" s="146" t="s">
        <v>582</v>
      </c>
      <c r="G4" s="328" t="s">
        <v>720</v>
      </c>
      <c r="H4" s="146" t="s">
        <v>581</v>
      </c>
      <c r="I4" s="146" t="s">
        <v>582</v>
      </c>
      <c r="J4" s="328" t="s">
        <v>720</v>
      </c>
    </row>
    <row r="5" spans="1:10" ht="18" customHeight="1">
      <c r="A5" s="5"/>
      <c r="B5" s="144" t="s">
        <v>578</v>
      </c>
      <c r="C5" s="145" t="s">
        <v>579</v>
      </c>
      <c r="D5" s="327" t="s">
        <v>577</v>
      </c>
      <c r="E5" s="327" t="s">
        <v>580</v>
      </c>
      <c r="F5" s="327" t="s">
        <v>579</v>
      </c>
      <c r="G5" s="327" t="s">
        <v>577</v>
      </c>
      <c r="H5" s="327" t="s">
        <v>580</v>
      </c>
      <c r="I5" s="327" t="s">
        <v>579</v>
      </c>
      <c r="J5" s="327" t="s">
        <v>577</v>
      </c>
    </row>
    <row r="6" spans="1:13" ht="15" customHeight="1">
      <c r="A6" s="106" t="s">
        <v>916</v>
      </c>
      <c r="B6" s="284">
        <v>353354</v>
      </c>
      <c r="C6" s="281">
        <v>591373</v>
      </c>
      <c r="D6" s="281">
        <v>3289156</v>
      </c>
      <c r="E6" s="281">
        <v>273156</v>
      </c>
      <c r="F6" s="281">
        <v>119520</v>
      </c>
      <c r="G6" s="281">
        <v>798742</v>
      </c>
      <c r="H6" s="281">
        <v>10090</v>
      </c>
      <c r="I6" s="281">
        <v>54391</v>
      </c>
      <c r="J6" s="281">
        <v>225179</v>
      </c>
      <c r="K6" s="454"/>
      <c r="L6" s="454"/>
      <c r="M6" s="454"/>
    </row>
    <row r="7" spans="1:13" ht="24.75" customHeight="1">
      <c r="A7" s="106" t="s">
        <v>917</v>
      </c>
      <c r="B7" s="284">
        <v>340253</v>
      </c>
      <c r="C7" s="281">
        <v>588958</v>
      </c>
      <c r="D7" s="281">
        <v>3298689</v>
      </c>
      <c r="E7" s="281">
        <v>262136</v>
      </c>
      <c r="F7" s="281">
        <v>118551</v>
      </c>
      <c r="G7" s="281">
        <v>786933</v>
      </c>
      <c r="H7" s="281">
        <v>9253</v>
      </c>
      <c r="I7" s="281">
        <v>55955</v>
      </c>
      <c r="J7" s="281">
        <v>230669</v>
      </c>
      <c r="K7" s="454"/>
      <c r="L7" s="454"/>
      <c r="M7" s="454"/>
    </row>
    <row r="8" spans="1:13" s="13" customFormat="1" ht="24.75" customHeight="1">
      <c r="A8" s="106" t="s">
        <v>918</v>
      </c>
      <c r="B8" s="284">
        <v>322041</v>
      </c>
      <c r="C8" s="281">
        <v>584656</v>
      </c>
      <c r="D8" s="281">
        <v>3330962</v>
      </c>
      <c r="E8" s="281">
        <v>243950</v>
      </c>
      <c r="F8" s="281">
        <v>120944</v>
      </c>
      <c r="G8" s="281">
        <v>791757</v>
      </c>
      <c r="H8" s="281">
        <v>9581</v>
      </c>
      <c r="I8" s="281">
        <v>52656</v>
      </c>
      <c r="J8" s="281">
        <v>222177</v>
      </c>
      <c r="K8" s="454"/>
      <c r="L8" s="454"/>
      <c r="M8" s="454"/>
    </row>
    <row r="9" spans="1:13" s="13" customFormat="1" ht="24.75" customHeight="1">
      <c r="A9" s="106" t="s">
        <v>919</v>
      </c>
      <c r="B9" s="284">
        <v>330371</v>
      </c>
      <c r="C9" s="281">
        <v>629483</v>
      </c>
      <c r="D9" s="281">
        <v>3544147</v>
      </c>
      <c r="E9" s="281">
        <v>251419</v>
      </c>
      <c r="F9" s="281">
        <v>120466</v>
      </c>
      <c r="G9" s="281">
        <v>789631</v>
      </c>
      <c r="H9" s="281">
        <v>10115</v>
      </c>
      <c r="I9" s="281">
        <v>88098</v>
      </c>
      <c r="J9" s="281">
        <v>343878</v>
      </c>
      <c r="K9" s="454"/>
      <c r="L9" s="454"/>
      <c r="M9" s="454"/>
    </row>
    <row r="10" spans="1:13" s="13" customFormat="1" ht="24.75" customHeight="1">
      <c r="A10" s="110" t="s">
        <v>920</v>
      </c>
      <c r="B10" s="285">
        <v>325966</v>
      </c>
      <c r="C10" s="286">
        <v>606601</v>
      </c>
      <c r="D10" s="286">
        <v>3434168</v>
      </c>
      <c r="E10" s="286">
        <v>246873</v>
      </c>
      <c r="F10" s="286">
        <v>119872</v>
      </c>
      <c r="G10" s="286">
        <v>789068</v>
      </c>
      <c r="H10" s="286">
        <v>9528</v>
      </c>
      <c r="I10" s="286">
        <v>63447</v>
      </c>
      <c r="J10" s="286">
        <v>238508</v>
      </c>
      <c r="K10" s="454"/>
      <c r="L10" s="454"/>
      <c r="M10" s="454"/>
    </row>
    <row r="11" ht="15.75" customHeight="1">
      <c r="K11" s="2"/>
    </row>
    <row r="12" spans="1:8" ht="15.75" customHeight="1">
      <c r="A12" s="105"/>
      <c r="B12" s="143"/>
      <c r="C12" s="345" t="s">
        <v>692</v>
      </c>
      <c r="D12" s="120"/>
      <c r="E12" s="143"/>
      <c r="F12" s="345" t="s">
        <v>693</v>
      </c>
      <c r="G12" s="120"/>
      <c r="H12" s="2"/>
    </row>
    <row r="13" spans="1:8" ht="15.75" customHeight="1">
      <c r="A13" s="218" t="s">
        <v>0</v>
      </c>
      <c r="B13" s="146" t="s">
        <v>581</v>
      </c>
      <c r="C13" s="146" t="s">
        <v>582</v>
      </c>
      <c r="D13" s="328" t="s">
        <v>720</v>
      </c>
      <c r="E13" s="146" t="s">
        <v>581</v>
      </c>
      <c r="F13" s="146" t="s">
        <v>582</v>
      </c>
      <c r="G13" s="346" t="s">
        <v>694</v>
      </c>
      <c r="H13" s="2"/>
    </row>
    <row r="14" spans="1:8" ht="18" customHeight="1">
      <c r="A14" s="45"/>
      <c r="B14" s="144" t="s">
        <v>578</v>
      </c>
      <c r="C14" s="145" t="s">
        <v>579</v>
      </c>
      <c r="D14" s="327" t="s">
        <v>577</v>
      </c>
      <c r="E14" s="327" t="s">
        <v>578</v>
      </c>
      <c r="F14" s="327" t="s">
        <v>579</v>
      </c>
      <c r="G14" s="327" t="s">
        <v>577</v>
      </c>
      <c r="H14" s="2"/>
    </row>
    <row r="15" spans="1:8" ht="15" customHeight="1">
      <c r="A15" s="148" t="s">
        <v>916</v>
      </c>
      <c r="B15" s="281">
        <v>68614</v>
      </c>
      <c r="C15" s="281">
        <v>415379</v>
      </c>
      <c r="D15" s="281">
        <v>2265235</v>
      </c>
      <c r="E15" s="281">
        <v>1494</v>
      </c>
      <c r="F15" s="281">
        <v>2083</v>
      </c>
      <c r="G15" s="281">
        <v>98</v>
      </c>
      <c r="H15" s="2"/>
    </row>
    <row r="16" spans="1:8" ht="24.75" customHeight="1">
      <c r="A16" s="148" t="s">
        <v>917</v>
      </c>
      <c r="B16" s="281">
        <v>67775</v>
      </c>
      <c r="C16" s="281">
        <v>412713</v>
      </c>
      <c r="D16" s="281">
        <v>2281087</v>
      </c>
      <c r="E16" s="281">
        <v>1089</v>
      </c>
      <c r="F16" s="281">
        <v>1739</v>
      </c>
      <c r="G16" s="281">
        <v>83</v>
      </c>
      <c r="H16" s="2"/>
    </row>
    <row r="17" spans="1:8" ht="24.75" customHeight="1">
      <c r="A17" s="148" t="s">
        <v>918</v>
      </c>
      <c r="B17" s="281">
        <v>67372</v>
      </c>
      <c r="C17" s="281">
        <v>409230</v>
      </c>
      <c r="D17" s="281">
        <v>2317028</v>
      </c>
      <c r="E17" s="281">
        <v>1138</v>
      </c>
      <c r="F17" s="281">
        <v>1826</v>
      </c>
      <c r="G17" s="281">
        <v>78</v>
      </c>
      <c r="H17" s="13"/>
    </row>
    <row r="18" spans="1:8" ht="24.75" customHeight="1">
      <c r="A18" s="148" t="s">
        <v>919</v>
      </c>
      <c r="B18" s="281">
        <v>67903</v>
      </c>
      <c r="C18" s="281">
        <v>420011</v>
      </c>
      <c r="D18" s="281">
        <v>2410638</v>
      </c>
      <c r="E18" s="281">
        <v>934</v>
      </c>
      <c r="F18" s="281">
        <v>908</v>
      </c>
      <c r="G18" s="281">
        <v>46</v>
      </c>
      <c r="H18" s="13"/>
    </row>
    <row r="19" spans="1:8" ht="24.75" customHeight="1">
      <c r="A19" s="149" t="s">
        <v>920</v>
      </c>
      <c r="B19" s="286">
        <v>68560</v>
      </c>
      <c r="C19" s="286">
        <v>422309</v>
      </c>
      <c r="D19" s="286">
        <v>2406592</v>
      </c>
      <c r="E19" s="286">
        <v>1005</v>
      </c>
      <c r="F19" s="286">
        <v>973</v>
      </c>
      <c r="G19" s="286">
        <v>46</v>
      </c>
      <c r="H19" s="13"/>
    </row>
    <row r="20" spans="1:8" ht="12" customHeight="1">
      <c r="A20" s="2" t="s">
        <v>626</v>
      </c>
      <c r="H20" s="2"/>
    </row>
    <row r="21" ht="12" customHeight="1">
      <c r="H21" s="2"/>
    </row>
    <row r="22" ht="12" customHeight="1"/>
    <row r="23" spans="1:11" ht="17.25">
      <c r="A23" s="76" t="s">
        <v>204</v>
      </c>
      <c r="B23" s="2"/>
      <c r="C23" s="2"/>
      <c r="D23" s="2"/>
      <c r="E23" s="2"/>
      <c r="F23" s="2"/>
      <c r="G23" s="2"/>
      <c r="H23" s="2"/>
      <c r="I23" s="2"/>
      <c r="J23" s="2"/>
      <c r="K23" s="2"/>
    </row>
    <row r="24" spans="1:11" ht="4.5" customHeight="1">
      <c r="A24" s="5"/>
      <c r="B24" s="5"/>
      <c r="C24" s="5"/>
      <c r="D24" s="5"/>
      <c r="E24" s="5"/>
      <c r="F24" s="5"/>
      <c r="G24" s="3"/>
      <c r="H24" s="5"/>
      <c r="I24" s="5"/>
      <c r="J24" s="5"/>
      <c r="K24" s="5"/>
    </row>
    <row r="25" spans="1:11" ht="15.75" customHeight="1">
      <c r="A25" s="105"/>
      <c r="B25" s="100" t="s">
        <v>627</v>
      </c>
      <c r="C25" s="101"/>
      <c r="D25" s="100" t="s">
        <v>628</v>
      </c>
      <c r="E25" s="101"/>
      <c r="F25" s="100" t="s">
        <v>713</v>
      </c>
      <c r="G25" s="101"/>
      <c r="H25" s="100" t="s">
        <v>774</v>
      </c>
      <c r="I25" s="101"/>
      <c r="J25" s="100" t="s">
        <v>921</v>
      </c>
      <c r="K25" s="101"/>
    </row>
    <row r="26" spans="1:11" ht="15.75" customHeight="1">
      <c r="A26" s="218" t="s">
        <v>0</v>
      </c>
      <c r="B26" s="104" t="s">
        <v>205</v>
      </c>
      <c r="C26" s="104" t="s">
        <v>206</v>
      </c>
      <c r="D26" s="104" t="s">
        <v>205</v>
      </c>
      <c r="E26" s="104" t="s">
        <v>206</v>
      </c>
      <c r="F26" s="104" t="s">
        <v>205</v>
      </c>
      <c r="G26" s="104" t="s">
        <v>206</v>
      </c>
      <c r="H26" s="104" t="s">
        <v>205</v>
      </c>
      <c r="I26" s="104" t="s">
        <v>206</v>
      </c>
      <c r="J26" s="104" t="s">
        <v>205</v>
      </c>
      <c r="K26" s="104" t="s">
        <v>206</v>
      </c>
    </row>
    <row r="27" spans="1:11" ht="24.75" customHeight="1">
      <c r="A27" s="147" t="s">
        <v>5</v>
      </c>
      <c r="B27" s="277">
        <v>219338</v>
      </c>
      <c r="C27" s="31">
        <v>108.5</v>
      </c>
      <c r="D27" s="277">
        <v>216952</v>
      </c>
      <c r="E27" s="31">
        <v>107.3</v>
      </c>
      <c r="F27" s="277">
        <v>201629</v>
      </c>
      <c r="G27" s="31">
        <v>99.8</v>
      </c>
      <c r="H27" s="277">
        <v>186688</v>
      </c>
      <c r="I27" s="31">
        <v>92.4</v>
      </c>
      <c r="J27" s="277">
        <v>183130</v>
      </c>
      <c r="K27" s="31">
        <v>90.6</v>
      </c>
    </row>
    <row r="28" spans="1:11" ht="24.75" customHeight="1">
      <c r="A28" s="45" t="s">
        <v>207</v>
      </c>
      <c r="B28" s="277">
        <v>99696</v>
      </c>
      <c r="C28" s="31">
        <v>108.9</v>
      </c>
      <c r="D28" s="277">
        <v>102599</v>
      </c>
      <c r="E28" s="31">
        <v>112</v>
      </c>
      <c r="F28" s="277">
        <v>104057</v>
      </c>
      <c r="G28" s="31">
        <v>113.6</v>
      </c>
      <c r="H28" s="277">
        <v>96972</v>
      </c>
      <c r="I28" s="31">
        <v>105.8</v>
      </c>
      <c r="J28" s="277">
        <v>100358</v>
      </c>
      <c r="K28" s="31">
        <v>109.4</v>
      </c>
    </row>
    <row r="29" spans="1:11" ht="24.75" customHeight="1">
      <c r="A29" s="42" t="s">
        <v>208</v>
      </c>
      <c r="B29" s="279">
        <v>119642</v>
      </c>
      <c r="C29" s="32">
        <v>108.2</v>
      </c>
      <c r="D29" s="279">
        <v>114353</v>
      </c>
      <c r="E29" s="32">
        <v>103.4</v>
      </c>
      <c r="F29" s="279">
        <v>97572</v>
      </c>
      <c r="G29" s="32">
        <v>88.3</v>
      </c>
      <c r="H29" s="279">
        <v>89716</v>
      </c>
      <c r="I29" s="32">
        <v>81.1</v>
      </c>
      <c r="J29" s="279">
        <v>82772</v>
      </c>
      <c r="K29" s="32">
        <v>74.8</v>
      </c>
    </row>
    <row r="30" spans="1:11" ht="12" customHeight="1">
      <c r="A30" s="5" t="s">
        <v>714</v>
      </c>
      <c r="B30" s="5"/>
      <c r="C30" s="5"/>
      <c r="D30" s="5"/>
      <c r="E30" s="5"/>
      <c r="F30" s="5"/>
      <c r="G30" s="5"/>
      <c r="H30" s="5"/>
      <c r="I30" s="5"/>
      <c r="J30" s="5"/>
      <c r="K30" s="5"/>
    </row>
    <row r="31" spans="1:11" ht="12" customHeight="1">
      <c r="A31" s="12"/>
      <c r="B31" s="2"/>
      <c r="C31" s="2"/>
      <c r="D31" s="2"/>
      <c r="E31" s="2"/>
      <c r="F31" s="2"/>
      <c r="G31" s="2"/>
      <c r="H31" s="2"/>
      <c r="I31" s="2"/>
      <c r="J31" s="2"/>
      <c r="K31" s="2"/>
    </row>
    <row r="32" ht="12" customHeight="1"/>
    <row r="33" spans="1:11" ht="18" customHeight="1">
      <c r="A33" s="76" t="s">
        <v>783</v>
      </c>
      <c r="B33" s="381"/>
      <c r="C33" s="381"/>
      <c r="D33" s="348"/>
      <c r="E33" s="348"/>
      <c r="F33" s="381"/>
      <c r="G33" s="381"/>
      <c r="H33" s="381"/>
      <c r="I33" s="381"/>
      <c r="J33" s="381"/>
      <c r="K33" s="381"/>
    </row>
    <row r="34" spans="1:11" ht="5.25" customHeight="1">
      <c r="A34" s="434"/>
      <c r="B34" s="435"/>
      <c r="C34" s="435"/>
      <c r="D34" s="382"/>
      <c r="E34" s="382"/>
      <c r="F34" s="382"/>
      <c r="G34" s="382"/>
      <c r="H34" s="382"/>
      <c r="I34" s="382"/>
      <c r="J34" s="382"/>
      <c r="K34" s="382"/>
    </row>
    <row r="35" spans="1:11" ht="11.25">
      <c r="A35" s="436"/>
      <c r="B35" s="437"/>
      <c r="C35" s="438"/>
      <c r="D35" s="442" t="s">
        <v>801</v>
      </c>
      <c r="E35" s="440"/>
      <c r="F35" s="440"/>
      <c r="G35" s="443"/>
      <c r="H35" s="439" t="s">
        <v>922</v>
      </c>
      <c r="I35" s="440"/>
      <c r="J35" s="440"/>
      <c r="K35" s="440"/>
    </row>
    <row r="36" spans="1:11" ht="11.25">
      <c r="A36" s="388" t="s">
        <v>784</v>
      </c>
      <c r="B36" s="389"/>
      <c r="C36" s="390"/>
      <c r="D36" s="391" t="s">
        <v>785</v>
      </c>
      <c r="E36" s="392" t="s">
        <v>786</v>
      </c>
      <c r="F36" s="390"/>
      <c r="G36" s="393" t="s">
        <v>787</v>
      </c>
      <c r="H36" s="398" t="s">
        <v>785</v>
      </c>
      <c r="I36" s="392" t="s">
        <v>786</v>
      </c>
      <c r="J36" s="390"/>
      <c r="K36" s="393" t="s">
        <v>787</v>
      </c>
    </row>
    <row r="37" spans="1:11" ht="11.25">
      <c r="A37" s="394"/>
      <c r="B37" s="395"/>
      <c r="C37" s="396"/>
      <c r="D37" s="397" t="s">
        <v>788</v>
      </c>
      <c r="E37" s="393" t="s">
        <v>789</v>
      </c>
      <c r="F37" s="398" t="s">
        <v>788</v>
      </c>
      <c r="G37" s="391" t="s">
        <v>788</v>
      </c>
      <c r="H37" s="441" t="s">
        <v>788</v>
      </c>
      <c r="I37" s="393" t="s">
        <v>789</v>
      </c>
      <c r="J37" s="398" t="s">
        <v>788</v>
      </c>
      <c r="K37" s="391" t="s">
        <v>788</v>
      </c>
    </row>
    <row r="38" spans="1:11" ht="13.5">
      <c r="A38" s="381"/>
      <c r="B38" s="383"/>
      <c r="C38" s="384"/>
      <c r="D38" s="444" t="s">
        <v>802</v>
      </c>
      <c r="E38" s="400" t="s">
        <v>790</v>
      </c>
      <c r="F38" s="400" t="s">
        <v>802</v>
      </c>
      <c r="G38" s="445" t="s">
        <v>802</v>
      </c>
      <c r="H38" s="399" t="s">
        <v>802</v>
      </c>
      <c r="I38" s="400" t="s">
        <v>790</v>
      </c>
      <c r="J38" s="400" t="s">
        <v>802</v>
      </c>
      <c r="K38" s="400" t="s">
        <v>802</v>
      </c>
    </row>
    <row r="39" spans="1:11" ht="11.25">
      <c r="A39" s="403" t="s">
        <v>791</v>
      </c>
      <c r="B39" s="403"/>
      <c r="C39" s="404"/>
      <c r="D39" s="415">
        <v>805428</v>
      </c>
      <c r="E39" s="416">
        <v>164095</v>
      </c>
      <c r="F39" s="416">
        <v>794988</v>
      </c>
      <c r="G39" s="446">
        <v>10440</v>
      </c>
      <c r="H39" s="415">
        <v>828565</v>
      </c>
      <c r="I39" s="416">
        <v>165652</v>
      </c>
      <c r="J39" s="416">
        <v>814565</v>
      </c>
      <c r="K39" s="416">
        <v>14000</v>
      </c>
    </row>
    <row r="40" spans="1:11" ht="11.25">
      <c r="A40" s="403" t="s">
        <v>803</v>
      </c>
      <c r="B40" s="405"/>
      <c r="C40" s="404"/>
      <c r="D40" s="415"/>
      <c r="E40" s="416"/>
      <c r="F40" s="416"/>
      <c r="G40" s="446"/>
      <c r="H40" s="415"/>
      <c r="I40" s="416"/>
      <c r="J40" s="416"/>
      <c r="K40" s="416"/>
    </row>
    <row r="41" spans="1:11" ht="11.25">
      <c r="A41" s="387"/>
      <c r="B41" s="403" t="s">
        <v>792</v>
      </c>
      <c r="C41" s="404"/>
      <c r="D41" s="417">
        <v>252341</v>
      </c>
      <c r="E41" s="416">
        <v>52921</v>
      </c>
      <c r="F41" s="402">
        <v>252341</v>
      </c>
      <c r="G41" s="447" t="s">
        <v>797</v>
      </c>
      <c r="H41" s="455" t="s">
        <v>797</v>
      </c>
      <c r="I41" s="418" t="s">
        <v>797</v>
      </c>
      <c r="J41" s="401" t="s">
        <v>797</v>
      </c>
      <c r="K41" s="401" t="s">
        <v>797</v>
      </c>
    </row>
    <row r="42" spans="1:11" ht="11.25">
      <c r="A42" s="406" t="s">
        <v>793</v>
      </c>
      <c r="B42" s="33"/>
      <c r="C42" s="404"/>
      <c r="D42" s="415"/>
      <c r="E42" s="416"/>
      <c r="F42" s="416"/>
      <c r="G42" s="446"/>
      <c r="H42" s="415"/>
      <c r="I42" s="416"/>
      <c r="J42" s="416"/>
      <c r="K42" s="416"/>
    </row>
    <row r="43" spans="1:11" ht="11.25">
      <c r="A43" s="387"/>
      <c r="B43" s="407" t="s">
        <v>794</v>
      </c>
      <c r="C43" s="408"/>
      <c r="D43" s="417">
        <v>138200</v>
      </c>
      <c r="E43" s="416">
        <v>28456</v>
      </c>
      <c r="F43" s="402">
        <v>138200</v>
      </c>
      <c r="G43" s="447" t="s">
        <v>797</v>
      </c>
      <c r="H43" s="417">
        <v>407061</v>
      </c>
      <c r="I43" s="416">
        <v>84645</v>
      </c>
      <c r="J43" s="402">
        <v>407061</v>
      </c>
      <c r="K43" s="401" t="s">
        <v>797</v>
      </c>
    </row>
    <row r="44" spans="1:11" ht="11.25">
      <c r="A44" s="387"/>
      <c r="B44" s="407" t="s">
        <v>795</v>
      </c>
      <c r="C44" s="408"/>
      <c r="D44" s="417">
        <v>10400</v>
      </c>
      <c r="E44" s="418" t="s">
        <v>797</v>
      </c>
      <c r="F44" s="401" t="s">
        <v>797</v>
      </c>
      <c r="G44" s="448">
        <v>10400</v>
      </c>
      <c r="H44" s="417">
        <v>13600</v>
      </c>
      <c r="I44" s="418" t="s">
        <v>797</v>
      </c>
      <c r="J44" s="401" t="s">
        <v>797</v>
      </c>
      <c r="K44" s="402">
        <v>13600</v>
      </c>
    </row>
    <row r="45" spans="1:11" ht="11.25">
      <c r="A45" s="387"/>
      <c r="B45" s="403" t="s">
        <v>796</v>
      </c>
      <c r="C45" s="409"/>
      <c r="D45" s="417">
        <v>404487</v>
      </c>
      <c r="E45" s="416">
        <v>82718</v>
      </c>
      <c r="F45" s="402">
        <v>404447</v>
      </c>
      <c r="G45" s="447">
        <v>40</v>
      </c>
      <c r="H45" s="417">
        <v>407504</v>
      </c>
      <c r="I45" s="416">
        <v>80967</v>
      </c>
      <c r="J45" s="402">
        <v>407504</v>
      </c>
      <c r="K45" s="401" t="s">
        <v>797</v>
      </c>
    </row>
    <row r="46" spans="1:11" ht="11.25">
      <c r="A46" s="394"/>
      <c r="B46" s="412" t="s">
        <v>798</v>
      </c>
      <c r="C46" s="413"/>
      <c r="D46" s="419" t="s">
        <v>797</v>
      </c>
      <c r="E46" s="420" t="s">
        <v>797</v>
      </c>
      <c r="F46" s="414" t="s">
        <v>797</v>
      </c>
      <c r="G46" s="449" t="s">
        <v>797</v>
      </c>
      <c r="H46" s="419">
        <v>400</v>
      </c>
      <c r="I46" s="420" t="s">
        <v>797</v>
      </c>
      <c r="J46" s="414" t="s">
        <v>797</v>
      </c>
      <c r="K46" s="414">
        <v>400</v>
      </c>
    </row>
    <row r="47" spans="1:11" ht="13.5">
      <c r="A47" s="387" t="s">
        <v>799</v>
      </c>
      <c r="B47" s="410"/>
      <c r="C47" s="410"/>
      <c r="D47" s="411"/>
      <c r="E47" s="385"/>
      <c r="F47" s="386"/>
      <c r="G47" s="386"/>
      <c r="H47" s="385"/>
      <c r="I47" s="385"/>
      <c r="J47" s="386"/>
      <c r="K47" s="386"/>
    </row>
    <row r="48" spans="1:11" ht="12">
      <c r="A48" s="2" t="s">
        <v>800</v>
      </c>
      <c r="B48" s="2"/>
      <c r="C48" s="2"/>
      <c r="D48" s="2"/>
      <c r="E48" s="2"/>
      <c r="F48" s="2"/>
      <c r="G48" s="2"/>
      <c r="H48" s="2"/>
      <c r="I48" s="2"/>
      <c r="J48"/>
      <c r="K48"/>
    </row>
    <row r="49" spans="1:11" ht="12">
      <c r="A49" s="2" t="s">
        <v>981</v>
      </c>
      <c r="B49" s="2"/>
      <c r="C49" s="2"/>
      <c r="D49" s="2"/>
      <c r="E49" s="2"/>
      <c r="F49" s="2"/>
      <c r="G49" s="2"/>
      <c r="H49" s="2"/>
      <c r="I49" s="2"/>
      <c r="J49"/>
      <c r="K49"/>
    </row>
  </sheetData>
  <printOptions/>
  <pageMargins left="0.5905511811023623" right="0.61" top="0.5905511811023623"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131"/>
  <sheetViews>
    <sheetView workbookViewId="0" topLeftCell="A1">
      <selection activeCell="A1" sqref="A1"/>
    </sheetView>
  </sheetViews>
  <sheetFormatPr defaultColWidth="9.00390625" defaultRowHeight="12.75"/>
  <cols>
    <col min="1" max="1" width="9.375" style="2" customWidth="1"/>
    <col min="2" max="7" width="12.75390625" style="2" customWidth="1"/>
    <col min="8" max="8" width="12.625" style="2" customWidth="1"/>
    <col min="9" max="16384" width="9.125" style="2" customWidth="1"/>
  </cols>
  <sheetData>
    <row r="1" ht="17.25">
      <c r="A1" s="76" t="s">
        <v>923</v>
      </c>
    </row>
    <row r="2" spans="1:6" ht="4.5" customHeight="1">
      <c r="A2" s="5"/>
      <c r="B2" s="5"/>
      <c r="C2" s="5"/>
      <c r="D2" s="5"/>
      <c r="E2" s="5"/>
      <c r="F2" s="5"/>
    </row>
    <row r="3" spans="1:7" ht="12.75" customHeight="1">
      <c r="A3" s="101" t="s">
        <v>612</v>
      </c>
      <c r="B3" s="153"/>
      <c r="C3" s="158" t="s">
        <v>209</v>
      </c>
      <c r="D3" s="158" t="s">
        <v>210</v>
      </c>
      <c r="E3" s="159" t="s">
        <v>211</v>
      </c>
      <c r="F3" s="159" t="s">
        <v>212</v>
      </c>
      <c r="G3" s="159" t="s">
        <v>213</v>
      </c>
    </row>
    <row r="4" spans="1:8" ht="12.75" customHeight="1">
      <c r="A4" s="156"/>
      <c r="B4" s="301" t="s">
        <v>1</v>
      </c>
      <c r="C4" s="275">
        <v>1057658</v>
      </c>
      <c r="D4" s="277">
        <v>9615</v>
      </c>
      <c r="E4" s="277">
        <v>519557</v>
      </c>
      <c r="F4" s="277">
        <v>523322</v>
      </c>
      <c r="G4" s="277">
        <v>5164</v>
      </c>
      <c r="H4" s="24"/>
    </row>
    <row r="5" spans="1:8" ht="7.5" customHeight="1">
      <c r="A5" s="5"/>
      <c r="C5" s="275"/>
      <c r="D5" s="277"/>
      <c r="E5" s="277"/>
      <c r="F5" s="277"/>
      <c r="G5" s="277"/>
      <c r="H5" s="24"/>
    </row>
    <row r="6" spans="1:7" ht="12.75" customHeight="1">
      <c r="A6" s="3"/>
      <c r="B6" s="209" t="s">
        <v>214</v>
      </c>
      <c r="C6" s="275"/>
      <c r="D6" s="277"/>
      <c r="E6" s="277"/>
      <c r="F6" s="277"/>
      <c r="G6" s="277"/>
    </row>
    <row r="7" spans="1:8" ht="12.75" customHeight="1">
      <c r="A7" s="106"/>
      <c r="B7" s="106" t="s">
        <v>215</v>
      </c>
      <c r="C7" s="275">
        <v>516542</v>
      </c>
      <c r="D7" s="277">
        <v>4138</v>
      </c>
      <c r="E7" s="277">
        <v>304011</v>
      </c>
      <c r="F7" s="277">
        <v>205298</v>
      </c>
      <c r="G7" s="277">
        <v>3095</v>
      </c>
      <c r="H7" s="24"/>
    </row>
    <row r="8" spans="1:8" ht="12.75" customHeight="1">
      <c r="A8" s="3"/>
      <c r="B8" s="106" t="s">
        <v>924</v>
      </c>
      <c r="C8" s="275">
        <v>44098</v>
      </c>
      <c r="D8" s="277">
        <v>379</v>
      </c>
      <c r="E8" s="277">
        <v>25090</v>
      </c>
      <c r="F8" s="277">
        <v>17524</v>
      </c>
      <c r="G8" s="277">
        <v>1105</v>
      </c>
      <c r="H8" s="456"/>
    </row>
    <row r="9" spans="1:8" ht="12.75" customHeight="1">
      <c r="A9" s="3"/>
      <c r="B9" s="106" t="s">
        <v>216</v>
      </c>
      <c r="C9" s="275">
        <v>49113</v>
      </c>
      <c r="D9" s="277">
        <v>435</v>
      </c>
      <c r="E9" s="277">
        <v>31804</v>
      </c>
      <c r="F9" s="277">
        <v>15847</v>
      </c>
      <c r="G9" s="277">
        <v>1027</v>
      </c>
      <c r="H9" s="456"/>
    </row>
    <row r="10" spans="1:8" ht="12.75" customHeight="1">
      <c r="A10" s="3"/>
      <c r="B10" s="106" t="s">
        <v>217</v>
      </c>
      <c r="C10" s="275">
        <v>37477</v>
      </c>
      <c r="D10" s="277">
        <v>432</v>
      </c>
      <c r="E10" s="277">
        <v>20103</v>
      </c>
      <c r="F10" s="277">
        <v>15979</v>
      </c>
      <c r="G10" s="277">
        <v>963</v>
      </c>
      <c r="H10" s="456"/>
    </row>
    <row r="11" spans="1:8" ht="12.75" customHeight="1">
      <c r="A11" s="3"/>
      <c r="B11" s="106" t="s">
        <v>218</v>
      </c>
      <c r="C11" s="275">
        <v>45617</v>
      </c>
      <c r="D11" s="277">
        <v>286</v>
      </c>
      <c r="E11" s="277">
        <v>27783</v>
      </c>
      <c r="F11" s="277">
        <v>17548</v>
      </c>
      <c r="G11" s="423">
        <v>0</v>
      </c>
      <c r="H11" s="456"/>
    </row>
    <row r="12" spans="1:8" ht="12.75" customHeight="1">
      <c r="A12" s="3"/>
      <c r="B12" s="106" t="s">
        <v>219</v>
      </c>
      <c r="C12" s="275">
        <v>56811</v>
      </c>
      <c r="D12" s="277">
        <v>231</v>
      </c>
      <c r="E12" s="277">
        <v>41570</v>
      </c>
      <c r="F12" s="277">
        <v>15010</v>
      </c>
      <c r="G12" s="423">
        <v>0</v>
      </c>
      <c r="H12" s="456"/>
    </row>
    <row r="13" spans="1:8" ht="12.75" customHeight="1">
      <c r="A13" s="3"/>
      <c r="B13" s="106" t="s">
        <v>220</v>
      </c>
      <c r="C13" s="275">
        <v>41469</v>
      </c>
      <c r="D13" s="277">
        <v>212</v>
      </c>
      <c r="E13" s="277">
        <v>24225</v>
      </c>
      <c r="F13" s="277">
        <v>17032</v>
      </c>
      <c r="G13" s="423">
        <v>0</v>
      </c>
      <c r="H13" s="456"/>
    </row>
    <row r="14" spans="1:8" ht="12.75" customHeight="1">
      <c r="A14" s="3"/>
      <c r="B14" s="106" t="s">
        <v>221</v>
      </c>
      <c r="C14" s="275">
        <v>40691</v>
      </c>
      <c r="D14" s="277">
        <v>366</v>
      </c>
      <c r="E14" s="277">
        <v>23144</v>
      </c>
      <c r="F14" s="277">
        <v>17181</v>
      </c>
      <c r="G14" s="423">
        <v>0</v>
      </c>
      <c r="H14" s="456"/>
    </row>
    <row r="15" spans="1:8" ht="12.75" customHeight="1">
      <c r="A15" s="3"/>
      <c r="B15" s="106" t="s">
        <v>222</v>
      </c>
      <c r="C15" s="275">
        <v>40916</v>
      </c>
      <c r="D15" s="277">
        <v>479</v>
      </c>
      <c r="E15" s="277">
        <v>22045</v>
      </c>
      <c r="F15" s="277">
        <v>18392</v>
      </c>
      <c r="G15" s="423">
        <v>0</v>
      </c>
      <c r="H15" s="456"/>
    </row>
    <row r="16" spans="1:8" ht="12.75" customHeight="1">
      <c r="A16" s="3"/>
      <c r="B16" s="106" t="s">
        <v>223</v>
      </c>
      <c r="C16" s="275">
        <v>39771</v>
      </c>
      <c r="D16" s="277">
        <v>353</v>
      </c>
      <c r="E16" s="277">
        <v>20891</v>
      </c>
      <c r="F16" s="277">
        <v>18527</v>
      </c>
      <c r="G16" s="423">
        <v>0</v>
      </c>
      <c r="H16" s="456"/>
    </row>
    <row r="17" spans="1:8" ht="12.75" customHeight="1">
      <c r="A17" s="3"/>
      <c r="B17" s="106" t="s">
        <v>925</v>
      </c>
      <c r="C17" s="275">
        <v>40561</v>
      </c>
      <c r="D17" s="277">
        <v>345</v>
      </c>
      <c r="E17" s="277">
        <v>24252</v>
      </c>
      <c r="F17" s="277">
        <v>15964</v>
      </c>
      <c r="G17" s="423">
        <v>0</v>
      </c>
      <c r="H17" s="456"/>
    </row>
    <row r="18" spans="1:8" ht="12.75" customHeight="1">
      <c r="A18" s="3"/>
      <c r="B18" s="106" t="s">
        <v>224</v>
      </c>
      <c r="C18" s="275">
        <v>34504</v>
      </c>
      <c r="D18" s="277">
        <v>308</v>
      </c>
      <c r="E18" s="277">
        <v>18026</v>
      </c>
      <c r="F18" s="277">
        <v>16170</v>
      </c>
      <c r="G18" s="423">
        <v>0</v>
      </c>
      <c r="H18" s="456"/>
    </row>
    <row r="19" spans="1:8" ht="12.75" customHeight="1">
      <c r="A19" s="3"/>
      <c r="B19" s="106" t="s">
        <v>225</v>
      </c>
      <c r="C19" s="275">
        <v>45514</v>
      </c>
      <c r="D19" s="277">
        <v>312</v>
      </c>
      <c r="E19" s="277">
        <v>25078</v>
      </c>
      <c r="F19" s="277">
        <v>20124</v>
      </c>
      <c r="G19" s="423">
        <v>0</v>
      </c>
      <c r="H19" s="456"/>
    </row>
    <row r="20" spans="1:8" ht="7.5" customHeight="1">
      <c r="A20" s="5"/>
      <c r="C20" s="275"/>
      <c r="D20" s="277"/>
      <c r="E20" s="277"/>
      <c r="F20" s="277"/>
      <c r="G20" s="277"/>
      <c r="H20" s="456"/>
    </row>
    <row r="21" spans="1:8" ht="12.75" customHeight="1">
      <c r="A21" s="5"/>
      <c r="B21" s="209" t="s">
        <v>611</v>
      </c>
      <c r="C21" s="275"/>
      <c r="D21" s="277"/>
      <c r="E21" s="277"/>
      <c r="F21" s="277"/>
      <c r="G21" s="277"/>
      <c r="H21" s="456"/>
    </row>
    <row r="22" spans="1:8" ht="12.75" customHeight="1">
      <c r="A22" s="106"/>
      <c r="B22" s="106" t="s">
        <v>215</v>
      </c>
      <c r="C22" s="275">
        <v>541116</v>
      </c>
      <c r="D22" s="277">
        <v>5477</v>
      </c>
      <c r="E22" s="277">
        <v>215546</v>
      </c>
      <c r="F22" s="277">
        <v>318024</v>
      </c>
      <c r="G22" s="277">
        <v>2069</v>
      </c>
      <c r="H22" s="456"/>
    </row>
    <row r="23" spans="1:8" ht="12.75" customHeight="1">
      <c r="A23" s="3"/>
      <c r="B23" s="106" t="s">
        <v>924</v>
      </c>
      <c r="C23" s="275">
        <v>45453</v>
      </c>
      <c r="D23" s="277">
        <v>476</v>
      </c>
      <c r="E23" s="277">
        <v>16931</v>
      </c>
      <c r="F23" s="277">
        <v>27864</v>
      </c>
      <c r="G23" s="277">
        <v>182</v>
      </c>
      <c r="H23" s="456"/>
    </row>
    <row r="24" spans="1:8" ht="12.75" customHeight="1">
      <c r="A24" s="3"/>
      <c r="B24" s="106" t="s">
        <v>216</v>
      </c>
      <c r="C24" s="275">
        <v>47751</v>
      </c>
      <c r="D24" s="277">
        <v>435</v>
      </c>
      <c r="E24" s="277">
        <v>21298</v>
      </c>
      <c r="F24" s="277">
        <v>25886</v>
      </c>
      <c r="G24" s="277">
        <v>132</v>
      </c>
      <c r="H24" s="456"/>
    </row>
    <row r="25" spans="1:8" ht="12.75" customHeight="1">
      <c r="A25" s="3"/>
      <c r="B25" s="106" t="s">
        <v>217</v>
      </c>
      <c r="C25" s="275">
        <v>40152</v>
      </c>
      <c r="D25" s="277">
        <v>370</v>
      </c>
      <c r="E25" s="277">
        <v>12531</v>
      </c>
      <c r="F25" s="277">
        <v>27106</v>
      </c>
      <c r="G25" s="277">
        <v>145</v>
      </c>
      <c r="H25" s="456"/>
    </row>
    <row r="26" spans="1:8" ht="12.75" customHeight="1">
      <c r="A26" s="3"/>
      <c r="B26" s="106" t="s">
        <v>218</v>
      </c>
      <c r="C26" s="275">
        <v>46623</v>
      </c>
      <c r="D26" s="277">
        <v>496</v>
      </c>
      <c r="E26" s="277">
        <v>17922</v>
      </c>
      <c r="F26" s="277">
        <v>28040</v>
      </c>
      <c r="G26" s="277">
        <v>165</v>
      </c>
      <c r="H26" s="456"/>
    </row>
    <row r="27" spans="1:8" ht="12.75" customHeight="1">
      <c r="A27" s="3"/>
      <c r="B27" s="106" t="s">
        <v>219</v>
      </c>
      <c r="C27" s="275">
        <v>60979</v>
      </c>
      <c r="D27" s="277">
        <v>376</v>
      </c>
      <c r="E27" s="277">
        <v>35521</v>
      </c>
      <c r="F27" s="277">
        <v>24907</v>
      </c>
      <c r="G27" s="277">
        <v>175</v>
      </c>
      <c r="H27" s="456"/>
    </row>
    <row r="28" spans="1:8" ht="12.75" customHeight="1">
      <c r="A28" s="3"/>
      <c r="B28" s="106" t="s">
        <v>220</v>
      </c>
      <c r="C28" s="275">
        <v>40504</v>
      </c>
      <c r="D28" s="277">
        <v>413</v>
      </c>
      <c r="E28" s="277">
        <v>15094</v>
      </c>
      <c r="F28" s="277">
        <v>24847</v>
      </c>
      <c r="G28" s="277">
        <v>150</v>
      </c>
      <c r="H28" s="456"/>
    </row>
    <row r="29" spans="1:8" ht="12.75" customHeight="1">
      <c r="A29" s="3"/>
      <c r="B29" s="106" t="s">
        <v>221</v>
      </c>
      <c r="C29" s="275">
        <v>45502</v>
      </c>
      <c r="D29" s="277">
        <v>508</v>
      </c>
      <c r="E29" s="277">
        <v>16373</v>
      </c>
      <c r="F29" s="277">
        <v>28433</v>
      </c>
      <c r="G29" s="277">
        <v>188</v>
      </c>
      <c r="H29" s="456"/>
    </row>
    <row r="30" spans="1:8" ht="12.75" customHeight="1">
      <c r="A30" s="3"/>
      <c r="B30" s="106" t="s">
        <v>222</v>
      </c>
      <c r="C30" s="275">
        <v>44466</v>
      </c>
      <c r="D30" s="277">
        <v>1039</v>
      </c>
      <c r="E30" s="277">
        <v>16265</v>
      </c>
      <c r="F30" s="277">
        <v>27013</v>
      </c>
      <c r="G30" s="277">
        <v>149</v>
      </c>
      <c r="H30" s="456"/>
    </row>
    <row r="31" spans="1:8" ht="12.75" customHeight="1">
      <c r="A31" s="3"/>
      <c r="B31" s="106" t="s">
        <v>223</v>
      </c>
      <c r="C31" s="275">
        <v>43318</v>
      </c>
      <c r="D31" s="277">
        <v>340</v>
      </c>
      <c r="E31" s="277">
        <v>16159</v>
      </c>
      <c r="F31" s="277">
        <v>26587</v>
      </c>
      <c r="G31" s="277">
        <v>232</v>
      </c>
      <c r="H31" s="456"/>
    </row>
    <row r="32" spans="1:8" ht="12.75" customHeight="1">
      <c r="A32" s="3"/>
      <c r="B32" s="106" t="s">
        <v>925</v>
      </c>
      <c r="C32" s="275">
        <v>41817</v>
      </c>
      <c r="D32" s="277">
        <v>274</v>
      </c>
      <c r="E32" s="277">
        <v>17710</v>
      </c>
      <c r="F32" s="277">
        <v>23684</v>
      </c>
      <c r="G32" s="277">
        <v>149</v>
      </c>
      <c r="H32" s="456"/>
    </row>
    <row r="33" spans="1:8" ht="12.75" customHeight="1">
      <c r="A33" s="3"/>
      <c r="B33" s="106" t="s">
        <v>224</v>
      </c>
      <c r="C33" s="275">
        <v>37205</v>
      </c>
      <c r="D33" s="277">
        <v>348</v>
      </c>
      <c r="E33" s="277">
        <v>11618</v>
      </c>
      <c r="F33" s="277">
        <v>25045</v>
      </c>
      <c r="G33" s="277">
        <v>194</v>
      </c>
      <c r="H33" s="456"/>
    </row>
    <row r="34" spans="1:8" ht="12.75" customHeight="1">
      <c r="A34" s="8"/>
      <c r="B34" s="149" t="s">
        <v>225</v>
      </c>
      <c r="C34" s="278">
        <v>47346</v>
      </c>
      <c r="D34" s="279">
        <v>402</v>
      </c>
      <c r="E34" s="279">
        <v>18124</v>
      </c>
      <c r="F34" s="279">
        <v>28612</v>
      </c>
      <c r="G34" s="279">
        <v>208</v>
      </c>
      <c r="H34" s="456"/>
    </row>
    <row r="35" spans="1:8" ht="12" customHeight="1">
      <c r="A35" s="3" t="s">
        <v>630</v>
      </c>
      <c r="B35" s="5"/>
      <c r="C35" s="5"/>
      <c r="D35" s="5"/>
      <c r="E35" s="5"/>
      <c r="F35" s="5"/>
      <c r="G35" s="33"/>
      <c r="H35" s="33"/>
    </row>
    <row r="36" spans="1:8" ht="12" customHeight="1">
      <c r="A36" s="3" t="s">
        <v>742</v>
      </c>
      <c r="B36" s="33"/>
      <c r="C36" s="33"/>
      <c r="D36" s="33"/>
      <c r="E36" s="33"/>
      <c r="F36" s="33"/>
      <c r="G36" s="33"/>
      <c r="H36" s="33"/>
    </row>
    <row r="37" spans="1:8" ht="12" customHeight="1">
      <c r="A37" s="12" t="s">
        <v>735</v>
      </c>
      <c r="B37" s="33"/>
      <c r="C37" s="33"/>
      <c r="D37" s="33"/>
      <c r="E37" s="33"/>
      <c r="F37" s="33"/>
      <c r="G37" s="33"/>
      <c r="H37" s="33"/>
    </row>
    <row r="38" spans="1:8" ht="12" customHeight="1">
      <c r="A38" s="333" t="s">
        <v>887</v>
      </c>
      <c r="B38" s="33"/>
      <c r="C38" s="33"/>
      <c r="D38" s="33"/>
      <c r="E38" s="33"/>
      <c r="F38" s="33"/>
      <c r="G38" s="33"/>
      <c r="H38" s="33"/>
    </row>
    <row r="39" spans="1:8" ht="12" customHeight="1">
      <c r="A39" s="33" t="s">
        <v>736</v>
      </c>
      <c r="B39" s="33"/>
      <c r="C39" s="33"/>
      <c r="D39" s="33"/>
      <c r="E39" s="33"/>
      <c r="F39" s="33"/>
      <c r="G39" s="33"/>
      <c r="H39" s="33"/>
    </row>
    <row r="40" spans="1:8" ht="7.5" customHeight="1">
      <c r="A40" s="12" t="s">
        <v>555</v>
      </c>
      <c r="B40" s="33"/>
      <c r="C40" s="33"/>
      <c r="D40" s="33"/>
      <c r="E40" s="33"/>
      <c r="F40" s="33"/>
      <c r="G40" s="33"/>
      <c r="H40" s="33"/>
    </row>
    <row r="41" spans="1:8" ht="17.25">
      <c r="A41" s="75" t="s">
        <v>982</v>
      </c>
      <c r="B41" s="23"/>
      <c r="C41" s="23"/>
      <c r="D41" s="23"/>
      <c r="E41" s="23"/>
      <c r="F41" s="23"/>
      <c r="G41" s="23"/>
      <c r="H41" s="23"/>
    </row>
    <row r="42" spans="1:8" ht="17.25">
      <c r="A42" s="75"/>
      <c r="C42" s="468" t="s">
        <v>983</v>
      </c>
      <c r="E42" s="23"/>
      <c r="F42" s="23"/>
      <c r="G42" s="23"/>
      <c r="H42" s="23"/>
    </row>
    <row r="43" spans="1:8" ht="14.25" customHeight="1">
      <c r="A43" s="154" t="s">
        <v>845</v>
      </c>
      <c r="B43" s="7"/>
      <c r="C43" s="7"/>
      <c r="D43" s="7"/>
      <c r="E43" s="7"/>
      <c r="F43" s="7"/>
      <c r="G43" s="7"/>
      <c r="H43" s="7"/>
    </row>
    <row r="44" spans="1:8" ht="12.75" customHeight="1">
      <c r="A44" s="157"/>
      <c r="B44" s="150" t="s">
        <v>583</v>
      </c>
      <c r="C44" s="151"/>
      <c r="D44" s="151"/>
      <c r="E44" s="150" t="s">
        <v>584</v>
      </c>
      <c r="F44" s="151"/>
      <c r="G44" s="151"/>
      <c r="H44" s="151"/>
    </row>
    <row r="45" spans="1:8" ht="12.75" customHeight="1">
      <c r="A45" s="175" t="s">
        <v>0</v>
      </c>
      <c r="B45" s="160" t="s">
        <v>209</v>
      </c>
      <c r="C45" s="160" t="s">
        <v>226</v>
      </c>
      <c r="D45" s="160" t="s">
        <v>227</v>
      </c>
      <c r="E45" s="160" t="s">
        <v>209</v>
      </c>
      <c r="F45" s="160" t="s">
        <v>228</v>
      </c>
      <c r="G45" s="160" t="s">
        <v>229</v>
      </c>
      <c r="H45" s="160" t="s">
        <v>230</v>
      </c>
    </row>
    <row r="46" spans="1:10" ht="12.75" customHeight="1">
      <c r="A46" s="106" t="s">
        <v>926</v>
      </c>
      <c r="B46" s="275">
        <v>12312647</v>
      </c>
      <c r="C46" s="277">
        <v>8566057</v>
      </c>
      <c r="D46" s="277">
        <v>3746590</v>
      </c>
      <c r="E46" s="277">
        <v>21027054</v>
      </c>
      <c r="F46" s="277">
        <v>6495409</v>
      </c>
      <c r="G46" s="277">
        <v>4943582</v>
      </c>
      <c r="H46" s="277">
        <v>2193989</v>
      </c>
      <c r="I46" s="456"/>
      <c r="J46" s="456"/>
    </row>
    <row r="47" spans="1:10" ht="12.75" customHeight="1">
      <c r="A47" s="106" t="s">
        <v>625</v>
      </c>
      <c r="B47" s="275">
        <v>12036737</v>
      </c>
      <c r="C47" s="277">
        <v>8397973</v>
      </c>
      <c r="D47" s="277">
        <v>3638764</v>
      </c>
      <c r="E47" s="277">
        <v>20000412</v>
      </c>
      <c r="F47" s="277">
        <v>6086890</v>
      </c>
      <c r="G47" s="277">
        <v>4563791</v>
      </c>
      <c r="H47" s="277">
        <v>2093608</v>
      </c>
      <c r="I47" s="456"/>
      <c r="J47" s="456"/>
    </row>
    <row r="48" spans="1:10" ht="12.75" customHeight="1">
      <c r="A48" s="106" t="s">
        <v>721</v>
      </c>
      <c r="B48" s="275">
        <v>11764226</v>
      </c>
      <c r="C48" s="277">
        <v>8203611</v>
      </c>
      <c r="D48" s="277">
        <v>3560615</v>
      </c>
      <c r="E48" s="277">
        <v>19404504</v>
      </c>
      <c r="F48" s="277">
        <v>5910661</v>
      </c>
      <c r="G48" s="277">
        <v>4363488</v>
      </c>
      <c r="H48" s="277">
        <v>2027746</v>
      </c>
      <c r="I48" s="456"/>
      <c r="J48" s="456"/>
    </row>
    <row r="49" spans="1:10" ht="12.75" customHeight="1">
      <c r="A49" s="106" t="s">
        <v>746</v>
      </c>
      <c r="B49" s="275">
        <v>11556131</v>
      </c>
      <c r="C49" s="277">
        <v>8009052</v>
      </c>
      <c r="D49" s="277">
        <v>3547079</v>
      </c>
      <c r="E49" s="277">
        <v>18871157</v>
      </c>
      <c r="F49" s="277">
        <v>6019740</v>
      </c>
      <c r="G49" s="277">
        <v>3879487</v>
      </c>
      <c r="H49" s="277">
        <v>1964699</v>
      </c>
      <c r="I49" s="456"/>
      <c r="J49" s="456"/>
    </row>
    <row r="50" spans="1:10" ht="12.75" customHeight="1">
      <c r="A50" s="106" t="s">
        <v>927</v>
      </c>
      <c r="B50" s="275">
        <v>11664803</v>
      </c>
      <c r="C50" s="277">
        <v>8105354</v>
      </c>
      <c r="D50" s="277">
        <v>3559449</v>
      </c>
      <c r="E50" s="277">
        <v>18662091</v>
      </c>
      <c r="F50" s="277">
        <v>6076732</v>
      </c>
      <c r="G50" s="277">
        <v>3703451</v>
      </c>
      <c r="H50" s="277">
        <v>1979258</v>
      </c>
      <c r="I50" s="456"/>
      <c r="J50" s="456"/>
    </row>
    <row r="51" spans="1:10" ht="7.5" customHeight="1">
      <c r="A51" s="5"/>
      <c r="B51" s="275"/>
      <c r="C51" s="277"/>
      <c r="D51" s="277"/>
      <c r="E51" s="277"/>
      <c r="F51" s="277"/>
      <c r="G51" s="277"/>
      <c r="H51" s="277"/>
      <c r="I51" s="456"/>
      <c r="J51" s="456"/>
    </row>
    <row r="52" spans="1:10" ht="12.75" customHeight="1">
      <c r="A52" s="106" t="s">
        <v>928</v>
      </c>
      <c r="B52" s="275">
        <v>946315</v>
      </c>
      <c r="C52" s="277">
        <v>655370</v>
      </c>
      <c r="D52" s="277">
        <v>290945</v>
      </c>
      <c r="E52" s="277">
        <v>1558111</v>
      </c>
      <c r="F52" s="277">
        <v>498174</v>
      </c>
      <c r="G52" s="277">
        <v>315529</v>
      </c>
      <c r="H52" s="277">
        <v>165546</v>
      </c>
      <c r="I52" s="456"/>
      <c r="J52" s="456"/>
    </row>
    <row r="53" spans="1:10" ht="12.75" customHeight="1">
      <c r="A53" s="106" t="s">
        <v>216</v>
      </c>
      <c r="B53" s="275">
        <v>932249</v>
      </c>
      <c r="C53" s="277">
        <v>653376</v>
      </c>
      <c r="D53" s="277">
        <v>278873</v>
      </c>
      <c r="E53" s="277">
        <v>1568687</v>
      </c>
      <c r="F53" s="277">
        <v>500157</v>
      </c>
      <c r="G53" s="277">
        <v>309138</v>
      </c>
      <c r="H53" s="277">
        <v>166836</v>
      </c>
      <c r="I53" s="456"/>
      <c r="J53" s="456"/>
    </row>
    <row r="54" spans="1:10" ht="12.75" customHeight="1">
      <c r="A54" s="106" t="s">
        <v>217</v>
      </c>
      <c r="B54" s="275">
        <v>918553</v>
      </c>
      <c r="C54" s="277">
        <v>631657</v>
      </c>
      <c r="D54" s="277">
        <v>286896</v>
      </c>
      <c r="E54" s="277">
        <v>1481080</v>
      </c>
      <c r="F54" s="277">
        <v>477774</v>
      </c>
      <c r="G54" s="277">
        <v>302477</v>
      </c>
      <c r="H54" s="277">
        <v>159077</v>
      </c>
      <c r="I54" s="456"/>
      <c r="J54" s="456"/>
    </row>
    <row r="55" spans="1:10" ht="12.75" customHeight="1">
      <c r="A55" s="106" t="s">
        <v>218</v>
      </c>
      <c r="B55" s="275">
        <v>1006834</v>
      </c>
      <c r="C55" s="277">
        <v>698755</v>
      </c>
      <c r="D55" s="277">
        <v>308079</v>
      </c>
      <c r="E55" s="277">
        <v>1632858</v>
      </c>
      <c r="F55" s="277">
        <v>530311</v>
      </c>
      <c r="G55" s="277">
        <v>321518</v>
      </c>
      <c r="H55" s="277">
        <v>172549</v>
      </c>
      <c r="I55" s="456"/>
      <c r="J55" s="456"/>
    </row>
    <row r="56" spans="1:10" ht="12.75" customHeight="1">
      <c r="A56" s="106" t="s">
        <v>219</v>
      </c>
      <c r="B56" s="275">
        <v>1029670</v>
      </c>
      <c r="C56" s="277">
        <v>729773</v>
      </c>
      <c r="D56" s="277">
        <v>299897</v>
      </c>
      <c r="E56" s="277">
        <v>1712777</v>
      </c>
      <c r="F56" s="277">
        <v>557087</v>
      </c>
      <c r="G56" s="277">
        <v>320085</v>
      </c>
      <c r="H56" s="277">
        <v>178751</v>
      </c>
      <c r="I56" s="456"/>
      <c r="J56" s="456"/>
    </row>
    <row r="57" spans="1:10" ht="12.75" customHeight="1">
      <c r="A57" s="106" t="s">
        <v>220</v>
      </c>
      <c r="B57" s="275">
        <v>967887</v>
      </c>
      <c r="C57" s="277">
        <v>670849</v>
      </c>
      <c r="D57" s="277">
        <v>297038</v>
      </c>
      <c r="E57" s="277">
        <v>1536652</v>
      </c>
      <c r="F57" s="277">
        <v>500309</v>
      </c>
      <c r="G57" s="277">
        <v>307688</v>
      </c>
      <c r="H57" s="277">
        <v>161394</v>
      </c>
      <c r="I57" s="456"/>
      <c r="J57" s="456"/>
    </row>
    <row r="58" spans="1:10" ht="12.75" customHeight="1">
      <c r="A58" s="106" t="s">
        <v>221</v>
      </c>
      <c r="B58" s="275">
        <v>989034</v>
      </c>
      <c r="C58" s="277">
        <v>683517</v>
      </c>
      <c r="D58" s="277">
        <v>305517</v>
      </c>
      <c r="E58" s="277">
        <v>1609142</v>
      </c>
      <c r="F58" s="277">
        <v>518281</v>
      </c>
      <c r="G58" s="277">
        <v>317007</v>
      </c>
      <c r="H58" s="277">
        <v>172437</v>
      </c>
      <c r="I58" s="456"/>
      <c r="J58" s="456"/>
    </row>
    <row r="59" spans="1:10" ht="12.75" customHeight="1">
      <c r="A59" s="106" t="s">
        <v>222</v>
      </c>
      <c r="B59" s="275">
        <v>998023</v>
      </c>
      <c r="C59" s="277">
        <v>694091</v>
      </c>
      <c r="D59" s="277">
        <v>303932</v>
      </c>
      <c r="E59" s="277">
        <v>1609653</v>
      </c>
      <c r="F59" s="277">
        <v>528958</v>
      </c>
      <c r="G59" s="277">
        <v>310830</v>
      </c>
      <c r="H59" s="277">
        <v>169659</v>
      </c>
      <c r="I59" s="456"/>
      <c r="J59" s="456"/>
    </row>
    <row r="60" spans="1:10" ht="12.75" customHeight="1">
      <c r="A60" s="106" t="s">
        <v>223</v>
      </c>
      <c r="B60" s="275">
        <v>1030412</v>
      </c>
      <c r="C60" s="277">
        <v>716754</v>
      </c>
      <c r="D60" s="277">
        <v>313658</v>
      </c>
      <c r="E60" s="277">
        <v>1588231</v>
      </c>
      <c r="F60" s="277">
        <v>523113</v>
      </c>
      <c r="G60" s="277">
        <v>319066</v>
      </c>
      <c r="H60" s="277">
        <v>170277</v>
      </c>
      <c r="I60" s="456"/>
      <c r="J60" s="456"/>
    </row>
    <row r="61" spans="1:10" ht="12.75" customHeight="1">
      <c r="A61" s="106" t="s">
        <v>929</v>
      </c>
      <c r="B61" s="275">
        <v>935021</v>
      </c>
      <c r="C61" s="277">
        <v>652279</v>
      </c>
      <c r="D61" s="277">
        <v>282742</v>
      </c>
      <c r="E61" s="277">
        <v>1428003</v>
      </c>
      <c r="F61" s="277">
        <v>475114</v>
      </c>
      <c r="G61" s="277">
        <v>288578</v>
      </c>
      <c r="H61" s="277">
        <v>149801</v>
      </c>
      <c r="I61" s="456"/>
      <c r="J61" s="456"/>
    </row>
    <row r="62" spans="1:10" ht="12.75" customHeight="1">
      <c r="A62" s="106" t="s">
        <v>224</v>
      </c>
      <c r="B62" s="275">
        <v>868514</v>
      </c>
      <c r="C62" s="277">
        <v>598162</v>
      </c>
      <c r="D62" s="277">
        <v>270352</v>
      </c>
      <c r="E62" s="277">
        <v>1315442</v>
      </c>
      <c r="F62" s="277">
        <v>434661</v>
      </c>
      <c r="G62" s="277">
        <v>268295</v>
      </c>
      <c r="H62" s="277">
        <v>139461</v>
      </c>
      <c r="I62" s="456"/>
      <c r="J62" s="456"/>
    </row>
    <row r="63" spans="1:10" ht="12.75" customHeight="1">
      <c r="A63" s="110" t="s">
        <v>225</v>
      </c>
      <c r="B63" s="278">
        <v>1042291</v>
      </c>
      <c r="C63" s="279">
        <v>720771</v>
      </c>
      <c r="D63" s="279">
        <v>321520</v>
      </c>
      <c r="E63" s="279">
        <v>1621455</v>
      </c>
      <c r="F63" s="279">
        <v>532793</v>
      </c>
      <c r="G63" s="279">
        <v>323240</v>
      </c>
      <c r="H63" s="279">
        <v>173470</v>
      </c>
      <c r="I63" s="456"/>
      <c r="J63" s="456"/>
    </row>
    <row r="64" spans="1:8" ht="15.75" customHeight="1">
      <c r="A64" s="106"/>
      <c r="B64" s="279"/>
      <c r="C64" s="279"/>
      <c r="D64" s="279"/>
      <c r="E64" s="279"/>
      <c r="F64" s="279"/>
      <c r="G64" s="279"/>
      <c r="H64" s="279"/>
    </row>
    <row r="65" spans="1:8" ht="12" customHeight="1">
      <c r="A65" s="161"/>
      <c r="B65" s="152" t="s">
        <v>586</v>
      </c>
      <c r="C65" s="151"/>
      <c r="D65" s="151"/>
      <c r="E65" s="151"/>
      <c r="F65" s="151"/>
      <c r="G65" s="151"/>
      <c r="H65" s="151"/>
    </row>
    <row r="66" spans="1:8" ht="12" customHeight="1">
      <c r="A66" s="225" t="s">
        <v>0</v>
      </c>
      <c r="B66" s="162" t="s">
        <v>231</v>
      </c>
      <c r="C66" s="163" t="s">
        <v>232</v>
      </c>
      <c r="D66" s="160" t="s">
        <v>233</v>
      </c>
      <c r="E66" s="160" t="s">
        <v>234</v>
      </c>
      <c r="F66" s="160" t="s">
        <v>235</v>
      </c>
      <c r="G66" s="160" t="s">
        <v>236</v>
      </c>
      <c r="H66" s="160" t="s">
        <v>237</v>
      </c>
    </row>
    <row r="67" spans="1:8" ht="12" customHeight="1">
      <c r="A67" s="450" t="s">
        <v>926</v>
      </c>
      <c r="B67" s="277">
        <v>775122</v>
      </c>
      <c r="C67" s="277">
        <v>582483</v>
      </c>
      <c r="D67" s="277">
        <v>1761916</v>
      </c>
      <c r="E67" s="277">
        <v>651351</v>
      </c>
      <c r="F67" s="277">
        <v>2013588</v>
      </c>
      <c r="G67" s="277">
        <v>875161</v>
      </c>
      <c r="H67" s="277">
        <v>734453</v>
      </c>
    </row>
    <row r="68" spans="1:8" ht="12" customHeight="1">
      <c r="A68" s="148" t="s">
        <v>625</v>
      </c>
      <c r="B68" s="277">
        <v>749865</v>
      </c>
      <c r="C68" s="277">
        <v>602247</v>
      </c>
      <c r="D68" s="277">
        <v>1710769</v>
      </c>
      <c r="E68" s="277">
        <v>659987</v>
      </c>
      <c r="F68" s="277">
        <v>1976169</v>
      </c>
      <c r="G68" s="277">
        <v>841855</v>
      </c>
      <c r="H68" s="277">
        <v>715231</v>
      </c>
    </row>
    <row r="69" spans="1:8" ht="12" customHeight="1">
      <c r="A69" s="148" t="s">
        <v>721</v>
      </c>
      <c r="B69" s="277">
        <v>744140</v>
      </c>
      <c r="C69" s="277">
        <v>631680</v>
      </c>
      <c r="D69" s="277">
        <v>1650834</v>
      </c>
      <c r="E69" s="277">
        <v>658268</v>
      </c>
      <c r="F69" s="277">
        <v>1918499</v>
      </c>
      <c r="G69" s="277">
        <v>801656</v>
      </c>
      <c r="H69" s="277">
        <v>697532</v>
      </c>
    </row>
    <row r="70" spans="1:8" ht="12" customHeight="1">
      <c r="A70" s="148" t="s">
        <v>746</v>
      </c>
      <c r="B70" s="277">
        <v>735924</v>
      </c>
      <c r="C70" s="277">
        <v>657054</v>
      </c>
      <c r="D70" s="277">
        <v>1650597</v>
      </c>
      <c r="E70" s="277">
        <v>634794</v>
      </c>
      <c r="F70" s="277">
        <v>1862631</v>
      </c>
      <c r="G70" s="277">
        <v>778056</v>
      </c>
      <c r="H70" s="277">
        <v>688175</v>
      </c>
    </row>
    <row r="71" spans="1:8" ht="12" customHeight="1">
      <c r="A71" s="148" t="s">
        <v>927</v>
      </c>
      <c r="B71" s="275">
        <v>712904</v>
      </c>
      <c r="C71" s="277">
        <v>657662</v>
      </c>
      <c r="D71" s="277">
        <v>1645664</v>
      </c>
      <c r="E71" s="277">
        <v>630000</v>
      </c>
      <c r="F71" s="277">
        <v>1839611</v>
      </c>
      <c r="G71" s="277">
        <v>753035</v>
      </c>
      <c r="H71" s="277">
        <v>663774</v>
      </c>
    </row>
    <row r="72" spans="1:8" ht="12" customHeight="1">
      <c r="A72" s="45"/>
      <c r="B72" s="277"/>
      <c r="C72" s="277"/>
      <c r="D72" s="277"/>
      <c r="E72" s="277"/>
      <c r="F72" s="277"/>
      <c r="G72" s="277"/>
      <c r="H72" s="277"/>
    </row>
    <row r="73" spans="1:8" ht="12" customHeight="1">
      <c r="A73" s="148" t="s">
        <v>928</v>
      </c>
      <c r="B73" s="277">
        <v>61620</v>
      </c>
      <c r="C73" s="277">
        <v>58314</v>
      </c>
      <c r="D73" s="277">
        <v>141292</v>
      </c>
      <c r="E73" s="277">
        <v>58982</v>
      </c>
      <c r="F73" s="277">
        <v>145606</v>
      </c>
      <c r="G73" s="277">
        <v>59371</v>
      </c>
      <c r="H73" s="277">
        <v>53677</v>
      </c>
    </row>
    <row r="74" spans="1:8" ht="12" customHeight="1">
      <c r="A74" s="148" t="s">
        <v>216</v>
      </c>
      <c r="B74" s="277">
        <v>62431</v>
      </c>
      <c r="C74" s="277">
        <v>57697</v>
      </c>
      <c r="D74" s="277">
        <v>136950</v>
      </c>
      <c r="E74" s="277">
        <v>53297</v>
      </c>
      <c r="F74" s="277">
        <v>155801</v>
      </c>
      <c r="G74" s="277">
        <v>65405</v>
      </c>
      <c r="H74" s="277">
        <v>60975</v>
      </c>
    </row>
    <row r="75" spans="1:8" ht="12" customHeight="1">
      <c r="A75" s="148" t="s">
        <v>217</v>
      </c>
      <c r="B75" s="277">
        <v>59055</v>
      </c>
      <c r="C75" s="277">
        <v>53601</v>
      </c>
      <c r="D75" s="277">
        <v>132933</v>
      </c>
      <c r="E75" s="277">
        <v>50861</v>
      </c>
      <c r="F75" s="277">
        <v>136820</v>
      </c>
      <c r="G75" s="277">
        <v>59550</v>
      </c>
      <c r="H75" s="277">
        <v>48932</v>
      </c>
    </row>
    <row r="76" spans="1:8" ht="12" customHeight="1">
      <c r="A76" s="148" t="s">
        <v>218</v>
      </c>
      <c r="B76" s="277">
        <v>61643</v>
      </c>
      <c r="C76" s="277">
        <v>58497</v>
      </c>
      <c r="D76" s="277">
        <v>142922</v>
      </c>
      <c r="E76" s="277">
        <v>54668</v>
      </c>
      <c r="F76" s="277">
        <v>159054</v>
      </c>
      <c r="G76" s="277">
        <v>69292</v>
      </c>
      <c r="H76" s="277">
        <v>62404</v>
      </c>
    </row>
    <row r="77" spans="1:8" ht="12" customHeight="1">
      <c r="A77" s="148" t="s">
        <v>219</v>
      </c>
      <c r="B77" s="277">
        <v>59544</v>
      </c>
      <c r="C77" s="277">
        <v>59243</v>
      </c>
      <c r="D77" s="277">
        <v>144738</v>
      </c>
      <c r="E77" s="277">
        <v>53371</v>
      </c>
      <c r="F77" s="277">
        <v>188069</v>
      </c>
      <c r="G77" s="277">
        <v>77735</v>
      </c>
      <c r="H77" s="277">
        <v>74154</v>
      </c>
    </row>
    <row r="78" spans="1:8" ht="12" customHeight="1">
      <c r="A78" s="148" t="s">
        <v>220</v>
      </c>
      <c r="B78" s="277">
        <v>62686</v>
      </c>
      <c r="C78" s="277">
        <v>55736</v>
      </c>
      <c r="D78" s="277">
        <v>135428</v>
      </c>
      <c r="E78" s="277">
        <v>51857</v>
      </c>
      <c r="F78" s="277">
        <v>144570</v>
      </c>
      <c r="G78" s="277">
        <v>61502</v>
      </c>
      <c r="H78" s="277">
        <v>55482</v>
      </c>
    </row>
    <row r="79" spans="1:8" ht="12" customHeight="1">
      <c r="A79" s="148" t="s">
        <v>221</v>
      </c>
      <c r="B79" s="277">
        <v>64203</v>
      </c>
      <c r="C79" s="277">
        <v>59484</v>
      </c>
      <c r="D79" s="277">
        <v>142162</v>
      </c>
      <c r="E79" s="277">
        <v>55072</v>
      </c>
      <c r="F79" s="277">
        <v>158802</v>
      </c>
      <c r="G79" s="277">
        <v>61240</v>
      </c>
      <c r="H79" s="277">
        <v>60454</v>
      </c>
    </row>
    <row r="80" spans="1:8" ht="12" customHeight="1">
      <c r="A80" s="148" t="s">
        <v>222</v>
      </c>
      <c r="B80" s="277">
        <v>64989</v>
      </c>
      <c r="C80" s="277">
        <v>59485</v>
      </c>
      <c r="D80" s="277">
        <v>143192</v>
      </c>
      <c r="E80" s="277">
        <v>54159</v>
      </c>
      <c r="F80" s="277">
        <v>158994</v>
      </c>
      <c r="G80" s="277">
        <v>62178</v>
      </c>
      <c r="H80" s="277">
        <v>57209</v>
      </c>
    </row>
    <row r="81" spans="1:8" ht="12" customHeight="1">
      <c r="A81" s="148" t="s">
        <v>223</v>
      </c>
      <c r="B81" s="277">
        <v>62761</v>
      </c>
      <c r="C81" s="277">
        <v>54238</v>
      </c>
      <c r="D81" s="277">
        <v>140090</v>
      </c>
      <c r="E81" s="277">
        <v>53328</v>
      </c>
      <c r="F81" s="277">
        <v>154461</v>
      </c>
      <c r="G81" s="277">
        <v>58292</v>
      </c>
      <c r="H81" s="277">
        <v>52605</v>
      </c>
    </row>
    <row r="82" spans="1:8" ht="12" customHeight="1">
      <c r="A82" s="148" t="s">
        <v>929</v>
      </c>
      <c r="B82" s="277">
        <v>49770</v>
      </c>
      <c r="C82" s="277">
        <v>44368</v>
      </c>
      <c r="D82" s="277">
        <v>125855</v>
      </c>
      <c r="E82" s="277">
        <v>44602</v>
      </c>
      <c r="F82" s="277">
        <v>144100</v>
      </c>
      <c r="G82" s="277">
        <v>60331</v>
      </c>
      <c r="H82" s="277">
        <v>45484</v>
      </c>
    </row>
    <row r="83" spans="1:8" ht="12" customHeight="1">
      <c r="A83" s="148" t="s">
        <v>224</v>
      </c>
      <c r="B83" s="277">
        <v>44155</v>
      </c>
      <c r="C83" s="277">
        <v>40997</v>
      </c>
      <c r="D83" s="277">
        <v>117498</v>
      </c>
      <c r="E83" s="277">
        <v>43871</v>
      </c>
      <c r="F83" s="277">
        <v>132243</v>
      </c>
      <c r="G83" s="277">
        <v>55120</v>
      </c>
      <c r="H83" s="277">
        <v>39141</v>
      </c>
    </row>
    <row r="84" spans="1:8" ht="12" customHeight="1">
      <c r="A84" s="149" t="s">
        <v>225</v>
      </c>
      <c r="B84" s="279">
        <v>60047</v>
      </c>
      <c r="C84" s="279">
        <v>56002</v>
      </c>
      <c r="D84" s="279">
        <v>142604</v>
      </c>
      <c r="E84" s="279">
        <v>55932</v>
      </c>
      <c r="F84" s="279">
        <v>161091</v>
      </c>
      <c r="G84" s="279">
        <v>63019</v>
      </c>
      <c r="H84" s="279">
        <v>53257</v>
      </c>
    </row>
    <row r="85" ht="12" customHeight="1">
      <c r="A85" s="35" t="s">
        <v>930</v>
      </c>
    </row>
    <row r="86" ht="12" customHeight="1">
      <c r="A86" s="36"/>
    </row>
    <row r="87" ht="12" customHeight="1">
      <c r="A87" s="36"/>
    </row>
    <row r="88" spans="1:8" ht="14.25" customHeight="1">
      <c r="A88" s="155" t="s">
        <v>846</v>
      </c>
      <c r="B88" s="13"/>
      <c r="C88" s="27"/>
      <c r="D88" s="27"/>
      <c r="E88" s="27"/>
      <c r="F88" s="27"/>
      <c r="G88" s="27"/>
      <c r="H88" s="27"/>
    </row>
    <row r="89" spans="1:8" ht="12" customHeight="1">
      <c r="A89" s="157"/>
      <c r="B89" s="108" t="s">
        <v>583</v>
      </c>
      <c r="C89" s="109"/>
      <c r="D89" s="109"/>
      <c r="E89" s="108" t="s">
        <v>587</v>
      </c>
      <c r="F89" s="109"/>
      <c r="G89" s="109"/>
      <c r="H89" s="109"/>
    </row>
    <row r="90" spans="1:8" ht="12" customHeight="1">
      <c r="A90" s="175" t="s">
        <v>0</v>
      </c>
      <c r="B90" s="115" t="s">
        <v>209</v>
      </c>
      <c r="C90" s="115" t="s">
        <v>226</v>
      </c>
      <c r="D90" s="115" t="s">
        <v>227</v>
      </c>
      <c r="E90" s="115" t="s">
        <v>209</v>
      </c>
      <c r="F90" s="115" t="s">
        <v>228</v>
      </c>
      <c r="G90" s="115" t="s">
        <v>229</v>
      </c>
      <c r="H90" s="115" t="s">
        <v>230</v>
      </c>
    </row>
    <row r="91" spans="1:10" ht="12" customHeight="1">
      <c r="A91" s="106" t="s">
        <v>926</v>
      </c>
      <c r="B91" s="280">
        <v>12101284</v>
      </c>
      <c r="C91" s="276">
        <v>8228832</v>
      </c>
      <c r="D91" s="276">
        <v>3872452</v>
      </c>
      <c r="E91" s="276">
        <v>20538701</v>
      </c>
      <c r="F91" s="276">
        <v>6082449</v>
      </c>
      <c r="G91" s="276">
        <v>4829789</v>
      </c>
      <c r="H91" s="276">
        <v>2148982</v>
      </c>
      <c r="I91" s="456"/>
      <c r="J91" s="456"/>
    </row>
    <row r="92" spans="1:10" ht="12" customHeight="1">
      <c r="A92" s="106" t="s">
        <v>625</v>
      </c>
      <c r="B92" s="280">
        <v>11880410</v>
      </c>
      <c r="C92" s="276">
        <v>8105872</v>
      </c>
      <c r="D92" s="276">
        <v>3774538</v>
      </c>
      <c r="E92" s="276">
        <v>19629452</v>
      </c>
      <c r="F92" s="276">
        <v>5751586</v>
      </c>
      <c r="G92" s="276">
        <v>4504114</v>
      </c>
      <c r="H92" s="276">
        <v>2046240</v>
      </c>
      <c r="I92" s="456"/>
      <c r="J92" s="456"/>
    </row>
    <row r="93" spans="1:10" ht="12" customHeight="1">
      <c r="A93" s="106" t="s">
        <v>721</v>
      </c>
      <c r="B93" s="280">
        <v>11538254</v>
      </c>
      <c r="C93" s="276">
        <v>7865082</v>
      </c>
      <c r="D93" s="276">
        <v>3673172</v>
      </c>
      <c r="E93" s="276">
        <v>19056268</v>
      </c>
      <c r="F93" s="276">
        <v>5518649</v>
      </c>
      <c r="G93" s="276">
        <v>4374298</v>
      </c>
      <c r="H93" s="276">
        <v>1968727</v>
      </c>
      <c r="I93" s="456"/>
      <c r="J93" s="456"/>
    </row>
    <row r="94" spans="1:10" ht="12" customHeight="1">
      <c r="A94" s="106" t="s">
        <v>746</v>
      </c>
      <c r="B94" s="280">
        <v>11368439</v>
      </c>
      <c r="C94" s="276">
        <v>7712299</v>
      </c>
      <c r="D94" s="276">
        <v>3656140</v>
      </c>
      <c r="E94" s="276">
        <v>18577424</v>
      </c>
      <c r="F94" s="276">
        <v>5653457</v>
      </c>
      <c r="G94" s="276">
        <v>3888541</v>
      </c>
      <c r="H94" s="276">
        <v>1947502</v>
      </c>
      <c r="I94" s="456"/>
      <c r="J94" s="456"/>
    </row>
    <row r="95" spans="1:10" ht="12" customHeight="1">
      <c r="A95" s="106" t="s">
        <v>927</v>
      </c>
      <c r="B95" s="275">
        <f>SUM(B97:B108)</f>
        <v>11469991</v>
      </c>
      <c r="C95" s="277">
        <f aca="true" t="shared" si="0" ref="C95:H95">SUM(C97:C108)</f>
        <v>7797254</v>
      </c>
      <c r="D95" s="277">
        <f t="shared" si="0"/>
        <v>3672737</v>
      </c>
      <c r="E95" s="277">
        <f t="shared" si="0"/>
        <v>18242180</v>
      </c>
      <c r="F95" s="277">
        <f t="shared" si="0"/>
        <v>5579923</v>
      </c>
      <c r="G95" s="277">
        <f t="shared" si="0"/>
        <v>3717991</v>
      </c>
      <c r="H95" s="277">
        <f t="shared" si="0"/>
        <v>1951359</v>
      </c>
      <c r="I95" s="456"/>
      <c r="J95" s="456"/>
    </row>
    <row r="96" spans="1:10" ht="12" customHeight="1">
      <c r="A96" s="5"/>
      <c r="B96" s="280"/>
      <c r="C96" s="276"/>
      <c r="D96" s="276"/>
      <c r="E96" s="276"/>
      <c r="F96" s="276"/>
      <c r="G96" s="276"/>
      <c r="H96" s="276"/>
      <c r="I96" s="456"/>
      <c r="J96" s="456"/>
    </row>
    <row r="97" spans="1:10" ht="12" customHeight="1">
      <c r="A97" s="106" t="s">
        <v>928</v>
      </c>
      <c r="B97" s="280">
        <v>935196</v>
      </c>
      <c r="C97" s="276">
        <v>637377</v>
      </c>
      <c r="D97" s="276">
        <v>297819</v>
      </c>
      <c r="E97" s="276">
        <v>1527484</v>
      </c>
      <c r="F97" s="276">
        <v>467563</v>
      </c>
      <c r="G97" s="276">
        <v>315274</v>
      </c>
      <c r="H97" s="276">
        <v>160210</v>
      </c>
      <c r="I97" s="456"/>
      <c r="J97" s="456"/>
    </row>
    <row r="98" spans="1:10" ht="12" customHeight="1">
      <c r="A98" s="106" t="s">
        <v>216</v>
      </c>
      <c r="B98" s="280">
        <v>911008</v>
      </c>
      <c r="C98" s="276">
        <v>626741</v>
      </c>
      <c r="D98" s="276">
        <v>284267</v>
      </c>
      <c r="E98" s="276">
        <v>1530486</v>
      </c>
      <c r="F98" s="276">
        <v>460115</v>
      </c>
      <c r="G98" s="276">
        <v>307557</v>
      </c>
      <c r="H98" s="276">
        <v>163064</v>
      </c>
      <c r="I98" s="456"/>
      <c r="J98" s="456"/>
    </row>
    <row r="99" spans="1:10" ht="12" customHeight="1">
      <c r="A99" s="106" t="s">
        <v>217</v>
      </c>
      <c r="B99" s="280">
        <v>901371</v>
      </c>
      <c r="C99" s="276">
        <v>607884</v>
      </c>
      <c r="D99" s="276">
        <v>293487</v>
      </c>
      <c r="E99" s="276">
        <v>1453833</v>
      </c>
      <c r="F99" s="276">
        <v>449973</v>
      </c>
      <c r="G99" s="276">
        <v>302468</v>
      </c>
      <c r="H99" s="276">
        <v>154334</v>
      </c>
      <c r="I99" s="456"/>
      <c r="J99" s="456"/>
    </row>
    <row r="100" spans="1:10" ht="12" customHeight="1">
      <c r="A100" s="106" t="s">
        <v>218</v>
      </c>
      <c r="B100" s="280">
        <v>989726</v>
      </c>
      <c r="C100" s="276">
        <v>672372</v>
      </c>
      <c r="D100" s="276">
        <v>317354</v>
      </c>
      <c r="E100" s="276">
        <v>1599738</v>
      </c>
      <c r="F100" s="276">
        <v>488948</v>
      </c>
      <c r="G100" s="276">
        <v>323636</v>
      </c>
      <c r="H100" s="276">
        <v>169648</v>
      </c>
      <c r="I100" s="456"/>
      <c r="J100" s="456"/>
    </row>
    <row r="101" spans="1:10" ht="12" customHeight="1">
      <c r="A101" s="106" t="s">
        <v>219</v>
      </c>
      <c r="B101" s="280">
        <v>1015972</v>
      </c>
      <c r="C101" s="276">
        <v>703757</v>
      </c>
      <c r="D101" s="276">
        <v>312215</v>
      </c>
      <c r="E101" s="276">
        <v>1660683</v>
      </c>
      <c r="F101" s="276">
        <v>484018</v>
      </c>
      <c r="G101" s="276">
        <v>326587</v>
      </c>
      <c r="H101" s="276">
        <v>181291</v>
      </c>
      <c r="I101" s="456"/>
      <c r="J101" s="456"/>
    </row>
    <row r="102" spans="1:10" ht="12" customHeight="1">
      <c r="A102" s="106" t="s">
        <v>220</v>
      </c>
      <c r="B102" s="280">
        <v>951886</v>
      </c>
      <c r="C102" s="276">
        <v>645230</v>
      </c>
      <c r="D102" s="276">
        <v>306656</v>
      </c>
      <c r="E102" s="276">
        <v>1509283</v>
      </c>
      <c r="F102" s="276">
        <v>463565</v>
      </c>
      <c r="G102" s="276">
        <v>310735</v>
      </c>
      <c r="H102" s="276">
        <v>158207</v>
      </c>
      <c r="I102" s="456"/>
      <c r="J102" s="456"/>
    </row>
    <row r="103" spans="1:10" ht="12" customHeight="1">
      <c r="A103" s="106" t="s">
        <v>221</v>
      </c>
      <c r="B103" s="280">
        <v>973442</v>
      </c>
      <c r="C103" s="276">
        <v>659191</v>
      </c>
      <c r="D103" s="276">
        <v>314251</v>
      </c>
      <c r="E103" s="276">
        <v>1580665</v>
      </c>
      <c r="F103" s="276">
        <v>485906</v>
      </c>
      <c r="G103" s="276">
        <v>317147</v>
      </c>
      <c r="H103" s="276">
        <v>170047</v>
      </c>
      <c r="I103" s="456"/>
      <c r="J103" s="456"/>
    </row>
    <row r="104" spans="1:10" ht="12" customHeight="1">
      <c r="A104" s="106" t="s">
        <v>222</v>
      </c>
      <c r="B104" s="280">
        <v>987753</v>
      </c>
      <c r="C104" s="276">
        <v>670229</v>
      </c>
      <c r="D104" s="276">
        <v>317524</v>
      </c>
      <c r="E104" s="276">
        <v>1543987</v>
      </c>
      <c r="F104" s="276">
        <v>451632</v>
      </c>
      <c r="G104" s="276">
        <v>314504</v>
      </c>
      <c r="H104" s="276">
        <v>169199</v>
      </c>
      <c r="I104" s="456"/>
      <c r="J104" s="456"/>
    </row>
    <row r="105" spans="1:10" ht="12" customHeight="1">
      <c r="A105" s="106" t="s">
        <v>223</v>
      </c>
      <c r="B105" s="280">
        <v>1026676</v>
      </c>
      <c r="C105" s="276">
        <v>698957</v>
      </c>
      <c r="D105" s="276">
        <v>327719</v>
      </c>
      <c r="E105" s="276">
        <v>1535539</v>
      </c>
      <c r="F105" s="276">
        <v>468998</v>
      </c>
      <c r="G105" s="276">
        <v>315570</v>
      </c>
      <c r="H105" s="276">
        <v>167562</v>
      </c>
      <c r="I105" s="456"/>
      <c r="J105" s="456"/>
    </row>
    <row r="106" spans="1:10" ht="12" customHeight="1">
      <c r="A106" s="106" t="s">
        <v>929</v>
      </c>
      <c r="B106" s="280">
        <v>901617</v>
      </c>
      <c r="C106" s="276">
        <v>611459</v>
      </c>
      <c r="D106" s="276">
        <v>290158</v>
      </c>
      <c r="E106" s="276">
        <v>1412884</v>
      </c>
      <c r="F106" s="276">
        <v>450740</v>
      </c>
      <c r="G106" s="276">
        <v>290552</v>
      </c>
      <c r="H106" s="276">
        <v>150551</v>
      </c>
      <c r="I106" s="456"/>
      <c r="J106" s="456"/>
    </row>
    <row r="107" spans="1:10" ht="12" customHeight="1">
      <c r="A107" s="106" t="s">
        <v>224</v>
      </c>
      <c r="B107" s="280">
        <v>848325</v>
      </c>
      <c r="C107" s="276">
        <v>570605</v>
      </c>
      <c r="D107" s="276">
        <v>277720</v>
      </c>
      <c r="E107" s="276">
        <v>1290684</v>
      </c>
      <c r="F107" s="276">
        <v>411511</v>
      </c>
      <c r="G107" s="276">
        <v>267325</v>
      </c>
      <c r="H107" s="276">
        <v>135286</v>
      </c>
      <c r="I107" s="456"/>
      <c r="J107" s="456"/>
    </row>
    <row r="108" spans="1:10" ht="12" customHeight="1">
      <c r="A108" s="110" t="s">
        <v>225</v>
      </c>
      <c r="B108" s="287">
        <v>1027019</v>
      </c>
      <c r="C108" s="288">
        <v>693452</v>
      </c>
      <c r="D108" s="288">
        <v>333567</v>
      </c>
      <c r="E108" s="288">
        <v>1596914</v>
      </c>
      <c r="F108" s="288">
        <v>496954</v>
      </c>
      <c r="G108" s="288">
        <v>326636</v>
      </c>
      <c r="H108" s="288">
        <v>171960</v>
      </c>
      <c r="I108" s="456"/>
      <c r="J108" s="456"/>
    </row>
    <row r="109" spans="1:8" ht="9.75" customHeight="1">
      <c r="A109" s="3"/>
      <c r="B109" s="38"/>
      <c r="C109" s="38"/>
      <c r="D109" s="38"/>
      <c r="E109" s="38"/>
      <c r="F109" s="38"/>
      <c r="G109" s="38"/>
      <c r="H109" s="38"/>
    </row>
    <row r="110" spans="1:8" ht="12" customHeight="1">
      <c r="A110" s="161"/>
      <c r="B110" s="152" t="s">
        <v>585</v>
      </c>
      <c r="C110" s="151"/>
      <c r="D110" s="151"/>
      <c r="E110" s="151"/>
      <c r="F110" s="151"/>
      <c r="G110" s="151"/>
      <c r="H110" s="151"/>
    </row>
    <row r="111" spans="1:8" ht="12" customHeight="1">
      <c r="A111" s="225" t="s">
        <v>0</v>
      </c>
      <c r="B111" s="166" t="s">
        <v>231</v>
      </c>
      <c r="C111" s="118" t="s">
        <v>232</v>
      </c>
      <c r="D111" s="115" t="s">
        <v>233</v>
      </c>
      <c r="E111" s="115" t="s">
        <v>234</v>
      </c>
      <c r="F111" s="115" t="s">
        <v>235</v>
      </c>
      <c r="G111" s="115" t="s">
        <v>236</v>
      </c>
      <c r="H111" s="115" t="s">
        <v>237</v>
      </c>
    </row>
    <row r="112" spans="1:8" ht="12" customHeight="1">
      <c r="A112" s="450" t="s">
        <v>926</v>
      </c>
      <c r="B112" s="276">
        <v>829263</v>
      </c>
      <c r="C112" s="276">
        <v>623586</v>
      </c>
      <c r="D112" s="276">
        <v>1750785</v>
      </c>
      <c r="E112" s="276">
        <v>673018</v>
      </c>
      <c r="F112" s="276">
        <v>2025352</v>
      </c>
      <c r="G112" s="276">
        <v>829932</v>
      </c>
      <c r="H112" s="276">
        <v>745545</v>
      </c>
    </row>
    <row r="113" spans="1:8" ht="12" customHeight="1">
      <c r="A113" s="148" t="s">
        <v>625</v>
      </c>
      <c r="B113" s="276">
        <v>802426</v>
      </c>
      <c r="C113" s="276">
        <v>635144</v>
      </c>
      <c r="D113" s="276">
        <v>1700901</v>
      </c>
      <c r="E113" s="276">
        <v>681146</v>
      </c>
      <c r="F113" s="276">
        <v>1990512</v>
      </c>
      <c r="G113" s="276">
        <v>798026</v>
      </c>
      <c r="H113" s="276">
        <v>719357</v>
      </c>
    </row>
    <row r="114" spans="1:8" ht="12" customHeight="1">
      <c r="A114" s="148" t="s">
        <v>721</v>
      </c>
      <c r="B114" s="276">
        <v>802724</v>
      </c>
      <c r="C114" s="276">
        <v>659823</v>
      </c>
      <c r="D114" s="276">
        <v>1651994</v>
      </c>
      <c r="E114" s="276">
        <v>676074</v>
      </c>
      <c r="F114" s="276">
        <v>1938269</v>
      </c>
      <c r="G114" s="276">
        <v>763060</v>
      </c>
      <c r="H114" s="276">
        <v>702650</v>
      </c>
    </row>
    <row r="115" spans="1:8" ht="12" customHeight="1">
      <c r="A115" s="148" t="s">
        <v>746</v>
      </c>
      <c r="B115" s="276">
        <v>794598</v>
      </c>
      <c r="C115" s="276">
        <v>685773</v>
      </c>
      <c r="D115" s="276">
        <v>1645319</v>
      </c>
      <c r="E115" s="276">
        <v>659828</v>
      </c>
      <c r="F115" s="276">
        <v>1875989</v>
      </c>
      <c r="G115" s="276">
        <v>735856</v>
      </c>
      <c r="H115" s="276">
        <v>690561</v>
      </c>
    </row>
    <row r="116" spans="1:8" ht="12" customHeight="1">
      <c r="A116" s="148" t="s">
        <v>927</v>
      </c>
      <c r="B116" s="275">
        <f>SUM(B118:B129)</f>
        <v>761267</v>
      </c>
      <c r="C116" s="277">
        <f aca="true" t="shared" si="1" ref="C116:H116">SUM(C118:C129)</f>
        <v>688836</v>
      </c>
      <c r="D116" s="277">
        <f t="shared" si="1"/>
        <v>1648868</v>
      </c>
      <c r="E116" s="277">
        <f t="shared" si="1"/>
        <v>671481</v>
      </c>
      <c r="F116" s="277">
        <f t="shared" si="1"/>
        <v>1843805</v>
      </c>
      <c r="G116" s="277">
        <f t="shared" si="1"/>
        <v>711921</v>
      </c>
      <c r="H116" s="277">
        <f t="shared" si="1"/>
        <v>666729</v>
      </c>
    </row>
    <row r="117" spans="1:8" ht="12" customHeight="1">
      <c r="A117" s="45"/>
      <c r="B117" s="276"/>
      <c r="C117" s="276"/>
      <c r="D117" s="276"/>
      <c r="E117" s="276"/>
      <c r="F117" s="276"/>
      <c r="G117" s="276"/>
      <c r="H117" s="276"/>
    </row>
    <row r="118" spans="1:8" ht="12" customHeight="1">
      <c r="A118" s="148" t="s">
        <v>928</v>
      </c>
      <c r="B118" s="276">
        <v>65113</v>
      </c>
      <c r="C118" s="276">
        <v>60617</v>
      </c>
      <c r="D118" s="276">
        <v>140341</v>
      </c>
      <c r="E118" s="276">
        <v>62648</v>
      </c>
      <c r="F118" s="276">
        <v>145460</v>
      </c>
      <c r="G118" s="276">
        <v>56014</v>
      </c>
      <c r="H118" s="276">
        <v>54244</v>
      </c>
    </row>
    <row r="119" spans="1:8" ht="12" customHeight="1">
      <c r="A119" s="148" t="s">
        <v>216</v>
      </c>
      <c r="B119" s="276">
        <v>66928</v>
      </c>
      <c r="C119" s="276">
        <v>60147</v>
      </c>
      <c r="D119" s="276">
        <v>137365</v>
      </c>
      <c r="E119" s="276">
        <v>56658</v>
      </c>
      <c r="F119" s="276">
        <v>156264</v>
      </c>
      <c r="G119" s="276">
        <v>61655</v>
      </c>
      <c r="H119" s="276">
        <v>60733</v>
      </c>
    </row>
    <row r="120" spans="1:8" ht="12" customHeight="1">
      <c r="A120" s="148" t="s">
        <v>217</v>
      </c>
      <c r="B120" s="276">
        <v>60914</v>
      </c>
      <c r="C120" s="276">
        <v>55682</v>
      </c>
      <c r="D120" s="276">
        <v>133098</v>
      </c>
      <c r="E120" s="276">
        <v>54386</v>
      </c>
      <c r="F120" s="276">
        <v>136739</v>
      </c>
      <c r="G120" s="276">
        <v>56983</v>
      </c>
      <c r="H120" s="276">
        <v>49256</v>
      </c>
    </row>
    <row r="121" spans="1:8" ht="12" customHeight="1">
      <c r="A121" s="148" t="s">
        <v>218</v>
      </c>
      <c r="B121" s="276">
        <v>65862</v>
      </c>
      <c r="C121" s="276">
        <v>60883</v>
      </c>
      <c r="D121" s="276">
        <v>143041</v>
      </c>
      <c r="E121" s="276">
        <v>57592</v>
      </c>
      <c r="F121" s="276">
        <v>159704</v>
      </c>
      <c r="G121" s="276">
        <v>64331</v>
      </c>
      <c r="H121" s="276">
        <v>66093</v>
      </c>
    </row>
    <row r="122" spans="1:8" ht="12" customHeight="1">
      <c r="A122" s="148" t="s">
        <v>219</v>
      </c>
      <c r="B122" s="276">
        <v>67785</v>
      </c>
      <c r="C122" s="276">
        <v>63468</v>
      </c>
      <c r="D122" s="276">
        <v>144900</v>
      </c>
      <c r="E122" s="276">
        <v>56678</v>
      </c>
      <c r="F122" s="276">
        <v>187029</v>
      </c>
      <c r="G122" s="276">
        <v>74589</v>
      </c>
      <c r="H122" s="276">
        <v>74338</v>
      </c>
    </row>
    <row r="123" spans="1:8" ht="12" customHeight="1">
      <c r="A123" s="148" t="s">
        <v>220</v>
      </c>
      <c r="B123" s="276">
        <v>67028</v>
      </c>
      <c r="C123" s="276">
        <v>59331</v>
      </c>
      <c r="D123" s="276">
        <v>135319</v>
      </c>
      <c r="E123" s="276">
        <v>55852</v>
      </c>
      <c r="F123" s="276">
        <v>145279</v>
      </c>
      <c r="G123" s="276">
        <v>58183</v>
      </c>
      <c r="H123" s="276">
        <v>55784</v>
      </c>
    </row>
    <row r="124" spans="1:8" ht="12" customHeight="1">
      <c r="A124" s="148" t="s">
        <v>221</v>
      </c>
      <c r="B124" s="276">
        <v>68208</v>
      </c>
      <c r="C124" s="276">
        <v>62504</v>
      </c>
      <c r="D124" s="276">
        <v>142991</v>
      </c>
      <c r="E124" s="276">
        <v>58298</v>
      </c>
      <c r="F124" s="276">
        <v>157466</v>
      </c>
      <c r="G124" s="276">
        <v>58105</v>
      </c>
      <c r="H124" s="276">
        <v>59993</v>
      </c>
    </row>
    <row r="125" spans="1:8" ht="12" customHeight="1">
      <c r="A125" s="148" t="s">
        <v>222</v>
      </c>
      <c r="B125" s="276">
        <v>70953</v>
      </c>
      <c r="C125" s="276">
        <v>62285</v>
      </c>
      <c r="D125" s="276">
        <v>143825</v>
      </c>
      <c r="E125" s="276">
        <v>57522</v>
      </c>
      <c r="F125" s="276">
        <v>158901</v>
      </c>
      <c r="G125" s="276">
        <v>58391</v>
      </c>
      <c r="H125" s="276">
        <v>56775</v>
      </c>
    </row>
    <row r="126" spans="1:8" ht="12" customHeight="1">
      <c r="A126" s="148" t="s">
        <v>223</v>
      </c>
      <c r="B126" s="276">
        <v>64801</v>
      </c>
      <c r="C126" s="276">
        <v>55923</v>
      </c>
      <c r="D126" s="276">
        <v>140845</v>
      </c>
      <c r="E126" s="276">
        <v>57194</v>
      </c>
      <c r="F126" s="276">
        <v>155697</v>
      </c>
      <c r="G126" s="276">
        <v>55643</v>
      </c>
      <c r="H126" s="276">
        <v>53306</v>
      </c>
    </row>
    <row r="127" spans="1:8" ht="12" customHeight="1">
      <c r="A127" s="148" t="s">
        <v>929</v>
      </c>
      <c r="B127" s="276">
        <v>53743</v>
      </c>
      <c r="C127" s="276">
        <v>46555</v>
      </c>
      <c r="D127" s="276">
        <v>126908</v>
      </c>
      <c r="E127" s="276">
        <v>47863</v>
      </c>
      <c r="F127" s="276">
        <v>146172</v>
      </c>
      <c r="G127" s="276">
        <v>56341</v>
      </c>
      <c r="H127" s="276">
        <v>43459</v>
      </c>
    </row>
    <row r="128" spans="1:8" ht="12" customHeight="1">
      <c r="A128" s="148" t="s">
        <v>224</v>
      </c>
      <c r="B128" s="276">
        <v>45499</v>
      </c>
      <c r="C128" s="276">
        <v>42313</v>
      </c>
      <c r="D128" s="276">
        <v>117539</v>
      </c>
      <c r="E128" s="276">
        <v>47061</v>
      </c>
      <c r="F128" s="276">
        <v>133240</v>
      </c>
      <c r="G128" s="276">
        <v>52092</v>
      </c>
      <c r="H128" s="276">
        <v>38818</v>
      </c>
    </row>
    <row r="129" spans="1:8" ht="12" customHeight="1">
      <c r="A129" s="149" t="s">
        <v>225</v>
      </c>
      <c r="B129" s="288">
        <v>64433</v>
      </c>
      <c r="C129" s="288">
        <v>59128</v>
      </c>
      <c r="D129" s="288">
        <v>142696</v>
      </c>
      <c r="E129" s="288">
        <v>59729</v>
      </c>
      <c r="F129" s="288">
        <v>161854</v>
      </c>
      <c r="G129" s="288">
        <v>59594</v>
      </c>
      <c r="H129" s="288">
        <v>53930</v>
      </c>
    </row>
    <row r="130" ht="12" customHeight="1">
      <c r="A130" s="35" t="s">
        <v>930</v>
      </c>
    </row>
    <row r="131" ht="12" customHeight="1">
      <c r="A131" s="36"/>
    </row>
    <row r="132" ht="12" customHeight="1"/>
    <row r="133" ht="12" customHeight="1"/>
    <row r="134" ht="12" customHeight="1"/>
    <row r="135" ht="12" customHeight="1"/>
    <row r="136" ht="12" customHeight="1"/>
    <row r="137" ht="12" customHeight="1"/>
    <row r="138" ht="12" customHeight="1"/>
  </sheetData>
  <printOptions/>
  <pageMargins left="0.5905511811023623" right="0.59" top="0.5905511811023623" bottom="0.58" header="0.1968503937007874" footer="0.1968503937007874"/>
  <pageSetup horizontalDpi="600" verticalDpi="600" orientation="portrait" paperSize="9" r:id="rId1"/>
  <rowBreaks count="1" manualBreakCount="1">
    <brk id="63" max="255" man="1"/>
  </rowBreaks>
</worksheet>
</file>

<file path=xl/worksheets/sheet8.xml><?xml version="1.0" encoding="utf-8"?>
<worksheet xmlns="http://schemas.openxmlformats.org/spreadsheetml/2006/main" xmlns:r="http://schemas.openxmlformats.org/officeDocument/2006/relationships">
  <dimension ref="A1:H75"/>
  <sheetViews>
    <sheetView workbookViewId="0" topLeftCell="A1">
      <selection activeCell="A1" sqref="A1"/>
    </sheetView>
  </sheetViews>
  <sheetFormatPr defaultColWidth="9.00390625" defaultRowHeight="12.75"/>
  <cols>
    <col min="1" max="1" width="12.375" style="2" customWidth="1"/>
    <col min="2" max="7" width="14.875" style="28" customWidth="1"/>
    <col min="8" max="16384" width="9.125" style="2" customWidth="1"/>
  </cols>
  <sheetData>
    <row r="1" s="34" customFormat="1" ht="9.75" customHeight="1">
      <c r="A1" s="75"/>
    </row>
    <row r="2" spans="1:7" ht="14.25">
      <c r="A2" s="167" t="s">
        <v>989</v>
      </c>
      <c r="B2" s="27"/>
      <c r="C2" s="27"/>
      <c r="D2" s="27"/>
      <c r="E2" s="27"/>
      <c r="F2" s="13"/>
      <c r="G2" s="168"/>
    </row>
    <row r="3" spans="1:7" ht="12" customHeight="1">
      <c r="A3" s="171" t="s">
        <v>0</v>
      </c>
      <c r="B3" s="172" t="s">
        <v>209</v>
      </c>
      <c r="C3" s="172" t="s">
        <v>238</v>
      </c>
      <c r="D3" s="172" t="s">
        <v>239</v>
      </c>
      <c r="E3" s="172" t="s">
        <v>240</v>
      </c>
      <c r="F3" s="172" t="s">
        <v>241</v>
      </c>
      <c r="G3" s="172" t="s">
        <v>242</v>
      </c>
    </row>
    <row r="4" spans="1:7" ht="12" customHeight="1">
      <c r="A4" s="106" t="s">
        <v>926</v>
      </c>
      <c r="B4" s="275">
        <v>82488189</v>
      </c>
      <c r="C4" s="277">
        <v>38157130</v>
      </c>
      <c r="D4" s="277">
        <v>2757531</v>
      </c>
      <c r="E4" s="277">
        <v>1284046</v>
      </c>
      <c r="F4" s="277">
        <v>6744712</v>
      </c>
      <c r="G4" s="277">
        <v>33544770</v>
      </c>
    </row>
    <row r="5" spans="1:7" ht="12" customHeight="1">
      <c r="A5" s="106" t="s">
        <v>625</v>
      </c>
      <c r="B5" s="275">
        <v>81575379</v>
      </c>
      <c r="C5" s="277">
        <v>37392809</v>
      </c>
      <c r="D5" s="277">
        <v>2641987</v>
      </c>
      <c r="E5" s="277">
        <v>1228414</v>
      </c>
      <c r="F5" s="277">
        <v>6677080</v>
      </c>
      <c r="G5" s="277">
        <v>33635089</v>
      </c>
    </row>
    <row r="6" spans="1:7" ht="12" customHeight="1">
      <c r="A6" s="106" t="s">
        <v>721</v>
      </c>
      <c r="B6" s="275">
        <v>80661214</v>
      </c>
      <c r="C6" s="277">
        <v>36802987</v>
      </c>
      <c r="D6" s="277">
        <v>2545465</v>
      </c>
      <c r="E6" s="277">
        <v>1163466</v>
      </c>
      <c r="F6" s="277">
        <v>6546319</v>
      </c>
      <c r="G6" s="277">
        <v>33602977</v>
      </c>
    </row>
    <row r="7" spans="1:7" ht="12" customHeight="1">
      <c r="A7" s="106" t="s">
        <v>746</v>
      </c>
      <c r="B7" s="275">
        <v>79348188</v>
      </c>
      <c r="C7" s="277">
        <v>35397154</v>
      </c>
      <c r="D7" s="277">
        <v>2395415</v>
      </c>
      <c r="E7" s="277">
        <v>1086815</v>
      </c>
      <c r="F7" s="277">
        <v>6493141</v>
      </c>
      <c r="G7" s="277">
        <v>33975663</v>
      </c>
    </row>
    <row r="8" spans="1:8" ht="12" customHeight="1">
      <c r="A8" s="106" t="s">
        <v>927</v>
      </c>
      <c r="B8" s="275">
        <v>78542545</v>
      </c>
      <c r="C8" s="277">
        <v>34944064</v>
      </c>
      <c r="D8" s="277">
        <v>2165527</v>
      </c>
      <c r="E8" s="277">
        <v>993996</v>
      </c>
      <c r="F8" s="277">
        <v>6424703</v>
      </c>
      <c r="G8" s="277">
        <v>34014255</v>
      </c>
      <c r="H8" s="277"/>
    </row>
    <row r="9" spans="1:7" ht="4.5" customHeight="1">
      <c r="A9" s="5"/>
      <c r="B9" s="275"/>
      <c r="C9" s="277"/>
      <c r="D9" s="277"/>
      <c r="E9" s="277"/>
      <c r="F9" s="276"/>
      <c r="G9" s="277"/>
    </row>
    <row r="10" spans="1:8" ht="12" customHeight="1">
      <c r="A10" s="106" t="s">
        <v>928</v>
      </c>
      <c r="B10" s="275">
        <v>6504015</v>
      </c>
      <c r="C10" s="277">
        <v>2885314</v>
      </c>
      <c r="D10" s="277">
        <v>182763</v>
      </c>
      <c r="E10" s="277">
        <v>85837</v>
      </c>
      <c r="F10" s="277">
        <v>533452</v>
      </c>
      <c r="G10" s="277">
        <v>2816649</v>
      </c>
      <c r="H10" s="456"/>
    </row>
    <row r="11" spans="1:8" ht="12" customHeight="1">
      <c r="A11" s="106" t="s">
        <v>216</v>
      </c>
      <c r="B11" s="275">
        <v>6574291</v>
      </c>
      <c r="C11" s="277">
        <v>2921608</v>
      </c>
      <c r="D11" s="277">
        <v>188237</v>
      </c>
      <c r="E11" s="277">
        <v>88338</v>
      </c>
      <c r="F11" s="277">
        <v>524308</v>
      </c>
      <c r="G11" s="277">
        <v>2851800</v>
      </c>
      <c r="H11" s="456"/>
    </row>
    <row r="12" spans="1:8" ht="12" customHeight="1">
      <c r="A12" s="106" t="s">
        <v>217</v>
      </c>
      <c r="B12" s="275">
        <v>6339368</v>
      </c>
      <c r="C12" s="277">
        <v>2775059</v>
      </c>
      <c r="D12" s="277">
        <v>180830</v>
      </c>
      <c r="E12" s="277">
        <v>82016</v>
      </c>
      <c r="F12" s="277">
        <v>527451</v>
      </c>
      <c r="G12" s="277">
        <v>2774012</v>
      </c>
      <c r="H12" s="456"/>
    </row>
    <row r="13" spans="1:8" ht="12" customHeight="1">
      <c r="A13" s="106" t="s">
        <v>218</v>
      </c>
      <c r="B13" s="275">
        <v>6822803</v>
      </c>
      <c r="C13" s="277">
        <v>3011581</v>
      </c>
      <c r="D13" s="277">
        <v>190948</v>
      </c>
      <c r="E13" s="277">
        <v>88706</v>
      </c>
      <c r="F13" s="277">
        <v>563977</v>
      </c>
      <c r="G13" s="277">
        <v>2967591</v>
      </c>
      <c r="H13" s="456"/>
    </row>
    <row r="14" spans="1:8" ht="12" customHeight="1">
      <c r="A14" s="106" t="s">
        <v>219</v>
      </c>
      <c r="B14" s="275">
        <v>6931298</v>
      </c>
      <c r="C14" s="277">
        <v>3125465</v>
      </c>
      <c r="D14" s="277">
        <v>192993</v>
      </c>
      <c r="E14" s="277">
        <v>87155</v>
      </c>
      <c r="F14" s="277">
        <v>547920</v>
      </c>
      <c r="G14" s="277">
        <v>2977765</v>
      </c>
      <c r="H14" s="456"/>
    </row>
    <row r="15" spans="1:8" ht="12" customHeight="1">
      <c r="A15" s="106" t="s">
        <v>220</v>
      </c>
      <c r="B15" s="275">
        <v>6502717</v>
      </c>
      <c r="C15" s="277">
        <v>2874520</v>
      </c>
      <c r="D15" s="277">
        <v>181189</v>
      </c>
      <c r="E15" s="277">
        <v>82020</v>
      </c>
      <c r="F15" s="277">
        <v>537757</v>
      </c>
      <c r="G15" s="277">
        <v>2827231</v>
      </c>
      <c r="H15" s="456"/>
    </row>
    <row r="16" spans="1:8" ht="12" customHeight="1">
      <c r="A16" s="106" t="s">
        <v>221</v>
      </c>
      <c r="B16" s="275">
        <v>6545706</v>
      </c>
      <c r="C16" s="277">
        <v>2913038</v>
      </c>
      <c r="D16" s="277">
        <v>180385</v>
      </c>
      <c r="E16" s="277">
        <v>81511</v>
      </c>
      <c r="F16" s="277">
        <v>547436</v>
      </c>
      <c r="G16" s="277">
        <v>2823336</v>
      </c>
      <c r="H16" s="456"/>
    </row>
    <row r="17" spans="1:8" ht="12" customHeight="1">
      <c r="A17" s="106" t="s">
        <v>222</v>
      </c>
      <c r="B17" s="275">
        <v>6471074</v>
      </c>
      <c r="C17" s="277">
        <v>2866400</v>
      </c>
      <c r="D17" s="277">
        <v>173848</v>
      </c>
      <c r="E17" s="277">
        <v>80547</v>
      </c>
      <c r="F17" s="277">
        <v>534443</v>
      </c>
      <c r="G17" s="277">
        <v>2815836</v>
      </c>
      <c r="H17" s="456"/>
    </row>
    <row r="18" spans="1:8" ht="12" customHeight="1">
      <c r="A18" s="106" t="s">
        <v>223</v>
      </c>
      <c r="B18" s="275">
        <v>6753496</v>
      </c>
      <c r="C18" s="277">
        <v>3025199</v>
      </c>
      <c r="D18" s="277">
        <v>183323</v>
      </c>
      <c r="E18" s="277">
        <v>85310</v>
      </c>
      <c r="F18" s="277">
        <v>553786</v>
      </c>
      <c r="G18" s="277">
        <v>2905878</v>
      </c>
      <c r="H18" s="456"/>
    </row>
    <row r="19" spans="1:8" ht="12" customHeight="1">
      <c r="A19" s="106" t="s">
        <v>929</v>
      </c>
      <c r="B19" s="275">
        <v>6395603</v>
      </c>
      <c r="C19" s="277">
        <v>2868383</v>
      </c>
      <c r="D19" s="277">
        <v>172288</v>
      </c>
      <c r="E19" s="277">
        <v>76958</v>
      </c>
      <c r="F19" s="277">
        <v>516125</v>
      </c>
      <c r="G19" s="277">
        <v>2761849</v>
      </c>
      <c r="H19" s="456"/>
    </row>
    <row r="20" spans="1:8" ht="12" customHeight="1">
      <c r="A20" s="106" t="s">
        <v>224</v>
      </c>
      <c r="B20" s="275">
        <v>5882082</v>
      </c>
      <c r="C20" s="277">
        <v>2631868</v>
      </c>
      <c r="D20" s="277">
        <v>156050</v>
      </c>
      <c r="E20" s="277">
        <v>71308</v>
      </c>
      <c r="F20" s="277">
        <v>480208</v>
      </c>
      <c r="G20" s="277">
        <v>2542648</v>
      </c>
      <c r="H20" s="456"/>
    </row>
    <row r="21" spans="1:8" ht="12" customHeight="1">
      <c r="A21" s="110" t="s">
        <v>225</v>
      </c>
      <c r="B21" s="278">
        <v>6820092</v>
      </c>
      <c r="C21" s="279">
        <v>3045629</v>
      </c>
      <c r="D21" s="279">
        <v>182673</v>
      </c>
      <c r="E21" s="279">
        <v>84290</v>
      </c>
      <c r="F21" s="279">
        <v>557840</v>
      </c>
      <c r="G21" s="279">
        <v>2949660</v>
      </c>
      <c r="H21" s="456"/>
    </row>
    <row r="22" spans="1:7" ht="12" customHeight="1">
      <c r="A22" s="35" t="s">
        <v>930</v>
      </c>
      <c r="B22" s="27"/>
      <c r="C22" s="27"/>
      <c r="D22" s="27"/>
      <c r="E22" s="27"/>
      <c r="F22" s="27"/>
      <c r="G22" s="27"/>
    </row>
    <row r="23" ht="7.5" customHeight="1"/>
    <row r="24" spans="1:7" ht="14.25">
      <c r="A24" s="169" t="s">
        <v>847</v>
      </c>
      <c r="B24" s="7"/>
      <c r="C24" s="7"/>
      <c r="D24" s="7"/>
      <c r="E24" s="170"/>
      <c r="F24" s="34"/>
      <c r="G24" s="34"/>
    </row>
    <row r="25" spans="1:7" ht="12" customHeight="1">
      <c r="A25" s="161"/>
      <c r="B25" s="173" t="s">
        <v>243</v>
      </c>
      <c r="C25" s="487" t="s">
        <v>711</v>
      </c>
      <c r="D25" s="488"/>
      <c r="E25" s="488"/>
      <c r="F25" s="34"/>
      <c r="G25" s="34"/>
    </row>
    <row r="26" spans="1:7" ht="12" customHeight="1">
      <c r="A26" s="225" t="s">
        <v>0</v>
      </c>
      <c r="B26" s="174" t="s">
        <v>244</v>
      </c>
      <c r="C26" s="175" t="s">
        <v>209</v>
      </c>
      <c r="D26" s="160" t="s">
        <v>245</v>
      </c>
      <c r="E26" s="160" t="s">
        <v>246</v>
      </c>
      <c r="F26" s="34"/>
      <c r="G26" s="34"/>
    </row>
    <row r="27" spans="1:7" ht="12" customHeight="1">
      <c r="A27" s="106" t="s">
        <v>904</v>
      </c>
      <c r="B27" s="275">
        <v>21111203</v>
      </c>
      <c r="C27" s="277">
        <v>11386884</v>
      </c>
      <c r="D27" s="277">
        <v>8159903</v>
      </c>
      <c r="E27" s="289">
        <v>3226981</v>
      </c>
      <c r="F27" s="34"/>
      <c r="G27" s="34"/>
    </row>
    <row r="28" spans="1:7" ht="12" customHeight="1">
      <c r="A28" s="110" t="s">
        <v>625</v>
      </c>
      <c r="B28" s="52" t="s">
        <v>437</v>
      </c>
      <c r="C28" s="26" t="s">
        <v>437</v>
      </c>
      <c r="D28" s="26" t="s">
        <v>437</v>
      </c>
      <c r="E28" s="26" t="s">
        <v>437</v>
      </c>
      <c r="F28" s="34"/>
      <c r="G28" s="34"/>
    </row>
    <row r="29" spans="1:7" ht="12" customHeight="1">
      <c r="A29" s="35" t="s">
        <v>930</v>
      </c>
      <c r="B29" s="34"/>
      <c r="C29" s="34"/>
      <c r="D29" s="34"/>
      <c r="E29" s="34"/>
      <c r="F29" s="34"/>
      <c r="G29" s="34"/>
    </row>
    <row r="30" spans="1:7" ht="12" customHeight="1">
      <c r="A30" s="34" t="s">
        <v>984</v>
      </c>
      <c r="B30" s="34"/>
      <c r="C30" s="34"/>
      <c r="D30" s="34"/>
      <c r="E30" s="34"/>
      <c r="F30" s="34"/>
      <c r="G30" s="34"/>
    </row>
    <row r="31" spans="1:7" ht="6" customHeight="1">
      <c r="A31" s="34"/>
      <c r="B31" s="34"/>
      <c r="C31" s="34"/>
      <c r="D31" s="34"/>
      <c r="E31" s="34"/>
      <c r="F31" s="34"/>
      <c r="G31" s="34"/>
    </row>
    <row r="32" spans="1:7" ht="14.25">
      <c r="A32" s="167" t="s">
        <v>879</v>
      </c>
      <c r="B32" s="27"/>
      <c r="C32" s="27"/>
      <c r="D32" s="27"/>
      <c r="E32" s="168"/>
      <c r="F32" s="33"/>
      <c r="G32" s="33"/>
    </row>
    <row r="33" spans="1:7" ht="12" customHeight="1">
      <c r="A33" s="176" t="s">
        <v>588</v>
      </c>
      <c r="B33" s="177" t="s">
        <v>209</v>
      </c>
      <c r="C33" s="177" t="s">
        <v>247</v>
      </c>
      <c r="D33" s="178" t="s">
        <v>248</v>
      </c>
      <c r="E33" s="179" t="s">
        <v>249</v>
      </c>
      <c r="F33" s="33"/>
      <c r="G33" s="33"/>
    </row>
    <row r="34" spans="1:7" ht="12" customHeight="1">
      <c r="A34" s="106" t="s">
        <v>926</v>
      </c>
      <c r="B34" s="275">
        <v>5972832</v>
      </c>
      <c r="C34" s="289">
        <v>1681340</v>
      </c>
      <c r="D34" s="289">
        <v>2433543</v>
      </c>
      <c r="E34" s="289">
        <v>1857949</v>
      </c>
      <c r="F34" s="33"/>
      <c r="G34" s="33"/>
    </row>
    <row r="35" spans="1:7" ht="12" customHeight="1">
      <c r="A35" s="106" t="s">
        <v>625</v>
      </c>
      <c r="B35" s="275">
        <v>5814057</v>
      </c>
      <c r="C35" s="289">
        <v>1621896</v>
      </c>
      <c r="D35" s="289">
        <v>2400105</v>
      </c>
      <c r="E35" s="289">
        <v>1792056</v>
      </c>
      <c r="F35" s="33"/>
      <c r="G35" s="33"/>
    </row>
    <row r="36" spans="1:7" ht="12" customHeight="1">
      <c r="A36" s="106" t="s">
        <v>721</v>
      </c>
      <c r="B36" s="275">
        <v>5658957</v>
      </c>
      <c r="C36" s="289">
        <v>1593858</v>
      </c>
      <c r="D36" s="289">
        <v>2322774</v>
      </c>
      <c r="E36" s="289">
        <v>1742325</v>
      </c>
      <c r="F36" s="33"/>
      <c r="G36" s="33"/>
    </row>
    <row r="37" spans="1:7" ht="12" customHeight="1">
      <c r="A37" s="106" t="s">
        <v>746</v>
      </c>
      <c r="B37" s="275">
        <v>5602070</v>
      </c>
      <c r="C37" s="289">
        <v>1599530</v>
      </c>
      <c r="D37" s="289">
        <v>2283626</v>
      </c>
      <c r="E37" s="289">
        <v>1718914</v>
      </c>
      <c r="F37" s="33"/>
      <c r="G37" s="33"/>
    </row>
    <row r="38" spans="1:7" ht="12" customHeight="1">
      <c r="A38" s="106" t="s">
        <v>927</v>
      </c>
      <c r="B38" s="275">
        <v>5659479</v>
      </c>
      <c r="C38" s="289">
        <v>1635624</v>
      </c>
      <c r="D38" s="289">
        <v>2256870</v>
      </c>
      <c r="E38" s="289">
        <v>1766985</v>
      </c>
      <c r="F38" s="289"/>
      <c r="G38" s="33"/>
    </row>
    <row r="39" spans="1:7" ht="4.5" customHeight="1">
      <c r="A39" s="5"/>
      <c r="B39" s="275"/>
      <c r="C39" s="289"/>
      <c r="D39" s="289"/>
      <c r="E39" s="289"/>
      <c r="F39" s="33"/>
      <c r="G39" s="33"/>
    </row>
    <row r="40" spans="1:7" ht="12" customHeight="1">
      <c r="A40" s="106" t="s">
        <v>928</v>
      </c>
      <c r="B40" s="275">
        <v>460273</v>
      </c>
      <c r="C40" s="289">
        <v>134251</v>
      </c>
      <c r="D40" s="289">
        <v>185340</v>
      </c>
      <c r="E40" s="289">
        <v>140682</v>
      </c>
      <c r="F40" s="457"/>
      <c r="G40" s="33"/>
    </row>
    <row r="41" spans="1:7" ht="12" customHeight="1">
      <c r="A41" s="106" t="s">
        <v>216</v>
      </c>
      <c r="B41" s="275">
        <v>468216</v>
      </c>
      <c r="C41" s="289">
        <v>137614</v>
      </c>
      <c r="D41" s="289">
        <v>184884</v>
      </c>
      <c r="E41" s="289">
        <v>145718</v>
      </c>
      <c r="F41" s="457"/>
      <c r="G41" s="33"/>
    </row>
    <row r="42" spans="1:7" ht="12" customHeight="1">
      <c r="A42" s="106" t="s">
        <v>217</v>
      </c>
      <c r="B42" s="275">
        <v>440196</v>
      </c>
      <c r="C42" s="289">
        <v>133558</v>
      </c>
      <c r="D42" s="289">
        <v>175767</v>
      </c>
      <c r="E42" s="289">
        <v>130871</v>
      </c>
      <c r="F42" s="457"/>
      <c r="G42" s="33"/>
    </row>
    <row r="43" spans="1:7" ht="12" customHeight="1">
      <c r="A43" s="106" t="s">
        <v>218</v>
      </c>
      <c r="B43" s="275">
        <v>485459</v>
      </c>
      <c r="C43" s="289">
        <v>143442</v>
      </c>
      <c r="D43" s="289">
        <v>191056</v>
      </c>
      <c r="E43" s="289">
        <v>150961</v>
      </c>
      <c r="F43" s="457"/>
      <c r="G43" s="33"/>
    </row>
    <row r="44" spans="1:7" ht="12" customHeight="1">
      <c r="A44" s="106" t="s">
        <v>219</v>
      </c>
      <c r="B44" s="275">
        <v>527415</v>
      </c>
      <c r="C44" s="289">
        <v>144658</v>
      </c>
      <c r="D44" s="289">
        <v>204155</v>
      </c>
      <c r="E44" s="289">
        <v>178602</v>
      </c>
      <c r="F44" s="457"/>
      <c r="G44" s="33"/>
    </row>
    <row r="45" spans="1:7" ht="12" customHeight="1">
      <c r="A45" s="106" t="s">
        <v>220</v>
      </c>
      <c r="B45" s="275">
        <v>468741</v>
      </c>
      <c r="C45" s="289">
        <v>134984</v>
      </c>
      <c r="D45" s="289">
        <v>185767</v>
      </c>
      <c r="E45" s="289">
        <v>147990</v>
      </c>
      <c r="F45" s="457"/>
      <c r="G45" s="33"/>
    </row>
    <row r="46" spans="1:7" ht="12" customHeight="1">
      <c r="A46" s="106" t="s">
        <v>221</v>
      </c>
      <c r="B46" s="275">
        <v>527800</v>
      </c>
      <c r="C46" s="289">
        <v>149949</v>
      </c>
      <c r="D46" s="289">
        <v>215599</v>
      </c>
      <c r="E46" s="289">
        <v>162252</v>
      </c>
      <c r="F46" s="457"/>
      <c r="G46" s="33"/>
    </row>
    <row r="47" spans="1:7" ht="12" customHeight="1">
      <c r="A47" s="106" t="s">
        <v>222</v>
      </c>
      <c r="B47" s="275">
        <v>493925</v>
      </c>
      <c r="C47" s="289">
        <v>146001</v>
      </c>
      <c r="D47" s="289">
        <v>194839</v>
      </c>
      <c r="E47" s="289">
        <v>153085</v>
      </c>
      <c r="F47" s="457"/>
      <c r="G47" s="33"/>
    </row>
    <row r="48" spans="1:7" ht="12" customHeight="1">
      <c r="A48" s="106" t="s">
        <v>223</v>
      </c>
      <c r="B48" s="275">
        <v>483561</v>
      </c>
      <c r="C48" s="289">
        <v>143372</v>
      </c>
      <c r="D48" s="289">
        <v>192358</v>
      </c>
      <c r="E48" s="289">
        <v>147831</v>
      </c>
      <c r="F48" s="457"/>
      <c r="G48" s="33"/>
    </row>
    <row r="49" spans="1:7" ht="12" customHeight="1">
      <c r="A49" s="106" t="s">
        <v>929</v>
      </c>
      <c r="B49" s="275">
        <v>420156</v>
      </c>
      <c r="C49" s="289">
        <v>118321</v>
      </c>
      <c r="D49" s="289">
        <v>169523</v>
      </c>
      <c r="E49" s="289">
        <v>132312</v>
      </c>
      <c r="F49" s="457"/>
      <c r="G49" s="33"/>
    </row>
    <row r="50" spans="1:7" ht="12" customHeight="1">
      <c r="A50" s="106" t="s">
        <v>224</v>
      </c>
      <c r="B50" s="275">
        <v>390169</v>
      </c>
      <c r="C50" s="289">
        <v>109500</v>
      </c>
      <c r="D50" s="289">
        <v>159220</v>
      </c>
      <c r="E50" s="289">
        <v>121449</v>
      </c>
      <c r="F50" s="457"/>
      <c r="G50" s="33"/>
    </row>
    <row r="51" spans="1:7" ht="12" customHeight="1">
      <c r="A51" s="110" t="s">
        <v>225</v>
      </c>
      <c r="B51" s="278">
        <v>493568</v>
      </c>
      <c r="C51" s="279">
        <v>139974</v>
      </c>
      <c r="D51" s="279">
        <v>198362</v>
      </c>
      <c r="E51" s="279">
        <v>155232</v>
      </c>
      <c r="F51" s="457"/>
      <c r="G51" s="33"/>
    </row>
    <row r="52" spans="1:7" ht="12" customHeight="1">
      <c r="A52" s="35" t="s">
        <v>930</v>
      </c>
      <c r="B52" s="41"/>
      <c r="C52" s="41"/>
      <c r="D52" s="41"/>
      <c r="E52" s="41"/>
      <c r="F52" s="33"/>
      <c r="G52" s="33"/>
    </row>
    <row r="53" spans="1:7" ht="6.75" customHeight="1">
      <c r="A53" s="33"/>
      <c r="B53" s="41"/>
      <c r="C53" s="41"/>
      <c r="D53" s="41"/>
      <c r="E53" s="41"/>
      <c r="F53" s="33"/>
      <c r="G53" s="33"/>
    </row>
    <row r="54" spans="1:7" ht="14.25">
      <c r="A54" s="167" t="s">
        <v>848</v>
      </c>
      <c r="B54" s="27"/>
      <c r="C54" s="27"/>
      <c r="D54" s="27"/>
      <c r="E54" s="168"/>
      <c r="F54" s="33"/>
      <c r="G54" s="33"/>
    </row>
    <row r="55" spans="1:7" ht="11.25">
      <c r="A55" s="176" t="s">
        <v>588</v>
      </c>
      <c r="B55" s="177" t="s">
        <v>209</v>
      </c>
      <c r="C55" s="183" t="s">
        <v>747</v>
      </c>
      <c r="D55" s="33"/>
      <c r="E55" s="33"/>
      <c r="F55" s="33"/>
      <c r="G55" s="33"/>
    </row>
    <row r="56" spans="1:3" ht="11.25">
      <c r="A56" s="106" t="s">
        <v>926</v>
      </c>
      <c r="B56" s="51" t="s">
        <v>437</v>
      </c>
      <c r="C56" s="25" t="s">
        <v>437</v>
      </c>
    </row>
    <row r="57" spans="1:3" ht="11.25">
      <c r="A57" s="106" t="s">
        <v>625</v>
      </c>
      <c r="B57" s="51" t="s">
        <v>437</v>
      </c>
      <c r="C57" s="25" t="s">
        <v>437</v>
      </c>
    </row>
    <row r="58" spans="1:3" ht="11.25">
      <c r="A58" s="106" t="s">
        <v>721</v>
      </c>
      <c r="B58" s="275">
        <v>3447</v>
      </c>
      <c r="C58" s="289">
        <v>3447</v>
      </c>
    </row>
    <row r="59" spans="1:3" ht="11.25">
      <c r="A59" s="106" t="s">
        <v>746</v>
      </c>
      <c r="B59" s="275">
        <v>261252</v>
      </c>
      <c r="C59" s="289">
        <v>261252</v>
      </c>
    </row>
    <row r="60" spans="1:3" ht="11.25">
      <c r="A60" s="106" t="s">
        <v>927</v>
      </c>
      <c r="B60" s="275">
        <v>294803</v>
      </c>
      <c r="C60" s="289">
        <v>294803</v>
      </c>
    </row>
    <row r="61" spans="1:3" ht="5.25" customHeight="1">
      <c r="A61" s="5"/>
      <c r="B61" s="275"/>
      <c r="C61" s="289"/>
    </row>
    <row r="62" spans="1:3" ht="11.25">
      <c r="A62" s="106" t="s">
        <v>928</v>
      </c>
      <c r="B62" s="275">
        <v>25119</v>
      </c>
      <c r="C62" s="289">
        <v>25119</v>
      </c>
    </row>
    <row r="63" spans="1:3" ht="11.25">
      <c r="A63" s="106" t="s">
        <v>216</v>
      </c>
      <c r="B63" s="275">
        <v>23044</v>
      </c>
      <c r="C63" s="289">
        <v>23044</v>
      </c>
    </row>
    <row r="64" spans="1:3" ht="11.25">
      <c r="A64" s="106" t="s">
        <v>217</v>
      </c>
      <c r="B64" s="275">
        <v>22914</v>
      </c>
      <c r="C64" s="289">
        <v>22914</v>
      </c>
    </row>
    <row r="65" spans="1:3" ht="11.25">
      <c r="A65" s="106" t="s">
        <v>218</v>
      </c>
      <c r="B65" s="275">
        <v>25948</v>
      </c>
      <c r="C65" s="289">
        <v>25948</v>
      </c>
    </row>
    <row r="66" spans="1:3" ht="11.25">
      <c r="A66" s="106" t="s">
        <v>219</v>
      </c>
      <c r="B66" s="275">
        <v>25113</v>
      </c>
      <c r="C66" s="289">
        <v>25113</v>
      </c>
    </row>
    <row r="67" spans="1:3" ht="11.25">
      <c r="A67" s="106" t="s">
        <v>220</v>
      </c>
      <c r="B67" s="275">
        <v>23733</v>
      </c>
      <c r="C67" s="289">
        <v>23733</v>
      </c>
    </row>
    <row r="68" spans="1:3" ht="11.25">
      <c r="A68" s="106" t="s">
        <v>221</v>
      </c>
      <c r="B68" s="275">
        <v>25394</v>
      </c>
      <c r="C68" s="289">
        <v>25394</v>
      </c>
    </row>
    <row r="69" spans="1:3" ht="11.25">
      <c r="A69" s="106" t="s">
        <v>222</v>
      </c>
      <c r="B69" s="275">
        <v>26306</v>
      </c>
      <c r="C69" s="289">
        <v>26306</v>
      </c>
    </row>
    <row r="70" spans="1:3" ht="11.25">
      <c r="A70" s="106" t="s">
        <v>223</v>
      </c>
      <c r="B70" s="275">
        <v>25259</v>
      </c>
      <c r="C70" s="289">
        <v>25259</v>
      </c>
    </row>
    <row r="71" spans="1:3" ht="11.25">
      <c r="A71" s="106" t="s">
        <v>929</v>
      </c>
      <c r="B71" s="275">
        <v>21827</v>
      </c>
      <c r="C71" s="289">
        <v>21827</v>
      </c>
    </row>
    <row r="72" spans="1:3" ht="11.25">
      <c r="A72" s="106" t="s">
        <v>224</v>
      </c>
      <c r="B72" s="275">
        <v>21517</v>
      </c>
      <c r="C72" s="289">
        <v>21517</v>
      </c>
    </row>
    <row r="73" spans="1:3" ht="11.25">
      <c r="A73" s="110" t="s">
        <v>225</v>
      </c>
      <c r="B73" s="278">
        <v>28629</v>
      </c>
      <c r="C73" s="279">
        <v>28629</v>
      </c>
    </row>
    <row r="74" spans="1:5" ht="11.25">
      <c r="A74" s="35" t="s">
        <v>930</v>
      </c>
      <c r="B74" s="41"/>
      <c r="C74" s="41"/>
      <c r="D74" s="41"/>
      <c r="E74" s="41"/>
    </row>
    <row r="75" ht="11.25">
      <c r="A75" s="33" t="s">
        <v>748</v>
      </c>
    </row>
  </sheetData>
  <mergeCells count="1">
    <mergeCell ref="C25:E25"/>
  </mergeCells>
  <printOptions/>
  <pageMargins left="0.5905511811023623" right="0.5" top="0.24" bottom="0.21" header="0.1968503937007874" footer="0.196850393700787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W65"/>
  <sheetViews>
    <sheetView workbookViewId="0" topLeftCell="A1">
      <selection activeCell="A1" sqref="A1"/>
    </sheetView>
  </sheetViews>
  <sheetFormatPr defaultColWidth="9.00390625" defaultRowHeight="12.75"/>
  <cols>
    <col min="1" max="1" width="9.25390625" style="34" customWidth="1"/>
    <col min="2" max="2" width="11.375" style="34" customWidth="1"/>
    <col min="3" max="3" width="10.75390625" style="34" customWidth="1"/>
    <col min="4" max="11" width="9.75390625" style="34" customWidth="1"/>
    <col min="12" max="13" width="10.75390625" style="34" customWidth="1"/>
    <col min="14" max="14" width="9.75390625" style="34" customWidth="1"/>
    <col min="15" max="16384" width="8.875" style="34" customWidth="1"/>
  </cols>
  <sheetData>
    <row r="1" ht="17.25">
      <c r="A1" s="75"/>
    </row>
    <row r="2" spans="1:11" ht="15" customHeight="1">
      <c r="A2" s="329" t="s">
        <v>849</v>
      </c>
      <c r="B2" s="7"/>
      <c r="C2" s="7"/>
      <c r="D2" s="7"/>
      <c r="E2" s="7"/>
      <c r="F2" s="7"/>
      <c r="G2" s="7"/>
      <c r="H2" s="7"/>
      <c r="I2" s="7"/>
      <c r="J2" s="7"/>
      <c r="K2" s="170"/>
    </row>
    <row r="3" spans="1:11" ht="12.75" customHeight="1">
      <c r="A3" s="187" t="s">
        <v>589</v>
      </c>
      <c r="B3" s="291" t="s">
        <v>209</v>
      </c>
      <c r="C3" s="180" t="s">
        <v>250</v>
      </c>
      <c r="D3" s="180" t="s">
        <v>251</v>
      </c>
      <c r="E3" s="180" t="s">
        <v>252</v>
      </c>
      <c r="F3" s="180" t="s">
        <v>253</v>
      </c>
      <c r="G3" s="180" t="s">
        <v>254</v>
      </c>
      <c r="H3" s="180" t="s">
        <v>255</v>
      </c>
      <c r="I3" s="180" t="s">
        <v>880</v>
      </c>
      <c r="J3" s="180" t="s">
        <v>881</v>
      </c>
      <c r="K3" s="181" t="s">
        <v>256</v>
      </c>
    </row>
    <row r="4" spans="1:11" ht="12.75" customHeight="1">
      <c r="A4" s="106" t="s">
        <v>926</v>
      </c>
      <c r="B4" s="273">
        <v>17017640</v>
      </c>
      <c r="C4" s="271">
        <v>1182593</v>
      </c>
      <c r="D4" s="271">
        <v>1868312</v>
      </c>
      <c r="E4" s="271">
        <v>3068721</v>
      </c>
      <c r="F4" s="271">
        <v>985250</v>
      </c>
      <c r="G4" s="271">
        <v>1754934</v>
      </c>
      <c r="H4" s="271">
        <v>2714726</v>
      </c>
      <c r="I4" s="271">
        <v>1565170</v>
      </c>
      <c r="J4" s="271">
        <v>2152757</v>
      </c>
      <c r="K4" s="271">
        <v>1725177</v>
      </c>
    </row>
    <row r="5" spans="1:11" ht="12.75" customHeight="1">
      <c r="A5" s="106" t="s">
        <v>625</v>
      </c>
      <c r="B5" s="273">
        <v>16060089</v>
      </c>
      <c r="C5" s="271">
        <v>1148623</v>
      </c>
      <c r="D5" s="271">
        <v>1851785</v>
      </c>
      <c r="E5" s="271">
        <v>2985132</v>
      </c>
      <c r="F5" s="271">
        <v>922861</v>
      </c>
      <c r="G5" s="271">
        <v>1109913</v>
      </c>
      <c r="H5" s="271">
        <v>2763481</v>
      </c>
      <c r="I5" s="271">
        <v>1512408</v>
      </c>
      <c r="J5" s="271">
        <v>2082805</v>
      </c>
      <c r="K5" s="271">
        <v>1683081</v>
      </c>
    </row>
    <row r="6" spans="1:11" ht="12.75" customHeight="1">
      <c r="A6" s="106" t="s">
        <v>721</v>
      </c>
      <c r="B6" s="273">
        <v>15505364</v>
      </c>
      <c r="C6" s="271">
        <v>1081429</v>
      </c>
      <c r="D6" s="271">
        <v>1767819</v>
      </c>
      <c r="E6" s="271">
        <v>2914693</v>
      </c>
      <c r="F6" s="271">
        <v>885941</v>
      </c>
      <c r="G6" s="271">
        <v>1061812</v>
      </c>
      <c r="H6" s="271">
        <v>2706068</v>
      </c>
      <c r="I6" s="271">
        <v>1444275</v>
      </c>
      <c r="J6" s="271">
        <v>2022273</v>
      </c>
      <c r="K6" s="271">
        <v>1621054</v>
      </c>
    </row>
    <row r="7" spans="1:11" ht="12.75" customHeight="1">
      <c r="A7" s="106" t="s">
        <v>746</v>
      </c>
      <c r="B7" s="273">
        <v>15008768</v>
      </c>
      <c r="C7" s="271">
        <v>889339</v>
      </c>
      <c r="D7" s="271">
        <v>1655502</v>
      </c>
      <c r="E7" s="271">
        <v>2831096</v>
      </c>
      <c r="F7" s="271">
        <v>883597</v>
      </c>
      <c r="G7" s="271">
        <v>1043318</v>
      </c>
      <c r="H7" s="271">
        <v>2752976</v>
      </c>
      <c r="I7" s="271">
        <v>1446073</v>
      </c>
      <c r="J7" s="271">
        <v>1929581</v>
      </c>
      <c r="K7" s="271">
        <v>1577286</v>
      </c>
    </row>
    <row r="8" spans="1:12" ht="12.75" customHeight="1">
      <c r="A8" s="106" t="s">
        <v>927</v>
      </c>
      <c r="B8" s="273">
        <v>14939040</v>
      </c>
      <c r="C8" s="271">
        <v>849951</v>
      </c>
      <c r="D8" s="271">
        <v>1586378</v>
      </c>
      <c r="E8" s="271">
        <v>2819123</v>
      </c>
      <c r="F8" s="271">
        <v>913744</v>
      </c>
      <c r="G8" s="271">
        <v>1063033</v>
      </c>
      <c r="H8" s="271">
        <v>2826573</v>
      </c>
      <c r="I8" s="271">
        <v>1459152</v>
      </c>
      <c r="J8" s="271">
        <v>1880725</v>
      </c>
      <c r="K8" s="271">
        <v>1540361</v>
      </c>
      <c r="L8" s="271"/>
    </row>
    <row r="9" spans="1:11" ht="12" customHeight="1">
      <c r="A9" s="5"/>
      <c r="B9" s="273"/>
      <c r="C9" s="271"/>
      <c r="D9" s="271"/>
      <c r="E9" s="271"/>
      <c r="F9" s="271"/>
      <c r="G9" s="271"/>
      <c r="H9" s="271"/>
      <c r="I9" s="271"/>
      <c r="J9" s="271"/>
      <c r="K9" s="271"/>
    </row>
    <row r="10" spans="1:11" ht="12.75" customHeight="1">
      <c r="A10" s="106" t="s">
        <v>928</v>
      </c>
      <c r="B10" s="273">
        <v>1244321</v>
      </c>
      <c r="C10" s="271">
        <v>69382</v>
      </c>
      <c r="D10" s="271">
        <v>133392</v>
      </c>
      <c r="E10" s="271">
        <v>237489</v>
      </c>
      <c r="F10" s="271">
        <v>77784</v>
      </c>
      <c r="G10" s="271">
        <v>90841</v>
      </c>
      <c r="H10" s="271">
        <v>233501</v>
      </c>
      <c r="I10" s="271">
        <v>120385</v>
      </c>
      <c r="J10" s="271">
        <v>154839</v>
      </c>
      <c r="K10" s="271">
        <v>126708</v>
      </c>
    </row>
    <row r="11" spans="1:11" ht="12.75" customHeight="1">
      <c r="A11" s="106" t="s">
        <v>216</v>
      </c>
      <c r="B11" s="273">
        <v>1271626</v>
      </c>
      <c r="C11" s="271">
        <v>78529</v>
      </c>
      <c r="D11" s="271">
        <v>135408</v>
      </c>
      <c r="E11" s="271">
        <v>229875</v>
      </c>
      <c r="F11" s="271">
        <v>75897</v>
      </c>
      <c r="G11" s="271">
        <v>95259</v>
      </c>
      <c r="H11" s="271">
        <v>236435</v>
      </c>
      <c r="I11" s="271">
        <v>122182</v>
      </c>
      <c r="J11" s="271">
        <v>158541</v>
      </c>
      <c r="K11" s="271">
        <v>139500</v>
      </c>
    </row>
    <row r="12" spans="1:11" ht="12.75" customHeight="1">
      <c r="A12" s="106" t="s">
        <v>217</v>
      </c>
      <c r="B12" s="273">
        <v>1140880</v>
      </c>
      <c r="C12" s="271">
        <v>60975</v>
      </c>
      <c r="D12" s="271">
        <v>124984</v>
      </c>
      <c r="E12" s="271">
        <v>222506</v>
      </c>
      <c r="F12" s="271">
        <v>70102</v>
      </c>
      <c r="G12" s="271">
        <v>77679</v>
      </c>
      <c r="H12" s="271">
        <v>212374</v>
      </c>
      <c r="I12" s="271">
        <v>110218</v>
      </c>
      <c r="J12" s="271">
        <v>143866</v>
      </c>
      <c r="K12" s="271">
        <v>118176</v>
      </c>
    </row>
    <row r="13" spans="1:11" ht="12.75" customHeight="1">
      <c r="A13" s="106" t="s">
        <v>218</v>
      </c>
      <c r="B13" s="273">
        <v>1264927</v>
      </c>
      <c r="C13" s="271">
        <v>69599</v>
      </c>
      <c r="D13" s="271">
        <v>137734</v>
      </c>
      <c r="E13" s="271">
        <v>241570</v>
      </c>
      <c r="F13" s="271">
        <v>78684</v>
      </c>
      <c r="G13" s="271">
        <v>88482</v>
      </c>
      <c r="H13" s="271">
        <v>239093</v>
      </c>
      <c r="I13" s="271">
        <v>123590</v>
      </c>
      <c r="J13" s="271">
        <v>157134</v>
      </c>
      <c r="K13" s="271">
        <v>129041</v>
      </c>
    </row>
    <row r="14" spans="1:11" ht="12.75" customHeight="1">
      <c r="A14" s="106" t="s">
        <v>219</v>
      </c>
      <c r="B14" s="273">
        <v>1354234</v>
      </c>
      <c r="C14" s="271">
        <v>93237</v>
      </c>
      <c r="D14" s="271">
        <v>143222</v>
      </c>
      <c r="E14" s="271">
        <v>243226</v>
      </c>
      <c r="F14" s="271">
        <v>81517</v>
      </c>
      <c r="G14" s="271">
        <v>101319</v>
      </c>
      <c r="H14" s="271">
        <v>252038</v>
      </c>
      <c r="I14" s="271">
        <v>129994</v>
      </c>
      <c r="J14" s="271">
        <v>172240</v>
      </c>
      <c r="K14" s="271">
        <v>137441</v>
      </c>
    </row>
    <row r="15" spans="1:11" ht="12.75" customHeight="1">
      <c r="A15" s="106" t="s">
        <v>220</v>
      </c>
      <c r="B15" s="273">
        <v>1233474</v>
      </c>
      <c r="C15" s="271">
        <v>70008</v>
      </c>
      <c r="D15" s="271">
        <v>130475</v>
      </c>
      <c r="E15" s="271">
        <v>235910</v>
      </c>
      <c r="F15" s="271">
        <v>73842</v>
      </c>
      <c r="G15" s="271">
        <v>86544</v>
      </c>
      <c r="H15" s="271">
        <v>233072</v>
      </c>
      <c r="I15" s="271">
        <v>119613</v>
      </c>
      <c r="J15" s="271">
        <v>160070</v>
      </c>
      <c r="K15" s="271">
        <v>123940</v>
      </c>
    </row>
    <row r="16" spans="1:11" ht="12.75" customHeight="1">
      <c r="A16" s="106" t="s">
        <v>221</v>
      </c>
      <c r="B16" s="273">
        <v>1275568</v>
      </c>
      <c r="C16" s="271">
        <v>74504</v>
      </c>
      <c r="D16" s="271">
        <v>137293</v>
      </c>
      <c r="E16" s="271">
        <v>245649</v>
      </c>
      <c r="F16" s="271">
        <v>78976</v>
      </c>
      <c r="G16" s="271">
        <v>89334</v>
      </c>
      <c r="H16" s="271">
        <v>242403</v>
      </c>
      <c r="I16" s="271">
        <v>123717</v>
      </c>
      <c r="J16" s="271">
        <v>156745</v>
      </c>
      <c r="K16" s="271">
        <v>126947</v>
      </c>
    </row>
    <row r="17" spans="1:11" ht="12.75" customHeight="1">
      <c r="A17" s="106" t="s">
        <v>222</v>
      </c>
      <c r="B17" s="273">
        <v>1274923</v>
      </c>
      <c r="C17" s="271">
        <v>73161</v>
      </c>
      <c r="D17" s="271">
        <v>141186</v>
      </c>
      <c r="E17" s="271">
        <v>240478</v>
      </c>
      <c r="F17" s="271">
        <v>77700</v>
      </c>
      <c r="G17" s="271">
        <v>88480</v>
      </c>
      <c r="H17" s="271">
        <v>244368</v>
      </c>
      <c r="I17" s="271">
        <v>122884</v>
      </c>
      <c r="J17" s="271">
        <v>156358</v>
      </c>
      <c r="K17" s="271">
        <v>130308</v>
      </c>
    </row>
    <row r="18" spans="1:11" ht="12.75" customHeight="1">
      <c r="A18" s="106" t="s">
        <v>223</v>
      </c>
      <c r="B18" s="273">
        <v>1284831</v>
      </c>
      <c r="C18" s="271">
        <v>69988</v>
      </c>
      <c r="D18" s="271">
        <v>136369</v>
      </c>
      <c r="E18" s="271">
        <v>246041</v>
      </c>
      <c r="F18" s="271">
        <v>80303</v>
      </c>
      <c r="G18" s="271">
        <v>86853</v>
      </c>
      <c r="H18" s="271">
        <v>244584</v>
      </c>
      <c r="I18" s="271">
        <v>126434</v>
      </c>
      <c r="J18" s="271">
        <v>164178</v>
      </c>
      <c r="K18" s="271">
        <v>130081</v>
      </c>
    </row>
    <row r="19" spans="1:11" ht="12.75" customHeight="1">
      <c r="A19" s="106" t="s">
        <v>929</v>
      </c>
      <c r="B19" s="273">
        <v>1175057</v>
      </c>
      <c r="C19" s="271">
        <v>61706</v>
      </c>
      <c r="D19" s="271">
        <v>121224</v>
      </c>
      <c r="E19" s="271">
        <v>219568</v>
      </c>
      <c r="F19" s="271">
        <v>69715</v>
      </c>
      <c r="G19" s="271">
        <v>81996</v>
      </c>
      <c r="H19" s="271">
        <v>225052</v>
      </c>
      <c r="I19" s="271">
        <v>118729</v>
      </c>
      <c r="J19" s="271">
        <v>150636</v>
      </c>
      <c r="K19" s="271">
        <v>126431</v>
      </c>
    </row>
    <row r="20" spans="1:11" ht="12.75" customHeight="1">
      <c r="A20" s="106" t="s">
        <v>224</v>
      </c>
      <c r="B20" s="273">
        <v>1079421</v>
      </c>
      <c r="C20" s="271">
        <v>53709</v>
      </c>
      <c r="D20" s="271">
        <v>107391</v>
      </c>
      <c r="E20" s="271">
        <v>204873</v>
      </c>
      <c r="F20" s="271">
        <v>66603</v>
      </c>
      <c r="G20" s="271">
        <v>77244</v>
      </c>
      <c r="H20" s="271">
        <v>206738</v>
      </c>
      <c r="I20" s="271">
        <v>108582</v>
      </c>
      <c r="J20" s="271">
        <v>138228</v>
      </c>
      <c r="K20" s="271">
        <v>116053</v>
      </c>
    </row>
    <row r="21" spans="1:11" ht="12.75" customHeight="1">
      <c r="A21" s="110" t="s">
        <v>225</v>
      </c>
      <c r="B21" s="274">
        <v>1339778</v>
      </c>
      <c r="C21" s="290">
        <v>75153</v>
      </c>
      <c r="D21" s="290">
        <v>137700</v>
      </c>
      <c r="E21" s="290">
        <v>251938</v>
      </c>
      <c r="F21" s="290">
        <v>82621</v>
      </c>
      <c r="G21" s="290">
        <v>99002</v>
      </c>
      <c r="H21" s="290">
        <v>256915</v>
      </c>
      <c r="I21" s="290">
        <v>132824</v>
      </c>
      <c r="J21" s="290">
        <v>167890</v>
      </c>
      <c r="K21" s="290">
        <v>135735</v>
      </c>
    </row>
    <row r="22" ht="12" customHeight="1">
      <c r="A22" s="35" t="s">
        <v>930</v>
      </c>
    </row>
    <row r="23" ht="12" customHeight="1">
      <c r="A23" s="43"/>
    </row>
    <row r="25" spans="1:23" ht="15">
      <c r="A25" s="330" t="s">
        <v>850</v>
      </c>
      <c r="B25" s="27"/>
      <c r="C25" s="27"/>
      <c r="D25" s="27"/>
      <c r="E25" s="27"/>
      <c r="F25" s="27"/>
      <c r="G25" s="27"/>
      <c r="H25" s="27"/>
      <c r="I25" s="27"/>
      <c r="J25" s="27"/>
      <c r="K25" s="27"/>
      <c r="L25" s="27"/>
      <c r="M25" s="27"/>
      <c r="N25" s="27"/>
      <c r="O25" s="27"/>
      <c r="P25" s="168"/>
      <c r="Q25" s="27"/>
      <c r="R25" s="27"/>
      <c r="S25" s="27"/>
      <c r="T25" s="27"/>
      <c r="U25" s="27"/>
      <c r="V25" s="33"/>
      <c r="W25" s="33"/>
    </row>
    <row r="26" spans="1:23" ht="12.75" customHeight="1">
      <c r="A26" s="176" t="s">
        <v>590</v>
      </c>
      <c r="B26" s="182" t="s">
        <v>257</v>
      </c>
      <c r="C26" s="184" t="s">
        <v>258</v>
      </c>
      <c r="D26" s="177" t="s">
        <v>260</v>
      </c>
      <c r="E26" s="177" t="s">
        <v>261</v>
      </c>
      <c r="F26" s="177" t="s">
        <v>262</v>
      </c>
      <c r="G26" s="178" t="s">
        <v>263</v>
      </c>
      <c r="H26" s="178" t="s">
        <v>264</v>
      </c>
      <c r="I26" s="178" t="s">
        <v>265</v>
      </c>
      <c r="J26" s="178" t="s">
        <v>266</v>
      </c>
      <c r="K26" s="183" t="s">
        <v>267</v>
      </c>
      <c r="V26" s="33"/>
      <c r="W26" s="33"/>
    </row>
    <row r="27" spans="1:23" ht="12.75" customHeight="1">
      <c r="A27" s="148" t="s">
        <v>926</v>
      </c>
      <c r="B27" s="271">
        <v>57360099</v>
      </c>
      <c r="C27" s="271">
        <v>52656602</v>
      </c>
      <c r="D27" s="271">
        <v>14511377</v>
      </c>
      <c r="E27" s="271">
        <v>1564812</v>
      </c>
      <c r="F27" s="271">
        <v>1386887</v>
      </c>
      <c r="G27" s="271">
        <v>1080823</v>
      </c>
      <c r="H27" s="271">
        <v>792029</v>
      </c>
      <c r="I27" s="271">
        <v>1514021</v>
      </c>
      <c r="J27" s="271">
        <v>1256049</v>
      </c>
      <c r="K27" s="271">
        <v>2172163</v>
      </c>
      <c r="V27" s="33"/>
      <c r="W27" s="33"/>
    </row>
    <row r="28" spans="1:23" ht="12.75" customHeight="1">
      <c r="A28" s="148" t="s">
        <v>625</v>
      </c>
      <c r="B28" s="271">
        <v>56636521</v>
      </c>
      <c r="C28" s="271">
        <v>51963540</v>
      </c>
      <c r="D28" s="271">
        <v>14267706</v>
      </c>
      <c r="E28" s="271">
        <v>1562716</v>
      </c>
      <c r="F28" s="271">
        <v>1341707</v>
      </c>
      <c r="G28" s="271">
        <v>1043146</v>
      </c>
      <c r="H28" s="271">
        <v>689992</v>
      </c>
      <c r="I28" s="271">
        <v>1484416</v>
      </c>
      <c r="J28" s="271">
        <v>1174948</v>
      </c>
      <c r="K28" s="271">
        <v>2187232</v>
      </c>
      <c r="V28" s="33"/>
      <c r="W28" s="33"/>
    </row>
    <row r="29" spans="1:23" ht="12.75" customHeight="1">
      <c r="A29" s="148" t="s">
        <v>721</v>
      </c>
      <c r="B29" s="271">
        <v>55632933</v>
      </c>
      <c r="C29" s="271">
        <v>51011587</v>
      </c>
      <c r="D29" s="271">
        <v>14187889</v>
      </c>
      <c r="E29" s="271">
        <v>1635782</v>
      </c>
      <c r="F29" s="271">
        <v>1315410</v>
      </c>
      <c r="G29" s="271">
        <v>1052981</v>
      </c>
      <c r="H29" s="271">
        <v>588865</v>
      </c>
      <c r="I29" s="271">
        <v>1474378</v>
      </c>
      <c r="J29" s="271">
        <v>1074755</v>
      </c>
      <c r="K29" s="271">
        <v>2142657</v>
      </c>
      <c r="V29" s="33"/>
      <c r="W29" s="33"/>
    </row>
    <row r="30" spans="1:23" ht="12.75" customHeight="1">
      <c r="A30" s="148" t="s">
        <v>746</v>
      </c>
      <c r="B30" s="271">
        <v>54473530</v>
      </c>
      <c r="C30" s="271">
        <v>49779302</v>
      </c>
      <c r="D30" s="271">
        <v>13581274</v>
      </c>
      <c r="E30" s="271">
        <v>1500662</v>
      </c>
      <c r="F30" s="271">
        <v>1277159</v>
      </c>
      <c r="G30" s="271">
        <v>1015314</v>
      </c>
      <c r="H30" s="271">
        <v>486075</v>
      </c>
      <c r="I30" s="271">
        <v>1454587</v>
      </c>
      <c r="J30" s="271">
        <v>941989</v>
      </c>
      <c r="K30" s="271">
        <v>2147251</v>
      </c>
      <c r="V30" s="33"/>
      <c r="W30" s="33"/>
    </row>
    <row r="31" spans="1:23" ht="12.75" customHeight="1">
      <c r="A31" s="148" t="s">
        <v>927</v>
      </c>
      <c r="B31" s="271">
        <v>54040447</v>
      </c>
      <c r="C31" s="271">
        <v>49243967</v>
      </c>
      <c r="D31" s="271">
        <v>13434831</v>
      </c>
      <c r="E31" s="271">
        <v>1341857</v>
      </c>
      <c r="F31" s="271">
        <v>1241182</v>
      </c>
      <c r="G31" s="271">
        <v>922611</v>
      </c>
      <c r="H31" s="271">
        <v>408379</v>
      </c>
      <c r="I31" s="271">
        <v>1488632</v>
      </c>
      <c r="J31" s="271">
        <v>850005</v>
      </c>
      <c r="K31" s="271">
        <v>2124367</v>
      </c>
      <c r="V31" s="33"/>
      <c r="W31" s="33"/>
    </row>
    <row r="32" spans="1:23" ht="12" customHeight="1">
      <c r="A32" s="45"/>
      <c r="B32" s="271"/>
      <c r="C32" s="271"/>
      <c r="D32" s="271"/>
      <c r="E32" s="271"/>
      <c r="F32" s="271"/>
      <c r="G32" s="271"/>
      <c r="H32" s="271"/>
      <c r="I32" s="271"/>
      <c r="J32" s="271"/>
      <c r="K32" s="271"/>
      <c r="V32" s="33"/>
      <c r="W32" s="33"/>
    </row>
    <row r="33" spans="1:23" ht="12.75" customHeight="1">
      <c r="A33" s="148" t="s">
        <v>928</v>
      </c>
      <c r="B33" s="271">
        <v>4438834</v>
      </c>
      <c r="C33" s="271">
        <v>4043135</v>
      </c>
      <c r="D33" s="271">
        <v>1106847</v>
      </c>
      <c r="E33" s="271">
        <v>116029</v>
      </c>
      <c r="F33" s="271">
        <v>101747</v>
      </c>
      <c r="G33" s="271">
        <v>77934</v>
      </c>
      <c r="H33" s="271">
        <v>34922</v>
      </c>
      <c r="I33" s="271">
        <v>121116</v>
      </c>
      <c r="J33" s="271">
        <v>68462</v>
      </c>
      <c r="K33" s="271">
        <v>168096</v>
      </c>
      <c r="V33" s="33"/>
      <c r="W33" s="33"/>
    </row>
    <row r="34" spans="1:23" ht="12.75" customHeight="1">
      <c r="A34" s="148" t="s">
        <v>216</v>
      </c>
      <c r="B34" s="271">
        <v>4422581</v>
      </c>
      <c r="C34" s="271">
        <v>4042072</v>
      </c>
      <c r="D34" s="271">
        <v>1130635</v>
      </c>
      <c r="E34" s="271">
        <v>112599</v>
      </c>
      <c r="F34" s="271">
        <v>102244</v>
      </c>
      <c r="G34" s="271">
        <v>74141</v>
      </c>
      <c r="H34" s="271">
        <v>32663</v>
      </c>
      <c r="I34" s="271">
        <v>114996</v>
      </c>
      <c r="J34" s="271">
        <v>70031</v>
      </c>
      <c r="K34" s="271">
        <v>177073</v>
      </c>
      <c r="V34" s="33"/>
      <c r="W34" s="33"/>
    </row>
    <row r="35" spans="1:23" ht="12.75" customHeight="1">
      <c r="A35" s="148" t="s">
        <v>217</v>
      </c>
      <c r="B35" s="271">
        <v>4365525</v>
      </c>
      <c r="C35" s="271">
        <v>3974943</v>
      </c>
      <c r="D35" s="271">
        <v>1063121</v>
      </c>
      <c r="E35" s="271">
        <v>110251</v>
      </c>
      <c r="F35" s="271">
        <v>103961</v>
      </c>
      <c r="G35" s="271">
        <v>80405</v>
      </c>
      <c r="H35" s="271">
        <v>33476</v>
      </c>
      <c r="I35" s="271">
        <v>124864</v>
      </c>
      <c r="J35" s="271">
        <v>66940</v>
      </c>
      <c r="K35" s="271">
        <v>174942</v>
      </c>
      <c r="V35" s="33"/>
      <c r="W35" s="33"/>
    </row>
    <row r="36" spans="1:23" ht="12.75" customHeight="1">
      <c r="A36" s="148" t="s">
        <v>218</v>
      </c>
      <c r="B36" s="271">
        <v>4680649</v>
      </c>
      <c r="C36" s="271">
        <v>4263977</v>
      </c>
      <c r="D36" s="271">
        <v>1153631</v>
      </c>
      <c r="E36" s="271">
        <v>120683</v>
      </c>
      <c r="F36" s="271">
        <v>116175</v>
      </c>
      <c r="G36" s="271">
        <v>83477</v>
      </c>
      <c r="H36" s="271">
        <v>36045</v>
      </c>
      <c r="I36" s="271">
        <v>131225</v>
      </c>
      <c r="J36" s="271">
        <v>74430</v>
      </c>
      <c r="K36" s="271">
        <v>183695</v>
      </c>
      <c r="V36" s="33"/>
      <c r="W36" s="33"/>
    </row>
    <row r="37" spans="1:23" ht="12.75" customHeight="1">
      <c r="A37" s="148" t="s">
        <v>219</v>
      </c>
      <c r="B37" s="271">
        <v>4679875</v>
      </c>
      <c r="C37" s="271">
        <v>4272240</v>
      </c>
      <c r="D37" s="271">
        <v>1200411</v>
      </c>
      <c r="E37" s="271">
        <v>121063</v>
      </c>
      <c r="F37" s="271">
        <v>114279</v>
      </c>
      <c r="G37" s="271">
        <v>76243</v>
      </c>
      <c r="H37" s="271">
        <v>34375</v>
      </c>
      <c r="I37" s="271">
        <v>123101</v>
      </c>
      <c r="J37" s="271">
        <v>73688</v>
      </c>
      <c r="K37" s="271">
        <v>173353</v>
      </c>
      <c r="V37" s="33"/>
      <c r="W37" s="33"/>
    </row>
    <row r="38" spans="1:23" ht="12.75" customHeight="1">
      <c r="A38" s="148" t="s">
        <v>220</v>
      </c>
      <c r="B38" s="271">
        <v>4457955</v>
      </c>
      <c r="C38" s="271">
        <v>4062958</v>
      </c>
      <c r="D38" s="271">
        <v>1096125</v>
      </c>
      <c r="E38" s="271">
        <v>110946</v>
      </c>
      <c r="F38" s="271">
        <v>106017</v>
      </c>
      <c r="G38" s="271">
        <v>76474</v>
      </c>
      <c r="H38" s="271">
        <v>34229</v>
      </c>
      <c r="I38" s="271">
        <v>124236</v>
      </c>
      <c r="J38" s="271">
        <v>70715</v>
      </c>
      <c r="K38" s="271">
        <v>172299</v>
      </c>
      <c r="V38" s="33"/>
      <c r="W38" s="33"/>
    </row>
    <row r="39" spans="1:23" ht="12.75" customHeight="1">
      <c r="A39" s="148" t="s">
        <v>221</v>
      </c>
      <c r="B39" s="271">
        <v>4527432</v>
      </c>
      <c r="C39" s="271">
        <v>4123712</v>
      </c>
      <c r="D39" s="271">
        <v>1116220</v>
      </c>
      <c r="E39" s="271">
        <v>110588</v>
      </c>
      <c r="F39" s="271">
        <v>106469</v>
      </c>
      <c r="G39" s="271">
        <v>77342</v>
      </c>
      <c r="H39" s="271">
        <v>33810</v>
      </c>
      <c r="I39" s="271">
        <v>124350</v>
      </c>
      <c r="J39" s="271">
        <v>68584</v>
      </c>
      <c r="K39" s="271">
        <v>172098</v>
      </c>
      <c r="V39" s="33"/>
      <c r="W39" s="33"/>
    </row>
    <row r="40" spans="1:23" ht="12.75" customHeight="1">
      <c r="A40" s="148" t="s">
        <v>222</v>
      </c>
      <c r="B40" s="271">
        <v>4466275</v>
      </c>
      <c r="C40" s="271">
        <v>4063407</v>
      </c>
      <c r="D40" s="271">
        <v>1098106</v>
      </c>
      <c r="E40" s="271">
        <v>109127</v>
      </c>
      <c r="F40" s="271">
        <v>99768</v>
      </c>
      <c r="G40" s="271">
        <v>76215</v>
      </c>
      <c r="H40" s="271">
        <v>32923</v>
      </c>
      <c r="I40" s="271">
        <v>123152</v>
      </c>
      <c r="J40" s="271">
        <v>68475</v>
      </c>
      <c r="K40" s="271">
        <v>177408</v>
      </c>
      <c r="V40" s="33"/>
      <c r="W40" s="33"/>
    </row>
    <row r="41" spans="1:23" ht="12.75" customHeight="1">
      <c r="A41" s="148" t="s">
        <v>223</v>
      </c>
      <c r="B41" s="271">
        <v>4756303</v>
      </c>
      <c r="C41" s="271">
        <v>4324910</v>
      </c>
      <c r="D41" s="271">
        <v>1154178</v>
      </c>
      <c r="E41" s="271">
        <v>112204</v>
      </c>
      <c r="F41" s="271">
        <v>100815</v>
      </c>
      <c r="G41" s="271">
        <v>77601</v>
      </c>
      <c r="H41" s="271">
        <v>36729</v>
      </c>
      <c r="I41" s="271">
        <v>132863</v>
      </c>
      <c r="J41" s="271">
        <v>83436</v>
      </c>
      <c r="K41" s="271">
        <v>200164</v>
      </c>
      <c r="V41" s="33"/>
      <c r="W41" s="33"/>
    </row>
    <row r="42" spans="1:23" ht="12.75" customHeight="1">
      <c r="A42" s="148" t="s">
        <v>929</v>
      </c>
      <c r="B42" s="271">
        <v>4414599</v>
      </c>
      <c r="C42" s="271">
        <v>4028738</v>
      </c>
      <c r="D42" s="271">
        <v>1126975</v>
      </c>
      <c r="E42" s="271">
        <v>112357</v>
      </c>
      <c r="F42" s="271">
        <v>97319</v>
      </c>
      <c r="G42" s="271">
        <v>74051</v>
      </c>
      <c r="H42" s="271">
        <v>32450</v>
      </c>
      <c r="I42" s="271">
        <v>120442</v>
      </c>
      <c r="J42" s="271">
        <v>70340</v>
      </c>
      <c r="K42" s="271">
        <v>174011</v>
      </c>
      <c r="V42" s="33"/>
      <c r="W42" s="33"/>
    </row>
    <row r="43" spans="1:23" ht="12.75" customHeight="1">
      <c r="A43" s="148" t="s">
        <v>224</v>
      </c>
      <c r="B43" s="271">
        <v>4101894</v>
      </c>
      <c r="C43" s="271">
        <v>3741546</v>
      </c>
      <c r="D43" s="271">
        <v>1024734</v>
      </c>
      <c r="E43" s="271">
        <v>97822</v>
      </c>
      <c r="F43" s="271">
        <v>90756</v>
      </c>
      <c r="G43" s="271">
        <v>70073</v>
      </c>
      <c r="H43" s="271">
        <v>30499</v>
      </c>
      <c r="I43" s="271">
        <v>116109</v>
      </c>
      <c r="J43" s="271">
        <v>62212</v>
      </c>
      <c r="K43" s="271">
        <v>165413</v>
      </c>
      <c r="V43" s="33"/>
      <c r="W43" s="33"/>
    </row>
    <row r="44" spans="1:23" ht="12.75" customHeight="1">
      <c r="A44" s="149" t="s">
        <v>225</v>
      </c>
      <c r="B44" s="290">
        <v>4728525</v>
      </c>
      <c r="C44" s="290">
        <v>4302329</v>
      </c>
      <c r="D44" s="290">
        <v>1163848</v>
      </c>
      <c r="E44" s="290">
        <v>108188</v>
      </c>
      <c r="F44" s="290">
        <v>101632</v>
      </c>
      <c r="G44" s="290">
        <v>78655</v>
      </c>
      <c r="H44" s="290">
        <v>36258</v>
      </c>
      <c r="I44" s="290">
        <v>132178</v>
      </c>
      <c r="J44" s="290">
        <v>72692</v>
      </c>
      <c r="K44" s="290">
        <v>185815</v>
      </c>
      <c r="V44" s="33"/>
      <c r="W44" s="33"/>
    </row>
    <row r="45" spans="1:23" ht="12.75" customHeight="1">
      <c r="A45" s="33"/>
      <c r="B45" s="41"/>
      <c r="C45" s="41"/>
      <c r="D45" s="41"/>
      <c r="E45" s="41"/>
      <c r="F45" s="41"/>
      <c r="G45" s="41"/>
      <c r="H45" s="41"/>
      <c r="I45" s="41"/>
      <c r="J45" s="41"/>
      <c r="K45" s="41"/>
      <c r="L45" s="41"/>
      <c r="M45" s="41"/>
      <c r="N45" s="41"/>
      <c r="O45" s="41"/>
      <c r="P45" s="41"/>
      <c r="Q45" s="41"/>
      <c r="R45" s="41"/>
      <c r="S45" s="41"/>
      <c r="T45" s="41"/>
      <c r="U45" s="41"/>
      <c r="V45" s="33"/>
      <c r="W45" s="33"/>
    </row>
    <row r="46" spans="1:23" ht="12.75" customHeight="1">
      <c r="A46" s="176" t="s">
        <v>590</v>
      </c>
      <c r="B46" s="178" t="s">
        <v>268</v>
      </c>
      <c r="C46" s="177" t="s">
        <v>269</v>
      </c>
      <c r="D46" s="178" t="s">
        <v>270</v>
      </c>
      <c r="E46" s="178" t="s">
        <v>271</v>
      </c>
      <c r="F46" s="179" t="s">
        <v>272</v>
      </c>
      <c r="G46" s="185" t="s">
        <v>273</v>
      </c>
      <c r="H46" s="177" t="s">
        <v>274</v>
      </c>
      <c r="I46" s="343" t="s">
        <v>685</v>
      </c>
      <c r="J46" s="178" t="s">
        <v>275</v>
      </c>
      <c r="K46" s="186" t="s">
        <v>276</v>
      </c>
      <c r="L46" s="41"/>
      <c r="M46" s="41"/>
      <c r="N46" s="41"/>
      <c r="O46" s="41"/>
      <c r="P46" s="41"/>
      <c r="Q46" s="33"/>
      <c r="R46" s="33"/>
      <c r="S46" s="33"/>
      <c r="T46" s="33"/>
      <c r="U46" s="33"/>
      <c r="V46" s="33"/>
      <c r="W46" s="33"/>
    </row>
    <row r="47" spans="1:23" ht="12.75" customHeight="1">
      <c r="A47" s="148" t="s">
        <v>926</v>
      </c>
      <c r="B47" s="271">
        <v>1930116</v>
      </c>
      <c r="C47" s="271">
        <v>3604657</v>
      </c>
      <c r="D47" s="271">
        <v>1132993</v>
      </c>
      <c r="E47" s="271">
        <v>1924491</v>
      </c>
      <c r="F47" s="271">
        <v>1524916</v>
      </c>
      <c r="G47" s="271">
        <v>1549396</v>
      </c>
      <c r="H47" s="271">
        <v>16711872</v>
      </c>
      <c r="I47" s="271">
        <v>4703497</v>
      </c>
      <c r="J47" s="271">
        <v>2276094</v>
      </c>
      <c r="K47" s="271">
        <v>2427403</v>
      </c>
      <c r="L47" s="41"/>
      <c r="M47" s="41"/>
      <c r="N47" s="41"/>
      <c r="O47" s="41"/>
      <c r="P47" s="41"/>
      <c r="Q47" s="33"/>
      <c r="R47" s="33"/>
      <c r="S47" s="33"/>
      <c r="T47" s="33"/>
      <c r="U47" s="33"/>
      <c r="V47" s="33"/>
      <c r="W47" s="33"/>
    </row>
    <row r="48" spans="1:23" ht="12.75" customHeight="1">
      <c r="A48" s="148" t="s">
        <v>625</v>
      </c>
      <c r="B48" s="271">
        <v>1870344</v>
      </c>
      <c r="C48" s="271">
        <v>3449498</v>
      </c>
      <c r="D48" s="271">
        <v>1168548</v>
      </c>
      <c r="E48" s="271">
        <v>1838859</v>
      </c>
      <c r="F48" s="271">
        <v>1501336</v>
      </c>
      <c r="G48" s="271">
        <v>1570319</v>
      </c>
      <c r="H48" s="271">
        <v>16812773</v>
      </c>
      <c r="I48" s="271">
        <v>4672981</v>
      </c>
      <c r="J48" s="271">
        <v>2273007</v>
      </c>
      <c r="K48" s="271">
        <v>2399974</v>
      </c>
      <c r="L48" s="41"/>
      <c r="M48" s="41"/>
      <c r="N48" s="41"/>
      <c r="O48" s="41"/>
      <c r="P48" s="41"/>
      <c r="Q48" s="33"/>
      <c r="R48" s="33"/>
      <c r="S48" s="33"/>
      <c r="T48" s="33"/>
      <c r="U48" s="33"/>
      <c r="V48" s="33"/>
      <c r="W48" s="33"/>
    </row>
    <row r="49" spans="1:23" ht="12.75" customHeight="1">
      <c r="A49" s="148" t="s">
        <v>721</v>
      </c>
      <c r="B49" s="271">
        <v>1760771</v>
      </c>
      <c r="C49" s="271">
        <v>3304013</v>
      </c>
      <c r="D49" s="271">
        <v>1118651</v>
      </c>
      <c r="E49" s="271">
        <v>1756800</v>
      </c>
      <c r="F49" s="271">
        <v>1455044</v>
      </c>
      <c r="G49" s="271">
        <v>1568891</v>
      </c>
      <c r="H49" s="271">
        <v>16574700</v>
      </c>
      <c r="I49" s="271">
        <v>4621346</v>
      </c>
      <c r="J49" s="271">
        <v>2263254</v>
      </c>
      <c r="K49" s="271">
        <v>2358092</v>
      </c>
      <c r="L49" s="41"/>
      <c r="M49" s="41"/>
      <c r="N49" s="41"/>
      <c r="O49" s="41"/>
      <c r="P49" s="41"/>
      <c r="Q49" s="33"/>
      <c r="R49" s="33"/>
      <c r="S49" s="33"/>
      <c r="T49" s="33"/>
      <c r="U49" s="33"/>
      <c r="V49" s="33"/>
      <c r="W49" s="33"/>
    </row>
    <row r="50" spans="1:23" ht="12.75" customHeight="1">
      <c r="A50" s="148" t="s">
        <v>746</v>
      </c>
      <c r="B50" s="271">
        <v>1688626</v>
      </c>
      <c r="C50" s="271">
        <v>3173149</v>
      </c>
      <c r="D50" s="271">
        <v>1151801</v>
      </c>
      <c r="E50" s="271">
        <v>1707340</v>
      </c>
      <c r="F50" s="271">
        <v>1492191</v>
      </c>
      <c r="G50" s="271">
        <v>1575428</v>
      </c>
      <c r="H50" s="271">
        <v>16586456</v>
      </c>
      <c r="I50" s="271">
        <v>4694228</v>
      </c>
      <c r="J50" s="271">
        <v>2299353</v>
      </c>
      <c r="K50" s="271">
        <v>2394875</v>
      </c>
      <c r="L50" s="41"/>
      <c r="M50" s="41"/>
      <c r="N50" s="41"/>
      <c r="O50" s="41"/>
      <c r="P50" s="41"/>
      <c r="Q50" s="33"/>
      <c r="R50" s="33"/>
      <c r="S50" s="33"/>
      <c r="T50" s="33"/>
      <c r="U50" s="33"/>
      <c r="V50" s="33"/>
      <c r="W50" s="33"/>
    </row>
    <row r="51" spans="1:11" ht="12.75" customHeight="1">
      <c r="A51" s="148" t="s">
        <v>927</v>
      </c>
      <c r="B51" s="271">
        <v>1741217</v>
      </c>
      <c r="C51" s="271">
        <v>3138752</v>
      </c>
      <c r="D51" s="271">
        <v>1158702</v>
      </c>
      <c r="E51" s="271">
        <v>1739758</v>
      </c>
      <c r="F51" s="271">
        <v>1523763</v>
      </c>
      <c r="G51" s="271">
        <v>1569184</v>
      </c>
      <c r="H51" s="271">
        <v>16560727</v>
      </c>
      <c r="I51" s="271">
        <v>4796480</v>
      </c>
      <c r="J51" s="271">
        <v>2343710</v>
      </c>
      <c r="K51" s="271">
        <v>2452770</v>
      </c>
    </row>
    <row r="52" spans="1:11" ht="12" customHeight="1">
      <c r="A52" s="45"/>
      <c r="B52" s="271"/>
      <c r="C52" s="271"/>
      <c r="D52" s="271"/>
      <c r="E52" s="271"/>
      <c r="F52" s="271"/>
      <c r="G52" s="271"/>
      <c r="H52" s="271"/>
      <c r="I52" s="271"/>
      <c r="J52" s="271"/>
      <c r="K52" s="271"/>
    </row>
    <row r="53" spans="1:11" ht="12.75" customHeight="1">
      <c r="A53" s="148" t="s">
        <v>928</v>
      </c>
      <c r="B53" s="271">
        <v>141912</v>
      </c>
      <c r="C53" s="271">
        <v>255657</v>
      </c>
      <c r="D53" s="271">
        <v>89281</v>
      </c>
      <c r="E53" s="271">
        <v>143317</v>
      </c>
      <c r="F53" s="271">
        <v>118389</v>
      </c>
      <c r="G53" s="271">
        <v>131427</v>
      </c>
      <c r="H53" s="271">
        <v>1367999</v>
      </c>
      <c r="I53" s="271">
        <v>395699</v>
      </c>
      <c r="J53" s="271">
        <v>195615</v>
      </c>
      <c r="K53" s="271">
        <v>200084</v>
      </c>
    </row>
    <row r="54" spans="1:11" ht="12.75" customHeight="1">
      <c r="A54" s="148" t="s">
        <v>216</v>
      </c>
      <c r="B54" s="271">
        <v>135310</v>
      </c>
      <c r="C54" s="271">
        <v>255867</v>
      </c>
      <c r="D54" s="271">
        <v>93339</v>
      </c>
      <c r="E54" s="271">
        <v>138207</v>
      </c>
      <c r="F54" s="271">
        <v>119633</v>
      </c>
      <c r="G54" s="271">
        <v>129984</v>
      </c>
      <c r="H54" s="271">
        <v>1355350</v>
      </c>
      <c r="I54" s="271">
        <v>380509</v>
      </c>
      <c r="J54" s="271">
        <v>186007</v>
      </c>
      <c r="K54" s="271">
        <v>194502</v>
      </c>
    </row>
    <row r="55" spans="1:11" ht="12.75" customHeight="1">
      <c r="A55" s="148" t="s">
        <v>217</v>
      </c>
      <c r="B55" s="271">
        <v>140912</v>
      </c>
      <c r="C55" s="271">
        <v>255571</v>
      </c>
      <c r="D55" s="271">
        <v>91673</v>
      </c>
      <c r="E55" s="271">
        <v>139577</v>
      </c>
      <c r="F55" s="271">
        <v>120177</v>
      </c>
      <c r="G55" s="271">
        <v>129308</v>
      </c>
      <c r="H55" s="271">
        <v>1339765</v>
      </c>
      <c r="I55" s="271">
        <v>390582</v>
      </c>
      <c r="J55" s="271">
        <v>193084</v>
      </c>
      <c r="K55" s="271">
        <v>197498</v>
      </c>
    </row>
    <row r="56" spans="1:11" ht="12.75" customHeight="1">
      <c r="A56" s="148" t="s">
        <v>218</v>
      </c>
      <c r="B56" s="271">
        <v>153271</v>
      </c>
      <c r="C56" s="271">
        <v>269179</v>
      </c>
      <c r="D56" s="271">
        <v>95872</v>
      </c>
      <c r="E56" s="271">
        <v>151981</v>
      </c>
      <c r="F56" s="271">
        <v>130687</v>
      </c>
      <c r="G56" s="271">
        <v>138116</v>
      </c>
      <c r="H56" s="271">
        <v>1425510</v>
      </c>
      <c r="I56" s="271">
        <v>416672</v>
      </c>
      <c r="J56" s="271">
        <v>204026</v>
      </c>
      <c r="K56" s="271">
        <v>212646</v>
      </c>
    </row>
    <row r="57" spans="1:11" ht="12.75" customHeight="1">
      <c r="A57" s="148" t="s">
        <v>219</v>
      </c>
      <c r="B57" s="271">
        <v>141056</v>
      </c>
      <c r="C57" s="271">
        <v>266203</v>
      </c>
      <c r="D57" s="271">
        <v>97355</v>
      </c>
      <c r="E57" s="271">
        <v>149845</v>
      </c>
      <c r="F57" s="271">
        <v>131835</v>
      </c>
      <c r="G57" s="271">
        <v>129297</v>
      </c>
      <c r="H57" s="271">
        <v>1440136</v>
      </c>
      <c r="I57" s="271">
        <v>407635</v>
      </c>
      <c r="J57" s="271">
        <v>198178</v>
      </c>
      <c r="K57" s="271">
        <v>209457</v>
      </c>
    </row>
    <row r="58" spans="1:11" ht="12.75" customHeight="1">
      <c r="A58" s="148" t="s">
        <v>220</v>
      </c>
      <c r="B58" s="271">
        <v>142722</v>
      </c>
      <c r="C58" s="271">
        <v>261235</v>
      </c>
      <c r="D58" s="271">
        <v>97337</v>
      </c>
      <c r="E58" s="271">
        <v>145746</v>
      </c>
      <c r="F58" s="271">
        <v>127172</v>
      </c>
      <c r="G58" s="271">
        <v>129062</v>
      </c>
      <c r="H58" s="271">
        <v>1368643</v>
      </c>
      <c r="I58" s="271">
        <v>394997</v>
      </c>
      <c r="J58" s="271">
        <v>192931</v>
      </c>
      <c r="K58" s="271">
        <v>202066</v>
      </c>
    </row>
    <row r="59" spans="1:11" ht="12.75" customHeight="1">
      <c r="A59" s="148" t="s">
        <v>221</v>
      </c>
      <c r="B59" s="271">
        <v>145068</v>
      </c>
      <c r="C59" s="271">
        <v>261113</v>
      </c>
      <c r="D59" s="271">
        <v>98271</v>
      </c>
      <c r="E59" s="271">
        <v>144613</v>
      </c>
      <c r="F59" s="271">
        <v>127656</v>
      </c>
      <c r="G59" s="271">
        <v>130864</v>
      </c>
      <c r="H59" s="271">
        <v>1406666</v>
      </c>
      <c r="I59" s="271">
        <v>403720</v>
      </c>
      <c r="J59" s="271">
        <v>197880</v>
      </c>
      <c r="K59" s="271">
        <v>205840</v>
      </c>
    </row>
    <row r="60" spans="1:11" ht="12.75" customHeight="1">
      <c r="A60" s="148" t="s">
        <v>222</v>
      </c>
      <c r="B60" s="271">
        <v>146367</v>
      </c>
      <c r="C60" s="271">
        <v>261082</v>
      </c>
      <c r="D60" s="271">
        <v>99078</v>
      </c>
      <c r="E60" s="271">
        <v>143114</v>
      </c>
      <c r="F60" s="271">
        <v>130396</v>
      </c>
      <c r="G60" s="271">
        <v>127807</v>
      </c>
      <c r="H60" s="271">
        <v>1370389</v>
      </c>
      <c r="I60" s="271">
        <v>402868</v>
      </c>
      <c r="J60" s="271">
        <v>196276</v>
      </c>
      <c r="K60" s="271">
        <v>206592</v>
      </c>
    </row>
    <row r="61" spans="1:11" ht="12.75" customHeight="1">
      <c r="A61" s="148" t="s">
        <v>223</v>
      </c>
      <c r="B61" s="271">
        <v>158314</v>
      </c>
      <c r="C61" s="271">
        <v>286995</v>
      </c>
      <c r="D61" s="271">
        <v>107916</v>
      </c>
      <c r="E61" s="271">
        <v>150980</v>
      </c>
      <c r="F61" s="271">
        <v>138095</v>
      </c>
      <c r="G61" s="271">
        <v>135650</v>
      </c>
      <c r="H61" s="271">
        <v>1448970</v>
      </c>
      <c r="I61" s="271">
        <v>431393</v>
      </c>
      <c r="J61" s="271">
        <v>208015</v>
      </c>
      <c r="K61" s="271">
        <v>223378</v>
      </c>
    </row>
    <row r="62" spans="1:11" ht="12.75" customHeight="1">
      <c r="A62" s="148" t="s">
        <v>929</v>
      </c>
      <c r="B62" s="271">
        <v>141187</v>
      </c>
      <c r="C62" s="271">
        <v>253597</v>
      </c>
      <c r="D62" s="271">
        <v>93155</v>
      </c>
      <c r="E62" s="271">
        <v>139208</v>
      </c>
      <c r="F62" s="271">
        <v>123420</v>
      </c>
      <c r="G62" s="271">
        <v>129973</v>
      </c>
      <c r="H62" s="271">
        <v>1340253</v>
      </c>
      <c r="I62" s="271">
        <v>385861</v>
      </c>
      <c r="J62" s="271">
        <v>188952</v>
      </c>
      <c r="K62" s="271">
        <v>196909</v>
      </c>
    </row>
    <row r="63" spans="1:11" ht="12.75" customHeight="1">
      <c r="A63" s="148" t="s">
        <v>224</v>
      </c>
      <c r="B63" s="271">
        <v>135229</v>
      </c>
      <c r="C63" s="271">
        <v>235822</v>
      </c>
      <c r="D63" s="271">
        <v>88745</v>
      </c>
      <c r="E63" s="271">
        <v>136042</v>
      </c>
      <c r="F63" s="271">
        <v>116881</v>
      </c>
      <c r="G63" s="271">
        <v>119507</v>
      </c>
      <c r="H63" s="271">
        <v>1251702</v>
      </c>
      <c r="I63" s="271">
        <v>360348</v>
      </c>
      <c r="J63" s="271">
        <v>175853</v>
      </c>
      <c r="K63" s="271">
        <v>184495</v>
      </c>
    </row>
    <row r="64" spans="1:11" ht="12.75" customHeight="1">
      <c r="A64" s="149" t="s">
        <v>225</v>
      </c>
      <c r="B64" s="290">
        <v>159869</v>
      </c>
      <c r="C64" s="290">
        <v>276431</v>
      </c>
      <c r="D64" s="290">
        <v>106680</v>
      </c>
      <c r="E64" s="290">
        <v>157128</v>
      </c>
      <c r="F64" s="290">
        <v>139422</v>
      </c>
      <c r="G64" s="290">
        <v>138189</v>
      </c>
      <c r="H64" s="290">
        <v>1445344</v>
      </c>
      <c r="I64" s="290">
        <v>426196</v>
      </c>
      <c r="J64" s="290">
        <v>206893</v>
      </c>
      <c r="K64" s="290">
        <v>219303</v>
      </c>
    </row>
    <row r="65" ht="12" customHeight="1">
      <c r="A65" s="33" t="s">
        <v>931</v>
      </c>
    </row>
  </sheetData>
  <printOptions/>
  <pageMargins left="0.56" right="0.56" top="0.5905511811023623" bottom="0.58"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dc:creator>
  <cp:keywords/>
  <dc:description/>
  <cp:lastModifiedBy>m093203</cp:lastModifiedBy>
  <cp:lastPrinted>2006-03-01T06:29:30Z</cp:lastPrinted>
  <dcterms:created xsi:type="dcterms:W3CDTF">2002-02-06T06:15:13Z</dcterms:created>
  <dcterms:modified xsi:type="dcterms:W3CDTF">2008-07-15T09:58:09Z</dcterms:modified>
  <cp:category/>
  <cp:version/>
  <cp:contentType/>
  <cp:contentStatus/>
</cp:coreProperties>
</file>