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180" windowWidth="8190" windowHeight="8430" tabRatio="894" activeTab="0"/>
  </bookViews>
  <sheets>
    <sheet name="利用にあたって" sheetId="1" r:id="rId1"/>
    <sheet name="一覧" sheetId="2" r:id="rId2"/>
    <sheet name="県土・気象" sheetId="3" r:id="rId3"/>
    <sheet name="世帯・人口" sheetId="4" r:id="rId4"/>
    <sheet name="事業所" sheetId="5" r:id="rId5"/>
    <sheet name="農林水産" sheetId="6" r:id="rId6"/>
    <sheet name="鉱工業" sheetId="7" r:id="rId7"/>
    <sheet name="労働・賃金" sheetId="8" r:id="rId8"/>
  </sheets>
  <externalReferences>
    <externalReference r:id="rId11"/>
  </externalReferences>
  <definedNames>
    <definedName name="_xlnm.Print_Area" localSheetId="2">'県土・気象'!#REF!</definedName>
    <definedName name="_xlnm.Print_Area" localSheetId="6">'鉱工業'!$A$1:$K$75</definedName>
    <definedName name="_xlnm.Print_Area" localSheetId="4">'事業所'!$A$1:$P$71</definedName>
    <definedName name="_xlnm.Print_Area" localSheetId="3">'世帯・人口'!$A$1:$O$130</definedName>
    <definedName name="_xlnm.Print_Area" localSheetId="0">'利用にあたって'!$A$1:$D$34</definedName>
    <definedName name="_xlnm.Print_Area" localSheetId="7">'労働・賃金'!$A$1:$L$132</definedName>
    <definedName name="_xlnm.Print_Titles" localSheetId="6">'鉱工業'!$D:$D</definedName>
  </definedNames>
  <calcPr fullCalcOnLoad="1"/>
</workbook>
</file>

<file path=xl/sharedStrings.xml><?xml version="1.0" encoding="utf-8"?>
<sst xmlns="http://schemas.openxmlformats.org/spreadsheetml/2006/main" count="1199" uniqueCount="709">
  <si>
    <t>区　分</t>
  </si>
  <si>
    <t>注　1</t>
  </si>
  <si>
    <t>適用事業所数､被保険者数は年度末の数値。</t>
  </si>
  <si>
    <t>兵庫労働局職業安定部職業安定課　調　</t>
  </si>
  <si>
    <t>高年齢求職者給付金に係るものを除く。　</t>
  </si>
  <si>
    <t>ha</t>
  </si>
  <si>
    <t>計</t>
  </si>
  <si>
    <t>ｔ</t>
  </si>
  <si>
    <t>薪</t>
  </si>
  <si>
    <t>木炭</t>
  </si>
  <si>
    <t>竹材</t>
  </si>
  <si>
    <t>くり</t>
  </si>
  <si>
    <t>しいたけ</t>
  </si>
  <si>
    <t>なめこ</t>
  </si>
  <si>
    <t>まつたけ</t>
  </si>
  <si>
    <t>総　　数</t>
  </si>
  <si>
    <t>個人</t>
  </si>
  <si>
    <t>団体</t>
  </si>
  <si>
    <t>わさび</t>
  </si>
  <si>
    <t>総農家数</t>
  </si>
  <si>
    <t>兼業農家数</t>
  </si>
  <si>
    <t>総数</t>
  </si>
  <si>
    <t>第１種</t>
  </si>
  <si>
    <t>第2種</t>
  </si>
  <si>
    <t>田</t>
  </si>
  <si>
    <t>畑</t>
  </si>
  <si>
    <t>農業就業人口</t>
  </si>
  <si>
    <t>年</t>
  </si>
  <si>
    <t>男</t>
  </si>
  <si>
    <t>女</t>
  </si>
  <si>
    <t>65歳～(再掲)</t>
  </si>
  <si>
    <t>人</t>
  </si>
  <si>
    <t>戸</t>
  </si>
  <si>
    <t>民有林</t>
  </si>
  <si>
    <t>国有林</t>
  </si>
  <si>
    <t>林野面積(年度末)</t>
  </si>
  <si>
    <t>Ａ</t>
  </si>
  <si>
    <t>Ｂ</t>
  </si>
  <si>
    <t>Ｃ</t>
  </si>
  <si>
    <t>Ｄ</t>
  </si>
  <si>
    <t>Ｅ</t>
  </si>
  <si>
    <t>Ｆ</t>
  </si>
  <si>
    <t>Ｇ</t>
  </si>
  <si>
    <t>Ｈ</t>
  </si>
  <si>
    <t>Ｉ</t>
  </si>
  <si>
    <t>Ｊ</t>
  </si>
  <si>
    <t>Ｋ</t>
  </si>
  <si>
    <t>Ｌ</t>
  </si>
  <si>
    <t>全産業</t>
  </si>
  <si>
    <t>区　分</t>
  </si>
  <si>
    <t>平成</t>
  </si>
  <si>
    <t>区   分</t>
  </si>
  <si>
    <t>ｔ</t>
  </si>
  <si>
    <t>区　分</t>
  </si>
  <si>
    <t>中国</t>
  </si>
  <si>
    <t>米国</t>
  </si>
  <si>
    <t>フィリピン</t>
  </si>
  <si>
    <t>インド</t>
  </si>
  <si>
    <t>ペルー</t>
  </si>
  <si>
    <t>その他</t>
  </si>
  <si>
    <t>鉱業</t>
  </si>
  <si>
    <t>建設業</t>
  </si>
  <si>
    <t>製造業</t>
  </si>
  <si>
    <t>金融・保険業</t>
  </si>
  <si>
    <t>不動産業</t>
  </si>
  <si>
    <t>東播磨</t>
  </si>
  <si>
    <t>西播磨</t>
  </si>
  <si>
    <t>従業者数</t>
  </si>
  <si>
    <t>昭和</t>
  </si>
  <si>
    <t>平成</t>
  </si>
  <si>
    <t>年</t>
  </si>
  <si>
    <t>合計特殊出生率</t>
  </si>
  <si>
    <t>神戸市</t>
  </si>
  <si>
    <t>男</t>
  </si>
  <si>
    <t>女</t>
  </si>
  <si>
    <t>区　分</t>
  </si>
  <si>
    <t>65歳以上</t>
  </si>
  <si>
    <t>但　馬</t>
  </si>
  <si>
    <t>丹　波</t>
  </si>
  <si>
    <t>淡　路</t>
  </si>
  <si>
    <t>世帯数</t>
  </si>
  <si>
    <t>人　　口</t>
  </si>
  <si>
    <t>１世帯当</t>
  </si>
  <si>
    <t>総  数</t>
  </si>
  <si>
    <t>たり人員</t>
  </si>
  <si>
    <t>0～14歳</t>
  </si>
  <si>
    <t>15～64歳</t>
  </si>
  <si>
    <t>大正</t>
  </si>
  <si>
    <t>総　数</t>
  </si>
  <si>
    <t>人</t>
  </si>
  <si>
    <t>…</t>
  </si>
  <si>
    <t>農業</t>
  </si>
  <si>
    <t>林業</t>
  </si>
  <si>
    <t>漁業</t>
  </si>
  <si>
    <t>電気・ガス・熱供給・水道業</t>
  </si>
  <si>
    <t>事業所数</t>
  </si>
  <si>
    <t>千円</t>
  </si>
  <si>
    <t>農業所得</t>
  </si>
  <si>
    <t>農外所得</t>
  </si>
  <si>
    <t>年金・被贈等の収入</t>
  </si>
  <si>
    <t>農家総所得</t>
  </si>
  <si>
    <t>租税公課諸負担</t>
  </si>
  <si>
    <t>可処分所得</t>
  </si>
  <si>
    <t>家計費</t>
  </si>
  <si>
    <t>㎏</t>
  </si>
  <si>
    <t>販売
農家数</t>
  </si>
  <si>
    <t>専業
農家数</t>
  </si>
  <si>
    <t>Ⅰ</t>
  </si>
  <si>
    <t>県勢</t>
  </si>
  <si>
    <t>Ⅱ</t>
  </si>
  <si>
    <t>資料は、編集時における最新のものを収録しています。</t>
  </si>
  <si>
    <t>年次は暦年(1～12月)、年度は会計年度(4～翌年3月)を示します。</t>
  </si>
  <si>
    <t>単位未満の数字を四捨五入したものは、その計が総数と一致しない場合があります。</t>
  </si>
  <si>
    <t>統計表に用いた記号は、次のとおりです。</t>
  </si>
  <si>
    <t>「0」</t>
  </si>
  <si>
    <t>単位未満</t>
  </si>
  <si>
    <t>「－」</t>
  </si>
  <si>
    <t>皆無又は該当数値なし</t>
  </si>
  <si>
    <t>「…」</t>
  </si>
  <si>
    <t>不詳又は資料なし</t>
  </si>
  <si>
    <t>「-」</t>
  </si>
  <si>
    <t>マイナス</t>
  </si>
  <si>
    <t>「ｘ」</t>
  </si>
  <si>
    <t>統計法に基づき秘匿すべきもの</t>
  </si>
  <si>
    <t>掲載資料に関する照会は、各統計表の資料出所機関又は下記まで</t>
  </si>
  <si>
    <t>ご利用にあたって</t>
  </si>
  <si>
    <t>統計資料は、次のように編集しています。</t>
  </si>
  <si>
    <t>日本海西区</t>
  </si>
  <si>
    <t>瀬戸内海区</t>
  </si>
  <si>
    <t>総　　数</t>
  </si>
  <si>
    <t>日本海</t>
  </si>
  <si>
    <t>西　区</t>
  </si>
  <si>
    <t>海　区</t>
  </si>
  <si>
    <t>瀬戸内</t>
  </si>
  <si>
    <t>　　農業粗収益</t>
  </si>
  <si>
    <t>　　農業経営費</t>
  </si>
  <si>
    <t>　　農外収入</t>
  </si>
  <si>
    <t>　　農外支出</t>
  </si>
  <si>
    <t>16　農家数、農家人口</t>
  </si>
  <si>
    <t>18　耕地面積、林野面積</t>
  </si>
  <si>
    <t>資料　県統計課「農林業ｾﾝｻｽ兵庫県結果表」</t>
  </si>
  <si>
    <t>Ⅲ</t>
  </si>
  <si>
    <t>市区町データ</t>
  </si>
  <si>
    <t>都道府県データ</t>
  </si>
  <si>
    <t>ウェイト</t>
  </si>
  <si>
    <t>対前年増減率</t>
  </si>
  <si>
    <t>%</t>
  </si>
  <si>
    <t>鉄鋼業</t>
  </si>
  <si>
    <t>非鉄金属</t>
  </si>
  <si>
    <t>金属製品</t>
  </si>
  <si>
    <t>食料品</t>
  </si>
  <si>
    <t>ゴム製品</t>
  </si>
  <si>
    <t>木材・木製品</t>
  </si>
  <si>
    <t>資料　県統計課「兵庫県鉱工業指数年報」</t>
  </si>
  <si>
    <t>製造品
出荷額等</t>
  </si>
  <si>
    <t>現金給与総額</t>
  </si>
  <si>
    <t>原材料
使用額等</t>
  </si>
  <si>
    <t>付加価値額</t>
  </si>
  <si>
    <t>製造品出荷額等構成比</t>
  </si>
  <si>
    <t>従業者規模別</t>
  </si>
  <si>
    <t>～　9人</t>
  </si>
  <si>
    <t>～19</t>
  </si>
  <si>
    <t>～29</t>
  </si>
  <si>
    <t>～99</t>
  </si>
  <si>
    <t>～299</t>
  </si>
  <si>
    <t>人以上</t>
  </si>
  <si>
    <t>産業別</t>
  </si>
  <si>
    <t>12</t>
  </si>
  <si>
    <t>13</t>
  </si>
  <si>
    <t>14</t>
  </si>
  <si>
    <t>繊維工業</t>
  </si>
  <si>
    <t>15</t>
  </si>
  <si>
    <t>16</t>
  </si>
  <si>
    <t>17</t>
  </si>
  <si>
    <t>家具・装備品</t>
  </si>
  <si>
    <t>18</t>
  </si>
  <si>
    <t>19</t>
  </si>
  <si>
    <t>20</t>
  </si>
  <si>
    <t>化学工業</t>
  </si>
  <si>
    <t>21</t>
  </si>
  <si>
    <t>22</t>
  </si>
  <si>
    <t>23</t>
  </si>
  <si>
    <t>24</t>
  </si>
  <si>
    <t>25</t>
  </si>
  <si>
    <t>26</t>
  </si>
  <si>
    <t>27</t>
  </si>
  <si>
    <t>28</t>
  </si>
  <si>
    <t>29</t>
  </si>
  <si>
    <t>30</t>
  </si>
  <si>
    <t>電気機械器具</t>
  </si>
  <si>
    <t>31</t>
  </si>
  <si>
    <t>輸送用機械器具</t>
  </si>
  <si>
    <t>32</t>
  </si>
  <si>
    <t>15歳以上
人口</t>
  </si>
  <si>
    <t>15歳以上
就業者数</t>
  </si>
  <si>
    <t>就業者数</t>
  </si>
  <si>
    <t>就業者比率</t>
  </si>
  <si>
    <t>第１次産業</t>
  </si>
  <si>
    <t>第2次産業</t>
  </si>
  <si>
    <t>第3次産業</t>
  </si>
  <si>
    <t>注　1</t>
  </si>
  <si>
    <t>各年の数値は10月1日現在。</t>
  </si>
  <si>
    <t>資料　総務省統計局「国勢調査報告」</t>
  </si>
  <si>
    <t>15歳以上就業者数は「分類不能の産業」を含む。</t>
  </si>
  <si>
    <t>15歳以上就業者数</t>
  </si>
  <si>
    <t>構成比</t>
  </si>
  <si>
    <t>総数</t>
  </si>
  <si>
    <t>B</t>
  </si>
  <si>
    <t>D</t>
  </si>
  <si>
    <t>E</t>
  </si>
  <si>
    <t>F</t>
  </si>
  <si>
    <t>近畿地域</t>
  </si>
  <si>
    <t>全国</t>
  </si>
  <si>
    <t>完全失業者</t>
  </si>
  <si>
    <t>完全失業率</t>
  </si>
  <si>
    <t>万人</t>
  </si>
  <si>
    <t>　</t>
  </si>
  <si>
    <t>年平均</t>
  </si>
  <si>
    <t>資料　総務省統計局「労働力調査年報」</t>
  </si>
  <si>
    <t>規模5人以上</t>
  </si>
  <si>
    <t>賃金指数（現金給与総額）</t>
  </si>
  <si>
    <t>労働時間指数（総実労働時間）</t>
  </si>
  <si>
    <t>常用雇用指数</t>
  </si>
  <si>
    <t>新規求職
申込件数</t>
  </si>
  <si>
    <t>新規
求人数</t>
  </si>
  <si>
    <t>月間有効
求職者数</t>
  </si>
  <si>
    <t>月間有効
求人数</t>
  </si>
  <si>
    <t>就職件数</t>
  </si>
  <si>
    <t>有効求人倍率</t>
  </si>
  <si>
    <t>中高年
齢者数</t>
  </si>
  <si>
    <t>件</t>
  </si>
  <si>
    <t>倍</t>
  </si>
  <si>
    <t>年度</t>
  </si>
  <si>
    <t>資料　兵庫労働局職業安定部職業安定課「職業安定行政業務概要」</t>
  </si>
  <si>
    <t>適用
事業所数</t>
  </si>
  <si>
    <t>被保険者数</t>
  </si>
  <si>
    <t>離職票
提出件数</t>
  </si>
  <si>
    <t>受給資格
決定件数</t>
  </si>
  <si>
    <t>受給者
実人員</t>
  </si>
  <si>
    <t>所</t>
  </si>
  <si>
    <t>千円</t>
  </si>
  <si>
    <t>労働
組合法</t>
  </si>
  <si>
    <t>国家
公務員法</t>
  </si>
  <si>
    <t>地方
公務員法</t>
  </si>
  <si>
    <t>年6月末</t>
  </si>
  <si>
    <t>　　　　資料　県労政福祉課「労働組合基礎調査結果報告」</t>
  </si>
  <si>
    <t>万円</t>
  </si>
  <si>
    <t>世帯・人口</t>
  </si>
  <si>
    <t>事業所</t>
  </si>
  <si>
    <t>農林・水産</t>
  </si>
  <si>
    <t>鉱工業</t>
  </si>
  <si>
    <t>労働・賃金</t>
  </si>
  <si>
    <t>内水面</t>
  </si>
  <si>
    <t>総漁獲量</t>
  </si>
  <si>
    <t>農家人口
総数</t>
  </si>
  <si>
    <t>（参考）
組合総数</t>
  </si>
  <si>
    <t>組合</t>
  </si>
  <si>
    <t>県勢　1</t>
  </si>
  <si>
    <t>シート名</t>
  </si>
  <si>
    <t>項目</t>
  </si>
  <si>
    <t>1　位置</t>
  </si>
  <si>
    <t>2　県内延長、海岸線延長</t>
  </si>
  <si>
    <t>位 　置</t>
  </si>
  <si>
    <t>地  　  名</t>
  </si>
  <si>
    <t>経  緯  度</t>
  </si>
  <si>
    <t>区  　分</t>
  </si>
  <si>
    <t>距    離</t>
  </si>
  <si>
    <t>度　分</t>
  </si>
  <si>
    <t>県　　内　　延　　長</t>
  </si>
  <si>
    <t>㎞</t>
  </si>
  <si>
    <t>東　端</t>
  </si>
  <si>
    <t>東　　西</t>
  </si>
  <si>
    <t>西　端</t>
  </si>
  <si>
    <t>南　　北</t>
  </si>
  <si>
    <t>南　端</t>
  </si>
  <si>
    <t>北　端</t>
  </si>
  <si>
    <t>海  岸  線  延  長</t>
  </si>
  <si>
    <t>海岸別</t>
  </si>
  <si>
    <t>但　 馬</t>
  </si>
  <si>
    <t>大阪湾</t>
  </si>
  <si>
    <t>県庁所在地</t>
  </si>
  <si>
    <t>神戸市中央区下山手通５丁目10-1</t>
  </si>
  <si>
    <t>播　 磨</t>
  </si>
  <si>
    <t>淡　 路</t>
  </si>
  <si>
    <t>3　主要山岳</t>
  </si>
  <si>
    <t>4　主要河川</t>
  </si>
  <si>
    <t>河　川　名　</t>
  </si>
  <si>
    <t xml:space="preserve"> 資料　国土交通省国土地理院「日本の山岳標高一覧」、25,000分の1地形図</t>
  </si>
  <si>
    <t>5　地域別面積</t>
  </si>
  <si>
    <t>総面積</t>
  </si>
  <si>
    <t>阪神南</t>
  </si>
  <si>
    <t>阪神北</t>
  </si>
  <si>
    <t>北播磨</t>
  </si>
  <si>
    <t>中播磨</t>
  </si>
  <si>
    <t>k㎡</t>
  </si>
  <si>
    <t>資料　国土交通省国土地理院「全国都道府県市区町村別面積調」</t>
  </si>
  <si>
    <t>区　　　分</t>
  </si>
  <si>
    <t>気　　温</t>
  </si>
  <si>
    <t>最高30℃以上日数</t>
  </si>
  <si>
    <t>最低0℃未満日数</t>
  </si>
  <si>
    <t>風速</t>
  </si>
  <si>
    <t>降水量</t>
  </si>
  <si>
    <t>日照時間</t>
  </si>
  <si>
    <t>平均</t>
  </si>
  <si>
    <t>℃</t>
  </si>
  <si>
    <t>日</t>
  </si>
  <si>
    <t>m/s</t>
  </si>
  <si>
    <t>㎜</t>
  </si>
  <si>
    <t>神戸海洋気象台</t>
  </si>
  <si>
    <t>三室山</t>
  </si>
  <si>
    <t>後山</t>
  </si>
  <si>
    <t>鉢伏山</t>
  </si>
  <si>
    <t>千町ケ峰</t>
  </si>
  <si>
    <t>植松山</t>
  </si>
  <si>
    <t>妙見山</t>
  </si>
  <si>
    <t>藤無山</t>
  </si>
  <si>
    <t>段ヶ峰</t>
  </si>
  <si>
    <t>暁晴山</t>
  </si>
  <si>
    <t>蘇武岳</t>
  </si>
  <si>
    <t>一山</t>
  </si>
  <si>
    <t>須留ヶ峰</t>
  </si>
  <si>
    <t>日名倉山</t>
  </si>
  <si>
    <t>瀞川山</t>
  </si>
  <si>
    <t>笠杉山</t>
  </si>
  <si>
    <t>黒尾山</t>
  </si>
  <si>
    <t>千ヶ峰</t>
  </si>
  <si>
    <t>7　世帯・人口の推移</t>
  </si>
  <si>
    <t>年齢３区分別人口</t>
  </si>
  <si>
    <t>年齢３区分別人口割合</t>
  </si>
  <si>
    <t>世帯</t>
  </si>
  <si>
    <t>8　地域別人口</t>
  </si>
  <si>
    <t>各年の数値は10月１日現在。</t>
  </si>
  <si>
    <t>9　一般世帯の家族類型割合・昼間人口・未婚率</t>
  </si>
  <si>
    <t>一般世帯総数</t>
  </si>
  <si>
    <t>核家族世帯</t>
  </si>
  <si>
    <t>単独世帯</t>
  </si>
  <si>
    <t>65歳以上のいる世帯(再掲)</t>
  </si>
  <si>
    <t>昼間人口</t>
  </si>
  <si>
    <t>昼間人口比率</t>
  </si>
  <si>
    <t>未婚率</t>
  </si>
  <si>
    <t>夫婦のみ</t>
  </si>
  <si>
    <t>夫婦と子供</t>
  </si>
  <si>
    <t>男親と子供</t>
  </si>
  <si>
    <t>女親と子供</t>
  </si>
  <si>
    <t>注　</t>
  </si>
  <si>
    <t>県内の移動者数</t>
  </si>
  <si>
    <t>県外からの転入者数</t>
  </si>
  <si>
    <t>県外への転出者数</t>
  </si>
  <si>
    <t>転入超過数(△は
転出超過)</t>
  </si>
  <si>
    <t>資料　総務省統計局「住民基本台帳人口移動報告年報」</t>
  </si>
  <si>
    <t>出生数 A</t>
  </si>
  <si>
    <t>死亡数 B</t>
  </si>
  <si>
    <t>自然増加数 A-B</t>
  </si>
  <si>
    <t>婚姻
件数</t>
  </si>
  <si>
    <t>離婚
件数</t>
  </si>
  <si>
    <t>出生率</t>
  </si>
  <si>
    <t>死亡率</t>
  </si>
  <si>
    <t>自然    増加率</t>
  </si>
  <si>
    <t>婚姻率</t>
  </si>
  <si>
    <t>離婚率</t>
  </si>
  <si>
    <t>元</t>
  </si>
  <si>
    <t>兵庫県順位</t>
  </si>
  <si>
    <t>資料　県情報事務ｾﾝﾀｰ「人口動態統計(確定数)の概況」</t>
  </si>
  <si>
    <t>韓国又
は朝鮮</t>
  </si>
  <si>
    <t>10　人口移動</t>
  </si>
  <si>
    <t>11　人口動態</t>
  </si>
  <si>
    <t>12　外国人登録人口　</t>
  </si>
  <si>
    <t>19　林産物生産量</t>
  </si>
  <si>
    <t>20　海面漁業経営体数、漁獲量</t>
  </si>
  <si>
    <t>21　鉱工業生産指数(原指数)</t>
  </si>
  <si>
    <t>22　製造業の状況(4人以上の事業所)</t>
  </si>
  <si>
    <t>23　就業者数</t>
  </si>
  <si>
    <t>24　産業大分類別就業者数</t>
  </si>
  <si>
    <t>25　完全失業率</t>
  </si>
  <si>
    <t>27　一般職業紹介状況(月平均)</t>
  </si>
  <si>
    <t>28　雇用保険適用給付状況</t>
  </si>
  <si>
    <t>29　適用法規別労働組合員数</t>
  </si>
  <si>
    <t>各年の数値は10月1日現在。</t>
  </si>
  <si>
    <t>支給金額</t>
  </si>
  <si>
    <t>えのきだけ</t>
  </si>
  <si>
    <t>資料　県林務課「兵庫県林業統計書」</t>
  </si>
  <si>
    <t>位置</t>
  </si>
  <si>
    <t>県内延長、海岸線延長</t>
  </si>
  <si>
    <t>主要山岳</t>
  </si>
  <si>
    <t>主要河川</t>
  </si>
  <si>
    <t>地域別面積</t>
  </si>
  <si>
    <t>気象の概況（測候所別）</t>
  </si>
  <si>
    <t>世帯・人口の推移</t>
  </si>
  <si>
    <t>地域別人口</t>
  </si>
  <si>
    <t>一般世帯の家族類型割合・昼間人口・未婚率</t>
  </si>
  <si>
    <t>人口移動</t>
  </si>
  <si>
    <t>人口動態</t>
  </si>
  <si>
    <t>外国人登録人口</t>
  </si>
  <si>
    <t>経営組織別事業所数・従業者数</t>
  </si>
  <si>
    <t>産業大分類別事業所数・従業者数（民営）</t>
  </si>
  <si>
    <t>従業者規模別事業所数（民営）</t>
  </si>
  <si>
    <t>農家数、農家人口</t>
  </si>
  <si>
    <t>農家経済（販売農家1戸当たり）</t>
  </si>
  <si>
    <t>耕地面積、林野面積</t>
  </si>
  <si>
    <t>林産物生産量</t>
  </si>
  <si>
    <t>海面漁業経営体数、漁獲量</t>
  </si>
  <si>
    <t>鉱工業生産指数（原指数）</t>
  </si>
  <si>
    <t>製造業の状況（4人以上の事業所）</t>
  </si>
  <si>
    <t>就業者数</t>
  </si>
  <si>
    <t>産業大分類別就業者数</t>
  </si>
  <si>
    <t>完全失業率</t>
  </si>
  <si>
    <t>一般職業紹介状況（月平均）</t>
  </si>
  <si>
    <t>雇用保険適用給付状況</t>
  </si>
  <si>
    <t>適用法規別労働組合員数</t>
  </si>
  <si>
    <r>
      <t>層積m</t>
    </r>
    <r>
      <rPr>
        <sz val="6"/>
        <rFont val="ＭＳ Ｐゴシック"/>
        <family val="3"/>
      </rPr>
      <t>3</t>
    </r>
  </si>
  <si>
    <t>　　　　　　　電話　078-362-4124　（庁内は2371　2372）</t>
  </si>
  <si>
    <t>　　　　　　　ＦＡＸ　078-362-4131</t>
  </si>
  <si>
    <t>月</t>
  </si>
  <si>
    <t>26　賃金・労働時間・雇用指数</t>
  </si>
  <si>
    <t>賃金・労働時間・雇用指数</t>
  </si>
  <si>
    <t>初回
受給者数</t>
  </si>
  <si>
    <t>17　農家経済（販売農家１戸当たり平均)</t>
  </si>
  <si>
    <t>09</t>
  </si>
  <si>
    <t>10</t>
  </si>
  <si>
    <t>11</t>
  </si>
  <si>
    <t>情報通信機械器具</t>
  </si>
  <si>
    <t>注</t>
  </si>
  <si>
    <t>資料　経済産業省「工業統計表」、県統計課「兵庫の工業」</t>
  </si>
  <si>
    <t>県土・気象</t>
  </si>
  <si>
    <t>　この要覧は、各分野にわたる統計資料のうち、重要で基礎的なものを要約し編集しました。特に県勢については、グラフをたくさん用いてわかりやすく紹介しています。本誌を参考に、さらに県政への関心を高めていただければ幸いです。</t>
  </si>
  <si>
    <t>◆</t>
  </si>
  <si>
    <t>◆</t>
  </si>
  <si>
    <t>◆</t>
  </si>
  <si>
    <t>場所　　　　　神戸市中央区下山手通4丁目16-3　兵庫県民会館4階</t>
  </si>
  <si>
    <t>電話　　　　　078-362-3014（直通）</t>
  </si>
  <si>
    <t>本誌の内容はインターネットでもご覧になれます</t>
  </si>
  <si>
    <t>各種統計資料が閲覧できます</t>
  </si>
  <si>
    <t>休室日　　　 土曜日、日曜日、休日、年末年始（12/29～1/3）</t>
  </si>
  <si>
    <t>特定独立
行政法人等
労働関係法</t>
  </si>
  <si>
    <t>日本人人口千対</t>
  </si>
  <si>
    <t>素材生産量</t>
  </si>
  <si>
    <t>針葉樹</t>
  </si>
  <si>
    <t>広葉樹</t>
  </si>
  <si>
    <t>注</t>
  </si>
  <si>
    <t>合計特殊出生率とは、15～49歳女子の年齢別出生率を合計したもので、一人の女子が仮にその年次の年齢別出生率で</t>
  </si>
  <si>
    <t>一生の間に生むとしたときの子どもの数に相当する。</t>
  </si>
  <si>
    <t>注　1</t>
  </si>
  <si>
    <t>注</t>
  </si>
  <si>
    <t>平成</t>
  </si>
  <si>
    <t xml:space="preserve"> </t>
  </si>
  <si>
    <t>受給者実人員は所定給付日数内の月平均の数値。　</t>
  </si>
  <si>
    <t>最高気温</t>
  </si>
  <si>
    <t>最低気温</t>
  </si>
  <si>
    <t>資料　気象庁ＨＰより作成</t>
  </si>
  <si>
    <t>耕地面積</t>
  </si>
  <si>
    <t>注　 総数と内訳が一致しないのは端数処理による。　耕地面積はＨ13までが8月1日,Ｈ14からは7月15日現在。</t>
  </si>
  <si>
    <t>年</t>
  </si>
  <si>
    <t xml:space="preserve"> </t>
  </si>
  <si>
    <t>山　　名</t>
  </si>
  <si>
    <t>標　高</t>
  </si>
  <si>
    <t>h</t>
  </si>
  <si>
    <t xml:space="preserve"> </t>
  </si>
  <si>
    <t>　産業計</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</si>
  <si>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</si>
  <si>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</si>
  <si>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</si>
  <si>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</si>
  <si>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</si>
  <si>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</si>
  <si>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</si>
  <si>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</si>
  <si>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</si>
  <si>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</si>
  <si>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</si>
  <si>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複合サービス業</t>
  </si>
  <si>
    <t>　　　　ｻｰﾋﾞｽ業(他に分類されないもの）</t>
  </si>
  <si>
    <t>新産業分類による再集計後の数値</t>
  </si>
  <si>
    <t>資料　県統計課「毎月勤労統計調査地方調査」</t>
  </si>
  <si>
    <t>地方公営
企業等労働
関係法</t>
  </si>
  <si>
    <t>平成11年・16年は簡易調査のため民営事業所のみの数字である。</t>
  </si>
  <si>
    <t>Ｍ</t>
  </si>
  <si>
    <t>情報通信業</t>
  </si>
  <si>
    <t>運輸業</t>
  </si>
  <si>
    <t>卸売・小売業</t>
  </si>
  <si>
    <t>飲食店，宿泊業</t>
  </si>
  <si>
    <t>医療，福祉</t>
  </si>
  <si>
    <t>教育，学習支援業</t>
  </si>
  <si>
    <t>複合サービス事業</t>
  </si>
  <si>
    <t>サービス業(他に分類されないもの）</t>
  </si>
  <si>
    <t>平成16年</t>
  </si>
  <si>
    <t>平成17年</t>
  </si>
  <si>
    <t>川　西　市　 黒　川</t>
  </si>
  <si>
    <t>赤穂郡上郡町行頭</t>
  </si>
  <si>
    <t>南あわじ市  沼　島</t>
  </si>
  <si>
    <t>豊岡市竹野町猫崎</t>
  </si>
  <si>
    <t>氷ノ山（須賀ノ山）</t>
  </si>
  <si>
    <t>　</t>
  </si>
  <si>
    <t>人口総数の昭和15年、25年、30年、50年～平成17年は年齢不詳を含み、昭和15年は外国人を除く全人口。</t>
  </si>
  <si>
    <t>平成18年3月27日に安富町が姫路市に編入したため、旧安富町の数値は過去に遡り、中播磨（従前は西播磨）地域で算出。</t>
  </si>
  <si>
    <t>平成17年</t>
  </si>
  <si>
    <t>平成17年　2005</t>
  </si>
  <si>
    <t>J</t>
  </si>
  <si>
    <t>K</t>
  </si>
  <si>
    <t>A</t>
  </si>
  <si>
    <t>C</t>
  </si>
  <si>
    <t>G</t>
  </si>
  <si>
    <t>H</t>
  </si>
  <si>
    <t>I</t>
  </si>
  <si>
    <t>L</t>
  </si>
  <si>
    <t>M</t>
  </si>
  <si>
    <t>N</t>
  </si>
  <si>
    <t>O</t>
  </si>
  <si>
    <t>P</t>
  </si>
  <si>
    <t>Q</t>
  </si>
  <si>
    <t>R</t>
  </si>
  <si>
    <t>S　分類不能の産業</t>
  </si>
  <si>
    <t>構成比</t>
  </si>
  <si>
    <t>情報通信業</t>
  </si>
  <si>
    <t>運輸業</t>
  </si>
  <si>
    <t>卸売・小売業</t>
  </si>
  <si>
    <t>金融・保険業</t>
  </si>
  <si>
    <t>不動産業</t>
  </si>
  <si>
    <t>飲食店、宿泊業</t>
  </si>
  <si>
    <t>医療・福祉</t>
  </si>
  <si>
    <t>教育・学習支援業</t>
  </si>
  <si>
    <t>複合サービス業</t>
  </si>
  <si>
    <t>サービス業（他に分類されないもの）</t>
  </si>
  <si>
    <t>公務（他に分類されないもの）</t>
  </si>
  <si>
    <t>開室時間　　９：００～１７：３０</t>
  </si>
  <si>
    <t>〒650-8567　神戸市中央区下山手通5-10-1　兵庫県庁2号館12階</t>
  </si>
  <si>
    <t xml:space="preserve">     資料　近畿農政局兵庫農政事務所「農業経営動向統計」</t>
  </si>
  <si>
    <t>資料　総務省統計局「国勢調査報告」、県統計課「兵庫県推計人口」</t>
  </si>
  <si>
    <t>［推計人口］国勢調査の結果数値を基礎に、住民基本台帳法及び外国人登録法に基づく市町からの移動数報告を集計したもの。</t>
  </si>
  <si>
    <t>所　在　市　町</t>
  </si>
  <si>
    <t>ベトナム</t>
  </si>
  <si>
    <t>ブラジル</t>
  </si>
  <si>
    <t>平成18年10月1日現在</t>
  </si>
  <si>
    <t>平成18年</t>
  </si>
  <si>
    <t>海面漁業(年)</t>
  </si>
  <si>
    <t>18年</t>
  </si>
  <si>
    <t>（平成17年＝100）</t>
  </si>
  <si>
    <t>　　　養父市</t>
  </si>
  <si>
    <t>　　　宍粟市</t>
  </si>
  <si>
    <t>　　　養父市・香美町</t>
  </si>
  <si>
    <t>　　　宍粟市・神河町</t>
  </si>
  <si>
    <t>　　　宍粟市・養父市</t>
  </si>
  <si>
    <t>　　　養父市・香美町</t>
  </si>
  <si>
    <t>　　　宍粟市・朝来市</t>
  </si>
  <si>
    <t>　　　豊岡市・香美町</t>
  </si>
  <si>
    <t>　　　養父市・朝来市</t>
  </si>
  <si>
    <t>　　　宍粟市・佐用町</t>
  </si>
  <si>
    <t>　　　香美町</t>
  </si>
  <si>
    <t>　　　宍粟市・朝来市</t>
  </si>
  <si>
    <t>　　　多可町・神河町</t>
  </si>
  <si>
    <t>資料　国土交通省国土地理院「日本の市区町村位置情報要覧（平成12年度版」</t>
  </si>
  <si>
    <t>「日本の市区町村位置情報要覧（平成12年度版）」</t>
  </si>
  <si>
    <t>湿度</t>
  </si>
  <si>
    <t>13　経営組織別事業所数・従業者数</t>
  </si>
  <si>
    <t>人</t>
  </si>
  <si>
    <t>14　産業大分類別事業所数・従業者数(民営)</t>
  </si>
  <si>
    <t>A～C</t>
  </si>
  <si>
    <t>D～Q</t>
  </si>
  <si>
    <t>15　産業大分類別従業者規模別事業所数(民営)</t>
  </si>
  <si>
    <t>区　分</t>
  </si>
  <si>
    <t>総数</t>
  </si>
  <si>
    <t>民　　営</t>
  </si>
  <si>
    <t>公　　営</t>
  </si>
  <si>
    <t>計</t>
  </si>
  <si>
    <t>個人</t>
  </si>
  <si>
    <t>法人</t>
  </si>
  <si>
    <t>法人でない団体</t>
  </si>
  <si>
    <t>国</t>
  </si>
  <si>
    <t>県</t>
  </si>
  <si>
    <t>市町・その他</t>
  </si>
  <si>
    <t>うち独立　　
行政法人等</t>
  </si>
  <si>
    <t>事業所数</t>
  </si>
  <si>
    <t>所</t>
  </si>
  <si>
    <t>…</t>
  </si>
  <si>
    <t>(7)</t>
  </si>
  <si>
    <t>従業者数</t>
  </si>
  <si>
    <t>平成</t>
  </si>
  <si>
    <t>(325)</t>
  </si>
  <si>
    <t>資料　県統計課「兵庫県の事業所」</t>
  </si>
  <si>
    <t>独立行政法人は平成13年については公営調査であるため法人には含まれていない。</t>
  </si>
  <si>
    <t>平成18年</t>
  </si>
  <si>
    <t>平成16年</t>
  </si>
  <si>
    <t>増加数</t>
  </si>
  <si>
    <t>新設
（16→18年）</t>
  </si>
  <si>
    <t>廃業
（16→18年）</t>
  </si>
  <si>
    <t>平成18年</t>
  </si>
  <si>
    <t>平成16年</t>
  </si>
  <si>
    <t>人</t>
  </si>
  <si>
    <t>A～Q</t>
  </si>
  <si>
    <t>農林漁業</t>
  </si>
  <si>
    <t>非農林漁業</t>
  </si>
  <si>
    <t>Ｎ</t>
  </si>
  <si>
    <t>Ｏ</t>
  </si>
  <si>
    <t>Ｐ</t>
  </si>
  <si>
    <t>Ｑ</t>
  </si>
  <si>
    <t>1～9人</t>
  </si>
  <si>
    <t>10～19人</t>
  </si>
  <si>
    <t>20～49人</t>
  </si>
  <si>
    <t>50～99人</t>
  </si>
  <si>
    <t>100～299</t>
  </si>
  <si>
    <t>300人以上</t>
  </si>
  <si>
    <t>派遣・下請
従業者のみ</t>
  </si>
  <si>
    <t>-</t>
  </si>
  <si>
    <t>-</t>
  </si>
  <si>
    <t>注 1</t>
  </si>
  <si>
    <t>注 2</t>
  </si>
  <si>
    <t>http://web.pref.hyogo.lg.jp/pref/cate2_605.html</t>
  </si>
  <si>
    <t>★県民情報センター　統計資料コーナーのご案内★</t>
  </si>
  <si>
    <t>兵庫県企画県民部政策室統計課統計情報係</t>
  </si>
  <si>
    <t>△1437</t>
  </si>
  <si>
    <t>年末</t>
  </si>
  <si>
    <t>19年</t>
  </si>
  <si>
    <t>中高年齢者数（45歳以上）は学卒・日雇・パートタイムを除く。</t>
  </si>
  <si>
    <t>注</t>
  </si>
  <si>
    <t>東経135゜28'</t>
  </si>
  <si>
    <t>東経134゜15'</t>
  </si>
  <si>
    <t>北緯　34゜09'</t>
  </si>
  <si>
    <t>北緯　35゜40'</t>
  </si>
  <si>
    <t>東経135゜11'</t>
  </si>
  <si>
    <t>北緯 34゜41'</t>
  </si>
  <si>
    <t xml:space="preserve">   18</t>
  </si>
  <si>
    <t xml:space="preserve">   19</t>
  </si>
  <si>
    <t xml:space="preserve">   20</t>
  </si>
  <si>
    <t>m</t>
  </si>
  <si>
    <t>加　古　川</t>
  </si>
  <si>
    <t>市　　　川</t>
  </si>
  <si>
    <t>千　種　川</t>
  </si>
  <si>
    <t>揖　保　川</t>
  </si>
  <si>
    <t>円　山　川</t>
  </si>
  <si>
    <t>武　庫　川</t>
  </si>
  <si>
    <t>夢　前　川</t>
  </si>
  <si>
    <t>由　良　川</t>
  </si>
  <si>
    <t>矢　田　川</t>
  </si>
  <si>
    <t>岸　田　川</t>
  </si>
  <si>
    <t>m</t>
  </si>
  <si>
    <t>千束</t>
  </si>
  <si>
    <t>－</t>
  </si>
  <si>
    <t>平成19年</t>
  </si>
  <si>
    <t>資料</t>
  </si>
  <si>
    <t>県内延長：国土交通省国土地理院</t>
  </si>
  <si>
    <t>海岸線延長：県港湾課調</t>
  </si>
  <si>
    <t>鉱工業</t>
  </si>
  <si>
    <t>平成17年=100</t>
  </si>
  <si>
    <t>鉄鋼業</t>
  </si>
  <si>
    <t>非鉄金属工業</t>
  </si>
  <si>
    <t>金属製品工業</t>
  </si>
  <si>
    <t>一般機械工業</t>
  </si>
  <si>
    <t>電気機械工業</t>
  </si>
  <si>
    <t>情報通信機械工業</t>
  </si>
  <si>
    <t>電子部品・デバイス工業</t>
  </si>
  <si>
    <t>輸送機械工業</t>
  </si>
  <si>
    <t>精密機械工業</t>
  </si>
  <si>
    <t>窯業・土石製品工業</t>
  </si>
  <si>
    <t>化学工業</t>
  </si>
  <si>
    <t>プラスチック製品工業</t>
  </si>
  <si>
    <t>パルプ・紙・紙加工品工業</t>
  </si>
  <si>
    <t>繊維工業</t>
  </si>
  <si>
    <t>食料品工業</t>
  </si>
  <si>
    <t>その他の工業</t>
  </si>
  <si>
    <t>石油・石炭製品工業</t>
  </si>
  <si>
    <t>ゴム製品工業</t>
  </si>
  <si>
    <t>皮革製品工業</t>
  </si>
  <si>
    <t>家具工業</t>
  </si>
  <si>
    <t>木材・木製品工業</t>
  </si>
  <si>
    <t>印刷業</t>
  </si>
  <si>
    <t>その他製品工業</t>
  </si>
  <si>
    <t>電力・ガス事業</t>
  </si>
  <si>
    <t>(参考)産業総合</t>
  </si>
  <si>
    <t>　製造工業</t>
  </si>
  <si>
    <t>　鉱業</t>
  </si>
  <si>
    <t>平成16年</t>
  </si>
  <si>
    <t>平成18年</t>
  </si>
  <si>
    <t>平成19年</t>
  </si>
  <si>
    <t>平成20年</t>
  </si>
  <si>
    <t>6　気象の概況（観測所別）</t>
  </si>
  <si>
    <t xml:space="preserve"> 姫路特別地域
 気象観測所</t>
  </si>
  <si>
    <t xml:space="preserve"> 豊岡特別地域
 気象観測所</t>
  </si>
  <si>
    <t xml:space="preserve"> 洲本特別地域
 気象観測所</t>
  </si>
  <si>
    <t>県国際交流課　調</t>
  </si>
  <si>
    <t>平成20年末現在で登録者数の多い順に記載。</t>
  </si>
  <si>
    <t>資料　県県土整備部「平成21年度部概要（資料編）」</t>
  </si>
  <si>
    <t>延  長</t>
  </si>
  <si>
    <t>※海岸線延長は平成20年度末の数値</t>
  </si>
  <si>
    <t>平成17年</t>
  </si>
  <si>
    <t>20年</t>
  </si>
  <si>
    <t>大正9年～平成17年は国勢調査結果。平成19～21年は推計人口。</t>
  </si>
  <si>
    <t>昭和25年～平成17年は国勢調査結果。平成19～21年は推計人口。</t>
  </si>
  <si>
    <t xml:space="preserve">資料　農林水産省大臣官房統計部「農林水産統計」、県林務課「兵庫県林業統計書」     </t>
  </si>
  <si>
    <t>…</t>
  </si>
  <si>
    <t>近畿農政局兵庫農政事務所「海面漁業生産統計調査」結果、県水産課、県統計課　調</t>
  </si>
  <si>
    <t>平 成 17年　</t>
  </si>
  <si>
    <t xml:space="preserve">   21</t>
  </si>
  <si>
    <t>注　姫路、豊岡、洲本は平成21年の数値。</t>
  </si>
  <si>
    <t>平成21年10月1日</t>
  </si>
  <si>
    <t>飲料・たばこ・
飼料</t>
  </si>
  <si>
    <t>パルプ・紙・
紙加工品</t>
  </si>
  <si>
    <t>印刷・
同関連業</t>
  </si>
  <si>
    <t>石油製品・
石炭製品</t>
  </si>
  <si>
    <t>プラスチック
製品</t>
  </si>
  <si>
    <t>なめし革・
同製品・毛皮</t>
  </si>
  <si>
    <t>窯業・
土石製品</t>
  </si>
  <si>
    <t>はん用機械器具</t>
  </si>
  <si>
    <t>生産用機械器具</t>
  </si>
  <si>
    <t>業務用機械器具</t>
  </si>
  <si>
    <t>電子部品･
ﾃﾞﾊﾞｲｽ･電子回路</t>
  </si>
  <si>
    <t>1　日本標準産業分類改訂（H19.11）に伴い、産業分類が変更された。</t>
  </si>
  <si>
    <r>
      <t>千m</t>
    </r>
    <r>
      <rPr>
        <sz val="8"/>
        <rFont val="ＭＳ Ｐゴシック"/>
        <family val="3"/>
      </rPr>
      <t>3</t>
    </r>
  </si>
  <si>
    <t>平成20年</t>
  </si>
  <si>
    <t>平成21年</t>
  </si>
  <si>
    <t>平成21年は速報のため、修正されることがある。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</si>
</sst>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
    <numFmt numFmtId="178" formatCode="#\ ###\ ###;\-#\ ###;&quot;－&quot;"/>
    <numFmt numFmtId="179" formatCode="0_);[Red]\(0\)"/>
    <numFmt numFmtId="180" formatCode="0.0"/>
    <numFmt numFmtId="181" formatCode="0.0_ "/>
    <numFmt numFmtId="182" formatCode="0_ "/>
    <numFmt numFmtId="183" formatCode="#,##0.00_ ;[Red]\-#,##0.00\ "/>
    <numFmt numFmtId="184" formatCode="#,##0.0;&quot;△ &quot;#,##0.0"/>
    <numFmt numFmtId="185" formatCode="#,##0.0;[Red]\-#,##0.0"/>
    <numFmt numFmtId="186" formatCode="#,###"/>
    <numFmt numFmtId="187" formatCode="#,##0.000;[Red]\-#,##0.000"/>
    <numFmt numFmtId="188" formatCode="#,##0;&quot;△ &quot;#,##0"/>
    <numFmt numFmtId="189" formatCode="#,##0.0_ ;[Red]\-#,##0.0\ "/>
    <numFmt numFmtId="190" formatCode="0.00_ "/>
    <numFmt numFmtId="191" formatCode="#,##0_ ;[Red]\-#,##0\ "/>
    <numFmt numFmtId="192" formatCode="#,##0.0_ "/>
    <numFmt numFmtId="193" formatCode="[$-411]ggge&quot;年&quot;m&quot;月&quot;d&quot;日&quot;;@"/>
    <numFmt numFmtId="194" formatCode="#,##0_);\(#,##0\)"/>
    <numFmt numFmtId="195" formatCode="#,##0;[Red]#,##0"/>
    <numFmt numFmtId="196" formatCode="##,###,##0;&quot;-&quot;#,###,##0"/>
    <numFmt numFmtId="197" formatCode="0.0%"/>
    <numFmt numFmtId="198" formatCode="0.0;&quot;△ &quot;0.0"/>
    <numFmt numFmtId="199" formatCode="0.0_);[Red]\(0.0\)"/>
    <numFmt numFmtId="200" formatCode="#,##0.0_);[Red]\(#,##0.0\)"/>
    <numFmt numFmtId="201" formatCode="#,##0_);[Red]\(#,##0\)"/>
  </numFmts>
  <fonts count="34">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2"/>
      <name val="ＭＳ 明朝"/>
      <family val="1"/>
    </font>
    <font>
      <sz val="6"/>
      <name val="ＭＳ Ｐ明朝"/>
      <family val="1"/>
    </font>
    <font>
      <sz val="9"/>
      <name val="ＭＳ 明朝"/>
      <family val="1"/>
    </font>
    <font>
      <sz val="6"/>
      <name val="ＭＳ Ｐゴシック"/>
      <family val="3"/>
    </font>
    <font>
      <sz val="8"/>
      <name val="ＭＳ Ｐゴシック"/>
      <family val="3"/>
    </font>
    <font>
      <sz val="11"/>
      <name val="ＭＳ Ｐゴシック"/>
      <family val="3"/>
    </font>
    <font>
      <sz val="9"/>
      <name val="ＭＳ Ｐゴシック"/>
      <family val="3"/>
    </font>
    <font>
      <b/>
      <sz val="9"/>
      <name val="ＭＳ Ｐゴシック"/>
      <family val="3"/>
    </font>
    <font>
      <sz val="11"/>
      <name val="ＭＳ Ｐ明朝"/>
      <family val="1"/>
    </font>
    <font>
      <sz val="8.5"/>
      <name val="ＭＳ Ｐゴシック"/>
      <family val="3"/>
    </font>
    <font>
      <sz val="14"/>
      <name val="ＭＳ 明朝"/>
      <family val="1"/>
    </font>
    <font>
      <b/>
      <sz val="12"/>
      <name val="ＭＳ Ｐゴシック"/>
      <family val="3"/>
    </font>
    <font>
      <sz val="14"/>
      <name val="ＭＳ Ｐゴシック"/>
      <family val="3"/>
    </font>
    <font>
      <sz val="12"/>
      <name val="ＭＳ Ｐゴシック"/>
      <family val="3"/>
    </font>
    <font>
      <sz val="9"/>
      <color indexed="8"/>
      <name val="ＭＳ Ｐゴシック"/>
      <family val="3"/>
    </font>
    <font>
      <b/>
      <sz val="12"/>
      <color indexed="8"/>
      <name val="ＭＳ Ｐゴシック"/>
      <family val="3"/>
    </font>
    <font>
      <b/>
      <sz val="9"/>
      <color indexed="8"/>
      <name val="ＭＳ Ｐゴシック"/>
      <family val="3"/>
    </font>
    <font>
      <u val="single"/>
      <sz val="10"/>
      <color indexed="12"/>
      <name val="ＭＳ 明朝"/>
      <family val="1"/>
    </font>
    <font>
      <u val="single"/>
      <sz val="10"/>
      <color indexed="36"/>
      <name val="ＭＳ 明朝"/>
      <family val="1"/>
    </font>
    <font>
      <b/>
      <sz val="12"/>
      <name val="ＭＳ 明朝"/>
      <family val="1"/>
    </font>
    <font>
      <b/>
      <sz val="16"/>
      <name val="ＭＳ Ｐゴシック"/>
      <family val="3"/>
    </font>
    <font>
      <b/>
      <sz val="11"/>
      <name val="ＭＳ Ｐゴシック"/>
      <family val="3"/>
    </font>
    <font>
      <sz val="9"/>
      <name val="ＪＳＰゴシック"/>
      <family val="3"/>
    </font>
    <font>
      <sz val="10"/>
      <name val="ＭＳ Ｐゴシック"/>
      <family val="3"/>
    </font>
    <font>
      <sz val="10"/>
      <color indexed="8"/>
      <name val="ＭＳ Ｐゴシック"/>
      <family val="3"/>
    </font>
    <font>
      <sz val="8"/>
      <color indexed="8"/>
      <name val="ＭＳ Ｐゴシック"/>
      <family val="3"/>
    </font>
    <font>
      <sz val="14"/>
      <color indexed="12"/>
      <name val="ＭＳ Ｐゴシック"/>
      <family val="3"/>
    </font>
    <font>
      <sz val="7"/>
      <name val="ＭＳ Ｐゴシック"/>
      <family val="3"/>
    </font>
    <font>
      <sz val="7.5"/>
      <name val="ＭＳ Ｐゴシック"/>
      <family val="3"/>
    </font>
  </fonts>
  <fills count="3">
    <fill>
      <patternFill/>
    </fill>
    <fill>
      <patternFill patternType="gray125"/>
    </fill>
    <fill>
      <patternFill patternType="solid">
        <fgColor indexed="42"/>
        <bgColor indexed="64"/>
      </patternFill>
    </fill>
  </fills>
  <borders count="2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18" fillId="0" borderId="0">
      <alignment/>
      <protection/>
    </xf>
    <xf numFmtId="0" fontId="13" fillId="0" borderId="0">
      <alignment/>
      <protection/>
    </xf>
    <xf numFmtId="0" fontId="7" fillId="0" borderId="0">
      <alignment/>
      <protection/>
    </xf>
    <xf numFmtId="0" fontId="23" fillId="0" borderId="0" applyNumberFormat="0" applyFill="0" applyBorder="0" applyAlignment="0" applyProtection="0"/>
    <xf numFmtId="0" fontId="15" fillId="0" borderId="0">
      <alignment/>
      <protection/>
    </xf>
  </cellStyleXfs>
  <cellXfs count="727">
    <xf numFmtId="0" fontId="0" fillId="0" borderId="0" xfId="0" applyAlignment="1">
      <alignment/>
    </xf>
    <xf numFmtId="0" fontId="26" fillId="0" borderId="0" xfId="0" applyFont="1" applyAlignment="1">
      <alignment wrapText="1"/>
    </xf>
    <xf numFmtId="0" fontId="10" fillId="0" borderId="0" xfId="0" applyFont="1" applyAlignment="1">
      <alignment vertical="distributed" wrapText="1"/>
    </xf>
    <xf numFmtId="0" fontId="10" fillId="0" borderId="0" xfId="0" applyFont="1" applyAlignment="1">
      <alignment wrapText="1"/>
    </xf>
    <xf numFmtId="0" fontId="10" fillId="0" borderId="1" xfId="0" applyFont="1" applyBorder="1" applyAlignment="1">
      <alignment horizontal="center"/>
    </xf>
    <xf numFmtId="0" fontId="10" fillId="0" borderId="2" xfId="0" applyFont="1" applyBorder="1" applyAlignment="1">
      <alignment/>
    </xf>
    <xf numFmtId="0" fontId="10" fillId="0" borderId="3" xfId="0" applyFont="1" applyBorder="1" applyAlignment="1">
      <alignment/>
    </xf>
    <xf numFmtId="0" fontId="10" fillId="0" borderId="0" xfId="0" applyFont="1" applyAlignment="1">
      <alignment/>
    </xf>
    <xf numFmtId="0" fontId="10" fillId="0" borderId="4"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10" fillId="0" borderId="5" xfId="0" applyFont="1" applyBorder="1" applyAlignment="1">
      <alignment/>
    </xf>
    <xf numFmtId="0" fontId="10" fillId="0" borderId="6" xfId="0" applyFont="1" applyBorder="1" applyAlignment="1">
      <alignment horizontal="center"/>
    </xf>
    <xf numFmtId="0" fontId="10" fillId="0" borderId="7" xfId="0" applyFont="1" applyBorder="1" applyAlignment="1">
      <alignment/>
    </xf>
    <xf numFmtId="0" fontId="10" fillId="0" borderId="8" xfId="0" applyFont="1" applyBorder="1" applyAlignment="1">
      <alignment/>
    </xf>
    <xf numFmtId="0" fontId="10" fillId="0" borderId="0" xfId="0" applyFont="1" applyAlignment="1">
      <alignment horizontal="right"/>
    </xf>
    <xf numFmtId="0" fontId="10" fillId="0" borderId="0" xfId="0" applyFont="1" applyAlignment="1">
      <alignment horizontal="left"/>
    </xf>
    <xf numFmtId="49" fontId="29" fillId="0" borderId="0" xfId="0" applyNumberFormat="1" applyFont="1" applyBorder="1" applyAlignment="1">
      <alignment/>
    </xf>
    <xf numFmtId="49" fontId="29" fillId="0" borderId="0" xfId="0" applyNumberFormat="1" applyFont="1" applyBorder="1" applyAlignment="1">
      <alignment horizontal="left"/>
    </xf>
    <xf numFmtId="49" fontId="29" fillId="0" borderId="0" xfId="0" applyNumberFormat="1" applyFont="1" applyBorder="1" applyAlignment="1">
      <alignment vertical="center"/>
    </xf>
    <xf numFmtId="0" fontId="28" fillId="0" borderId="0" xfId="0" applyFont="1" applyAlignment="1">
      <alignment wrapText="1"/>
    </xf>
    <xf numFmtId="0" fontId="31" fillId="0" borderId="0" xfId="0" applyFont="1" applyAlignment="1">
      <alignment wrapText="1"/>
    </xf>
    <xf numFmtId="0" fontId="28" fillId="2" borderId="0" xfId="0" applyFont="1" applyFill="1" applyAlignment="1">
      <alignment horizontal="center" wrapText="1"/>
    </xf>
    <xf numFmtId="0" fontId="10" fillId="2" borderId="0" xfId="0" applyFont="1" applyFill="1" applyAlignment="1">
      <alignment wrapText="1"/>
    </xf>
    <xf numFmtId="49" fontId="29" fillId="0" borderId="7" xfId="0" applyNumberFormat="1" applyFont="1" applyBorder="1" applyAlignment="1">
      <alignment/>
    </xf>
    <xf numFmtId="0" fontId="10" fillId="0" borderId="7" xfId="0" applyFont="1" applyBorder="1" applyAlignment="1">
      <alignment wrapText="1"/>
    </xf>
    <xf numFmtId="49" fontId="29" fillId="0" borderId="7" xfId="0" applyNumberFormat="1" applyFont="1" applyBorder="1" applyAlignment="1">
      <alignment vertical="center"/>
    </xf>
    <xf numFmtId="0" fontId="29" fillId="0" borderId="0" xfId="0" applyNumberFormat="1" applyFont="1" applyBorder="1" applyAlignment="1">
      <alignment/>
    </xf>
    <xf numFmtId="0" fontId="29" fillId="0" borderId="7" xfId="0" applyNumberFormat="1" applyFont="1" applyBorder="1" applyAlignment="1">
      <alignment/>
    </xf>
    <xf numFmtId="0" fontId="10" fillId="0" borderId="0" xfId="0" applyFont="1" applyFill="1" applyBorder="1" applyAlignment="1">
      <alignment/>
    </xf>
    <xf numFmtId="0" fontId="10" fillId="0" borderId="9" xfId="0" applyFont="1" applyFill="1" applyBorder="1" applyAlignment="1">
      <alignment horizontal="center"/>
    </xf>
    <xf numFmtId="0" fontId="10" fillId="0" borderId="10" xfId="0" applyFont="1" applyFill="1" applyBorder="1" applyAlignment="1">
      <alignment/>
    </xf>
    <xf numFmtId="0" fontId="10" fillId="0" borderId="9" xfId="0" applyFont="1" applyBorder="1" applyAlignment="1">
      <alignment horizontal="center"/>
    </xf>
    <xf numFmtId="0" fontId="10" fillId="0" borderId="10" xfId="0" applyFont="1" applyBorder="1" applyAlignment="1">
      <alignment/>
    </xf>
    <xf numFmtId="0" fontId="16" fillId="0" borderId="0" xfId="0" applyFont="1" applyFill="1" applyBorder="1" applyAlignment="1">
      <alignment/>
    </xf>
    <xf numFmtId="0" fontId="11" fillId="0" borderId="0" xfId="0" applyFont="1" applyFill="1" applyBorder="1" applyAlignment="1">
      <alignment horizontal="right"/>
    </xf>
    <xf numFmtId="0" fontId="11" fillId="0" borderId="0" xfId="0" applyFont="1" applyFill="1" applyBorder="1" applyAlignment="1">
      <alignment/>
    </xf>
    <xf numFmtId="0" fontId="11" fillId="0" borderId="0" xfId="0" applyFont="1" applyFill="1" applyBorder="1" applyAlignment="1">
      <alignment horizontal="left"/>
    </xf>
    <xf numFmtId="0" fontId="11" fillId="0" borderId="0" xfId="0" applyFont="1" applyFill="1" applyBorder="1" applyAlignment="1" quotePrefix="1">
      <alignment/>
    </xf>
    <xf numFmtId="190" fontId="11" fillId="0" borderId="0" xfId="0" applyNumberFormat="1" applyFont="1" applyFill="1" applyBorder="1" applyAlignment="1">
      <alignment/>
    </xf>
    <xf numFmtId="0" fontId="11" fillId="0" borderId="0" xfId="0" applyNumberFormat="1" applyFont="1" applyFill="1" applyBorder="1" applyAlignment="1">
      <alignment/>
    </xf>
    <xf numFmtId="0"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0" fontId="19" fillId="0" borderId="0" xfId="26" applyNumberFormat="1" applyFont="1" applyFill="1" applyBorder="1" applyAlignment="1">
      <alignment horizontal="center" vertical="center" wrapText="1"/>
      <protection/>
    </xf>
    <xf numFmtId="0" fontId="11" fillId="0" borderId="0" xfId="0" applyFont="1" applyFill="1" applyBorder="1" applyAlignment="1">
      <alignment horizontal="center" vertical="center"/>
    </xf>
    <xf numFmtId="0" fontId="19" fillId="0" borderId="3" xfId="26" applyNumberFormat="1" applyFont="1" applyFill="1" applyBorder="1" applyAlignment="1">
      <alignment horizontal="left"/>
      <protection/>
    </xf>
    <xf numFmtId="38" fontId="11" fillId="0" borderId="0" xfId="17" applyFont="1" applyFill="1" applyBorder="1" applyAlignment="1">
      <alignment horizontal="right" vertical="center" wrapText="1"/>
    </xf>
    <xf numFmtId="0" fontId="19" fillId="0" borderId="0" xfId="26" applyNumberFormat="1" applyFont="1" applyFill="1" applyBorder="1" applyAlignment="1">
      <alignment horizontal="left"/>
      <protection/>
    </xf>
    <xf numFmtId="0" fontId="11" fillId="0" borderId="5" xfId="0" applyFont="1" applyFill="1" applyBorder="1" applyAlignment="1">
      <alignment/>
    </xf>
    <xf numFmtId="38" fontId="11" fillId="0" borderId="0" xfId="17" applyFont="1" applyFill="1" applyBorder="1" applyAlignment="1">
      <alignment horizontal="right" wrapText="1"/>
    </xf>
    <xf numFmtId="38" fontId="11" fillId="0" borderId="0" xfId="17" applyFont="1" applyFill="1" applyBorder="1" applyAlignment="1">
      <alignment/>
    </xf>
    <xf numFmtId="188" fontId="11" fillId="0" borderId="0" xfId="17" applyNumberFormat="1" applyFont="1" applyFill="1" applyBorder="1" applyAlignment="1">
      <alignment wrapText="1"/>
    </xf>
    <xf numFmtId="0" fontId="11" fillId="0" borderId="0" xfId="26" applyFont="1" applyFill="1" applyBorder="1" applyAlignment="1">
      <alignment horizontal="right"/>
      <protection/>
    </xf>
    <xf numFmtId="0" fontId="11" fillId="0" borderId="5" xfId="26" applyFont="1" applyFill="1" applyBorder="1" applyAlignment="1">
      <alignment/>
      <protection/>
    </xf>
    <xf numFmtId="188" fontId="11" fillId="0" borderId="0" xfId="17" applyNumberFormat="1" applyFont="1" applyFill="1" applyBorder="1" applyAlignment="1">
      <alignment/>
    </xf>
    <xf numFmtId="188" fontId="11" fillId="0" borderId="0" xfId="17" applyNumberFormat="1" applyFont="1" applyFill="1" applyBorder="1" applyAlignment="1">
      <alignment horizontal="right"/>
    </xf>
    <xf numFmtId="38" fontId="11" fillId="0" borderId="0" xfId="17" applyFont="1" applyFill="1" applyBorder="1" applyAlignment="1">
      <alignment horizontal="right"/>
    </xf>
    <xf numFmtId="0" fontId="11" fillId="0" borderId="0" xfId="26" applyFont="1" applyFill="1" applyBorder="1" applyAlignment="1">
      <alignment/>
      <protection/>
    </xf>
    <xf numFmtId="0" fontId="11" fillId="0" borderId="0" xfId="26" applyFont="1" applyFill="1" applyBorder="1" applyAlignment="1">
      <alignment/>
      <protection/>
    </xf>
    <xf numFmtId="0" fontId="0" fillId="0" borderId="0" xfId="0" applyFill="1" applyAlignment="1">
      <alignment/>
    </xf>
    <xf numFmtId="0" fontId="11" fillId="0" borderId="7" xfId="0" applyFont="1" applyFill="1" applyBorder="1" applyAlignment="1">
      <alignment/>
    </xf>
    <xf numFmtId="0" fontId="12" fillId="0" borderId="7" xfId="26" applyFont="1" applyFill="1" applyBorder="1" applyAlignment="1">
      <alignment horizontal="right"/>
      <protection/>
    </xf>
    <xf numFmtId="0" fontId="19" fillId="0" borderId="8" xfId="26" applyNumberFormat="1" applyFont="1" applyFill="1" applyBorder="1" applyAlignment="1">
      <alignment horizontal="center"/>
      <protection/>
    </xf>
    <xf numFmtId="177" fontId="11" fillId="0" borderId="7" xfId="0" applyNumberFormat="1" applyFont="1" applyFill="1" applyBorder="1" applyAlignment="1">
      <alignment/>
    </xf>
    <xf numFmtId="0" fontId="19" fillId="0" borderId="0" xfId="26" applyNumberFormat="1" applyFont="1" applyFill="1" applyBorder="1" applyAlignment="1">
      <alignment horizontal="center"/>
      <protection/>
    </xf>
    <xf numFmtId="3" fontId="11" fillId="0" borderId="0" xfId="0" applyNumberFormat="1" applyFont="1" applyFill="1" applyBorder="1" applyAlignment="1">
      <alignment horizontal="left"/>
    </xf>
    <xf numFmtId="177" fontId="11" fillId="0" borderId="0" xfId="0" applyNumberFormat="1" applyFont="1" applyFill="1" applyBorder="1" applyAlignment="1">
      <alignment/>
    </xf>
    <xf numFmtId="0" fontId="16" fillId="0" borderId="0" xfId="0" applyFont="1" applyFill="1" applyBorder="1" applyAlignment="1">
      <alignment horizontal="left"/>
    </xf>
    <xf numFmtId="0" fontId="11" fillId="0" borderId="0" xfId="0" applyFont="1" applyFill="1" applyBorder="1" applyAlignment="1" quotePrefix="1">
      <alignment horizontal="left"/>
    </xf>
    <xf numFmtId="0" fontId="11" fillId="0" borderId="0" xfId="0" applyFont="1" applyFill="1" applyBorder="1" applyAlignment="1">
      <alignment horizontal="centerContinuous"/>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quotePrefix="1">
      <alignment horizontal="right"/>
    </xf>
    <xf numFmtId="0" fontId="11" fillId="0" borderId="5" xfId="0" applyFont="1" applyFill="1" applyBorder="1" applyAlignment="1" quotePrefix="1">
      <alignment horizontal="left"/>
    </xf>
    <xf numFmtId="180" fontId="11" fillId="0" borderId="0" xfId="17" applyNumberFormat="1" applyFont="1" applyFill="1" applyBorder="1" applyAlignment="1">
      <alignment/>
    </xf>
    <xf numFmtId="0" fontId="11" fillId="0" borderId="7" xfId="0" applyFont="1" applyFill="1" applyBorder="1" applyAlignment="1" quotePrefix="1">
      <alignment horizontal="right"/>
    </xf>
    <xf numFmtId="0" fontId="11" fillId="0" borderId="8" xfId="0" applyFont="1" applyFill="1" applyBorder="1" applyAlignment="1" quotePrefix="1">
      <alignment horizontal="left"/>
    </xf>
    <xf numFmtId="0" fontId="11" fillId="0" borderId="0" xfId="0" applyFont="1" applyFill="1" applyAlignment="1">
      <alignment/>
    </xf>
    <xf numFmtId="38" fontId="0" fillId="0" borderId="0" xfId="0" applyNumberFormat="1" applyFill="1" applyAlignment="1">
      <alignment/>
    </xf>
    <xf numFmtId="38" fontId="16" fillId="0" borderId="0" xfId="17" applyFont="1" applyFill="1" applyBorder="1" applyAlignment="1">
      <alignment/>
    </xf>
    <xf numFmtId="38" fontId="11" fillId="0" borderId="0" xfId="17" applyFont="1" applyFill="1" applyBorder="1" applyAlignment="1">
      <alignment/>
    </xf>
    <xf numFmtId="38" fontId="11" fillId="0" borderId="0" xfId="17" applyFont="1" applyFill="1" applyBorder="1" applyAlignment="1" applyProtection="1">
      <alignment horizontal="right"/>
      <protection/>
    </xf>
    <xf numFmtId="38" fontId="14" fillId="0" borderId="11" xfId="17" applyFont="1" applyFill="1" applyBorder="1" applyAlignment="1">
      <alignment horizontal="center" vertical="center"/>
    </xf>
    <xf numFmtId="38" fontId="11" fillId="0" borderId="13" xfId="17" applyFont="1" applyFill="1" applyBorder="1" applyAlignment="1">
      <alignment horizontal="center" vertical="center"/>
    </xf>
    <xf numFmtId="38" fontId="11" fillId="0" borderId="14" xfId="17" applyFont="1" applyFill="1" applyBorder="1" applyAlignment="1">
      <alignment horizontal="center" vertical="center"/>
    </xf>
    <xf numFmtId="38" fontId="11" fillId="0" borderId="0" xfId="17" applyFont="1" applyFill="1" applyAlignment="1" applyProtection="1">
      <alignment/>
      <protection/>
    </xf>
    <xf numFmtId="38" fontId="11" fillId="0" borderId="0" xfId="17" applyFont="1" applyFill="1" applyBorder="1" applyAlignment="1" applyProtection="1">
      <alignment/>
      <protection/>
    </xf>
    <xf numFmtId="0" fontId="11" fillId="0" borderId="3" xfId="17" applyNumberFormat="1" applyFont="1" applyFill="1" applyBorder="1" applyAlignment="1">
      <alignment/>
    </xf>
    <xf numFmtId="38" fontId="11" fillId="0" borderId="2" xfId="17" applyFont="1" applyFill="1" applyBorder="1" applyAlignment="1">
      <alignment horizontal="right"/>
    </xf>
    <xf numFmtId="38" fontId="11" fillId="0" borderId="4" xfId="17" applyFont="1" applyFill="1" applyBorder="1" applyAlignment="1">
      <alignment horizontal="right"/>
    </xf>
    <xf numFmtId="38" fontId="11" fillId="0" borderId="5" xfId="17" applyFont="1" applyFill="1" applyBorder="1" applyAlignment="1">
      <alignment horizontal="right"/>
    </xf>
    <xf numFmtId="0" fontId="11" fillId="0" borderId="5" xfId="17" applyNumberFormat="1" applyFont="1" applyFill="1" applyBorder="1" applyAlignment="1">
      <alignment/>
    </xf>
    <xf numFmtId="185" fontId="11" fillId="0" borderId="0" xfId="17" applyNumberFormat="1" applyFont="1" applyFill="1" applyBorder="1" applyAlignment="1" applyProtection="1">
      <alignment/>
      <protection/>
    </xf>
    <xf numFmtId="185" fontId="11" fillId="0" borderId="0" xfId="17" applyNumberFormat="1" applyFont="1" applyFill="1" applyBorder="1" applyAlignment="1">
      <alignment/>
    </xf>
    <xf numFmtId="38" fontId="11" fillId="0" borderId="4" xfId="17" applyFont="1" applyFill="1" applyBorder="1" applyAlignment="1">
      <alignment/>
    </xf>
    <xf numFmtId="185" fontId="11" fillId="0" borderId="5" xfId="17" applyNumberFormat="1" applyFont="1" applyFill="1" applyBorder="1" applyAlignment="1">
      <alignment/>
    </xf>
    <xf numFmtId="0" fontId="11" fillId="0" borderId="0" xfId="17" applyNumberFormat="1" applyFont="1" applyFill="1" applyBorder="1" applyAlignment="1">
      <alignment/>
    </xf>
    <xf numFmtId="38" fontId="11" fillId="0" borderId="0" xfId="17" applyFont="1" applyFill="1" applyAlignment="1" applyProtection="1">
      <alignment horizontal="center" vertical="top"/>
      <protection/>
    </xf>
    <xf numFmtId="185" fontId="11" fillId="0" borderId="0" xfId="17" applyNumberFormat="1" applyFont="1" applyFill="1" applyBorder="1" applyAlignment="1">
      <alignment horizontal="right"/>
    </xf>
    <xf numFmtId="38" fontId="11" fillId="0" borderId="4" xfId="17" applyFont="1" applyFill="1" applyBorder="1" applyAlignment="1" applyProtection="1">
      <alignment horizontal="right"/>
      <protection/>
    </xf>
    <xf numFmtId="185" fontId="11" fillId="0" borderId="5" xfId="17" applyNumberFormat="1" applyFont="1" applyFill="1" applyBorder="1" applyAlignment="1" applyProtection="1">
      <alignment horizontal="right"/>
      <protection/>
    </xf>
    <xf numFmtId="185" fontId="11" fillId="0" borderId="0" xfId="17" applyNumberFormat="1" applyFont="1" applyFill="1" applyBorder="1" applyAlignment="1" applyProtection="1">
      <alignment horizontal="right"/>
      <protection/>
    </xf>
    <xf numFmtId="0" fontId="11" fillId="0" borderId="7" xfId="17" applyNumberFormat="1" applyFont="1" applyFill="1" applyBorder="1" applyAlignment="1">
      <alignment/>
    </xf>
    <xf numFmtId="38" fontId="11" fillId="0" borderId="7" xfId="17" applyFont="1" applyFill="1" applyBorder="1" applyAlignment="1" applyProtection="1">
      <alignment horizontal="center" vertical="top"/>
      <protection/>
    </xf>
    <xf numFmtId="38" fontId="11" fillId="0" borderId="7" xfId="17" applyFont="1" applyFill="1" applyBorder="1" applyAlignment="1" applyProtection="1">
      <alignment vertical="top"/>
      <protection/>
    </xf>
    <xf numFmtId="38" fontId="11" fillId="0" borderId="8" xfId="17" applyFont="1" applyFill="1" applyBorder="1" applyAlignment="1" applyProtection="1">
      <alignment vertical="top"/>
      <protection/>
    </xf>
    <xf numFmtId="185" fontId="11" fillId="0" borderId="7" xfId="17" applyNumberFormat="1" applyFont="1" applyFill="1" applyBorder="1" applyAlignment="1" applyProtection="1">
      <alignment vertical="top"/>
      <protection/>
    </xf>
    <xf numFmtId="185" fontId="11" fillId="0" borderId="6" xfId="17" applyNumberFormat="1" applyFont="1" applyFill="1" applyBorder="1" applyAlignment="1" applyProtection="1">
      <alignment vertical="top"/>
      <protection/>
    </xf>
    <xf numFmtId="38" fontId="11" fillId="0" borderId="8" xfId="17" applyFont="1" applyFill="1" applyBorder="1" applyAlignment="1">
      <alignment/>
    </xf>
    <xf numFmtId="38" fontId="11" fillId="0" borderId="7" xfId="17" applyFont="1" applyFill="1" applyBorder="1" applyAlignment="1">
      <alignment/>
    </xf>
    <xf numFmtId="185" fontId="11" fillId="0" borderId="7" xfId="17" applyNumberFormat="1" applyFont="1" applyFill="1" applyBorder="1" applyAlignment="1">
      <alignment/>
    </xf>
    <xf numFmtId="38" fontId="16" fillId="0" borderId="0" xfId="17" applyFont="1" applyFill="1" applyBorder="1" applyAlignment="1">
      <alignment horizontal="left"/>
    </xf>
    <xf numFmtId="38" fontId="11" fillId="0" borderId="0" xfId="17" applyFont="1" applyFill="1" applyBorder="1" applyAlignment="1" quotePrefix="1">
      <alignment horizontal="right"/>
    </xf>
    <xf numFmtId="38" fontId="11" fillId="0" borderId="0" xfId="17" applyFont="1" applyFill="1" applyBorder="1" applyAlignment="1">
      <alignment horizontal="center" vertical="center"/>
    </xf>
    <xf numFmtId="0" fontId="0" fillId="0" borderId="5" xfId="0" applyFill="1" applyBorder="1" applyAlignment="1">
      <alignment horizontal="center" vertical="center"/>
    </xf>
    <xf numFmtId="38" fontId="11" fillId="0" borderId="4" xfId="17" applyFont="1" applyFill="1" applyBorder="1" applyAlignment="1">
      <alignment horizontal="center" vertical="center" wrapText="1"/>
    </xf>
    <xf numFmtId="38" fontId="11" fillId="0" borderId="0" xfId="17" applyFont="1" applyFill="1" applyBorder="1" applyAlignment="1">
      <alignment horizontal="center" wrapText="1"/>
    </xf>
    <xf numFmtId="0" fontId="11" fillId="0" borderId="7" xfId="25" applyFont="1" applyFill="1" applyBorder="1" applyAlignment="1">
      <alignment horizontal="center"/>
      <protection/>
    </xf>
    <xf numFmtId="0" fontId="0" fillId="0" borderId="8" xfId="0" applyFill="1" applyBorder="1" applyAlignment="1">
      <alignment horizontal="center"/>
    </xf>
    <xf numFmtId="38" fontId="11" fillId="0" borderId="7" xfId="17" applyFont="1" applyFill="1" applyBorder="1" applyAlignment="1">
      <alignment horizontal="center"/>
    </xf>
    <xf numFmtId="38" fontId="11" fillId="0" borderId="0" xfId="17" applyFont="1" applyFill="1" applyBorder="1" applyAlignment="1">
      <alignment horizontal="right" vertical="top"/>
    </xf>
    <xf numFmtId="38" fontId="14" fillId="0" borderId="0" xfId="17" applyFont="1" applyFill="1" applyBorder="1" applyAlignment="1">
      <alignment horizontal="right" vertical="top"/>
    </xf>
    <xf numFmtId="38" fontId="33" fillId="0" borderId="0" xfId="17" applyFont="1" applyFill="1" applyBorder="1" applyAlignment="1">
      <alignment horizontal="right"/>
    </xf>
    <xf numFmtId="0" fontId="16" fillId="0" borderId="0" xfId="22" applyFont="1" applyFill="1">
      <alignment/>
      <protection/>
    </xf>
    <xf numFmtId="0" fontId="11" fillId="0" borderId="0" xfId="22" applyFont="1" applyFill="1" applyBorder="1">
      <alignment/>
      <protection/>
    </xf>
    <xf numFmtId="0" fontId="11" fillId="0" borderId="0" xfId="22" applyFont="1" applyFill="1">
      <alignment/>
      <protection/>
    </xf>
    <xf numFmtId="0" fontId="11" fillId="0" borderId="0" xfId="22" applyNumberFormat="1" applyFont="1" applyFill="1">
      <alignment/>
      <protection/>
    </xf>
    <xf numFmtId="0" fontId="11" fillId="0" borderId="13" xfId="22" applyFont="1" applyFill="1" applyBorder="1" applyAlignment="1">
      <alignment horizontal="center" vertical="center" wrapText="1"/>
      <protection/>
    </xf>
    <xf numFmtId="0" fontId="11" fillId="0" borderId="0" xfId="22" applyFont="1" applyFill="1" applyBorder="1" applyAlignment="1">
      <alignment horizontal="center" vertical="center"/>
      <protection/>
    </xf>
    <xf numFmtId="0" fontId="11" fillId="0" borderId="15" xfId="22" applyFont="1" applyFill="1" applyBorder="1" applyAlignment="1">
      <alignment horizontal="center" vertical="center" wrapText="1"/>
      <protection/>
    </xf>
    <xf numFmtId="0" fontId="11" fillId="0" borderId="0" xfId="22" applyFont="1" applyFill="1" applyBorder="1" applyAlignment="1">
      <alignment horizontal="center" vertical="center" wrapText="1"/>
      <protection/>
    </xf>
    <xf numFmtId="0" fontId="11" fillId="0" borderId="0" xfId="22" applyFont="1" applyFill="1" applyBorder="1" applyAlignment="1">
      <alignment horizontal="right"/>
      <protection/>
    </xf>
    <xf numFmtId="0" fontId="11" fillId="0" borderId="2" xfId="22" applyFont="1" applyFill="1" applyBorder="1">
      <alignment/>
      <protection/>
    </xf>
    <xf numFmtId="0" fontId="11" fillId="0" borderId="3" xfId="22" applyFont="1" applyFill="1" applyBorder="1">
      <alignment/>
      <protection/>
    </xf>
    <xf numFmtId="0" fontId="11" fillId="0" borderId="0" xfId="22" applyFont="1" applyFill="1" applyBorder="1" applyAlignment="1">
      <alignment horizontal="right" vertical="top" wrapText="1"/>
      <protection/>
    </xf>
    <xf numFmtId="0" fontId="11" fillId="0" borderId="0" xfId="22" applyNumberFormat="1" applyFont="1" applyFill="1" applyBorder="1" applyAlignment="1">
      <alignment horizontal="right" vertical="top" wrapText="1"/>
      <protection/>
    </xf>
    <xf numFmtId="0" fontId="11" fillId="0" borderId="0" xfId="24" applyFont="1" applyFill="1" applyBorder="1" applyAlignment="1" quotePrefix="1">
      <alignment horizontal="right"/>
      <protection/>
    </xf>
    <xf numFmtId="0" fontId="11" fillId="0" borderId="5" xfId="22" applyFont="1" applyFill="1" applyBorder="1">
      <alignment/>
      <protection/>
    </xf>
    <xf numFmtId="38" fontId="11" fillId="0" borderId="0" xfId="17" applyFont="1" applyFill="1" applyAlignment="1">
      <alignment/>
    </xf>
    <xf numFmtId="0" fontId="11" fillId="0" borderId="0" xfId="17" applyNumberFormat="1" applyFont="1" applyFill="1" applyAlignment="1">
      <alignment/>
    </xf>
    <xf numFmtId="40" fontId="11" fillId="0" borderId="0" xfId="17" applyNumberFormat="1" applyFont="1" applyFill="1" applyAlignment="1">
      <alignment/>
    </xf>
    <xf numFmtId="0" fontId="11" fillId="0" borderId="7" xfId="22" applyFont="1" applyFill="1" applyBorder="1" applyAlignment="1" quotePrefix="1">
      <alignment horizontal="right"/>
      <protection/>
    </xf>
    <xf numFmtId="0" fontId="11" fillId="0" borderId="7" xfId="22" applyFont="1" applyFill="1" applyBorder="1" quotePrefix="1">
      <alignment/>
      <protection/>
    </xf>
    <xf numFmtId="0" fontId="11" fillId="0" borderId="8" xfId="22" applyFont="1" applyFill="1" applyBorder="1" quotePrefix="1">
      <alignment/>
      <protection/>
    </xf>
    <xf numFmtId="0" fontId="11" fillId="0" borderId="0" xfId="22" applyFont="1" applyFill="1" applyAlignment="1">
      <alignment horizontal="right"/>
      <protection/>
    </xf>
    <xf numFmtId="0" fontId="11" fillId="0" borderId="0" xfId="22" applyNumberFormat="1" applyFont="1" applyFill="1" applyAlignment="1">
      <alignment horizontal="right"/>
      <protection/>
    </xf>
    <xf numFmtId="0" fontId="9" fillId="0" borderId="0" xfId="22" applyFont="1" applyFill="1">
      <alignment/>
      <protection/>
    </xf>
    <xf numFmtId="0" fontId="11" fillId="0" borderId="0" xfId="22" applyNumberFormat="1" applyFont="1" applyFill="1" applyBorder="1" applyAlignment="1">
      <alignment horizontal="center" vertical="center" wrapText="1"/>
      <protection/>
    </xf>
    <xf numFmtId="0" fontId="11" fillId="0" borderId="2" xfId="22" applyFont="1" applyFill="1" applyBorder="1" applyAlignment="1">
      <alignment horizontal="right"/>
      <protection/>
    </xf>
    <xf numFmtId="0" fontId="11" fillId="0" borderId="0" xfId="22" applyNumberFormat="1" applyFont="1" applyFill="1" applyBorder="1">
      <alignment/>
      <protection/>
    </xf>
    <xf numFmtId="0" fontId="11" fillId="0" borderId="7" xfId="22" applyFont="1" applyFill="1" applyBorder="1" applyAlignment="1">
      <alignment horizontal="right"/>
      <protection/>
    </xf>
    <xf numFmtId="0" fontId="11" fillId="0" borderId="7" xfId="22" applyFont="1" applyFill="1" applyBorder="1">
      <alignment/>
      <protection/>
    </xf>
    <xf numFmtId="0" fontId="11" fillId="0" borderId="8" xfId="22" applyFont="1" applyFill="1" applyBorder="1">
      <alignment/>
      <protection/>
    </xf>
    <xf numFmtId="0" fontId="11" fillId="0" borderId="0" xfId="24" applyFont="1" applyFill="1" applyBorder="1" applyAlignment="1">
      <alignment horizontal="right"/>
      <protection/>
    </xf>
    <xf numFmtId="0" fontId="11" fillId="0" borderId="0" xfId="24" applyFont="1" applyFill="1" applyBorder="1" applyAlignment="1">
      <alignment horizontal="left"/>
      <protection/>
    </xf>
    <xf numFmtId="0" fontId="11" fillId="0" borderId="0" xfId="24" applyFont="1" applyFill="1" applyBorder="1" applyAlignment="1">
      <alignment horizontal="center"/>
      <protection/>
    </xf>
    <xf numFmtId="38" fontId="11" fillId="0" borderId="0" xfId="17" applyFont="1" applyFill="1" applyBorder="1" applyAlignment="1">
      <alignment horizontal="left"/>
    </xf>
    <xf numFmtId="187" fontId="11" fillId="0" borderId="0" xfId="17" applyNumberFormat="1" applyFont="1" applyFill="1" applyBorder="1" applyAlignment="1">
      <alignment/>
    </xf>
    <xf numFmtId="187" fontId="11" fillId="0" borderId="7" xfId="17" applyNumberFormat="1" applyFont="1" applyFill="1" applyBorder="1" applyAlignment="1">
      <alignment/>
    </xf>
    <xf numFmtId="38" fontId="11" fillId="0" borderId="12" xfId="17" applyFont="1" applyFill="1" applyBorder="1" applyAlignment="1">
      <alignment horizontal="center" vertical="center"/>
    </xf>
    <xf numFmtId="0" fontId="16" fillId="0" borderId="0" xfId="23" applyFont="1" applyFill="1">
      <alignment/>
      <protection/>
    </xf>
    <xf numFmtId="0" fontId="28" fillId="0" borderId="0" xfId="23" applyFont="1" applyFill="1" applyBorder="1">
      <alignment/>
      <protection/>
    </xf>
    <xf numFmtId="0" fontId="28" fillId="0" borderId="0" xfId="23" applyFont="1" applyFill="1">
      <alignment/>
      <protection/>
    </xf>
    <xf numFmtId="0" fontId="12" fillId="0" borderId="0" xfId="23" applyFont="1" applyFill="1">
      <alignment/>
      <protection/>
    </xf>
    <xf numFmtId="0" fontId="11" fillId="0" borderId="0" xfId="23" applyNumberFormat="1" applyFont="1" applyFill="1" applyAlignment="1">
      <alignment horizontal="right"/>
      <protection/>
    </xf>
    <xf numFmtId="0" fontId="11" fillId="0" borderId="0" xfId="23" applyFont="1" applyFill="1" applyBorder="1">
      <alignment/>
      <protection/>
    </xf>
    <xf numFmtId="0" fontId="11" fillId="0" borderId="14" xfId="23" applyFont="1" applyFill="1" applyBorder="1" applyAlignment="1">
      <alignment horizontal="center" vertical="center"/>
      <protection/>
    </xf>
    <xf numFmtId="0" fontId="28" fillId="0" borderId="11" xfId="23" applyFont="1" applyFill="1" applyBorder="1" applyAlignment="1">
      <alignment horizontal="center"/>
      <protection/>
    </xf>
    <xf numFmtId="0" fontId="28" fillId="0" borderId="14" xfId="23" applyFont="1" applyFill="1" applyBorder="1" applyAlignment="1">
      <alignment horizontal="center"/>
      <protection/>
    </xf>
    <xf numFmtId="0" fontId="11" fillId="0" borderId="0" xfId="23" applyFont="1" applyFill="1" applyBorder="1" applyAlignment="1">
      <alignment/>
      <protection/>
    </xf>
    <xf numFmtId="0" fontId="11" fillId="0" borderId="5" xfId="23" applyFont="1" applyFill="1" applyBorder="1" applyAlignment="1">
      <alignment/>
      <protection/>
    </xf>
    <xf numFmtId="176" fontId="11" fillId="0" borderId="2" xfId="23" applyNumberFormat="1" applyFont="1" applyFill="1" applyBorder="1" applyAlignment="1">
      <alignment horizontal="right"/>
      <protection/>
    </xf>
    <xf numFmtId="176" fontId="11" fillId="0" borderId="2" xfId="23" applyNumberFormat="1" applyFont="1" applyFill="1" applyBorder="1" applyAlignment="1">
      <alignment horizontal="right" vertical="top" wrapText="1"/>
      <protection/>
    </xf>
    <xf numFmtId="0" fontId="28" fillId="0" borderId="2" xfId="23" applyFont="1" applyFill="1" applyBorder="1">
      <alignment/>
      <protection/>
    </xf>
    <xf numFmtId="0" fontId="11" fillId="0" borderId="0" xfId="23" applyFont="1" applyFill="1" applyBorder="1" applyAlignment="1">
      <alignment horizontal="left"/>
      <protection/>
    </xf>
    <xf numFmtId="176" fontId="11" fillId="0" borderId="0" xfId="23" applyNumberFormat="1" applyFont="1" applyFill="1" applyBorder="1" applyAlignment="1">
      <alignment horizontal="right"/>
      <protection/>
    </xf>
    <xf numFmtId="176" fontId="11" fillId="0" borderId="0" xfId="23" applyNumberFormat="1" applyFont="1" applyFill="1" applyBorder="1" applyAlignment="1">
      <alignment horizontal="right" vertical="top" wrapText="1"/>
      <protection/>
    </xf>
    <xf numFmtId="176" fontId="28" fillId="0" borderId="0" xfId="23" applyNumberFormat="1" applyFont="1" applyFill="1" applyBorder="1" applyAlignment="1">
      <alignment horizontal="right"/>
      <protection/>
    </xf>
    <xf numFmtId="176" fontId="28" fillId="0" borderId="0" xfId="23" applyNumberFormat="1" applyFont="1" applyFill="1" applyBorder="1" applyAlignment="1">
      <alignment horizontal="right" vertical="top" wrapText="1"/>
      <protection/>
    </xf>
    <xf numFmtId="176" fontId="11" fillId="0" borderId="0" xfId="17" applyNumberFormat="1" applyFont="1" applyFill="1" applyBorder="1" applyAlignment="1">
      <alignment/>
    </xf>
    <xf numFmtId="176" fontId="11" fillId="0" borderId="0" xfId="23" applyNumberFormat="1" applyFont="1" applyFill="1" applyBorder="1">
      <alignment/>
      <protection/>
    </xf>
    <xf numFmtId="176" fontId="11" fillId="0" borderId="0" xfId="23" applyNumberFormat="1" applyFont="1" applyFill="1" applyBorder="1" applyAlignment="1">
      <alignment/>
      <protection/>
    </xf>
    <xf numFmtId="176" fontId="28" fillId="0" borderId="0" xfId="23" applyNumberFormat="1" applyFont="1" applyFill="1" applyBorder="1" applyAlignment="1">
      <alignment/>
      <protection/>
    </xf>
    <xf numFmtId="0" fontId="28" fillId="0" borderId="0" xfId="23" applyNumberFormat="1" applyFont="1" applyFill="1" applyBorder="1">
      <alignment/>
      <protection/>
    </xf>
    <xf numFmtId="176" fontId="11" fillId="0" borderId="7" xfId="23" applyNumberFormat="1" applyFont="1" applyFill="1" applyBorder="1" applyAlignment="1">
      <alignment horizontal="right" vertical="top" wrapText="1"/>
      <protection/>
    </xf>
    <xf numFmtId="0" fontId="11" fillId="0" borderId="7" xfId="23" applyFont="1" applyFill="1" applyBorder="1">
      <alignment/>
      <protection/>
    </xf>
    <xf numFmtId="0" fontId="28" fillId="0" borderId="7" xfId="23" applyFont="1" applyFill="1" applyBorder="1">
      <alignment/>
      <protection/>
    </xf>
    <xf numFmtId="176" fontId="11" fillId="0" borderId="7" xfId="23" applyNumberFormat="1" applyFont="1" applyFill="1" applyBorder="1">
      <alignment/>
      <protection/>
    </xf>
    <xf numFmtId="0" fontId="28" fillId="0" borderId="0" xfId="23" applyFont="1" applyFill="1" applyBorder="1" applyAlignment="1">
      <alignment horizontal="center" shrinkToFit="1"/>
      <protection/>
    </xf>
    <xf numFmtId="0" fontId="28" fillId="0" borderId="12" xfId="23" applyFont="1" applyFill="1" applyBorder="1" applyAlignment="1">
      <alignment horizontal="center" shrinkToFit="1"/>
      <protection/>
    </xf>
    <xf numFmtId="176" fontId="11" fillId="0" borderId="12" xfId="23" applyNumberFormat="1" applyFont="1" applyFill="1" applyBorder="1" applyAlignment="1">
      <alignment horizontal="right" vertical="top" wrapText="1"/>
      <protection/>
    </xf>
    <xf numFmtId="176" fontId="11" fillId="0" borderId="0" xfId="23" applyNumberFormat="1" applyFont="1" applyFill="1">
      <alignment/>
      <protection/>
    </xf>
    <xf numFmtId="0" fontId="11" fillId="0" borderId="2" xfId="23" applyFont="1" applyFill="1" applyBorder="1" applyAlignment="1">
      <alignment/>
      <protection/>
    </xf>
    <xf numFmtId="176" fontId="11" fillId="0" borderId="2" xfId="23" applyNumberFormat="1" applyFont="1" applyFill="1" applyBorder="1">
      <alignment/>
      <protection/>
    </xf>
    <xf numFmtId="176" fontId="28" fillId="0" borderId="0" xfId="23" applyNumberFormat="1" applyFont="1" applyFill="1" applyBorder="1">
      <alignment/>
      <protection/>
    </xf>
    <xf numFmtId="38" fontId="11" fillId="0" borderId="0" xfId="17" applyFont="1" applyFill="1" applyBorder="1" applyAlignment="1">
      <alignment horizontal="center"/>
    </xf>
    <xf numFmtId="38" fontId="11" fillId="0" borderId="11" xfId="17" applyFont="1" applyFill="1" applyBorder="1" applyAlignment="1">
      <alignment horizontal="center" vertical="center"/>
    </xf>
    <xf numFmtId="0" fontId="0" fillId="0" borderId="0" xfId="0" applyFill="1" applyBorder="1" applyAlignment="1">
      <alignment horizontal="center" vertical="center"/>
    </xf>
    <xf numFmtId="56" fontId="16" fillId="0" borderId="0" xfId="28" applyNumberFormat="1" applyFont="1" applyFill="1" applyBorder="1">
      <alignment/>
      <protection/>
    </xf>
    <xf numFmtId="0" fontId="9" fillId="0" borderId="0" xfId="28" applyFont="1" applyFill="1" applyBorder="1" applyAlignment="1">
      <alignment/>
      <protection/>
    </xf>
    <xf numFmtId="56" fontId="17" fillId="0" borderId="0" xfId="28" applyNumberFormat="1" applyFont="1" applyFill="1" applyBorder="1" applyAlignment="1">
      <alignment/>
      <protection/>
    </xf>
    <xf numFmtId="0" fontId="9" fillId="0" borderId="0" xfId="28" applyFont="1" applyFill="1" applyBorder="1">
      <alignment/>
      <protection/>
    </xf>
    <xf numFmtId="0" fontId="9" fillId="0" borderId="7" xfId="28" applyFont="1" applyFill="1" applyBorder="1">
      <alignment/>
      <protection/>
    </xf>
    <xf numFmtId="0" fontId="9" fillId="0" borderId="0" xfId="28" applyNumberFormat="1" applyFont="1" applyFill="1" applyBorder="1">
      <alignment/>
      <protection/>
    </xf>
    <xf numFmtId="37" fontId="11" fillId="0" borderId="0" xfId="22" applyNumberFormat="1" applyFont="1" applyFill="1" applyBorder="1" applyAlignment="1" applyProtection="1">
      <alignment horizontal="right"/>
      <protection/>
    </xf>
    <xf numFmtId="0" fontId="11" fillId="0" borderId="12" xfId="27" applyFont="1" applyFill="1" applyBorder="1" applyAlignment="1">
      <alignment horizontal="center" vertical="center"/>
      <protection/>
    </xf>
    <xf numFmtId="0" fontId="11" fillId="0" borderId="16" xfId="27" applyFont="1" applyFill="1" applyBorder="1" applyAlignment="1">
      <alignment horizontal="center" vertical="center"/>
      <protection/>
    </xf>
    <xf numFmtId="0" fontId="11" fillId="0" borderId="7" xfId="27" applyFont="1" applyFill="1" applyBorder="1" applyAlignment="1">
      <alignment horizontal="center" vertical="center"/>
      <protection/>
    </xf>
    <xf numFmtId="0" fontId="11" fillId="0" borderId="11" xfId="27" applyFont="1" applyFill="1" applyBorder="1" applyAlignment="1">
      <alignment horizontal="center" vertical="center"/>
      <protection/>
    </xf>
    <xf numFmtId="0" fontId="11" fillId="0" borderId="15" xfId="27" applyFont="1" applyFill="1" applyBorder="1" applyAlignment="1">
      <alignment horizontal="center" vertical="center"/>
      <protection/>
    </xf>
    <xf numFmtId="0" fontId="11" fillId="0" borderId="0" xfId="27" applyFont="1" applyFill="1" applyAlignment="1" applyProtection="1">
      <alignment/>
      <protection/>
    </xf>
    <xf numFmtId="0" fontId="11" fillId="0" borderId="0" xfId="27" applyFont="1" applyFill="1" applyBorder="1" applyAlignment="1" applyProtection="1">
      <alignment/>
      <protection/>
    </xf>
    <xf numFmtId="0" fontId="11" fillId="0" borderId="2" xfId="22" applyFont="1" applyFill="1" applyBorder="1" applyAlignment="1" applyProtection="1">
      <alignment/>
      <protection/>
    </xf>
    <xf numFmtId="0" fontId="11" fillId="0" borderId="3" xfId="27" applyFont="1" applyFill="1" applyBorder="1" applyAlignment="1">
      <alignment horizontal="center"/>
      <protection/>
    </xf>
    <xf numFmtId="0" fontId="11" fillId="0" borderId="0" xfId="27" applyFont="1" applyFill="1" applyBorder="1" applyAlignment="1">
      <alignment horizontal="right"/>
      <protection/>
    </xf>
    <xf numFmtId="0" fontId="11" fillId="0" borderId="0" xfId="22" applyFont="1" applyFill="1" applyBorder="1" applyAlignment="1" applyProtection="1">
      <alignment/>
      <protection/>
    </xf>
    <xf numFmtId="0" fontId="11" fillId="0" borderId="5" xfId="27" applyFont="1" applyFill="1" applyBorder="1" applyAlignment="1">
      <alignment horizontal="center"/>
      <protection/>
    </xf>
    <xf numFmtId="2" fontId="11" fillId="0" borderId="0" xfId="17" applyNumberFormat="1" applyFont="1" applyFill="1" applyBorder="1" applyAlignment="1" applyProtection="1">
      <alignment/>
      <protection/>
    </xf>
    <xf numFmtId="180" fontId="11" fillId="0" borderId="0" xfId="17" applyNumberFormat="1" applyFont="1" applyFill="1" applyBorder="1" applyAlignment="1" applyProtection="1">
      <alignment/>
      <protection/>
    </xf>
    <xf numFmtId="0" fontId="11" fillId="0" borderId="0" xfId="28" applyFont="1" applyFill="1" applyBorder="1" applyAlignment="1">
      <alignment/>
      <protection/>
    </xf>
    <xf numFmtId="0" fontId="11" fillId="0" borderId="5" xfId="28" applyFont="1" applyFill="1" applyBorder="1" applyAlignment="1">
      <alignment horizontal="center"/>
      <protection/>
    </xf>
    <xf numFmtId="0" fontId="11" fillId="0" borderId="0" xfId="27" applyFont="1" applyFill="1" applyAlignment="1" applyProtection="1">
      <alignment vertical="top"/>
      <protection/>
    </xf>
    <xf numFmtId="182" fontId="11" fillId="0" borderId="0" xfId="17" applyNumberFormat="1" applyFont="1" applyFill="1" applyBorder="1" applyAlignment="1" applyProtection="1">
      <alignment horizontal="right"/>
      <protection/>
    </xf>
    <xf numFmtId="180" fontId="11" fillId="0" borderId="0" xfId="17" applyNumberFormat="1" applyFont="1" applyFill="1" applyBorder="1" applyAlignment="1" applyProtection="1">
      <alignment horizontal="right"/>
      <protection/>
    </xf>
    <xf numFmtId="0" fontId="11" fillId="0" borderId="7" xfId="28" applyFont="1" applyFill="1" applyBorder="1" applyAlignment="1">
      <alignment/>
      <protection/>
    </xf>
    <xf numFmtId="0" fontId="11" fillId="0" borderId="7" xfId="27" applyFont="1" applyFill="1" applyBorder="1" applyAlignment="1" applyProtection="1">
      <alignment horizontal="center" vertical="top"/>
      <protection/>
    </xf>
    <xf numFmtId="0" fontId="11" fillId="0" borderId="7" xfId="27" applyFont="1" applyFill="1" applyBorder="1" applyAlignment="1" applyProtection="1">
      <alignment vertical="top"/>
      <protection/>
    </xf>
    <xf numFmtId="0" fontId="11" fillId="0" borderId="8" xfId="22" applyFont="1" applyFill="1" applyBorder="1" applyAlignment="1" applyProtection="1">
      <alignment horizontal="center" vertical="top"/>
      <protection/>
    </xf>
    <xf numFmtId="37" fontId="14" fillId="0" borderId="7" xfId="22" applyNumberFormat="1" applyFont="1" applyFill="1" applyBorder="1" applyAlignment="1" applyProtection="1">
      <alignment vertical="top"/>
      <protection/>
    </xf>
    <xf numFmtId="0" fontId="11" fillId="0" borderId="0" xfId="27" applyFont="1" applyFill="1" applyBorder="1" applyAlignment="1" applyProtection="1">
      <alignment horizontal="right"/>
      <protection/>
    </xf>
    <xf numFmtId="37" fontId="11" fillId="0" borderId="0" xfId="22" applyNumberFormat="1" applyFont="1" applyFill="1" applyBorder="1" applyAlignment="1" applyProtection="1">
      <alignment/>
      <protection/>
    </xf>
    <xf numFmtId="37" fontId="9" fillId="0" borderId="0" xfId="22" applyNumberFormat="1" applyFont="1" applyFill="1" applyBorder="1" applyAlignment="1" applyProtection="1">
      <alignment/>
      <protection/>
    </xf>
    <xf numFmtId="37" fontId="11" fillId="0" borderId="0" xfId="22" applyNumberFormat="1" applyFont="1" applyFill="1" applyBorder="1" applyAlignment="1" applyProtection="1">
      <alignment horizontal="left"/>
      <protection/>
    </xf>
    <xf numFmtId="0" fontId="9" fillId="0" borderId="0" xfId="27" applyFont="1" applyFill="1" applyBorder="1" applyAlignment="1" applyProtection="1">
      <alignment horizontal="center"/>
      <protection/>
    </xf>
    <xf numFmtId="0" fontId="9" fillId="0" borderId="0" xfId="27" applyFont="1" applyFill="1" applyBorder="1" applyAlignment="1" applyProtection="1">
      <alignment/>
      <protection/>
    </xf>
    <xf numFmtId="0" fontId="9" fillId="0" borderId="0" xfId="22" applyFont="1" applyFill="1" applyBorder="1" applyAlignment="1" applyProtection="1">
      <alignment/>
      <protection/>
    </xf>
    <xf numFmtId="0" fontId="16" fillId="0" borderId="0" xfId="22" applyFont="1" applyFill="1" applyBorder="1" applyAlignment="1" applyProtection="1">
      <alignment vertical="top"/>
      <protection/>
    </xf>
    <xf numFmtId="0" fontId="9" fillId="0" borderId="0" xfId="27" applyFont="1" applyFill="1" applyAlignment="1" applyProtection="1">
      <alignment horizontal="center" vertical="top"/>
      <protection/>
    </xf>
    <xf numFmtId="0" fontId="9" fillId="0" borderId="0" xfId="27" applyFont="1" applyFill="1" applyBorder="1" applyAlignment="1" applyProtection="1">
      <alignment vertical="top"/>
      <protection/>
    </xf>
    <xf numFmtId="0" fontId="9" fillId="0" borderId="0" xfId="22" applyFont="1" applyFill="1" applyBorder="1" applyAlignment="1" applyProtection="1">
      <alignment vertical="top"/>
      <protection/>
    </xf>
    <xf numFmtId="37" fontId="9" fillId="0" borderId="0" xfId="22" applyNumberFormat="1" applyFont="1" applyFill="1" applyBorder="1" applyAlignment="1" applyProtection="1">
      <alignment vertical="top"/>
      <protection/>
    </xf>
    <xf numFmtId="0" fontId="11" fillId="0" borderId="12" xfId="27" applyFont="1" applyFill="1" applyBorder="1" applyAlignment="1" applyProtection="1">
      <alignment horizontal="center" vertical="center"/>
      <protection/>
    </xf>
    <xf numFmtId="0" fontId="11" fillId="0" borderId="13" xfId="27" applyFont="1" applyFill="1" applyBorder="1" applyAlignment="1" applyProtection="1">
      <alignment horizontal="center" vertical="center"/>
      <protection/>
    </xf>
    <xf numFmtId="37" fontId="11" fillId="0" borderId="13" xfId="22" applyNumberFormat="1" applyFont="1" applyFill="1" applyBorder="1" applyAlignment="1" applyProtection="1">
      <alignment horizontal="center" vertical="center"/>
      <protection/>
    </xf>
    <xf numFmtId="37" fontId="11" fillId="0" borderId="11" xfId="22" applyNumberFormat="1" applyFont="1" applyFill="1" applyBorder="1" applyAlignment="1" applyProtection="1">
      <alignment horizontal="center" vertical="center"/>
      <protection/>
    </xf>
    <xf numFmtId="37" fontId="11" fillId="0" borderId="14" xfId="22" applyNumberFormat="1" applyFont="1" applyFill="1" applyBorder="1" applyAlignment="1" applyProtection="1">
      <alignment horizontal="center" vertical="center"/>
      <protection/>
    </xf>
    <xf numFmtId="37" fontId="11" fillId="0" borderId="12" xfId="22" applyNumberFormat="1" applyFont="1" applyFill="1" applyBorder="1" applyAlignment="1" applyProtection="1">
      <alignment horizontal="center" vertical="center"/>
      <protection/>
    </xf>
    <xf numFmtId="0" fontId="11" fillId="0" borderId="2" xfId="27" applyFont="1" applyFill="1" applyBorder="1" applyAlignment="1" applyProtection="1">
      <alignment/>
      <protection/>
    </xf>
    <xf numFmtId="0" fontId="11" fillId="0" borderId="3" xfId="28" applyFont="1" applyFill="1" applyBorder="1" applyAlignment="1">
      <alignment/>
      <protection/>
    </xf>
    <xf numFmtId="37" fontId="11" fillId="0" borderId="0" xfId="22" applyNumberFormat="1" applyFont="1" applyFill="1" applyBorder="1" applyAlignment="1" applyProtection="1">
      <alignment horizontal="right" vertical="top"/>
      <protection/>
    </xf>
    <xf numFmtId="0" fontId="11" fillId="0" borderId="5" xfId="28" applyFont="1" applyFill="1" applyBorder="1" applyAlignment="1">
      <alignment/>
      <protection/>
    </xf>
    <xf numFmtId="0" fontId="11" fillId="0" borderId="0" xfId="27" applyFont="1" applyFill="1" applyAlignment="1" applyProtection="1">
      <alignment horizontal="center" vertical="top"/>
      <protection/>
    </xf>
    <xf numFmtId="0" fontId="11" fillId="0" borderId="5" xfId="22" applyFont="1" applyFill="1" applyBorder="1" applyAlignment="1" applyProtection="1">
      <alignment vertical="top"/>
      <protection/>
    </xf>
    <xf numFmtId="0" fontId="11" fillId="0" borderId="0" xfId="27" applyFont="1" applyFill="1" applyBorder="1" applyAlignment="1" applyProtection="1">
      <alignment vertical="top"/>
      <protection/>
    </xf>
    <xf numFmtId="181" fontId="11" fillId="0" borderId="0" xfId="0" applyNumberFormat="1" applyFont="1" applyFill="1" applyAlignment="1">
      <alignment/>
    </xf>
    <xf numFmtId="0" fontId="11" fillId="0" borderId="7" xfId="28" applyFont="1" applyFill="1" applyBorder="1" applyAlignment="1">
      <alignment horizontal="center"/>
      <protection/>
    </xf>
    <xf numFmtId="0" fontId="11" fillId="0" borderId="8" xfId="28" applyFont="1" applyFill="1" applyBorder="1" applyAlignment="1">
      <alignment horizontal="center"/>
      <protection/>
    </xf>
    <xf numFmtId="184" fontId="14" fillId="0" borderId="7" xfId="17" applyNumberFormat="1" applyFont="1" applyFill="1" applyBorder="1" applyAlignment="1" applyProtection="1">
      <alignment/>
      <protection/>
    </xf>
    <xf numFmtId="184" fontId="14" fillId="0" borderId="7" xfId="17" applyNumberFormat="1" applyFont="1" applyFill="1" applyBorder="1" applyAlignment="1" applyProtection="1">
      <alignment horizontal="center"/>
      <protection/>
    </xf>
    <xf numFmtId="0" fontId="11" fillId="0" borderId="0" xfId="27" applyFont="1" applyFill="1" applyAlignment="1" applyProtection="1">
      <alignment horizontal="left"/>
      <protection/>
    </xf>
    <xf numFmtId="37" fontId="11" fillId="0" borderId="4" xfId="22" applyNumberFormat="1" applyFont="1" applyFill="1" applyBorder="1" applyAlignment="1" applyProtection="1">
      <alignment/>
      <protection/>
    </xf>
    <xf numFmtId="0" fontId="11" fillId="0" borderId="0" xfId="27" applyFont="1" applyFill="1" applyAlignment="1" applyProtection="1">
      <alignment horizontal="right"/>
      <protection/>
    </xf>
    <xf numFmtId="0" fontId="11" fillId="0" borderId="0" xfId="27" applyFont="1" applyFill="1" applyBorder="1" applyAlignment="1" applyProtection="1">
      <alignment horizontal="center" vertical="top"/>
      <protection/>
    </xf>
    <xf numFmtId="37" fontId="11" fillId="0" borderId="0" xfId="22" applyNumberFormat="1" applyFont="1" applyFill="1" applyBorder="1" applyAlignment="1" applyProtection="1">
      <alignment vertical="top"/>
      <protection/>
    </xf>
    <xf numFmtId="38" fontId="11" fillId="0" borderId="5" xfId="17" applyFont="1" applyFill="1" applyBorder="1" applyAlignment="1">
      <alignment horizontal="center" vertical="center"/>
    </xf>
    <xf numFmtId="187" fontId="16" fillId="0" borderId="0" xfId="17" applyNumberFormat="1" applyFont="1" applyFill="1" applyBorder="1" applyAlignment="1">
      <alignment horizontal="left" vertical="center"/>
    </xf>
    <xf numFmtId="187" fontId="11" fillId="0" borderId="0" xfId="17" applyNumberFormat="1" applyFont="1" applyFill="1" applyBorder="1" applyAlignment="1">
      <alignment horizontal="center" vertical="center"/>
    </xf>
    <xf numFmtId="38" fontId="11" fillId="0" borderId="5" xfId="17" applyFont="1" applyFill="1" applyBorder="1" applyAlignment="1">
      <alignment/>
    </xf>
    <xf numFmtId="187" fontId="11" fillId="0" borderId="0" xfId="17" applyNumberFormat="1" applyFont="1" applyFill="1" applyBorder="1" applyAlignment="1">
      <alignment horizontal="right"/>
    </xf>
    <xf numFmtId="183" fontId="11" fillId="0" borderId="0" xfId="17" applyNumberFormat="1" applyFont="1" applyFill="1" applyBorder="1" applyAlignment="1">
      <alignment/>
    </xf>
    <xf numFmtId="38" fontId="11" fillId="0" borderId="7" xfId="17" applyFont="1" applyFill="1" applyBorder="1" applyAlignment="1">
      <alignment horizontal="center" vertical="center"/>
    </xf>
    <xf numFmtId="38" fontId="11" fillId="0" borderId="7" xfId="17" applyFont="1" applyFill="1" applyBorder="1" applyAlignment="1">
      <alignment horizontal="center" vertical="center" wrapText="1"/>
    </xf>
    <xf numFmtId="187" fontId="11" fillId="0" borderId="0" xfId="17" applyNumberFormat="1" applyFont="1" applyFill="1" applyBorder="1" applyAlignment="1">
      <alignment horizontal="left"/>
    </xf>
    <xf numFmtId="38" fontId="33" fillId="0" borderId="0" xfId="17" applyFont="1" applyFill="1" applyBorder="1" applyAlignment="1">
      <alignment/>
    </xf>
    <xf numFmtId="38" fontId="11" fillId="0" borderId="0" xfId="17" applyFont="1" applyFill="1" applyBorder="1" applyAlignment="1">
      <alignment vertical="top"/>
    </xf>
    <xf numFmtId="0" fontId="0" fillId="0" borderId="0" xfId="0" applyFill="1" applyBorder="1" applyAlignment="1">
      <alignment vertical="top"/>
    </xf>
    <xf numFmtId="0" fontId="0" fillId="0" borderId="0" xfId="0" applyFill="1" applyAlignment="1">
      <alignment vertical="top"/>
    </xf>
    <xf numFmtId="0" fontId="9" fillId="0" borderId="12" xfId="28" applyFont="1" applyFill="1" applyBorder="1" applyAlignment="1">
      <alignment horizontal="center" vertical="center"/>
      <protection/>
    </xf>
    <xf numFmtId="40" fontId="11" fillId="0" borderId="13" xfId="17" applyNumberFormat="1" applyFont="1" applyFill="1" applyBorder="1" applyAlignment="1">
      <alignment horizontal="center" vertical="center"/>
    </xf>
    <xf numFmtId="37" fontId="11" fillId="0" borderId="0" xfId="22" applyNumberFormat="1" applyFont="1" applyFill="1" applyBorder="1" applyAlignment="1" applyProtection="1">
      <alignment horizontal="center" vertical="center"/>
      <protection/>
    </xf>
    <xf numFmtId="0" fontId="11" fillId="0" borderId="0" xfId="27" applyFont="1" applyFill="1" applyBorder="1" applyAlignment="1" applyProtection="1">
      <alignment horizontal="center" vertical="center"/>
      <protection/>
    </xf>
    <xf numFmtId="0" fontId="11" fillId="0" borderId="5" xfId="27" applyFont="1" applyFill="1" applyBorder="1" applyAlignment="1" applyProtection="1">
      <alignment horizontal="center" vertical="center"/>
      <protection/>
    </xf>
    <xf numFmtId="40" fontId="11" fillId="0" borderId="0" xfId="17" applyNumberFormat="1" applyFont="1" applyFill="1" applyBorder="1" applyAlignment="1">
      <alignment horizontal="right"/>
    </xf>
    <xf numFmtId="40" fontId="11" fillId="0" borderId="0" xfId="17" applyNumberFormat="1" applyFont="1" applyFill="1" applyBorder="1" applyAlignment="1">
      <alignment/>
    </xf>
    <xf numFmtId="0" fontId="9" fillId="0" borderId="5" xfId="28" applyFont="1" applyFill="1" applyBorder="1">
      <alignment/>
      <protection/>
    </xf>
    <xf numFmtId="40" fontId="11" fillId="0" borderId="7" xfId="17" applyNumberFormat="1" applyFont="1" applyFill="1" applyBorder="1" applyAlignment="1">
      <alignment/>
    </xf>
    <xf numFmtId="187" fontId="11" fillId="0" borderId="0" xfId="17" applyNumberFormat="1" applyFont="1" applyFill="1" applyBorder="1" applyAlignment="1">
      <alignment horizontal="right" vertical="center"/>
    </xf>
    <xf numFmtId="0" fontId="0" fillId="0" borderId="0" xfId="0" applyFill="1" applyAlignment="1">
      <alignment horizontal="left"/>
    </xf>
    <xf numFmtId="0" fontId="11" fillId="0" borderId="0" xfId="0" applyFont="1" applyFill="1" applyBorder="1" applyAlignment="1">
      <alignment horizontal="center"/>
    </xf>
    <xf numFmtId="0" fontId="0" fillId="0" borderId="0" xfId="0" applyFill="1" applyAlignment="1">
      <alignment/>
    </xf>
    <xf numFmtId="0" fontId="20" fillId="0" borderId="0" xfId="26" applyNumberFormat="1" applyFont="1" applyFill="1" applyBorder="1" applyAlignment="1">
      <alignment/>
      <protection/>
    </xf>
    <xf numFmtId="0" fontId="11" fillId="0" borderId="0" xfId="26" applyFont="1" applyFill="1" applyBorder="1">
      <alignment/>
      <protection/>
    </xf>
    <xf numFmtId="3" fontId="19" fillId="0" borderId="0" xfId="26" applyNumberFormat="1" applyFont="1" applyFill="1" applyBorder="1" applyAlignment="1">
      <alignment/>
      <protection/>
    </xf>
    <xf numFmtId="0" fontId="19" fillId="0" borderId="0" xfId="26" applyNumberFormat="1" applyFont="1" applyFill="1" applyBorder="1" applyAlignment="1">
      <alignment/>
      <protection/>
    </xf>
    <xf numFmtId="180" fontId="19" fillId="0" borderId="0" xfId="26" applyNumberFormat="1" applyFont="1" applyFill="1" applyBorder="1" applyAlignment="1">
      <alignment/>
      <protection/>
    </xf>
    <xf numFmtId="0" fontId="19" fillId="0" borderId="0" xfId="26" applyNumberFormat="1" applyFont="1" applyFill="1" applyBorder="1" applyAlignment="1">
      <alignment/>
      <protection/>
    </xf>
    <xf numFmtId="180" fontId="19" fillId="0" borderId="11" xfId="26" applyNumberFormat="1" applyFont="1" applyFill="1" applyBorder="1" applyAlignment="1">
      <alignment horizontal="center" vertical="center" wrapText="1"/>
      <protection/>
    </xf>
    <xf numFmtId="0" fontId="19" fillId="0" borderId="3" xfId="26" applyNumberFormat="1" applyFont="1" applyFill="1" applyBorder="1" applyAlignment="1">
      <alignment horizontal="right"/>
      <protection/>
    </xf>
    <xf numFmtId="40" fontId="19" fillId="0" borderId="0" xfId="26" applyNumberFormat="1" applyFont="1" applyFill="1" applyBorder="1" applyAlignment="1">
      <alignment horizontal="right"/>
      <protection/>
    </xf>
    <xf numFmtId="3" fontId="19" fillId="0" borderId="0" xfId="26" applyNumberFormat="1" applyFont="1" applyFill="1" applyBorder="1" applyAlignment="1">
      <alignment horizontal="right"/>
      <protection/>
    </xf>
    <xf numFmtId="0" fontId="11" fillId="0" borderId="5" xfId="26" applyFont="1" applyFill="1" applyBorder="1">
      <alignment/>
      <protection/>
    </xf>
    <xf numFmtId="38" fontId="19" fillId="0" borderId="0" xfId="26" applyNumberFormat="1" applyFont="1" applyFill="1" applyBorder="1" applyAlignment="1">
      <alignment/>
      <protection/>
    </xf>
    <xf numFmtId="185" fontId="19" fillId="0" borderId="0" xfId="26" applyNumberFormat="1" applyFont="1" applyFill="1" applyBorder="1" applyAlignment="1">
      <alignment/>
      <protection/>
    </xf>
    <xf numFmtId="40" fontId="19" fillId="0" borderId="0" xfId="26" applyNumberFormat="1" applyFont="1" applyFill="1" applyBorder="1" applyAlignment="1">
      <alignment/>
      <protection/>
    </xf>
    <xf numFmtId="0" fontId="21" fillId="0" borderId="5" xfId="26" applyNumberFormat="1" applyFont="1" applyFill="1" applyBorder="1" applyAlignment="1">
      <alignment horizontal="center"/>
      <protection/>
    </xf>
    <xf numFmtId="38" fontId="21" fillId="0" borderId="0" xfId="26" applyNumberFormat="1" applyFont="1" applyFill="1" applyBorder="1" applyAlignment="1">
      <alignment/>
      <protection/>
    </xf>
    <xf numFmtId="185" fontId="21" fillId="0" borderId="0" xfId="26" applyNumberFormat="1" applyFont="1" applyFill="1" applyBorder="1" applyAlignment="1">
      <alignment/>
      <protection/>
    </xf>
    <xf numFmtId="40" fontId="21" fillId="0" borderId="0" xfId="26" applyNumberFormat="1" applyFont="1" applyFill="1" applyBorder="1" applyAlignment="1">
      <alignment/>
      <protection/>
    </xf>
    <xf numFmtId="0" fontId="19" fillId="0" borderId="5" xfId="26" applyNumberFormat="1" applyFont="1" applyFill="1" applyBorder="1" applyAlignment="1">
      <alignment horizontal="center"/>
      <protection/>
    </xf>
    <xf numFmtId="0" fontId="11" fillId="0" borderId="7" xfId="26" applyFont="1" applyFill="1" applyBorder="1">
      <alignment/>
      <protection/>
    </xf>
    <xf numFmtId="0" fontId="11" fillId="0" borderId="7" xfId="26" applyFont="1" applyFill="1" applyBorder="1" applyAlignment="1">
      <alignment horizontal="right"/>
      <protection/>
    </xf>
    <xf numFmtId="38" fontId="19" fillId="0" borderId="7" xfId="26" applyNumberFormat="1" applyFont="1" applyFill="1" applyBorder="1" applyAlignment="1">
      <alignment/>
      <protection/>
    </xf>
    <xf numFmtId="185" fontId="19" fillId="0" borderId="7" xfId="26" applyNumberFormat="1" applyFont="1" applyFill="1" applyBorder="1" applyAlignment="1">
      <alignment/>
      <protection/>
    </xf>
    <xf numFmtId="40" fontId="19" fillId="0" borderId="7" xfId="26" applyNumberFormat="1" applyFont="1" applyFill="1" applyBorder="1" applyAlignment="1">
      <alignment/>
      <protection/>
    </xf>
    <xf numFmtId="0" fontId="11" fillId="0" borderId="0" xfId="26" applyNumberFormat="1" applyFont="1" applyFill="1" applyBorder="1" applyAlignment="1">
      <alignment horizontal="left"/>
      <protection/>
    </xf>
    <xf numFmtId="180" fontId="19" fillId="0" borderId="0" xfId="26" applyNumberFormat="1" applyFont="1" applyFill="1" applyBorder="1" applyAlignment="1">
      <alignment horizontal="right"/>
      <protection/>
    </xf>
    <xf numFmtId="0" fontId="11" fillId="0" borderId="0" xfId="26" applyNumberFormat="1" applyFont="1" applyFill="1" applyBorder="1" applyAlignment="1">
      <alignment/>
      <protection/>
    </xf>
    <xf numFmtId="38" fontId="18" fillId="0" borderId="0" xfId="17" applyFont="1" applyFill="1" applyBorder="1" applyAlignment="1">
      <alignment/>
    </xf>
    <xf numFmtId="38" fontId="11" fillId="0" borderId="0" xfId="17" applyNumberFormat="1" applyFont="1" applyFill="1" applyBorder="1" applyAlignment="1">
      <alignment/>
    </xf>
    <xf numFmtId="38" fontId="11" fillId="0" borderId="0" xfId="17" applyNumberFormat="1" applyFont="1" applyFill="1" applyBorder="1" applyAlignment="1" applyProtection="1">
      <alignment horizontal="right"/>
      <protection/>
    </xf>
    <xf numFmtId="38" fontId="11" fillId="0" borderId="3" xfId="23" applyNumberFormat="1" applyFont="1" applyFill="1" applyBorder="1" applyAlignment="1">
      <alignment vertical="center" wrapText="1"/>
      <protection/>
    </xf>
    <xf numFmtId="0" fontId="11" fillId="0" borderId="0" xfId="23" applyFont="1" applyFill="1" applyBorder="1" applyAlignment="1">
      <alignment horizontal="center" vertical="center"/>
      <protection/>
    </xf>
    <xf numFmtId="0" fontId="11" fillId="0" borderId="12" xfId="23" applyFont="1" applyFill="1" applyBorder="1" applyAlignment="1">
      <alignment horizontal="center" vertical="center"/>
      <protection/>
    </xf>
    <xf numFmtId="0" fontId="9" fillId="0" borderId="11" xfId="23" applyFont="1" applyFill="1" applyBorder="1" applyAlignment="1">
      <alignment horizontal="center" vertical="center" wrapText="1"/>
      <protection/>
    </xf>
    <xf numFmtId="0" fontId="12" fillId="0" borderId="0" xfId="17" applyNumberFormat="1" applyFont="1" applyFill="1" applyBorder="1" applyAlignment="1">
      <alignment horizontal="left"/>
    </xf>
    <xf numFmtId="0" fontId="11" fillId="0" borderId="0" xfId="17" applyNumberFormat="1" applyFont="1" applyFill="1" applyBorder="1" applyAlignment="1">
      <alignment horizontal="center"/>
    </xf>
    <xf numFmtId="0" fontId="11" fillId="0" borderId="5" xfId="17" applyNumberFormat="1" applyFont="1" applyFill="1" applyBorder="1" applyAlignment="1">
      <alignment horizontal="center"/>
    </xf>
    <xf numFmtId="0" fontId="11" fillId="0" borderId="0" xfId="17" applyNumberFormat="1" applyFont="1" applyFill="1" applyBorder="1" applyAlignment="1">
      <alignment/>
    </xf>
    <xf numFmtId="0" fontId="11" fillId="0" borderId="5" xfId="17" applyNumberFormat="1" applyFont="1" applyFill="1" applyBorder="1" applyAlignment="1">
      <alignment/>
    </xf>
    <xf numFmtId="0" fontId="11" fillId="0" borderId="0" xfId="17" applyNumberFormat="1" applyFont="1" applyFill="1" applyBorder="1" applyAlignment="1">
      <alignment horizontal="right"/>
    </xf>
    <xf numFmtId="38" fontId="11" fillId="0" borderId="7" xfId="17" applyFont="1" applyFill="1" applyBorder="1" applyAlignment="1">
      <alignment horizontal="right"/>
    </xf>
    <xf numFmtId="38" fontId="11" fillId="0" borderId="7" xfId="17" applyFont="1" applyFill="1" applyBorder="1" applyAlignment="1">
      <alignment/>
    </xf>
    <xf numFmtId="38" fontId="11" fillId="0" borderId="8" xfId="17" applyFont="1" applyFill="1" applyBorder="1" applyAlignment="1">
      <alignment horizontal="right"/>
    </xf>
    <xf numFmtId="38" fontId="11" fillId="0" borderId="7" xfId="17" applyNumberFormat="1" applyFont="1" applyFill="1" applyBorder="1" applyAlignment="1">
      <alignment/>
    </xf>
    <xf numFmtId="38" fontId="11" fillId="0" borderId="0" xfId="17" applyNumberFormat="1" applyFont="1" applyFill="1" applyBorder="1" applyAlignment="1">
      <alignment horizontal="right"/>
    </xf>
    <xf numFmtId="38" fontId="11" fillId="0" borderId="0" xfId="17" applyNumberFormat="1" applyFont="1" applyFill="1" applyBorder="1" applyAlignment="1">
      <alignment horizontal="left"/>
    </xf>
    <xf numFmtId="0" fontId="11" fillId="0" borderId="14" xfId="21" applyFont="1" applyFill="1" applyBorder="1" applyAlignment="1">
      <alignment horizontal="center" vertical="center"/>
      <protection/>
    </xf>
    <xf numFmtId="0" fontId="11" fillId="0" borderId="11" xfId="21" applyFont="1" applyFill="1" applyBorder="1" applyAlignment="1">
      <alignment horizontal="center" vertical="center"/>
      <protection/>
    </xf>
    <xf numFmtId="0" fontId="9" fillId="0" borderId="11" xfId="21" applyFont="1" applyFill="1" applyBorder="1" applyAlignment="1">
      <alignment horizontal="center" vertical="center" wrapText="1"/>
      <protection/>
    </xf>
    <xf numFmtId="0" fontId="11" fillId="0" borderId="0" xfId="21" applyFont="1" applyFill="1" applyBorder="1" applyAlignment="1">
      <alignment horizontal="right" vertical="center"/>
      <protection/>
    </xf>
    <xf numFmtId="0" fontId="11" fillId="0" borderId="0" xfId="21" applyFont="1" applyFill="1" applyBorder="1" applyAlignment="1">
      <alignment shrinkToFit="1"/>
      <protection/>
    </xf>
    <xf numFmtId="0" fontId="11" fillId="0" borderId="0" xfId="21" applyFont="1" applyFill="1" applyBorder="1" applyAlignment="1">
      <alignment/>
      <protection/>
    </xf>
    <xf numFmtId="0" fontId="11" fillId="0" borderId="5" xfId="21" applyFont="1" applyFill="1" applyBorder="1" applyAlignment="1">
      <alignment/>
      <protection/>
    </xf>
    <xf numFmtId="38" fontId="11" fillId="0" borderId="0" xfId="17" applyFont="1" applyFill="1" applyAlignment="1">
      <alignment/>
    </xf>
    <xf numFmtId="38" fontId="11" fillId="0" borderId="0" xfId="17" applyFont="1" applyFill="1" applyAlignment="1">
      <alignment horizontal="right"/>
    </xf>
    <xf numFmtId="0" fontId="11" fillId="0" borderId="0" xfId="21" applyFont="1" applyFill="1" applyAlignment="1">
      <alignment/>
      <protection/>
    </xf>
    <xf numFmtId="0" fontId="11" fillId="0" borderId="0" xfId="21" applyFont="1" applyFill="1" applyBorder="1" applyAlignment="1">
      <alignment horizontal="right"/>
      <protection/>
    </xf>
    <xf numFmtId="49" fontId="11" fillId="0" borderId="0" xfId="21" applyNumberFormat="1" applyFont="1" applyFill="1" applyBorder="1" applyAlignment="1">
      <alignment horizontal="right"/>
      <protection/>
    </xf>
    <xf numFmtId="0" fontId="11" fillId="0" borderId="7" xfId="21" applyFont="1" applyFill="1" applyBorder="1" applyAlignment="1">
      <alignment horizontal="right"/>
      <protection/>
    </xf>
    <xf numFmtId="38" fontId="11" fillId="0" borderId="0" xfId="17" applyFont="1" applyFill="1" applyBorder="1" applyAlignment="1" applyProtection="1">
      <alignment vertical="top"/>
      <protection/>
    </xf>
    <xf numFmtId="38" fontId="11" fillId="0" borderId="0" xfId="17" applyNumberFormat="1" applyFont="1" applyFill="1" applyBorder="1" applyAlignment="1" applyProtection="1">
      <alignment vertical="top"/>
      <protection/>
    </xf>
    <xf numFmtId="0" fontId="12" fillId="0" borderId="0" xfId="17" applyNumberFormat="1" applyFont="1" applyFill="1" applyBorder="1" applyAlignment="1">
      <alignment/>
    </xf>
    <xf numFmtId="0" fontId="11" fillId="0" borderId="13" xfId="21" applyFont="1" applyFill="1" applyBorder="1" applyAlignment="1">
      <alignment horizontal="center" vertical="center"/>
      <protection/>
    </xf>
    <xf numFmtId="38" fontId="9" fillId="0" borderId="14" xfId="17" applyFont="1" applyFill="1" applyBorder="1" applyAlignment="1">
      <alignment horizontal="center" vertical="center" wrapText="1"/>
    </xf>
    <xf numFmtId="0" fontId="11" fillId="0" borderId="0" xfId="17" applyNumberFormat="1" applyFont="1" applyFill="1" applyBorder="1" applyAlignment="1">
      <alignment horizontal="center" vertical="center"/>
    </xf>
    <xf numFmtId="0" fontId="11" fillId="0" borderId="5" xfId="21" applyFont="1" applyFill="1" applyBorder="1" applyAlignment="1">
      <alignment horizontal="right"/>
      <protection/>
    </xf>
    <xf numFmtId="3" fontId="11" fillId="0" borderId="0" xfId="17" applyNumberFormat="1" applyFont="1" applyFill="1" applyBorder="1" applyAlignment="1">
      <alignment horizontal="right"/>
    </xf>
    <xf numFmtId="38" fontId="11" fillId="0" borderId="0" xfId="17" applyNumberFormat="1" applyFont="1" applyFill="1" applyAlignment="1">
      <alignment horizontal="right"/>
    </xf>
    <xf numFmtId="38" fontId="11" fillId="0" borderId="0" xfId="17" applyFont="1" applyFill="1" applyBorder="1" applyAlignment="1">
      <alignment horizontal="right" vertical="center"/>
    </xf>
    <xf numFmtId="0" fontId="11" fillId="0" borderId="0" xfId="21" applyFont="1" applyFill="1" applyAlignment="1">
      <alignment horizontal="right"/>
      <protection/>
    </xf>
    <xf numFmtId="0" fontId="0" fillId="0" borderId="0" xfId="0" applyFont="1" applyFill="1" applyAlignment="1">
      <alignment/>
    </xf>
    <xf numFmtId="38" fontId="0" fillId="0" borderId="0" xfId="17" applyFont="1" applyFill="1" applyAlignment="1">
      <alignment/>
    </xf>
    <xf numFmtId="38" fontId="0" fillId="0" borderId="0" xfId="0" applyNumberFormat="1" applyFont="1" applyFill="1" applyAlignment="1">
      <alignment/>
    </xf>
    <xf numFmtId="38" fontId="0" fillId="0" borderId="0" xfId="0" applyNumberFormat="1" applyFont="1" applyFill="1" applyBorder="1" applyAlignment="1">
      <alignment/>
    </xf>
    <xf numFmtId="0" fontId="0" fillId="0" borderId="0" xfId="0" applyFont="1" applyFill="1" applyBorder="1" applyAlignment="1">
      <alignment/>
    </xf>
    <xf numFmtId="0" fontId="11" fillId="0" borderId="14" xfId="0" applyFont="1" applyFill="1" applyBorder="1" applyAlignment="1">
      <alignment horizontal="center" vertical="center" wrapText="1"/>
    </xf>
    <xf numFmtId="0" fontId="11" fillId="0" borderId="5" xfId="0" applyFont="1" applyFill="1" applyBorder="1" applyAlignment="1">
      <alignment horizontal="right"/>
    </xf>
    <xf numFmtId="0" fontId="11" fillId="0" borderId="5" xfId="0" applyFont="1" applyFill="1" applyBorder="1" applyAlignment="1">
      <alignment horizontal="left"/>
    </xf>
    <xf numFmtId="38" fontId="11" fillId="0" borderId="5" xfId="17" applyFont="1" applyFill="1" applyBorder="1" applyAlignment="1" quotePrefix="1">
      <alignment horizontal="right"/>
    </xf>
    <xf numFmtId="0" fontId="11" fillId="0" borderId="8" xfId="0" applyFont="1" applyFill="1" applyBorder="1" applyAlignment="1">
      <alignment/>
    </xf>
    <xf numFmtId="38" fontId="11" fillId="0" borderId="6" xfId="17" applyFont="1" applyFill="1" applyBorder="1" applyAlignment="1">
      <alignment/>
    </xf>
    <xf numFmtId="189" fontId="11" fillId="0" borderId="0" xfId="17" applyNumberFormat="1" applyFont="1" applyFill="1" applyBorder="1" applyAlignment="1">
      <alignment horizontal="right"/>
    </xf>
    <xf numFmtId="0" fontId="11" fillId="0" borderId="1" xfId="0" applyFont="1" applyFill="1" applyBorder="1" applyAlignment="1">
      <alignment horizontal="right"/>
    </xf>
    <xf numFmtId="0" fontId="11" fillId="0" borderId="2" xfId="0" applyFont="1" applyFill="1" applyBorder="1" applyAlignment="1">
      <alignment horizontal="center"/>
    </xf>
    <xf numFmtId="0" fontId="11" fillId="0" borderId="6" xfId="0" applyFont="1" applyFill="1" applyBorder="1" applyAlignment="1">
      <alignment/>
    </xf>
    <xf numFmtId="0" fontId="0" fillId="0" borderId="0" xfId="0" applyFill="1" applyBorder="1" applyAlignment="1">
      <alignment horizontal="center"/>
    </xf>
    <xf numFmtId="0" fontId="11" fillId="0" borderId="5" xfId="0" applyFont="1" applyFill="1" applyBorder="1" applyAlignment="1" quotePrefix="1">
      <alignment/>
    </xf>
    <xf numFmtId="38" fontId="11" fillId="0" borderId="5" xfId="17" applyFont="1" applyFill="1" applyBorder="1" applyAlignment="1">
      <alignment/>
    </xf>
    <xf numFmtId="38" fontId="11" fillId="0" borderId="3" xfId="17" applyFont="1" applyFill="1" applyBorder="1" applyAlignment="1">
      <alignment horizontal="center" vertical="center"/>
    </xf>
    <xf numFmtId="38" fontId="11" fillId="0" borderId="16" xfId="17" applyFont="1" applyFill="1" applyBorder="1" applyAlignment="1">
      <alignment horizontal="center" vertical="center"/>
    </xf>
    <xf numFmtId="38" fontId="11" fillId="0" borderId="15" xfId="17" applyFont="1" applyFill="1" applyBorder="1" applyAlignment="1">
      <alignment horizontal="center" vertical="center"/>
    </xf>
    <xf numFmtId="178" fontId="11" fillId="0" borderId="8" xfId="0" applyNumberFormat="1" applyFont="1" applyFill="1" applyBorder="1" applyAlignment="1">
      <alignment/>
    </xf>
    <xf numFmtId="0" fontId="11" fillId="0" borderId="0" xfId="25" applyFont="1" applyFill="1" applyBorder="1" applyAlignment="1">
      <alignment horizontal="center"/>
      <protection/>
    </xf>
    <xf numFmtId="38" fontId="11" fillId="0" borderId="2" xfId="17" applyFont="1" applyFill="1" applyBorder="1" applyAlignment="1">
      <alignment horizontal="left"/>
    </xf>
    <xf numFmtId="38" fontId="9" fillId="0" borderId="1" xfId="17" applyFont="1" applyFill="1" applyBorder="1" applyAlignment="1">
      <alignment horizontal="center" vertical="center"/>
    </xf>
    <xf numFmtId="38" fontId="9" fillId="0" borderId="6" xfId="17" applyFont="1" applyFill="1" applyBorder="1" applyAlignment="1">
      <alignment horizontal="center" vertical="center"/>
    </xf>
    <xf numFmtId="38" fontId="11" fillId="0" borderId="11" xfId="17" applyFont="1" applyFill="1" applyBorder="1" applyAlignment="1">
      <alignment horizontal="center" vertical="center" wrapText="1"/>
    </xf>
    <xf numFmtId="187" fontId="14" fillId="0" borderId="0" xfId="17" applyNumberFormat="1" applyFont="1" applyFill="1" applyBorder="1" applyAlignment="1">
      <alignment horizontal="right" vertical="top"/>
    </xf>
    <xf numFmtId="38" fontId="11" fillId="0" borderId="0" xfId="17" applyFont="1" applyFill="1" applyBorder="1" applyAlignment="1">
      <alignment horizontal="center" vertical="center" wrapText="1"/>
    </xf>
    <xf numFmtId="38" fontId="11" fillId="0" borderId="2" xfId="17" applyFont="1" applyFill="1" applyBorder="1" applyAlignment="1">
      <alignment/>
    </xf>
    <xf numFmtId="38" fontId="11" fillId="0" borderId="2" xfId="17" applyFont="1" applyFill="1" applyBorder="1" applyAlignment="1">
      <alignment vertical="center"/>
    </xf>
    <xf numFmtId="185" fontId="11" fillId="0" borderId="1" xfId="17" applyNumberFormat="1" applyFont="1" applyFill="1" applyBorder="1" applyAlignment="1">
      <alignment horizontal="right" vertical="center"/>
    </xf>
    <xf numFmtId="185" fontId="11" fillId="0" borderId="2" xfId="17" applyNumberFormat="1" applyFont="1" applyFill="1" applyBorder="1" applyAlignment="1">
      <alignment vertical="center" wrapText="1"/>
    </xf>
    <xf numFmtId="185" fontId="11" fillId="0" borderId="2" xfId="17" applyNumberFormat="1" applyFont="1" applyFill="1" applyBorder="1" applyAlignment="1">
      <alignment vertical="center"/>
    </xf>
    <xf numFmtId="185" fontId="11" fillId="0" borderId="2" xfId="17" applyNumberFormat="1" applyFont="1" applyFill="1" applyBorder="1" applyAlignment="1">
      <alignment horizontal="center"/>
    </xf>
    <xf numFmtId="38" fontId="11" fillId="0" borderId="0" xfId="17" applyFont="1" applyFill="1" applyBorder="1" applyAlignment="1">
      <alignment vertical="center"/>
    </xf>
    <xf numFmtId="0" fontId="11" fillId="0" borderId="4" xfId="0" applyFont="1" applyFill="1" applyBorder="1" applyAlignment="1">
      <alignment/>
    </xf>
    <xf numFmtId="185" fontId="11" fillId="0" borderId="0" xfId="17" applyNumberFormat="1" applyFont="1" applyFill="1" applyBorder="1" applyAlignment="1">
      <alignment vertical="center"/>
    </xf>
    <xf numFmtId="185" fontId="11" fillId="0" borderId="0" xfId="17" applyNumberFormat="1" applyFont="1" applyFill="1" applyBorder="1" applyAlignment="1">
      <alignment vertical="center" wrapText="1"/>
    </xf>
    <xf numFmtId="185" fontId="11" fillId="0" borderId="0" xfId="17" applyNumberFormat="1" applyFont="1" applyFill="1" applyBorder="1" applyAlignment="1">
      <alignment horizontal="right" vertical="center"/>
    </xf>
    <xf numFmtId="185" fontId="11" fillId="0" borderId="0" xfId="17" applyNumberFormat="1" applyFont="1" applyFill="1" applyBorder="1" applyAlignment="1">
      <alignment horizontal="right" vertical="center" wrapText="1"/>
    </xf>
    <xf numFmtId="0" fontId="11" fillId="0" borderId="0" xfId="0" applyFont="1" applyFill="1" applyAlignment="1">
      <alignment/>
    </xf>
    <xf numFmtId="0" fontId="9" fillId="0" borderId="0" xfId="0" applyFont="1" applyFill="1" applyAlignment="1">
      <alignment/>
    </xf>
    <xf numFmtId="0" fontId="9" fillId="0" borderId="0" xfId="0" applyFont="1" applyFill="1" applyBorder="1" applyAlignment="1">
      <alignment wrapText="1"/>
    </xf>
    <xf numFmtId="0" fontId="0" fillId="0" borderId="5" xfId="0" applyFill="1" applyBorder="1" applyAlignment="1">
      <alignment wrapText="1"/>
    </xf>
    <xf numFmtId="0" fontId="11" fillId="0" borderId="0" xfId="0" applyFont="1" applyFill="1" applyAlignment="1">
      <alignment horizontal="centerContinuous"/>
    </xf>
    <xf numFmtId="0" fontId="9" fillId="0" borderId="0" xfId="0" applyFont="1" applyFill="1" applyBorder="1" applyAlignment="1">
      <alignment/>
    </xf>
    <xf numFmtId="0" fontId="11" fillId="0" borderId="7" xfId="25" applyFont="1" applyFill="1" applyBorder="1" applyAlignment="1">
      <alignment/>
      <protection/>
    </xf>
    <xf numFmtId="38" fontId="14" fillId="0" borderId="0" xfId="17" applyFont="1" applyFill="1" applyBorder="1" applyAlignment="1">
      <alignment horizontal="left"/>
    </xf>
    <xf numFmtId="38" fontId="9" fillId="0" borderId="11" xfId="17" applyFont="1" applyFill="1" applyBorder="1" applyAlignment="1">
      <alignment horizontal="center" vertical="center" wrapText="1"/>
    </xf>
    <xf numFmtId="38" fontId="9" fillId="0" borderId="12" xfId="17" applyFont="1" applyFill="1" applyBorder="1" applyAlignment="1">
      <alignment horizontal="center" vertical="center" wrapText="1"/>
    </xf>
    <xf numFmtId="38" fontId="11" fillId="0" borderId="0" xfId="17" applyFont="1" applyFill="1" applyBorder="1" applyAlignment="1" quotePrefix="1">
      <alignment/>
    </xf>
    <xf numFmtId="38" fontId="11" fillId="0" borderId="5" xfId="17" applyFont="1" applyFill="1" applyBorder="1" applyAlignment="1" quotePrefix="1">
      <alignment/>
    </xf>
    <xf numFmtId="38" fontId="11" fillId="0" borderId="0" xfId="17" applyFont="1" applyFill="1" applyBorder="1" applyAlignment="1" quotePrefix="1">
      <alignment horizontal="left"/>
    </xf>
    <xf numFmtId="38" fontId="11" fillId="0" borderId="8" xfId="17" applyFont="1" applyFill="1" applyBorder="1" applyAlignment="1">
      <alignment horizontal="distributed"/>
    </xf>
    <xf numFmtId="38" fontId="11" fillId="0" borderId="3" xfId="17" applyFont="1" applyFill="1" applyBorder="1" applyAlignment="1">
      <alignment/>
    </xf>
    <xf numFmtId="38" fontId="11" fillId="0" borderId="0" xfId="17" applyFont="1" applyFill="1" applyAlignment="1" applyProtection="1">
      <alignment horizontal="left" vertical="top"/>
      <protection/>
    </xf>
    <xf numFmtId="38" fontId="11" fillId="0" borderId="0" xfId="17" applyFont="1" applyFill="1" applyBorder="1" applyAlignment="1" applyProtection="1">
      <alignment horizontal="center" vertical="top"/>
      <protection/>
    </xf>
    <xf numFmtId="38" fontId="11" fillId="0" borderId="0" xfId="17" applyFont="1" applyFill="1" applyBorder="1" applyAlignment="1" applyProtection="1">
      <alignment horizontal="right" vertical="top"/>
      <protection/>
    </xf>
    <xf numFmtId="38" fontId="11" fillId="0" borderId="0" xfId="17" applyFont="1" applyFill="1" applyBorder="1" applyAlignment="1" applyProtection="1">
      <alignment vertical="center"/>
      <protection/>
    </xf>
    <xf numFmtId="0" fontId="12" fillId="0" borderId="0" xfId="17" applyNumberFormat="1" applyFont="1" applyFill="1" applyBorder="1" applyAlignment="1">
      <alignment/>
    </xf>
    <xf numFmtId="0" fontId="11" fillId="0" borderId="14" xfId="17" applyNumberFormat="1" applyFont="1" applyFill="1" applyBorder="1" applyAlignment="1">
      <alignment horizontal="center" vertical="center"/>
    </xf>
    <xf numFmtId="0" fontId="11" fillId="0" borderId="11" xfId="17" applyNumberFormat="1" applyFont="1" applyFill="1" applyBorder="1" applyAlignment="1">
      <alignment horizontal="center" vertical="center"/>
    </xf>
    <xf numFmtId="38" fontId="11" fillId="0" borderId="2" xfId="17" applyFont="1" applyFill="1" applyBorder="1" applyAlignment="1">
      <alignment/>
    </xf>
    <xf numFmtId="0" fontId="12" fillId="0" borderId="3" xfId="17" applyNumberFormat="1" applyFont="1" applyFill="1" applyBorder="1" applyAlignment="1">
      <alignment/>
    </xf>
    <xf numFmtId="38" fontId="11" fillId="0" borderId="1" xfId="17" applyFont="1" applyFill="1" applyBorder="1" applyAlignment="1">
      <alignment horizontal="right"/>
    </xf>
    <xf numFmtId="0" fontId="12" fillId="0" borderId="0" xfId="17" applyNumberFormat="1" applyFont="1" applyFill="1" applyBorder="1" applyAlignment="1">
      <alignment vertical="center"/>
    </xf>
    <xf numFmtId="0" fontId="12" fillId="0" borderId="5" xfId="17" applyNumberFormat="1" applyFont="1" applyFill="1" applyBorder="1" applyAlignment="1">
      <alignment vertical="center"/>
    </xf>
    <xf numFmtId="38" fontId="11" fillId="0" borderId="4" xfId="17" applyFont="1" applyFill="1" applyBorder="1" applyAlignment="1">
      <alignment horizontal="right" vertical="center"/>
    </xf>
    <xf numFmtId="181" fontId="11" fillId="0" borderId="0" xfId="17" applyNumberFormat="1" applyFont="1" applyFill="1" applyBorder="1" applyAlignment="1">
      <alignment horizontal="right" vertical="center"/>
    </xf>
    <xf numFmtId="189" fontId="11" fillId="0" borderId="0" xfId="17" applyNumberFormat="1" applyFont="1" applyFill="1" applyBorder="1" applyAlignment="1">
      <alignment horizontal="right" vertical="center"/>
    </xf>
    <xf numFmtId="38" fontId="12" fillId="0" borderId="0" xfId="17" applyFont="1" applyFill="1" applyBorder="1" applyAlignment="1">
      <alignment horizontal="left" vertical="center"/>
    </xf>
    <xf numFmtId="38" fontId="11" fillId="0" borderId="5" xfId="17" applyFont="1" applyFill="1" applyBorder="1" applyAlignment="1">
      <alignment vertical="center"/>
    </xf>
    <xf numFmtId="0" fontId="12" fillId="0" borderId="17" xfId="17" applyNumberFormat="1" applyFont="1" applyFill="1" applyBorder="1" applyAlignment="1">
      <alignment vertical="center"/>
    </xf>
    <xf numFmtId="38" fontId="11" fillId="0" borderId="4" xfId="17" applyFont="1" applyFill="1" applyBorder="1" applyAlignment="1">
      <alignment vertical="center"/>
    </xf>
    <xf numFmtId="38" fontId="12" fillId="0" borderId="0" xfId="17" applyFont="1" applyFill="1" applyBorder="1" applyAlignment="1">
      <alignment horizontal="right" vertical="center"/>
    </xf>
    <xf numFmtId="0" fontId="12" fillId="0" borderId="0" xfId="17" applyNumberFormat="1" applyFont="1" applyFill="1" applyBorder="1" applyAlignment="1">
      <alignment horizontal="right" vertical="center"/>
    </xf>
    <xf numFmtId="0" fontId="12" fillId="0" borderId="0" xfId="17" applyNumberFormat="1" applyFont="1" applyFill="1" applyBorder="1" applyAlignment="1">
      <alignment horizontal="left" vertical="center"/>
    </xf>
    <xf numFmtId="38" fontId="11" fillId="0" borderId="5" xfId="17" applyFont="1" applyFill="1" applyBorder="1" applyAlignment="1">
      <alignment horizontal="left" vertical="center"/>
    </xf>
    <xf numFmtId="0" fontId="12" fillId="0" borderId="8" xfId="17" applyNumberFormat="1" applyFont="1" applyFill="1" applyBorder="1" applyAlignment="1">
      <alignment/>
    </xf>
    <xf numFmtId="38" fontId="11" fillId="0" borderId="6" xfId="17" applyFont="1" applyFill="1" applyBorder="1" applyAlignment="1">
      <alignment/>
    </xf>
    <xf numFmtId="38" fontId="11" fillId="0" borderId="14" xfId="17" applyFont="1" applyFill="1" applyBorder="1" applyAlignment="1">
      <alignment horizontal="center" vertical="center" wrapText="1"/>
    </xf>
    <xf numFmtId="38" fontId="11" fillId="0" borderId="8" xfId="17" applyFont="1" applyFill="1" applyBorder="1" applyAlignment="1">
      <alignment horizontal="center" vertical="center" wrapText="1"/>
    </xf>
    <xf numFmtId="38" fontId="11" fillId="0" borderId="15" xfId="17" applyFont="1" applyFill="1" applyBorder="1" applyAlignment="1">
      <alignment horizontal="center" vertical="center" wrapText="1"/>
    </xf>
    <xf numFmtId="0" fontId="0" fillId="0" borderId="2" xfId="0" applyFill="1" applyBorder="1" applyAlignment="1">
      <alignment horizontal="left"/>
    </xf>
    <xf numFmtId="185" fontId="11" fillId="0" borderId="1" xfId="17" applyNumberFormat="1" applyFont="1" applyFill="1" applyBorder="1" applyAlignment="1">
      <alignment horizontal="right" vertical="center" wrapText="1"/>
    </xf>
    <xf numFmtId="0" fontId="0" fillId="0" borderId="4" xfId="0" applyFill="1" applyBorder="1" applyAlignment="1">
      <alignment horizontal="left"/>
    </xf>
    <xf numFmtId="0" fontId="11" fillId="0" borderId="0" xfId="0" applyFont="1" applyFill="1" applyAlignment="1">
      <alignment horizontal="center"/>
    </xf>
    <xf numFmtId="0" fontId="11" fillId="0" borderId="0" xfId="0" applyFont="1" applyFill="1" applyAlignment="1">
      <alignment horizontal="left"/>
    </xf>
    <xf numFmtId="189" fontId="11" fillId="0" borderId="4" xfId="17" applyNumberFormat="1" applyFont="1" applyFill="1" applyBorder="1" applyAlignment="1">
      <alignment/>
    </xf>
    <xf numFmtId="189" fontId="11" fillId="0" borderId="0" xfId="17" applyNumberFormat="1" applyFont="1" applyFill="1" applyBorder="1" applyAlignment="1">
      <alignment/>
    </xf>
    <xf numFmtId="192" fontId="11" fillId="0" borderId="0" xfId="17" applyNumberFormat="1" applyFont="1" applyFill="1" applyBorder="1" applyAlignment="1">
      <alignment/>
    </xf>
    <xf numFmtId="179" fontId="11" fillId="0" borderId="0" xfId="17" applyNumberFormat="1" applyFont="1" applyFill="1" applyBorder="1" applyAlignment="1">
      <alignment/>
    </xf>
    <xf numFmtId="191" fontId="11" fillId="0" borderId="0" xfId="17" applyNumberFormat="1" applyFont="1" applyFill="1" applyBorder="1" applyAlignment="1">
      <alignment/>
    </xf>
    <xf numFmtId="200" fontId="11" fillId="0" borderId="0" xfId="17" applyNumberFormat="1" applyFont="1" applyFill="1" applyAlignment="1">
      <alignment horizontal="right"/>
    </xf>
    <xf numFmtId="49" fontId="11" fillId="0" borderId="0" xfId="0" applyNumberFormat="1" applyFont="1" applyFill="1" applyAlignment="1">
      <alignment/>
    </xf>
    <xf numFmtId="189" fontId="11" fillId="0" borderId="4" xfId="17" applyNumberFormat="1" applyFont="1" applyFill="1" applyBorder="1" applyAlignment="1">
      <alignment/>
    </xf>
    <xf numFmtId="0" fontId="11" fillId="0" borderId="5" xfId="0" applyFont="1" applyFill="1" applyBorder="1" applyAlignment="1">
      <alignment horizontal="center"/>
    </xf>
    <xf numFmtId="38" fontId="27" fillId="0" borderId="0" xfId="17" applyFont="1" applyFill="1" applyBorder="1" applyAlignment="1">
      <alignment horizontal="center"/>
    </xf>
    <xf numFmtId="0" fontId="27" fillId="0" borderId="0" xfId="0" applyFont="1" applyFill="1" applyAlignment="1">
      <alignment horizontal="center"/>
    </xf>
    <xf numFmtId="189" fontId="11" fillId="0" borderId="4" xfId="17" applyNumberFormat="1" applyFont="1" applyFill="1" applyBorder="1" applyAlignment="1">
      <alignment vertical="center"/>
    </xf>
    <xf numFmtId="189" fontId="11" fillId="0" borderId="0" xfId="17" applyNumberFormat="1" applyFont="1" applyFill="1" applyBorder="1" applyAlignment="1">
      <alignment vertical="center"/>
    </xf>
    <xf numFmtId="192" fontId="11" fillId="0" borderId="0" xfId="17" applyNumberFormat="1" applyFont="1" applyFill="1" applyBorder="1" applyAlignment="1">
      <alignment vertical="center"/>
    </xf>
    <xf numFmtId="179" fontId="11" fillId="0" borderId="0" xfId="17" applyNumberFormat="1" applyFont="1" applyFill="1" applyBorder="1" applyAlignment="1">
      <alignment vertical="center"/>
    </xf>
    <xf numFmtId="191" fontId="11" fillId="0" borderId="0" xfId="17" applyNumberFormat="1" applyFont="1" applyFill="1" applyBorder="1" applyAlignment="1">
      <alignment vertical="center"/>
    </xf>
    <xf numFmtId="189" fontId="11" fillId="0" borderId="0" xfId="17" applyNumberFormat="1" applyFont="1" applyFill="1" applyAlignment="1">
      <alignment vertical="center"/>
    </xf>
    <xf numFmtId="38" fontId="11" fillId="0" borderId="7" xfId="17" applyFont="1" applyFill="1" applyBorder="1" applyAlignment="1">
      <alignment horizontal="left"/>
    </xf>
    <xf numFmtId="189" fontId="11" fillId="0" borderId="6" xfId="17" applyNumberFormat="1" applyFont="1" applyFill="1" applyBorder="1" applyAlignment="1">
      <alignment/>
    </xf>
    <xf numFmtId="189" fontId="11" fillId="0" borderId="7" xfId="17" applyNumberFormat="1" applyFont="1" applyFill="1" applyBorder="1" applyAlignment="1">
      <alignment/>
    </xf>
    <xf numFmtId="191" fontId="11" fillId="0" borderId="7" xfId="17" applyNumberFormat="1" applyFont="1" applyFill="1" applyBorder="1" applyAlignment="1">
      <alignment/>
    </xf>
    <xf numFmtId="38" fontId="11" fillId="0" borderId="0" xfId="17" applyFont="1" applyFill="1" applyBorder="1" applyAlignment="1">
      <alignment horizontal="left" vertical="center"/>
    </xf>
    <xf numFmtId="38" fontId="11" fillId="0" borderId="0" xfId="17" applyFont="1" applyFill="1" applyBorder="1" applyAlignment="1">
      <alignment horizontal="left" vertical="top"/>
    </xf>
    <xf numFmtId="176" fontId="11" fillId="0" borderId="0" xfId="17" applyNumberFormat="1" applyFont="1" applyFill="1" applyAlignment="1">
      <alignment/>
    </xf>
    <xf numFmtId="38" fontId="11" fillId="0" borderId="0" xfId="17" applyFont="1" applyFill="1" applyBorder="1" applyAlignment="1" quotePrefix="1">
      <alignment/>
    </xf>
    <xf numFmtId="176" fontId="11" fillId="0" borderId="0" xfId="17" applyNumberFormat="1" applyFont="1" applyFill="1" applyAlignment="1">
      <alignment horizontal="right"/>
    </xf>
    <xf numFmtId="38" fontId="12" fillId="0" borderId="0" xfId="17" applyFont="1" applyFill="1" applyBorder="1" applyAlignment="1">
      <alignment/>
    </xf>
    <xf numFmtId="38" fontId="12" fillId="0" borderId="0" xfId="17" applyFont="1" applyFill="1" applyBorder="1" applyAlignment="1">
      <alignment/>
    </xf>
    <xf numFmtId="38" fontId="11" fillId="0" borderId="5" xfId="17" applyFont="1" applyFill="1" applyBorder="1" applyAlignment="1">
      <alignment horizontal="left"/>
    </xf>
    <xf numFmtId="176" fontId="11" fillId="0" borderId="7" xfId="17" applyNumberFormat="1" applyFont="1" applyFill="1" applyBorder="1" applyAlignment="1">
      <alignment/>
    </xf>
    <xf numFmtId="49" fontId="11" fillId="0" borderId="0" xfId="17" applyNumberFormat="1" applyFont="1" applyFill="1" applyBorder="1" applyAlignment="1">
      <alignment/>
    </xf>
    <xf numFmtId="49" fontId="11" fillId="0" borderId="7" xfId="17" applyNumberFormat="1" applyFont="1" applyFill="1" applyBorder="1" applyAlignment="1">
      <alignment/>
    </xf>
    <xf numFmtId="38" fontId="11" fillId="0" borderId="8" xfId="17" applyFont="1" applyFill="1" applyBorder="1" applyAlignment="1">
      <alignment/>
    </xf>
    <xf numFmtId="38" fontId="16" fillId="0" borderId="0" xfId="17" applyFont="1" applyFill="1" applyBorder="1" applyAlignment="1">
      <alignment/>
    </xf>
    <xf numFmtId="38" fontId="11" fillId="0" borderId="0" xfId="17" applyFont="1" applyFill="1" applyAlignment="1">
      <alignment horizontal="center" vertical="center"/>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11" fillId="0" borderId="1" xfId="23" applyFont="1" applyFill="1" applyBorder="1" applyAlignment="1">
      <alignment horizontal="right" vertical="center"/>
      <protection/>
    </xf>
    <xf numFmtId="0" fontId="11" fillId="0" borderId="2" xfId="23" applyFont="1" applyFill="1" applyBorder="1" applyAlignment="1">
      <alignment horizontal="right" vertical="center"/>
      <protection/>
    </xf>
    <xf numFmtId="0" fontId="9" fillId="0" borderId="2" xfId="23" applyFont="1" applyFill="1" applyBorder="1" applyAlignment="1">
      <alignment horizontal="right" vertical="center" wrapText="1"/>
      <protection/>
    </xf>
    <xf numFmtId="0" fontId="11" fillId="0" borderId="2" xfId="23" applyFont="1" applyFill="1" applyBorder="1" applyAlignment="1">
      <alignment horizontal="right" vertical="center" wrapText="1"/>
      <protection/>
    </xf>
    <xf numFmtId="0" fontId="11" fillId="0" borderId="0" xfId="23" applyFont="1" applyFill="1" applyBorder="1" applyAlignment="1">
      <alignment horizontal="right" vertical="center"/>
      <protection/>
    </xf>
    <xf numFmtId="191" fontId="11" fillId="0" borderId="0" xfId="17" applyNumberFormat="1" applyFont="1" applyFill="1" applyBorder="1" applyAlignment="1">
      <alignment/>
    </xf>
    <xf numFmtId="189" fontId="11" fillId="0" borderId="0" xfId="17" applyNumberFormat="1" applyFont="1" applyFill="1" applyBorder="1" applyAlignment="1">
      <alignment/>
    </xf>
    <xf numFmtId="179" fontId="11" fillId="0" borderId="0" xfId="17" applyNumberFormat="1" applyFont="1" applyFill="1" applyBorder="1" applyAlignment="1">
      <alignment/>
    </xf>
    <xf numFmtId="189" fontId="11" fillId="0" borderId="0" xfId="17" applyNumberFormat="1" applyFont="1" applyFill="1" applyBorder="1" applyAlignment="1" applyProtection="1">
      <alignment horizontal="right"/>
      <protection/>
    </xf>
    <xf numFmtId="0" fontId="12" fillId="0" borderId="5" xfId="17" applyNumberFormat="1" applyFont="1" applyFill="1" applyBorder="1" applyAlignment="1">
      <alignment/>
    </xf>
    <xf numFmtId="179" fontId="11" fillId="0" borderId="7" xfId="17" applyNumberFormat="1" applyFont="1" applyFill="1" applyBorder="1" applyAlignment="1">
      <alignment/>
    </xf>
    <xf numFmtId="38" fontId="11" fillId="0" borderId="2" xfId="17" applyFont="1" applyFill="1" applyBorder="1" applyAlignment="1">
      <alignment horizontal="center" vertical="center"/>
    </xf>
    <xf numFmtId="185" fontId="16" fillId="0" borderId="0" xfId="17" applyNumberFormat="1" applyFont="1" applyFill="1" applyBorder="1" applyAlignment="1">
      <alignment horizontal="left"/>
    </xf>
    <xf numFmtId="185" fontId="11" fillId="0" borderId="0" xfId="17" applyNumberFormat="1" applyFont="1" applyFill="1" applyBorder="1" applyAlignment="1">
      <alignment/>
    </xf>
    <xf numFmtId="185" fontId="11" fillId="0" borderId="0" xfId="17" applyNumberFormat="1" applyFont="1" applyFill="1" applyBorder="1" applyAlignment="1">
      <alignment horizontal="centerContinuous"/>
    </xf>
    <xf numFmtId="185" fontId="11" fillId="0" borderId="0" xfId="17" applyNumberFormat="1" applyFont="1" applyFill="1" applyBorder="1" applyAlignment="1" quotePrefix="1">
      <alignment horizontal="centerContinuous"/>
    </xf>
    <xf numFmtId="185" fontId="11" fillId="0" borderId="0" xfId="17" applyNumberFormat="1" applyFont="1" applyFill="1" applyBorder="1" applyAlignment="1">
      <alignment horizontal="center" vertical="center"/>
    </xf>
    <xf numFmtId="185" fontId="11" fillId="0" borderId="0" xfId="17" applyNumberFormat="1" applyFont="1" applyFill="1" applyBorder="1" applyAlignment="1" quotePrefix="1">
      <alignment horizontal="left"/>
    </xf>
    <xf numFmtId="185" fontId="11" fillId="0" borderId="0" xfId="17" applyNumberFormat="1" applyFont="1" applyFill="1" applyBorder="1" applyAlignment="1">
      <alignment horizontal="left"/>
    </xf>
    <xf numFmtId="185" fontId="14" fillId="0" borderId="0" xfId="17" applyNumberFormat="1" applyFont="1" applyFill="1" applyBorder="1" applyAlignment="1">
      <alignment/>
    </xf>
    <xf numFmtId="185" fontId="11" fillId="0" borderId="7" xfId="17" applyNumberFormat="1" applyFont="1" applyFill="1" applyBorder="1" applyAlignment="1">
      <alignment/>
    </xf>
    <xf numFmtId="185" fontId="11" fillId="0" borderId="7" xfId="17" applyNumberFormat="1" applyFont="1" applyFill="1" applyBorder="1" applyAlignment="1">
      <alignment horizontal="left"/>
    </xf>
    <xf numFmtId="185" fontId="11" fillId="0" borderId="0" xfId="17" applyNumberFormat="1" applyFont="1" applyFill="1" applyBorder="1" applyAlignment="1" quotePrefix="1">
      <alignment horizontal="right"/>
    </xf>
    <xf numFmtId="0" fontId="11" fillId="0" borderId="0" xfId="0" applyFont="1" applyFill="1" applyBorder="1" applyAlignment="1">
      <alignment/>
    </xf>
    <xf numFmtId="38" fontId="11" fillId="0" borderId="0" xfId="17" applyFont="1" applyFill="1" applyBorder="1" applyAlignment="1">
      <alignment horizontal="centerContinuous"/>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38" fontId="11" fillId="0" borderId="0" xfId="17" applyFont="1" applyFill="1" applyBorder="1" applyAlignment="1" quotePrefix="1">
      <alignment horizontal="center" vertical="center"/>
    </xf>
    <xf numFmtId="38" fontId="11" fillId="0" borderId="5" xfId="17" applyFont="1" applyFill="1" applyBorder="1" applyAlignment="1" quotePrefix="1">
      <alignment horizontal="center" vertical="center"/>
    </xf>
    <xf numFmtId="194" fontId="11" fillId="0" borderId="5" xfId="17" applyNumberFormat="1" applyFont="1" applyFill="1" applyBorder="1" applyAlignment="1" quotePrefix="1">
      <alignment horizontal="left"/>
    </xf>
    <xf numFmtId="38" fontId="12" fillId="0" borderId="0" xfId="17" applyFont="1" applyFill="1" applyBorder="1" applyAlignment="1">
      <alignment horizontal="right"/>
    </xf>
    <xf numFmtId="178" fontId="11" fillId="0" borderId="7" xfId="0" applyNumberFormat="1" applyFont="1" applyFill="1" applyBorder="1" applyAlignment="1">
      <alignment/>
    </xf>
    <xf numFmtId="178" fontId="11" fillId="0" borderId="0" xfId="0" applyNumberFormat="1" applyFont="1" applyFill="1" applyBorder="1" applyAlignment="1">
      <alignment/>
    </xf>
    <xf numFmtId="178" fontId="11" fillId="0" borderId="0" xfId="0" applyNumberFormat="1" applyFont="1" applyFill="1" applyBorder="1" applyAlignment="1">
      <alignment/>
    </xf>
    <xf numFmtId="178" fontId="11" fillId="0" borderId="0" xfId="0" applyNumberFormat="1" applyFont="1" applyFill="1" applyBorder="1" applyAlignment="1">
      <alignment horizontal="right"/>
    </xf>
    <xf numFmtId="185" fontId="11" fillId="0" borderId="5" xfId="17" applyNumberFormat="1" applyFont="1" applyFill="1" applyBorder="1" applyAlignment="1">
      <alignment/>
    </xf>
    <xf numFmtId="181" fontId="11" fillId="0" borderId="0" xfId="17" applyNumberFormat="1" applyFont="1" applyFill="1" applyBorder="1" applyAlignment="1">
      <alignment/>
    </xf>
    <xf numFmtId="190" fontId="11" fillId="0" borderId="0" xfId="17" applyNumberFormat="1" applyFont="1" applyFill="1" applyBorder="1" applyAlignment="1">
      <alignment/>
    </xf>
    <xf numFmtId="38" fontId="11" fillId="0" borderId="0" xfId="17" applyFont="1" applyFill="1" applyBorder="1" applyAlignment="1">
      <alignment shrinkToFit="1"/>
    </xf>
    <xf numFmtId="185" fontId="11" fillId="0" borderId="5" xfId="17" applyNumberFormat="1" applyFont="1" applyFill="1" applyBorder="1" applyAlignment="1">
      <alignment horizontal="right"/>
    </xf>
    <xf numFmtId="185" fontId="11" fillId="0" borderId="8" xfId="17" applyNumberFormat="1" applyFont="1" applyFill="1" applyBorder="1" applyAlignment="1">
      <alignment/>
    </xf>
    <xf numFmtId="181" fontId="11" fillId="0" borderId="7" xfId="17" applyNumberFormat="1" applyFont="1" applyFill="1" applyBorder="1" applyAlignment="1">
      <alignment/>
    </xf>
    <xf numFmtId="0" fontId="0" fillId="0" borderId="0" xfId="0" applyFill="1" applyAlignment="1">
      <alignment horizontal="center" vertical="center"/>
    </xf>
    <xf numFmtId="0" fontId="0" fillId="0" borderId="4" xfId="0" applyFill="1" applyBorder="1" applyAlignment="1">
      <alignment horizontal="center" vertical="center"/>
    </xf>
    <xf numFmtId="38" fontId="11" fillId="0" borderId="0" xfId="17" applyFont="1" applyFill="1" applyBorder="1" applyAlignment="1">
      <alignment horizontal="left"/>
    </xf>
    <xf numFmtId="0" fontId="0" fillId="0" borderId="5" xfId="0" applyFill="1" applyBorder="1" applyAlignment="1">
      <alignment horizontal="left"/>
    </xf>
    <xf numFmtId="38" fontId="11" fillId="0" borderId="2" xfId="17" applyFont="1" applyFill="1" applyBorder="1" applyAlignment="1">
      <alignment horizontal="left"/>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4" fillId="0" borderId="0" xfId="0" applyFont="1" applyFill="1" applyBorder="1" applyAlignment="1">
      <alignment horizontal="left"/>
    </xf>
    <xf numFmtId="0" fontId="0" fillId="0" borderId="0" xfId="0" applyFill="1" applyAlignment="1">
      <alignment horizontal="center"/>
    </xf>
    <xf numFmtId="38" fontId="11" fillId="0" borderId="0" xfId="17" applyFont="1" applyFill="1" applyBorder="1" applyAlignment="1">
      <alignment horizontal="center" vertical="center"/>
    </xf>
    <xf numFmtId="38" fontId="11" fillId="0" borderId="5" xfId="17" applyFont="1" applyFill="1" applyBorder="1" applyAlignment="1">
      <alignment horizontal="center" vertical="center"/>
    </xf>
    <xf numFmtId="49" fontId="14" fillId="0" borderId="0" xfId="17" applyNumberFormat="1" applyFont="1" applyFill="1" applyBorder="1" applyAlignment="1">
      <alignment horizontal="center"/>
    </xf>
    <xf numFmtId="38" fontId="11" fillId="0" borderId="4" xfId="17" applyFont="1" applyFill="1" applyBorder="1" applyAlignment="1">
      <alignment horizontal="center" vertical="center"/>
    </xf>
    <xf numFmtId="38" fontId="11" fillId="0" borderId="16" xfId="17" applyFont="1" applyFill="1" applyBorder="1" applyAlignment="1">
      <alignment horizontal="center" vertical="center" wrapText="1"/>
    </xf>
    <xf numFmtId="0" fontId="0" fillId="0" borderId="15" xfId="0" applyFill="1" applyBorder="1" applyAlignment="1">
      <alignment horizontal="center" vertical="center" wrapText="1"/>
    </xf>
    <xf numFmtId="38" fontId="11" fillId="0" borderId="14" xfId="17" applyFont="1" applyFill="1" applyBorder="1" applyAlignment="1">
      <alignment horizontal="center" vertical="center" wrapText="1"/>
    </xf>
    <xf numFmtId="38" fontId="11" fillId="0" borderId="2" xfId="17" applyFont="1" applyFill="1" applyBorder="1" applyAlignment="1">
      <alignment horizontal="center" vertical="center"/>
    </xf>
    <xf numFmtId="38" fontId="11" fillId="0" borderId="3" xfId="17"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38" fontId="11" fillId="0" borderId="1" xfId="17" applyFont="1" applyFill="1" applyBorder="1" applyAlignment="1">
      <alignment horizontal="center" vertical="center" wrapText="1"/>
    </xf>
    <xf numFmtId="0" fontId="0" fillId="0" borderId="6" xfId="0" applyFill="1" applyBorder="1" applyAlignment="1">
      <alignment horizontal="center" vertical="center" wrapText="1"/>
    </xf>
    <xf numFmtId="0" fontId="11" fillId="0" borderId="5" xfId="25" applyFont="1" applyFill="1" applyBorder="1" applyAlignment="1">
      <alignment horizontal="center"/>
      <protection/>
    </xf>
    <xf numFmtId="38" fontId="9" fillId="0" borderId="0" xfId="17" applyFont="1" applyFill="1" applyBorder="1" applyAlignment="1">
      <alignment horizontal="left" wrapText="1"/>
    </xf>
    <xf numFmtId="0" fontId="4" fillId="0" borderId="0" xfId="0" applyFont="1" applyFill="1" applyAlignment="1">
      <alignment horizontal="left"/>
    </xf>
    <xf numFmtId="0" fontId="4" fillId="0" borderId="5" xfId="0" applyFont="1" applyFill="1" applyBorder="1" applyAlignment="1">
      <alignment horizontal="left"/>
    </xf>
    <xf numFmtId="0" fontId="0" fillId="0" borderId="2" xfId="0" applyBorder="1" applyAlignment="1">
      <alignment horizontal="center"/>
    </xf>
    <xf numFmtId="38" fontId="11" fillId="0" borderId="4" xfId="17" applyFont="1" applyFill="1" applyBorder="1" applyAlignment="1">
      <alignment horizontal="center"/>
    </xf>
    <xf numFmtId="38" fontId="11" fillId="0" borderId="0" xfId="17" applyFont="1" applyFill="1" applyBorder="1" applyAlignment="1">
      <alignment horizontal="center"/>
    </xf>
    <xf numFmtId="0" fontId="11" fillId="0" borderId="0" xfId="25" applyFont="1" applyFill="1" applyBorder="1" applyAlignment="1">
      <alignment horizontal="center"/>
      <protection/>
    </xf>
    <xf numFmtId="0" fontId="0" fillId="0" borderId="5" xfId="0" applyFill="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0" xfId="0" applyFont="1" applyAlignment="1">
      <alignment horizont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horizontal="center"/>
    </xf>
    <xf numFmtId="0" fontId="10" fillId="0" borderId="9" xfId="0" applyFont="1" applyFill="1" applyBorder="1" applyAlignment="1">
      <alignment horizontal="center"/>
    </xf>
    <xf numFmtId="0" fontId="10" fillId="0" borderId="0" xfId="0" applyFont="1" applyFill="1" applyBorder="1" applyAlignment="1">
      <alignment horizontal="center"/>
    </xf>
    <xf numFmtId="0" fontId="10" fillId="0" borderId="10" xfId="0" applyFont="1" applyFill="1" applyBorder="1" applyAlignment="1">
      <alignment horizontal="center"/>
    </xf>
    <xf numFmtId="0" fontId="11" fillId="0" borderId="0" xfId="0" applyFont="1" applyAlignment="1">
      <alignment horizontal="center"/>
    </xf>
    <xf numFmtId="0" fontId="25" fillId="0" borderId="0" xfId="0" applyFont="1" applyAlignment="1">
      <alignment horizontal="center"/>
    </xf>
    <xf numFmtId="0" fontId="10" fillId="0" borderId="0" xfId="0" applyFont="1" applyAlignment="1">
      <alignment horizontal="left" vertical="distributed" wrapText="1"/>
    </xf>
    <xf numFmtId="0" fontId="25" fillId="0" borderId="0" xfId="0" applyFont="1" applyAlignment="1">
      <alignment horizontal="center" vertical="top" wrapText="1"/>
    </xf>
    <xf numFmtId="0" fontId="10" fillId="0" borderId="2" xfId="0" applyFont="1" applyBorder="1" applyAlignment="1">
      <alignment horizontal="center"/>
    </xf>
    <xf numFmtId="0" fontId="0" fillId="0" borderId="3" xfId="0" applyFill="1" applyBorder="1" applyAlignment="1">
      <alignment horizontal="left"/>
    </xf>
    <xf numFmtId="38" fontId="11" fillId="0" borderId="0" xfId="17" applyFont="1" applyFill="1" applyBorder="1" applyAlignment="1">
      <alignment horizontal="right"/>
    </xf>
    <xf numFmtId="0" fontId="0" fillId="0" borderId="5" xfId="0" applyFill="1" applyBorder="1" applyAlignment="1">
      <alignment horizontal="right"/>
    </xf>
    <xf numFmtId="38" fontId="11" fillId="0" borderId="12" xfId="17" applyFont="1" applyFill="1" applyBorder="1" applyAlignment="1">
      <alignment horizontal="center" vertical="center" wrapText="1"/>
    </xf>
    <xf numFmtId="38" fontId="11" fillId="0" borderId="13" xfId="17" applyFont="1" applyFill="1" applyBorder="1" applyAlignment="1">
      <alignment horizontal="center" vertical="center"/>
    </xf>
    <xf numFmtId="38" fontId="11" fillId="0" borderId="11" xfId="17" applyFont="1" applyFill="1" applyBorder="1" applyAlignment="1">
      <alignment horizontal="center" vertical="center"/>
    </xf>
    <xf numFmtId="187" fontId="11" fillId="0" borderId="12" xfId="17" applyNumberFormat="1" applyFont="1" applyFill="1" applyBorder="1" applyAlignment="1">
      <alignment horizontal="center" vertical="center"/>
    </xf>
    <xf numFmtId="38" fontId="11" fillId="0" borderId="12" xfId="17" applyFont="1" applyFill="1" applyBorder="1" applyAlignment="1">
      <alignment horizontal="center" vertical="center"/>
    </xf>
    <xf numFmtId="0" fontId="0" fillId="0" borderId="13" xfId="0" applyFill="1" applyBorder="1" applyAlignment="1">
      <alignment horizontal="center" vertical="center"/>
    </xf>
    <xf numFmtId="38" fontId="11" fillId="0" borderId="14" xfId="17" applyFont="1" applyFill="1" applyBorder="1" applyAlignment="1">
      <alignment horizontal="center" vertical="center"/>
    </xf>
    <xf numFmtId="0" fontId="0" fillId="0" borderId="12" xfId="0" applyFill="1" applyBorder="1" applyAlignment="1">
      <alignment horizontal="center" vertical="center"/>
    </xf>
    <xf numFmtId="187" fontId="33" fillId="0" borderId="0" xfId="17" applyNumberFormat="1" applyFont="1" applyFill="1" applyBorder="1" applyAlignment="1">
      <alignment horizontal="center" vertical="top"/>
    </xf>
    <xf numFmtId="0" fontId="0" fillId="0" borderId="0" xfId="0" applyFill="1" applyBorder="1" applyAlignment="1">
      <alignment horizontal="center"/>
    </xf>
    <xf numFmtId="38" fontId="11" fillId="0" borderId="5" xfId="17" applyFont="1" applyFill="1" applyBorder="1" applyAlignment="1">
      <alignment horizontal="center"/>
    </xf>
    <xf numFmtId="38" fontId="11" fillId="0" borderId="2" xfId="17" applyFont="1" applyFill="1" applyBorder="1" applyAlignment="1">
      <alignment horizontal="center" vertical="center" wrapText="1"/>
    </xf>
    <xf numFmtId="38" fontId="11" fillId="0" borderId="3" xfId="17"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3" xfId="27" applyFont="1" applyFill="1" applyBorder="1" applyAlignment="1">
      <alignment horizontal="center" vertical="center"/>
      <protection/>
    </xf>
    <xf numFmtId="0" fontId="11" fillId="0" borderId="8" xfId="27" applyFont="1" applyFill="1" applyBorder="1" applyAlignment="1">
      <alignment horizontal="center" vertical="center"/>
      <protection/>
    </xf>
    <xf numFmtId="0" fontId="11" fillId="0" borderId="12" xfId="27" applyFont="1" applyFill="1" applyBorder="1" applyAlignment="1" applyProtection="1">
      <alignment horizontal="center" vertical="center"/>
      <protection/>
    </xf>
    <xf numFmtId="0" fontId="11" fillId="0" borderId="13" xfId="27" applyFont="1" applyFill="1" applyBorder="1" applyAlignment="1" applyProtection="1">
      <alignment horizontal="center" vertical="center"/>
      <protection/>
    </xf>
    <xf numFmtId="0" fontId="11" fillId="0" borderId="2" xfId="27" applyFont="1" applyFill="1" applyBorder="1" applyAlignment="1">
      <alignment horizontal="center" vertical="center"/>
      <protection/>
    </xf>
    <xf numFmtId="0" fontId="11" fillId="0" borderId="7" xfId="27" applyFont="1" applyFill="1" applyBorder="1" applyAlignment="1">
      <alignment horizontal="center" vertical="center"/>
      <protection/>
    </xf>
    <xf numFmtId="0" fontId="11" fillId="0" borderId="14" xfId="27" applyFont="1" applyFill="1" applyBorder="1" applyAlignment="1">
      <alignment horizontal="center" vertical="center"/>
      <protection/>
    </xf>
    <xf numFmtId="0" fontId="11" fillId="0" borderId="12" xfId="27" applyFont="1" applyFill="1" applyBorder="1" applyAlignment="1">
      <alignment horizontal="center" vertical="center"/>
      <protection/>
    </xf>
    <xf numFmtId="0" fontId="11" fillId="0" borderId="13" xfId="27" applyFont="1" applyFill="1" applyBorder="1" applyAlignment="1">
      <alignment horizontal="center" vertical="center"/>
      <protection/>
    </xf>
    <xf numFmtId="0" fontId="9" fillId="0" borderId="1"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11" fillId="0" borderId="2" xfId="17" applyNumberFormat="1" applyFont="1" applyFill="1" applyBorder="1" applyAlignment="1">
      <alignment horizontal="center" vertical="center"/>
    </xf>
    <xf numFmtId="0" fontId="11" fillId="0" borderId="7" xfId="17" applyNumberFormat="1" applyFont="1" applyFill="1" applyBorder="1" applyAlignment="1">
      <alignment horizontal="center" vertical="center"/>
    </xf>
    <xf numFmtId="38" fontId="11" fillId="0" borderId="11" xfId="17" applyFont="1" applyFill="1" applyBorder="1" applyAlignment="1">
      <alignment horizontal="center" vertical="center" wrapText="1"/>
    </xf>
    <xf numFmtId="40" fontId="30" fillId="0" borderId="1" xfId="26" applyNumberFormat="1" applyFont="1" applyFill="1" applyBorder="1" applyAlignment="1">
      <alignment horizontal="center" vertical="center" wrapText="1"/>
      <protection/>
    </xf>
    <xf numFmtId="40" fontId="30" fillId="0" borderId="6" xfId="26" applyNumberFormat="1" applyFont="1" applyFill="1" applyBorder="1" applyAlignment="1">
      <alignment horizontal="center" vertical="center" wrapText="1"/>
      <protection/>
    </xf>
    <xf numFmtId="3" fontId="19" fillId="0" borderId="14" xfId="26" applyNumberFormat="1" applyFont="1" applyFill="1" applyBorder="1" applyAlignment="1">
      <alignment horizontal="center" vertical="center" wrapText="1"/>
      <protection/>
    </xf>
    <xf numFmtId="3" fontId="19" fillId="0" borderId="12" xfId="26" applyNumberFormat="1" applyFont="1" applyFill="1" applyBorder="1" applyAlignment="1">
      <alignment horizontal="center" vertical="center" wrapText="1"/>
      <protection/>
    </xf>
    <xf numFmtId="3" fontId="19" fillId="0" borderId="13" xfId="26" applyNumberFormat="1" applyFont="1" applyFill="1" applyBorder="1" applyAlignment="1">
      <alignment horizontal="center" vertical="center" wrapText="1"/>
      <protection/>
    </xf>
    <xf numFmtId="38" fontId="9" fillId="0" borderId="2" xfId="17" applyFont="1" applyFill="1" applyBorder="1" applyAlignment="1">
      <alignment horizontal="center" vertical="center" wrapText="1"/>
    </xf>
    <xf numFmtId="38" fontId="9" fillId="0" borderId="7" xfId="17" applyFont="1" applyFill="1" applyBorder="1" applyAlignment="1">
      <alignment horizontal="center" vertical="center"/>
    </xf>
    <xf numFmtId="0" fontId="11" fillId="0" borderId="16" xfId="26" applyFont="1" applyFill="1" applyBorder="1" applyAlignment="1">
      <alignment horizontal="center" vertical="center" wrapText="1"/>
      <protection/>
    </xf>
    <xf numFmtId="0" fontId="11" fillId="0" borderId="15" xfId="26" applyFont="1" applyFill="1" applyBorder="1" applyAlignment="1">
      <alignment horizontal="center" vertical="center" wrapText="1"/>
      <protection/>
    </xf>
    <xf numFmtId="40" fontId="19" fillId="0" borderId="16" xfId="26" applyNumberFormat="1" applyFont="1" applyFill="1" applyBorder="1" applyAlignment="1">
      <alignment horizontal="center" vertical="center" wrapText="1"/>
      <protection/>
    </xf>
    <xf numFmtId="40" fontId="19" fillId="0" borderId="15" xfId="26" applyNumberFormat="1" applyFont="1" applyFill="1" applyBorder="1" applyAlignment="1">
      <alignment horizontal="center" vertical="center" wrapText="1"/>
      <protection/>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9" fillId="0" borderId="2" xfId="26" applyNumberFormat="1" applyFont="1" applyFill="1" applyBorder="1" applyAlignment="1">
      <alignment horizontal="center" vertical="center" wrapText="1"/>
      <protection/>
    </xf>
    <xf numFmtId="0" fontId="19" fillId="0" borderId="3" xfId="26" applyNumberFormat="1" applyFont="1" applyFill="1" applyBorder="1" applyAlignment="1">
      <alignment horizontal="center" vertical="center" wrapText="1"/>
      <protection/>
    </xf>
    <xf numFmtId="0" fontId="19" fillId="0" borderId="7" xfId="26" applyNumberFormat="1" applyFont="1" applyFill="1" applyBorder="1" applyAlignment="1">
      <alignment horizontal="center" vertical="center" wrapText="1"/>
      <protection/>
    </xf>
    <xf numFmtId="0" fontId="19" fillId="0" borderId="8" xfId="26" applyNumberFormat="1" applyFont="1" applyFill="1" applyBorder="1" applyAlignment="1">
      <alignment horizontal="center" vertical="center" wrapText="1"/>
      <protection/>
    </xf>
    <xf numFmtId="3" fontId="19" fillId="0" borderId="16" xfId="26" applyNumberFormat="1" applyFont="1" applyFill="1" applyBorder="1" applyAlignment="1">
      <alignment horizontal="center" vertical="center" wrapText="1"/>
      <protection/>
    </xf>
    <xf numFmtId="3" fontId="19" fillId="0" borderId="15" xfId="26" applyNumberFormat="1" applyFont="1" applyFill="1" applyBorder="1" applyAlignment="1">
      <alignment horizontal="center" vertical="center" wrapText="1"/>
      <protection/>
    </xf>
    <xf numFmtId="0" fontId="11" fillId="0" borderId="7" xfId="21" applyFont="1" applyFill="1" applyBorder="1" applyAlignment="1">
      <alignment horizontal="left" shrinkToFit="1"/>
      <protection/>
    </xf>
    <xf numFmtId="0" fontId="11" fillId="0" borderId="8" xfId="21" applyFont="1" applyFill="1" applyBorder="1" applyAlignment="1">
      <alignment horizontal="left" shrinkToFit="1"/>
      <protection/>
    </xf>
    <xf numFmtId="0" fontId="11" fillId="0" borderId="12" xfId="17"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1" fillId="0" borderId="2" xfId="24" applyFont="1" applyFill="1" applyBorder="1" applyAlignment="1">
      <alignment horizontal="center" vertical="center"/>
      <protection/>
    </xf>
    <xf numFmtId="0" fontId="11" fillId="0" borderId="3" xfId="24" applyFont="1" applyFill="1" applyBorder="1" applyAlignment="1">
      <alignment horizontal="center" vertical="center"/>
      <protection/>
    </xf>
    <xf numFmtId="0" fontId="11" fillId="0" borderId="0" xfId="24" applyFont="1" applyFill="1" applyBorder="1" applyAlignment="1">
      <alignment horizontal="center" vertical="center"/>
      <protection/>
    </xf>
    <xf numFmtId="0" fontId="11" fillId="0" borderId="5" xfId="24" applyFont="1" applyFill="1" applyBorder="1" applyAlignment="1">
      <alignment horizontal="center" vertical="center"/>
      <protection/>
    </xf>
    <xf numFmtId="0" fontId="11" fillId="0" borderId="7" xfId="24" applyFont="1" applyFill="1" applyBorder="1" applyAlignment="1">
      <alignment horizontal="center" vertical="center"/>
      <protection/>
    </xf>
    <xf numFmtId="0" fontId="11" fillId="0" borderId="8" xfId="24" applyFont="1" applyFill="1" applyBorder="1" applyAlignment="1">
      <alignment horizontal="center" vertical="center"/>
      <protection/>
    </xf>
    <xf numFmtId="0" fontId="11" fillId="0" borderId="16" xfId="23" applyFont="1" applyFill="1" applyBorder="1" applyAlignment="1">
      <alignment horizontal="center" vertical="center" wrapText="1"/>
      <protection/>
    </xf>
    <xf numFmtId="0" fontId="11" fillId="0" borderId="17" xfId="23" applyFont="1" applyFill="1" applyBorder="1" applyAlignment="1">
      <alignment horizontal="center" vertical="center" wrapText="1"/>
      <protection/>
    </xf>
    <xf numFmtId="0" fontId="11" fillId="0" borderId="15" xfId="23" applyFont="1" applyFill="1" applyBorder="1" applyAlignment="1">
      <alignment horizontal="center" vertical="center" wrapText="1"/>
      <protection/>
    </xf>
    <xf numFmtId="0" fontId="11" fillId="0" borderId="2" xfId="23" applyFont="1" applyFill="1" applyBorder="1" applyAlignment="1">
      <alignment horizontal="center" vertical="center"/>
      <protection/>
    </xf>
    <xf numFmtId="0" fontId="11" fillId="0" borderId="7" xfId="23" applyFont="1" applyFill="1" applyBorder="1" applyAlignment="1">
      <alignment horizontal="center" vertical="center"/>
      <protection/>
    </xf>
    <xf numFmtId="0" fontId="11" fillId="0" borderId="16" xfId="23" applyFont="1" applyFill="1" applyBorder="1" applyAlignment="1">
      <alignment horizontal="center" vertical="center"/>
      <protection/>
    </xf>
    <xf numFmtId="0" fontId="11" fillId="0" borderId="15" xfId="23" applyFont="1" applyFill="1" applyBorder="1" applyAlignment="1">
      <alignment horizontal="center" vertical="center"/>
      <protection/>
    </xf>
    <xf numFmtId="0" fontId="11" fillId="0" borderId="14" xfId="21" applyFont="1" applyFill="1" applyBorder="1" applyAlignment="1">
      <alignment horizontal="center" vertical="center"/>
      <protection/>
    </xf>
    <xf numFmtId="0" fontId="11" fillId="0" borderId="12" xfId="21" applyFont="1" applyFill="1" applyBorder="1" applyAlignment="1">
      <alignment horizontal="center" vertical="center"/>
      <protection/>
    </xf>
    <xf numFmtId="38" fontId="11" fillId="0" borderId="1" xfId="17" applyFont="1" applyFill="1" applyBorder="1" applyAlignment="1">
      <alignment horizontal="center" vertical="center"/>
    </xf>
    <xf numFmtId="38" fontId="11" fillId="0" borderId="6" xfId="17" applyFont="1" applyFill="1" applyBorder="1" applyAlignment="1">
      <alignment horizontal="center" vertical="center"/>
    </xf>
    <xf numFmtId="38" fontId="11" fillId="0" borderId="2" xfId="23" applyNumberFormat="1" applyFont="1" applyFill="1" applyBorder="1" applyAlignment="1">
      <alignment horizontal="center" vertical="center" wrapText="1"/>
      <protection/>
    </xf>
    <xf numFmtId="38" fontId="11" fillId="0" borderId="7" xfId="23" applyNumberFormat="1" applyFont="1" applyFill="1" applyBorder="1" applyAlignment="1">
      <alignment horizontal="center" vertical="center" wrapText="1"/>
      <protection/>
    </xf>
    <xf numFmtId="38" fontId="11" fillId="0" borderId="16" xfId="23" applyNumberFormat="1" applyFont="1" applyFill="1" applyBorder="1" applyAlignment="1">
      <alignment horizontal="center" vertical="center" wrapText="1"/>
      <protection/>
    </xf>
    <xf numFmtId="38" fontId="11" fillId="0" borderId="15" xfId="23" applyNumberFormat="1" applyFont="1" applyFill="1" applyBorder="1" applyAlignment="1">
      <alignment horizontal="center" vertical="center" wrapText="1"/>
      <protection/>
    </xf>
    <xf numFmtId="38" fontId="11" fillId="0" borderId="1" xfId="23" applyNumberFormat="1" applyFont="1" applyFill="1" applyBorder="1" applyAlignment="1">
      <alignment horizontal="center" vertical="center" wrapText="1"/>
      <protection/>
    </xf>
    <xf numFmtId="38" fontId="11" fillId="0" borderId="6" xfId="23" applyNumberFormat="1" applyFont="1" applyFill="1" applyBorder="1" applyAlignment="1">
      <alignment horizontal="center" vertical="center" wrapText="1"/>
      <protection/>
    </xf>
    <xf numFmtId="0" fontId="11"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11" xfId="0" applyFont="1" applyFill="1" applyBorder="1" applyAlignment="1">
      <alignment horizontal="center" vertical="center"/>
    </xf>
    <xf numFmtId="185" fontId="11" fillId="0" borderId="14" xfId="17" applyNumberFormat="1" applyFont="1" applyFill="1" applyBorder="1" applyAlignment="1">
      <alignment horizontal="center" vertical="center"/>
    </xf>
    <xf numFmtId="185" fontId="11" fillId="0" borderId="13" xfId="17" applyNumberFormat="1" applyFont="1" applyFill="1" applyBorder="1" applyAlignment="1">
      <alignment horizontal="center" vertical="center"/>
    </xf>
    <xf numFmtId="0" fontId="11" fillId="0" borderId="12" xfId="0" applyFont="1" applyFill="1" applyBorder="1" applyAlignment="1">
      <alignment horizontal="center" vertical="center"/>
    </xf>
    <xf numFmtId="0" fontId="9" fillId="0" borderId="11" xfId="0" applyFont="1" applyFill="1" applyBorder="1" applyAlignment="1">
      <alignment horizontal="center" vertical="center" wrapText="1"/>
    </xf>
    <xf numFmtId="185" fontId="11" fillId="0" borderId="12" xfId="17" applyNumberFormat="1" applyFont="1" applyFill="1" applyBorder="1" applyAlignment="1">
      <alignment horizontal="center" vertical="center"/>
    </xf>
    <xf numFmtId="0" fontId="11" fillId="0" borderId="1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wrapText="1"/>
    </xf>
    <xf numFmtId="38" fontId="11" fillId="0" borderId="2" xfId="17" applyFont="1" applyFill="1" applyBorder="1" applyAlignment="1" quotePrefix="1">
      <alignment horizontal="center" vertical="center"/>
    </xf>
    <xf numFmtId="38" fontId="11" fillId="0" borderId="3" xfId="17" applyFont="1" applyFill="1" applyBorder="1" applyAlignment="1" quotePrefix="1">
      <alignment horizontal="center" vertical="center"/>
    </xf>
    <xf numFmtId="38" fontId="11" fillId="0" borderId="7" xfId="17" applyFont="1" applyFill="1" applyBorder="1" applyAlignment="1" quotePrefix="1">
      <alignment horizontal="center" vertical="center"/>
    </xf>
    <xf numFmtId="38" fontId="11" fillId="0" borderId="8" xfId="17" applyFont="1" applyFill="1" applyBorder="1" applyAlignment="1" quotePrefix="1">
      <alignment horizontal="center" vertical="center"/>
    </xf>
    <xf numFmtId="0" fontId="11" fillId="0" borderId="13" xfId="0" applyFont="1" applyFill="1" applyBorder="1" applyAlignment="1">
      <alignment horizontal="center" vertical="center"/>
    </xf>
    <xf numFmtId="38" fontId="11" fillId="0" borderId="0" xfId="17" applyFont="1" applyFill="1" applyBorder="1" applyAlignment="1">
      <alignment horizontal="left" shrinkToFit="1"/>
    </xf>
    <xf numFmtId="0" fontId="11" fillId="0" borderId="0" xfId="22" applyFont="1" applyFill="1" applyBorder="1" applyAlignment="1">
      <alignment horizontal="center" vertical="center"/>
      <protection/>
    </xf>
    <xf numFmtId="0" fontId="0" fillId="0" borderId="0" xfId="0" applyFill="1" applyBorder="1" applyAlignment="1">
      <alignment horizontal="center" vertical="center"/>
    </xf>
    <xf numFmtId="0" fontId="11" fillId="0" borderId="16" xfId="22" applyFont="1" applyFill="1" applyBorder="1" applyAlignment="1">
      <alignment horizontal="center" vertical="center" wrapText="1"/>
      <protection/>
    </xf>
    <xf numFmtId="0" fontId="0" fillId="0" borderId="15" xfId="0" applyFill="1" applyBorder="1" applyAlignment="1">
      <alignment/>
    </xf>
    <xf numFmtId="0" fontId="11" fillId="0" borderId="14" xfId="23" applyFont="1" applyFill="1" applyBorder="1" applyAlignment="1">
      <alignment horizontal="center" vertical="center" wrapText="1"/>
      <protection/>
    </xf>
    <xf numFmtId="0" fontId="11" fillId="0" borderId="2" xfId="24" applyFont="1" applyFill="1" applyBorder="1" applyAlignment="1">
      <alignment horizontal="center" vertical="center" wrapText="1"/>
      <protection/>
    </xf>
    <xf numFmtId="0" fontId="11" fillId="0" borderId="3" xfId="24" applyFont="1" applyFill="1" applyBorder="1" applyAlignment="1">
      <alignment horizontal="center" vertical="center" wrapText="1"/>
      <protection/>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11" fillId="0" borderId="14" xfId="23" applyFont="1" applyFill="1" applyBorder="1" applyAlignment="1">
      <alignment horizontal="center" vertical="center"/>
      <protection/>
    </xf>
    <xf numFmtId="0" fontId="11" fillId="0" borderId="14" xfId="23" applyNumberFormat="1" applyFont="1" applyFill="1" applyBorder="1" applyAlignment="1">
      <alignment horizontal="center" vertical="center"/>
      <protection/>
    </xf>
    <xf numFmtId="0" fontId="11" fillId="0" borderId="13" xfId="23" applyNumberFormat="1" applyFont="1" applyFill="1" applyBorder="1" applyAlignment="1">
      <alignment horizontal="center" vertical="center"/>
      <protection/>
    </xf>
    <xf numFmtId="0" fontId="11" fillId="0" borderId="1" xfId="22" applyNumberFormat="1" applyFont="1" applyFill="1" applyBorder="1" applyAlignment="1">
      <alignment horizontal="center" vertical="center" wrapText="1"/>
      <protection/>
    </xf>
    <xf numFmtId="0" fontId="11" fillId="0" borderId="6" xfId="22" applyNumberFormat="1" applyFont="1" applyFill="1" applyBorder="1" applyAlignment="1">
      <alignment horizontal="center" vertical="center" wrapText="1"/>
      <protection/>
    </xf>
    <xf numFmtId="0" fontId="11" fillId="0" borderId="1" xfId="22" applyFont="1" applyFill="1" applyBorder="1" applyAlignment="1">
      <alignment horizontal="center" vertical="center" wrapText="1"/>
      <protection/>
    </xf>
    <xf numFmtId="0" fontId="11" fillId="0" borderId="6" xfId="22" applyFont="1" applyFill="1" applyBorder="1" applyAlignment="1">
      <alignment horizontal="center" vertical="center" wrapText="1"/>
      <protection/>
    </xf>
    <xf numFmtId="0" fontId="11" fillId="0" borderId="15" xfId="22" applyFont="1" applyFill="1" applyBorder="1" applyAlignment="1">
      <alignment horizontal="center" vertical="center" wrapText="1"/>
      <protection/>
    </xf>
    <xf numFmtId="0" fontId="11" fillId="0" borderId="7" xfId="24" applyFont="1" applyFill="1" applyBorder="1" applyAlignment="1">
      <alignment horizontal="center" vertical="center" wrapText="1"/>
      <protection/>
    </xf>
    <xf numFmtId="0" fontId="11" fillId="0" borderId="8" xfId="24" applyFont="1" applyFill="1" applyBorder="1" applyAlignment="1">
      <alignment horizontal="center" vertical="center" wrapText="1"/>
      <protection/>
    </xf>
    <xf numFmtId="0" fontId="0" fillId="0" borderId="2" xfId="0" applyFill="1" applyBorder="1" applyAlignment="1">
      <alignment/>
    </xf>
    <xf numFmtId="0" fontId="0" fillId="0" borderId="3"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6" xfId="0" applyFill="1" applyBorder="1" applyAlignment="1">
      <alignment/>
    </xf>
    <xf numFmtId="0" fontId="11" fillId="0" borderId="3" xfId="17" applyNumberFormat="1" applyFont="1" applyFill="1" applyBorder="1" applyAlignment="1">
      <alignment horizontal="center" vertical="center"/>
    </xf>
    <xf numFmtId="0" fontId="11" fillId="0" borderId="8" xfId="17" applyNumberFormat="1" applyFont="1" applyFill="1" applyBorder="1" applyAlignment="1">
      <alignment horizontal="center" vertical="center"/>
    </xf>
    <xf numFmtId="38" fontId="11" fillId="0" borderId="8" xfId="17" applyFont="1" applyFill="1" applyBorder="1" applyAlignment="1">
      <alignment horizontal="center" vertical="center"/>
    </xf>
    <xf numFmtId="0" fontId="11" fillId="0" borderId="14" xfId="17" applyNumberFormat="1" applyFont="1" applyFill="1" applyBorder="1" applyAlignment="1">
      <alignment horizontal="center" vertical="center"/>
    </xf>
    <xf numFmtId="0" fontId="11" fillId="0" borderId="0" xfId="17" applyNumberFormat="1" applyFont="1" applyFill="1" applyBorder="1" applyAlignment="1">
      <alignment horizontal="center" vertical="center"/>
    </xf>
    <xf numFmtId="0" fontId="11" fillId="0" borderId="5" xfId="17" applyNumberFormat="1" applyFont="1" applyFill="1" applyBorder="1" applyAlignment="1">
      <alignment horizontal="center" vertical="center"/>
    </xf>
    <xf numFmtId="0" fontId="11" fillId="0" borderId="13" xfId="17" applyNumberFormat="1" applyFont="1" applyFill="1" applyBorder="1" applyAlignment="1">
      <alignment horizontal="center" vertical="center"/>
    </xf>
    <xf numFmtId="0" fontId="11" fillId="0" borderId="11" xfId="17" applyNumberFormat="1" applyFont="1" applyFill="1" applyBorder="1" applyAlignment="1">
      <alignment horizontal="center" vertical="center"/>
    </xf>
    <xf numFmtId="0" fontId="11" fillId="0" borderId="12" xfId="24" applyFont="1" applyFill="1" applyBorder="1" applyAlignment="1">
      <alignment horizontal="center" vertical="center" wrapText="1"/>
      <protection/>
    </xf>
    <xf numFmtId="0" fontId="11" fillId="0" borderId="13" xfId="24" applyFont="1" applyFill="1" applyBorder="1" applyAlignment="1">
      <alignment horizontal="center" vertical="center" wrapText="1"/>
      <protection/>
    </xf>
    <xf numFmtId="0" fontId="11" fillId="0" borderId="0" xfId="23" applyFont="1" applyFill="1" applyBorder="1" applyAlignment="1">
      <alignment horizontal="left"/>
      <protection/>
    </xf>
    <xf numFmtId="0" fontId="11" fillId="0" borderId="5" xfId="23" applyFont="1" applyFill="1" applyBorder="1" applyAlignment="1">
      <alignment horizontal="left"/>
      <protection/>
    </xf>
    <xf numFmtId="0" fontId="11" fillId="0" borderId="0" xfId="23" applyFont="1" applyFill="1" applyBorder="1" applyAlignment="1">
      <alignment horizontal="left" shrinkToFit="1"/>
      <protection/>
    </xf>
    <xf numFmtId="0" fontId="11" fillId="0" borderId="5" xfId="23" applyFont="1" applyFill="1" applyBorder="1" applyAlignment="1">
      <alignment horizontal="left" shrinkToFit="1"/>
      <protection/>
    </xf>
    <xf numFmtId="0" fontId="11" fillId="0" borderId="7" xfId="23" applyFont="1" applyFill="1" applyBorder="1" applyAlignment="1">
      <alignment horizontal="center" shrinkToFit="1"/>
      <protection/>
    </xf>
    <xf numFmtId="0" fontId="11" fillId="0" borderId="8" xfId="23" applyFont="1" applyFill="1" applyBorder="1" applyAlignment="1">
      <alignment horizontal="center" shrinkToFit="1"/>
      <protection/>
    </xf>
    <xf numFmtId="38" fontId="8" fillId="0" borderId="0" xfId="17" applyFont="1" applyFill="1" applyBorder="1" applyAlignment="1">
      <alignment horizontal="left" vertical="center" wrapText="1"/>
    </xf>
    <xf numFmtId="38" fontId="8" fillId="0" borderId="5" xfId="17" applyFont="1" applyFill="1" applyBorder="1" applyAlignment="1">
      <alignment horizontal="left" vertical="center" wrapText="1"/>
    </xf>
    <xf numFmtId="38" fontId="11" fillId="0" borderId="0" xfId="17" applyFont="1" applyFill="1" applyBorder="1" applyAlignment="1">
      <alignment horizontal="left" vertical="center" wrapText="1"/>
    </xf>
    <xf numFmtId="38" fontId="11" fillId="0" borderId="5" xfId="17" applyFont="1" applyFill="1" applyBorder="1" applyAlignment="1">
      <alignment horizontal="left" vertical="center" wrapText="1"/>
    </xf>
    <xf numFmtId="38" fontId="9" fillId="0" borderId="0" xfId="17" applyFont="1" applyFill="1" applyBorder="1" applyAlignment="1">
      <alignment horizontal="left" vertical="center" wrapText="1"/>
    </xf>
    <xf numFmtId="38" fontId="9" fillId="0" borderId="5" xfId="17" applyFont="1" applyFill="1" applyBorder="1" applyAlignment="1">
      <alignment horizontal="left" vertical="center" wrapText="1"/>
    </xf>
    <xf numFmtId="38" fontId="11" fillId="0" borderId="0" xfId="17" applyFont="1" applyFill="1" applyBorder="1" applyAlignment="1">
      <alignment vertical="center"/>
    </xf>
    <xf numFmtId="0" fontId="0" fillId="0" borderId="5" xfId="0" applyFill="1" applyBorder="1" applyAlignment="1">
      <alignment vertical="center"/>
    </xf>
    <xf numFmtId="38" fontId="11" fillId="0" borderId="0" xfId="17" applyFont="1" applyFill="1" applyBorder="1" applyAlignment="1">
      <alignment horizontal="left" vertical="center" shrinkToFit="1"/>
    </xf>
    <xf numFmtId="38" fontId="11" fillId="0" borderId="5" xfId="17" applyFont="1" applyFill="1" applyBorder="1" applyAlignment="1">
      <alignment horizontal="left" vertical="center" shrinkToFit="1"/>
    </xf>
  </cellXfs>
  <cellStyles count="17">
    <cellStyle name="Normal" xfId="0"/>
    <cellStyle name="Percent" xfId="15"/>
    <cellStyle name="Hyperlink" xfId="16"/>
    <cellStyle name="Comma [0]" xfId="17"/>
    <cellStyle name="Comma" xfId="18"/>
    <cellStyle name="Currency [0]" xfId="19"/>
    <cellStyle name="Currency" xfId="20"/>
    <cellStyle name="標準_11jigt1kennkei" xfId="21"/>
    <cellStyle name="標準_ht2001.2" xfId="22"/>
    <cellStyle name="標準_ht2001_6" xfId="23"/>
    <cellStyle name="標準_Sheet1" xfId="24"/>
    <cellStyle name="標準_T110104a" xfId="25"/>
    <cellStyle name="標準_県年次別実数・率" xfId="26"/>
    <cellStyle name="標準_人口・12.2" xfId="27"/>
    <cellStyle name="標準_兵庫の統計2000.4" xfId="28"/>
    <cellStyle name="Followed Hyperlink" xfId="29"/>
    <cellStyle name="未定義"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0</xdr:row>
      <xdr:rowOff>0</xdr:rowOff>
    </xdr:from>
    <xdr:to>
      <xdr:col>6</xdr:col>
      <xdr:colOff>0</xdr:colOff>
      <xdr:row>0</xdr:row>
      <xdr:rowOff>0</xdr:rowOff>
    </xdr:to>
    <xdr:sp>
      <xdr:nvSpPr>
        <xdr:cNvPr id="8" name="Line 8"/>
        <xdr:cNvSpPr>
          <a:spLocks/>
        </xdr:cNvSpPr>
      </xdr:nvSpPr>
      <xdr:spPr>
        <a:xfrm flipH="1" flipV="1">
          <a:off x="2247900" y="0"/>
          <a:ext cx="60007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kens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建築・住宅"/>
      <sheetName val="エネルギー・水道"/>
      <sheetName val="運輸・通信"/>
      <sheetName val="商業・貿易・観光"/>
      <sheetName val="金融"/>
      <sheetName val="物価・家計・県民経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2"/>
  <sheetViews>
    <sheetView tabSelected="1" zoomScaleSheetLayoutView="100" workbookViewId="0" topLeftCell="A1">
      <selection activeCell="A1" sqref="A1:D1"/>
    </sheetView>
  </sheetViews>
  <sheetFormatPr defaultColWidth="9.00390625" defaultRowHeight="12.75"/>
  <cols>
    <col min="1" max="2" width="4.75390625" style="3" customWidth="1"/>
    <col min="3" max="3" width="8.125" style="3" customWidth="1"/>
    <col min="4" max="4" width="70.625" style="3" customWidth="1"/>
    <col min="5" max="16384" width="8.875" style="3" customWidth="1"/>
  </cols>
  <sheetData>
    <row r="1" spans="1:4" s="1" customFormat="1" ht="48.75" customHeight="1">
      <c r="A1" s="576" t="s">
        <v>125</v>
      </c>
      <c r="B1" s="576"/>
      <c r="C1" s="576"/>
      <c r="D1" s="576"/>
    </row>
    <row r="2" spans="1:4" s="2" customFormat="1" ht="49.5" customHeight="1">
      <c r="A2" s="575" t="s">
        <v>424</v>
      </c>
      <c r="B2" s="575"/>
      <c r="C2" s="575"/>
      <c r="D2" s="575"/>
    </row>
    <row r="3" ht="18.75" customHeight="1"/>
    <row r="4" spans="1:4" s="7" customFormat="1" ht="30" customHeight="1">
      <c r="A4" s="4">
        <v>1</v>
      </c>
      <c r="B4" s="5" t="s">
        <v>126</v>
      </c>
      <c r="C4" s="5"/>
      <c r="D4" s="6"/>
    </row>
    <row r="5" spans="1:4" s="7" customFormat="1" ht="24" customHeight="1">
      <c r="A5" s="8"/>
      <c r="B5" s="9" t="s">
        <v>107</v>
      </c>
      <c r="C5" s="10" t="s">
        <v>108</v>
      </c>
      <c r="D5" s="11"/>
    </row>
    <row r="6" spans="1:4" s="7" customFormat="1" ht="24" customHeight="1">
      <c r="A6" s="8"/>
      <c r="B6" s="9" t="s">
        <v>109</v>
      </c>
      <c r="C6" s="10" t="s">
        <v>142</v>
      </c>
      <c r="D6" s="11"/>
    </row>
    <row r="7" spans="1:4" s="7" customFormat="1" ht="24" customHeight="1">
      <c r="A7" s="8"/>
      <c r="B7" s="9" t="s">
        <v>141</v>
      </c>
      <c r="C7" s="10" t="s">
        <v>143</v>
      </c>
      <c r="D7" s="11"/>
    </row>
    <row r="8" spans="1:4" s="7" customFormat="1" ht="30" customHeight="1">
      <c r="A8" s="8">
        <v>2</v>
      </c>
      <c r="B8" s="10" t="s">
        <v>110</v>
      </c>
      <c r="C8" s="10"/>
      <c r="D8" s="11"/>
    </row>
    <row r="9" spans="1:4" s="7" customFormat="1" ht="30" customHeight="1">
      <c r="A9" s="8">
        <v>3</v>
      </c>
      <c r="B9" s="10" t="s">
        <v>111</v>
      </c>
      <c r="C9" s="10"/>
      <c r="D9" s="11"/>
    </row>
    <row r="10" spans="1:4" s="7" customFormat="1" ht="30" customHeight="1">
      <c r="A10" s="8">
        <v>4</v>
      </c>
      <c r="B10" s="10" t="s">
        <v>112</v>
      </c>
      <c r="C10" s="10"/>
      <c r="D10" s="11"/>
    </row>
    <row r="11" spans="1:4" s="7" customFormat="1" ht="30" customHeight="1">
      <c r="A11" s="8">
        <v>5</v>
      </c>
      <c r="B11" s="10" t="s">
        <v>113</v>
      </c>
      <c r="C11" s="10"/>
      <c r="D11" s="11"/>
    </row>
    <row r="12" spans="1:4" s="7" customFormat="1" ht="21" customHeight="1">
      <c r="A12" s="8"/>
      <c r="B12" s="10" t="s">
        <v>114</v>
      </c>
      <c r="C12" s="10" t="s">
        <v>115</v>
      </c>
      <c r="D12" s="11"/>
    </row>
    <row r="13" spans="1:4" s="7" customFormat="1" ht="21" customHeight="1">
      <c r="A13" s="8"/>
      <c r="B13" s="10" t="s">
        <v>116</v>
      </c>
      <c r="C13" s="10" t="s">
        <v>117</v>
      </c>
      <c r="D13" s="11"/>
    </row>
    <row r="14" spans="1:4" s="7" customFormat="1" ht="21" customHeight="1">
      <c r="A14" s="8"/>
      <c r="B14" s="10" t="s">
        <v>118</v>
      </c>
      <c r="C14" s="10" t="s">
        <v>119</v>
      </c>
      <c r="D14" s="11"/>
    </row>
    <row r="15" spans="1:4" s="7" customFormat="1" ht="21" customHeight="1">
      <c r="A15" s="8"/>
      <c r="B15" s="10" t="s">
        <v>120</v>
      </c>
      <c r="C15" s="10" t="s">
        <v>121</v>
      </c>
      <c r="D15" s="11"/>
    </row>
    <row r="16" spans="1:4" s="7" customFormat="1" ht="21" customHeight="1">
      <c r="A16" s="8"/>
      <c r="B16" s="10" t="s">
        <v>122</v>
      </c>
      <c r="C16" s="10" t="s">
        <v>123</v>
      </c>
      <c r="D16" s="11"/>
    </row>
    <row r="17" spans="1:4" s="7" customFormat="1" ht="21" customHeight="1">
      <c r="A17" s="12"/>
      <c r="B17" s="13"/>
      <c r="C17" s="13"/>
      <c r="D17" s="14"/>
    </row>
    <row r="18" spans="1:4" s="7" customFormat="1" ht="21" customHeight="1">
      <c r="A18" s="577" t="s">
        <v>124</v>
      </c>
      <c r="B18" s="558"/>
      <c r="C18" s="558"/>
      <c r="D18" s="558"/>
    </row>
    <row r="19" spans="1:4" s="7" customFormat="1" ht="21" customHeight="1">
      <c r="A19" s="566" t="s">
        <v>607</v>
      </c>
      <c r="B19" s="566"/>
      <c r="C19" s="566"/>
      <c r="D19" s="566"/>
    </row>
    <row r="20" spans="1:4" s="7" customFormat="1" ht="21" customHeight="1">
      <c r="A20" s="566" t="s">
        <v>524</v>
      </c>
      <c r="B20" s="566"/>
      <c r="C20" s="566"/>
      <c r="D20" s="566"/>
    </row>
    <row r="21" spans="3:4" s="7" customFormat="1" ht="21" customHeight="1">
      <c r="C21" s="15"/>
      <c r="D21" s="16" t="s">
        <v>410</v>
      </c>
    </row>
    <row r="22" spans="3:4" s="7" customFormat="1" ht="21" customHeight="1">
      <c r="C22" s="15"/>
      <c r="D22" s="7" t="s">
        <v>411</v>
      </c>
    </row>
    <row r="23" spans="1:4" s="7" customFormat="1" ht="21" customHeight="1" thickBot="1">
      <c r="A23" s="566"/>
      <c r="B23" s="566"/>
      <c r="C23" s="566"/>
      <c r="D23" s="566"/>
    </row>
    <row r="24" spans="1:4" s="7" customFormat="1" ht="21" customHeight="1" thickTop="1">
      <c r="A24" s="567" t="s">
        <v>606</v>
      </c>
      <c r="B24" s="568"/>
      <c r="C24" s="568"/>
      <c r="D24" s="569"/>
    </row>
    <row r="25" spans="1:4" s="7" customFormat="1" ht="21" customHeight="1">
      <c r="A25" s="570" t="s">
        <v>431</v>
      </c>
      <c r="B25" s="571"/>
      <c r="C25" s="571"/>
      <c r="D25" s="572"/>
    </row>
    <row r="26" spans="1:4" s="7" customFormat="1" ht="21" customHeight="1">
      <c r="A26" s="30"/>
      <c r="B26" s="29" t="s">
        <v>425</v>
      </c>
      <c r="C26" s="29" t="s">
        <v>523</v>
      </c>
      <c r="D26" s="31"/>
    </row>
    <row r="27" spans="1:4" s="7" customFormat="1" ht="21" customHeight="1">
      <c r="A27" s="30"/>
      <c r="B27" s="29" t="s">
        <v>426</v>
      </c>
      <c r="C27" s="29" t="s">
        <v>432</v>
      </c>
      <c r="D27" s="31"/>
    </row>
    <row r="28" spans="1:4" s="7" customFormat="1" ht="21" customHeight="1">
      <c r="A28" s="30"/>
      <c r="B28" s="29" t="s">
        <v>426</v>
      </c>
      <c r="C28" s="29" t="s">
        <v>428</v>
      </c>
      <c r="D28" s="31"/>
    </row>
    <row r="29" spans="1:4" s="7" customFormat="1" ht="21" customHeight="1">
      <c r="A29" s="32"/>
      <c r="B29" s="10" t="s">
        <v>427</v>
      </c>
      <c r="C29" s="10" t="s">
        <v>429</v>
      </c>
      <c r="D29" s="33"/>
    </row>
    <row r="30" spans="1:4" s="7" customFormat="1" ht="8.25" customHeight="1" thickBot="1">
      <c r="A30" s="563"/>
      <c r="B30" s="564"/>
      <c r="C30" s="564"/>
      <c r="D30" s="565"/>
    </row>
    <row r="31" spans="1:4" s="7" customFormat="1" ht="21" customHeight="1" thickTop="1">
      <c r="A31" s="9"/>
      <c r="B31" s="9"/>
      <c r="C31" s="9"/>
      <c r="D31" s="9"/>
    </row>
    <row r="32" spans="1:4" s="7" customFormat="1" ht="21" customHeight="1">
      <c r="A32" s="566" t="s">
        <v>430</v>
      </c>
      <c r="B32" s="566"/>
      <c r="C32" s="566"/>
      <c r="D32" s="566"/>
    </row>
    <row r="33" spans="1:4" ht="21" customHeight="1">
      <c r="A33" s="574" t="s">
        <v>605</v>
      </c>
      <c r="B33" s="574"/>
      <c r="C33" s="574"/>
      <c r="D33" s="574"/>
    </row>
    <row r="34" spans="1:4" ht="21" customHeight="1">
      <c r="A34" s="573" t="s">
        <v>452</v>
      </c>
      <c r="B34" s="573"/>
      <c r="C34" s="573"/>
      <c r="D34" s="573"/>
    </row>
    <row r="35" spans="1:4" ht="21" customHeight="1">
      <c r="A35" s="566"/>
      <c r="B35" s="566"/>
      <c r="C35" s="566"/>
      <c r="D35" s="566"/>
    </row>
    <row r="36" spans="1:3" ht="21" customHeight="1">
      <c r="A36" s="7"/>
      <c r="B36" s="7"/>
      <c r="C36" s="7"/>
    </row>
    <row r="37" spans="1:3" ht="21" customHeight="1">
      <c r="A37" s="7"/>
      <c r="B37" s="7"/>
      <c r="C37" s="7"/>
    </row>
    <row r="38" spans="1:3" ht="13.5">
      <c r="A38" s="7"/>
      <c r="B38" s="7"/>
      <c r="C38" s="7"/>
    </row>
    <row r="39" spans="1:3" ht="13.5">
      <c r="A39" s="7"/>
      <c r="B39" s="7"/>
      <c r="C39" s="7"/>
    </row>
    <row r="40" spans="1:3" ht="13.5">
      <c r="A40" s="7"/>
      <c r="B40" s="7"/>
      <c r="C40" s="7"/>
    </row>
    <row r="41" spans="1:3" ht="13.5">
      <c r="A41" s="7"/>
      <c r="B41" s="7"/>
      <c r="C41" s="7"/>
    </row>
    <row r="42" spans="1:3" ht="13.5">
      <c r="A42" s="7"/>
      <c r="B42" s="7"/>
      <c r="C42" s="7"/>
    </row>
  </sheetData>
  <mergeCells count="13">
    <mergeCell ref="A20:D20"/>
    <mergeCell ref="A2:D2"/>
    <mergeCell ref="A1:D1"/>
    <mergeCell ref="A18:D18"/>
    <mergeCell ref="A19:D19"/>
    <mergeCell ref="A34:D34"/>
    <mergeCell ref="A35:D35"/>
    <mergeCell ref="A32:D32"/>
    <mergeCell ref="A33:D33"/>
    <mergeCell ref="A30:D30"/>
    <mergeCell ref="A23:D23"/>
    <mergeCell ref="A24:D24"/>
    <mergeCell ref="A25:D25"/>
  </mergeCells>
  <printOptions horizontalCentered="1"/>
  <pageMargins left="0.7874015748031497" right="0.7874015748031497" top="0.5905511811023623" bottom="0" header="0.7874015748031497"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94"/>
  <sheetViews>
    <sheetView zoomScaleSheetLayoutView="100" workbookViewId="0" topLeftCell="A1">
      <selection activeCell="A1" sqref="A1"/>
    </sheetView>
  </sheetViews>
  <sheetFormatPr defaultColWidth="9.00390625" defaultRowHeight="12.75"/>
  <cols>
    <col min="1" max="1" width="17.875" style="3" customWidth="1"/>
    <col min="2" max="2" width="3.75390625" style="3" bestFit="1" customWidth="1"/>
    <col min="3" max="3" width="43.375" style="3" customWidth="1"/>
    <col min="4" max="16384" width="8.875" style="3" customWidth="1"/>
  </cols>
  <sheetData>
    <row r="1" spans="1:2" ht="17.25">
      <c r="A1" s="21" t="s">
        <v>257</v>
      </c>
      <c r="B1" s="21"/>
    </row>
    <row r="2" spans="1:3" s="23" customFormat="1" ht="15" customHeight="1">
      <c r="A2" s="22" t="s">
        <v>258</v>
      </c>
      <c r="B2" s="22"/>
      <c r="C2" s="22" t="s">
        <v>259</v>
      </c>
    </row>
    <row r="3" spans="1:3" ht="15.75" customHeight="1">
      <c r="A3" s="17" t="s">
        <v>423</v>
      </c>
      <c r="B3" s="27">
        <v>1</v>
      </c>
      <c r="C3" s="18" t="s">
        <v>381</v>
      </c>
    </row>
    <row r="4" spans="1:3" ht="15.75" customHeight="1">
      <c r="A4" s="17"/>
      <c r="B4" s="27">
        <v>2</v>
      </c>
      <c r="C4" s="18" t="s">
        <v>382</v>
      </c>
    </row>
    <row r="5" spans="1:3" ht="15.75" customHeight="1">
      <c r="A5" s="17"/>
      <c r="B5" s="27">
        <v>3</v>
      </c>
      <c r="C5" s="18" t="s">
        <v>383</v>
      </c>
    </row>
    <row r="6" spans="1:3" ht="15.75" customHeight="1">
      <c r="A6" s="17"/>
      <c r="B6" s="27">
        <v>4</v>
      </c>
      <c r="C6" s="17" t="s">
        <v>384</v>
      </c>
    </row>
    <row r="7" spans="1:3" ht="15.75" customHeight="1">
      <c r="A7" s="17"/>
      <c r="B7" s="27">
        <v>5</v>
      </c>
      <c r="C7" s="17" t="s">
        <v>385</v>
      </c>
    </row>
    <row r="8" spans="1:3" s="25" customFormat="1" ht="15.75" customHeight="1">
      <c r="A8" s="24"/>
      <c r="B8" s="28">
        <v>6</v>
      </c>
      <c r="C8" s="24" t="s">
        <v>386</v>
      </c>
    </row>
    <row r="9" spans="1:3" ht="15.75" customHeight="1">
      <c r="A9" s="17" t="s">
        <v>247</v>
      </c>
      <c r="B9" s="27">
        <v>7</v>
      </c>
      <c r="C9" s="17" t="s">
        <v>387</v>
      </c>
    </row>
    <row r="10" spans="1:3" ht="15.75" customHeight="1">
      <c r="A10" s="17"/>
      <c r="B10" s="27">
        <v>8</v>
      </c>
      <c r="C10" s="17" t="s">
        <v>388</v>
      </c>
    </row>
    <row r="11" spans="1:3" ht="15.75" customHeight="1">
      <c r="A11" s="17"/>
      <c r="B11" s="27">
        <v>9</v>
      </c>
      <c r="C11" s="17" t="s">
        <v>389</v>
      </c>
    </row>
    <row r="12" spans="1:3" ht="15.75" customHeight="1">
      <c r="A12" s="17"/>
      <c r="B12" s="27">
        <v>10</v>
      </c>
      <c r="C12" s="17" t="s">
        <v>390</v>
      </c>
    </row>
    <row r="13" spans="1:3" ht="15.75" customHeight="1">
      <c r="A13" s="17"/>
      <c r="B13" s="27">
        <v>11</v>
      </c>
      <c r="C13" s="17" t="s">
        <v>391</v>
      </c>
    </row>
    <row r="14" spans="1:3" s="25" customFormat="1" ht="15.75" customHeight="1">
      <c r="A14" s="24"/>
      <c r="B14" s="28">
        <v>12</v>
      </c>
      <c r="C14" s="24" t="s">
        <v>392</v>
      </c>
    </row>
    <row r="15" spans="1:3" ht="15.75" customHeight="1">
      <c r="A15" s="17" t="s">
        <v>248</v>
      </c>
      <c r="B15" s="27">
        <v>13</v>
      </c>
      <c r="C15" s="17" t="s">
        <v>393</v>
      </c>
    </row>
    <row r="16" spans="1:3" ht="15.75" customHeight="1">
      <c r="A16" s="17"/>
      <c r="B16" s="27">
        <v>14</v>
      </c>
      <c r="C16" s="17" t="s">
        <v>394</v>
      </c>
    </row>
    <row r="17" spans="1:3" s="25" customFormat="1" ht="15.75" customHeight="1">
      <c r="A17" s="24"/>
      <c r="B17" s="28">
        <v>15</v>
      </c>
      <c r="C17" s="24" t="s">
        <v>395</v>
      </c>
    </row>
    <row r="18" spans="1:3" ht="15.75" customHeight="1">
      <c r="A18" s="17" t="s">
        <v>249</v>
      </c>
      <c r="B18" s="27">
        <v>16</v>
      </c>
      <c r="C18" s="17" t="s">
        <v>396</v>
      </c>
    </row>
    <row r="19" spans="1:3" ht="15.75" customHeight="1">
      <c r="A19" s="17"/>
      <c r="B19" s="27">
        <v>17</v>
      </c>
      <c r="C19" s="17" t="s">
        <v>397</v>
      </c>
    </row>
    <row r="20" spans="1:3" ht="15.75" customHeight="1">
      <c r="A20" s="19"/>
      <c r="B20" s="27">
        <v>18</v>
      </c>
      <c r="C20" s="19" t="s">
        <v>398</v>
      </c>
    </row>
    <row r="21" spans="1:3" ht="15.75" customHeight="1">
      <c r="A21" s="17"/>
      <c r="B21" s="27">
        <v>19</v>
      </c>
      <c r="C21" s="17" t="s">
        <v>399</v>
      </c>
    </row>
    <row r="22" spans="1:3" s="25" customFormat="1" ht="15.75" customHeight="1">
      <c r="A22" s="26"/>
      <c r="B22" s="28">
        <v>20</v>
      </c>
      <c r="C22" s="26" t="s">
        <v>400</v>
      </c>
    </row>
    <row r="23" spans="1:3" ht="15.75" customHeight="1">
      <c r="A23" s="17" t="s">
        <v>250</v>
      </c>
      <c r="B23" s="27">
        <v>21</v>
      </c>
      <c r="C23" s="17" t="s">
        <v>401</v>
      </c>
    </row>
    <row r="24" spans="1:3" s="25" customFormat="1" ht="15.75" customHeight="1">
      <c r="A24" s="24"/>
      <c r="B24" s="28">
        <v>22</v>
      </c>
      <c r="C24" s="24" t="s">
        <v>402</v>
      </c>
    </row>
    <row r="25" spans="1:3" ht="15.75" customHeight="1">
      <c r="A25" s="17" t="s">
        <v>251</v>
      </c>
      <c r="B25" s="27">
        <v>23</v>
      </c>
      <c r="C25" s="17" t="s">
        <v>403</v>
      </c>
    </row>
    <row r="26" spans="1:3" ht="15.75" customHeight="1">
      <c r="A26" s="17"/>
      <c r="B26" s="27">
        <v>24</v>
      </c>
      <c r="C26" s="17" t="s">
        <v>404</v>
      </c>
    </row>
    <row r="27" spans="1:3" ht="15.75" customHeight="1">
      <c r="A27" s="17"/>
      <c r="B27" s="27">
        <v>25</v>
      </c>
      <c r="C27" s="17" t="s">
        <v>405</v>
      </c>
    </row>
    <row r="28" spans="1:3" ht="15.75" customHeight="1">
      <c r="A28" s="17"/>
      <c r="B28" s="27">
        <v>26</v>
      </c>
      <c r="C28" s="17" t="s">
        <v>414</v>
      </c>
    </row>
    <row r="29" spans="1:3" ht="15.75" customHeight="1">
      <c r="A29" s="17"/>
      <c r="B29" s="27">
        <v>27</v>
      </c>
      <c r="C29" s="17" t="s">
        <v>406</v>
      </c>
    </row>
    <row r="30" spans="1:3" ht="15.75" customHeight="1">
      <c r="A30" s="17"/>
      <c r="B30" s="27">
        <v>28</v>
      </c>
      <c r="C30" s="17" t="s">
        <v>407</v>
      </c>
    </row>
    <row r="31" spans="1:3" s="25" customFormat="1" ht="15.75" customHeight="1">
      <c r="A31" s="24"/>
      <c r="B31" s="28">
        <v>29</v>
      </c>
      <c r="C31" s="24" t="s">
        <v>408</v>
      </c>
    </row>
    <row r="32" spans="1:3" ht="13.5">
      <c r="A32" s="20"/>
      <c r="B32" s="20"/>
      <c r="C32" s="20"/>
    </row>
    <row r="33" spans="1:3" ht="13.5">
      <c r="A33" s="20"/>
      <c r="B33" s="20"/>
      <c r="C33" s="20"/>
    </row>
    <row r="34" spans="1:3" ht="13.5">
      <c r="A34" s="20"/>
      <c r="B34" s="20"/>
      <c r="C34" s="20"/>
    </row>
    <row r="35" spans="1:3" ht="13.5">
      <c r="A35" s="20"/>
      <c r="B35" s="20"/>
      <c r="C35" s="20"/>
    </row>
    <row r="36" spans="1:3" ht="13.5">
      <c r="A36" s="20"/>
      <c r="B36" s="20"/>
      <c r="C36" s="20"/>
    </row>
    <row r="37" spans="1:3" ht="13.5">
      <c r="A37" s="20"/>
      <c r="B37" s="20"/>
      <c r="C37" s="20"/>
    </row>
    <row r="38" spans="1:3" ht="13.5">
      <c r="A38" s="20"/>
      <c r="B38" s="20"/>
      <c r="C38" s="20"/>
    </row>
    <row r="39" spans="1:3" ht="13.5">
      <c r="A39" s="20"/>
      <c r="B39" s="20"/>
      <c r="C39" s="20"/>
    </row>
    <row r="40" spans="1:3" ht="13.5">
      <c r="A40" s="20"/>
      <c r="B40" s="20"/>
      <c r="C40" s="20"/>
    </row>
    <row r="41" spans="1:3" ht="13.5">
      <c r="A41" s="20"/>
      <c r="B41" s="20"/>
      <c r="C41" s="20"/>
    </row>
    <row r="42" spans="1:3" ht="13.5">
      <c r="A42" s="20"/>
      <c r="B42" s="20"/>
      <c r="C42" s="20"/>
    </row>
    <row r="43" spans="1:3" ht="13.5">
      <c r="A43" s="20"/>
      <c r="B43" s="20"/>
      <c r="C43" s="20"/>
    </row>
    <row r="44" spans="1:3" ht="13.5">
      <c r="A44" s="20"/>
      <c r="B44" s="20"/>
      <c r="C44" s="20"/>
    </row>
    <row r="45" spans="1:3" ht="13.5">
      <c r="A45" s="20"/>
      <c r="B45" s="20"/>
      <c r="C45" s="20"/>
    </row>
    <row r="46" spans="1:3" ht="13.5">
      <c r="A46" s="20"/>
      <c r="B46" s="20"/>
      <c r="C46" s="20"/>
    </row>
    <row r="47" spans="1:3" ht="13.5">
      <c r="A47" s="20"/>
      <c r="B47" s="20"/>
      <c r="C47" s="20"/>
    </row>
    <row r="48" spans="1:3" ht="13.5">
      <c r="A48" s="20"/>
      <c r="B48" s="20"/>
      <c r="C48" s="20"/>
    </row>
    <row r="49" spans="1:3" ht="13.5">
      <c r="A49" s="20"/>
      <c r="B49" s="20"/>
      <c r="C49" s="20"/>
    </row>
    <row r="50" spans="1:3" ht="13.5">
      <c r="A50" s="20"/>
      <c r="B50" s="20"/>
      <c r="C50" s="20"/>
    </row>
    <row r="51" spans="1:3" ht="13.5">
      <c r="A51" s="20"/>
      <c r="B51" s="20"/>
      <c r="C51" s="20"/>
    </row>
    <row r="52" spans="1:3" ht="13.5">
      <c r="A52" s="20"/>
      <c r="B52" s="20"/>
      <c r="C52" s="20"/>
    </row>
    <row r="53" spans="1:3" ht="13.5">
      <c r="A53" s="20"/>
      <c r="B53" s="20"/>
      <c r="C53" s="20"/>
    </row>
    <row r="54" spans="1:3" ht="13.5">
      <c r="A54" s="20"/>
      <c r="B54" s="20"/>
      <c r="C54" s="20"/>
    </row>
    <row r="55" spans="1:3" ht="13.5">
      <c r="A55" s="20"/>
      <c r="B55" s="20"/>
      <c r="C55" s="20"/>
    </row>
    <row r="56" spans="1:3" ht="13.5">
      <c r="A56" s="20"/>
      <c r="B56" s="20"/>
      <c r="C56" s="20"/>
    </row>
    <row r="57" spans="1:3" ht="13.5">
      <c r="A57" s="20"/>
      <c r="B57" s="20"/>
      <c r="C57" s="20"/>
    </row>
    <row r="58" spans="1:3" ht="13.5">
      <c r="A58" s="20"/>
      <c r="B58" s="20"/>
      <c r="C58" s="20"/>
    </row>
    <row r="59" spans="1:3" ht="13.5">
      <c r="A59" s="20"/>
      <c r="B59" s="20"/>
      <c r="C59" s="20"/>
    </row>
    <row r="60" spans="1:3" ht="13.5">
      <c r="A60" s="20"/>
      <c r="B60" s="20"/>
      <c r="C60" s="20"/>
    </row>
    <row r="61" spans="1:3" ht="13.5">
      <c r="A61" s="20"/>
      <c r="B61" s="20"/>
      <c r="C61" s="20"/>
    </row>
    <row r="62" spans="1:3" ht="13.5">
      <c r="A62" s="20"/>
      <c r="B62" s="20"/>
      <c r="C62" s="20"/>
    </row>
    <row r="63" spans="1:3" ht="13.5">
      <c r="A63" s="20"/>
      <c r="B63" s="20"/>
      <c r="C63" s="20"/>
    </row>
    <row r="64" spans="1:3" ht="13.5">
      <c r="A64" s="20"/>
      <c r="B64" s="20"/>
      <c r="C64" s="20"/>
    </row>
    <row r="65" spans="1:3" ht="13.5">
      <c r="A65" s="20"/>
      <c r="B65" s="20"/>
      <c r="C65" s="20"/>
    </row>
    <row r="66" spans="1:3" ht="13.5">
      <c r="A66" s="20"/>
      <c r="B66" s="20"/>
      <c r="C66" s="20"/>
    </row>
    <row r="67" spans="1:3" ht="13.5">
      <c r="A67" s="20"/>
      <c r="B67" s="20"/>
      <c r="C67" s="20"/>
    </row>
    <row r="68" spans="1:3" ht="13.5">
      <c r="A68" s="20"/>
      <c r="B68" s="20"/>
      <c r="C68" s="20"/>
    </row>
    <row r="69" spans="1:3" ht="13.5">
      <c r="A69" s="20"/>
      <c r="B69" s="20"/>
      <c r="C69" s="20"/>
    </row>
    <row r="70" spans="1:3" ht="13.5">
      <c r="A70" s="20"/>
      <c r="B70" s="20"/>
      <c r="C70" s="20"/>
    </row>
    <row r="71" spans="1:3" ht="13.5">
      <c r="A71" s="20"/>
      <c r="B71" s="20"/>
      <c r="C71" s="20"/>
    </row>
    <row r="72" spans="1:3" ht="13.5">
      <c r="A72" s="20"/>
      <c r="B72" s="20"/>
      <c r="C72" s="20"/>
    </row>
    <row r="73" spans="1:3" ht="13.5">
      <c r="A73" s="20"/>
      <c r="B73" s="20"/>
      <c r="C73" s="20"/>
    </row>
    <row r="74" spans="1:3" ht="13.5">
      <c r="A74" s="20"/>
      <c r="B74" s="20"/>
      <c r="C74" s="20"/>
    </row>
    <row r="75" spans="1:3" ht="13.5">
      <c r="A75" s="20"/>
      <c r="B75" s="20"/>
      <c r="C75" s="20"/>
    </row>
    <row r="76" spans="1:3" ht="13.5">
      <c r="A76" s="20"/>
      <c r="B76" s="20"/>
      <c r="C76" s="20"/>
    </row>
    <row r="77" spans="1:3" ht="13.5">
      <c r="A77" s="20"/>
      <c r="B77" s="20"/>
      <c r="C77" s="20"/>
    </row>
    <row r="78" spans="1:3" ht="13.5">
      <c r="A78" s="20"/>
      <c r="B78" s="20"/>
      <c r="C78" s="20"/>
    </row>
    <row r="79" spans="1:3" ht="13.5">
      <c r="A79" s="20"/>
      <c r="B79" s="20"/>
      <c r="C79" s="20"/>
    </row>
    <row r="80" spans="1:3" ht="13.5">
      <c r="A80" s="20"/>
      <c r="B80" s="20"/>
      <c r="C80" s="20"/>
    </row>
    <row r="81" spans="1:3" ht="13.5">
      <c r="A81" s="20"/>
      <c r="B81" s="20"/>
      <c r="C81" s="20"/>
    </row>
    <row r="82" spans="1:3" ht="13.5">
      <c r="A82" s="20"/>
      <c r="B82" s="20"/>
      <c r="C82" s="20"/>
    </row>
    <row r="83" spans="1:3" ht="13.5">
      <c r="A83" s="20"/>
      <c r="B83" s="20"/>
      <c r="C83" s="20"/>
    </row>
    <row r="84" spans="1:3" ht="13.5">
      <c r="A84" s="20"/>
      <c r="B84" s="20"/>
      <c r="C84" s="20"/>
    </row>
    <row r="85" spans="1:3" ht="13.5">
      <c r="A85" s="20"/>
      <c r="B85" s="20"/>
      <c r="C85" s="20"/>
    </row>
    <row r="86" spans="1:3" ht="13.5">
      <c r="A86" s="20"/>
      <c r="B86" s="20"/>
      <c r="C86" s="20"/>
    </row>
    <row r="87" spans="1:3" ht="13.5">
      <c r="A87" s="20"/>
      <c r="B87" s="20"/>
      <c r="C87" s="20"/>
    </row>
    <row r="88" spans="1:3" ht="13.5">
      <c r="A88" s="20"/>
      <c r="B88" s="20"/>
      <c r="C88" s="20"/>
    </row>
    <row r="89" spans="1:3" ht="13.5">
      <c r="A89" s="20"/>
      <c r="B89" s="20"/>
      <c r="C89" s="20"/>
    </row>
    <row r="90" spans="1:3" ht="13.5">
      <c r="A90" s="20"/>
      <c r="B90" s="20"/>
      <c r="C90" s="20"/>
    </row>
    <row r="91" spans="1:3" ht="13.5">
      <c r="A91" s="20"/>
      <c r="B91" s="20"/>
      <c r="C91" s="20"/>
    </row>
    <row r="92" spans="1:3" ht="13.5">
      <c r="A92" s="20"/>
      <c r="B92" s="20"/>
      <c r="C92" s="20"/>
    </row>
    <row r="93" spans="1:3" ht="13.5">
      <c r="A93" s="20"/>
      <c r="B93" s="20"/>
      <c r="C93" s="20"/>
    </row>
    <row r="94" spans="1:3" ht="13.5">
      <c r="A94" s="20"/>
      <c r="B94" s="20"/>
      <c r="C94" s="20"/>
    </row>
    <row r="95" spans="1:3" ht="13.5">
      <c r="A95" s="20"/>
      <c r="B95" s="20"/>
      <c r="C95" s="20"/>
    </row>
    <row r="96" spans="1:3" ht="13.5">
      <c r="A96" s="20"/>
      <c r="B96" s="20"/>
      <c r="C96" s="20"/>
    </row>
    <row r="97" spans="1:3" ht="13.5">
      <c r="A97" s="20"/>
      <c r="B97" s="20"/>
      <c r="C97" s="20"/>
    </row>
    <row r="98" spans="1:3" ht="13.5">
      <c r="A98" s="20"/>
      <c r="B98" s="20"/>
      <c r="C98" s="20"/>
    </row>
    <row r="99" spans="1:3" ht="13.5">
      <c r="A99" s="20"/>
      <c r="B99" s="20"/>
      <c r="C99" s="20"/>
    </row>
    <row r="100" spans="1:3" ht="13.5">
      <c r="A100" s="20"/>
      <c r="B100" s="20"/>
      <c r="C100" s="20"/>
    </row>
    <row r="101" spans="1:3" ht="13.5">
      <c r="A101" s="20"/>
      <c r="B101" s="20"/>
      <c r="C101" s="20"/>
    </row>
    <row r="102" spans="1:3" ht="13.5">
      <c r="A102" s="20"/>
      <c r="B102" s="20"/>
      <c r="C102" s="20"/>
    </row>
    <row r="103" spans="1:3" ht="13.5">
      <c r="A103" s="20"/>
      <c r="B103" s="20"/>
      <c r="C103" s="20"/>
    </row>
    <row r="104" spans="1:3" ht="13.5">
      <c r="A104" s="20"/>
      <c r="B104" s="20"/>
      <c r="C104" s="20"/>
    </row>
    <row r="105" spans="1:3" ht="13.5">
      <c r="A105" s="20"/>
      <c r="B105" s="20"/>
      <c r="C105" s="20"/>
    </row>
    <row r="106" spans="1:3" ht="13.5">
      <c r="A106" s="20"/>
      <c r="B106" s="20"/>
      <c r="C106" s="20"/>
    </row>
    <row r="107" spans="1:3" ht="13.5">
      <c r="A107" s="20"/>
      <c r="B107" s="20"/>
      <c r="C107" s="20"/>
    </row>
    <row r="108" spans="1:3" ht="13.5">
      <c r="A108" s="20"/>
      <c r="B108" s="20"/>
      <c r="C108" s="20"/>
    </row>
    <row r="109" spans="1:3" ht="13.5">
      <c r="A109" s="20"/>
      <c r="B109" s="20"/>
      <c r="C109" s="20"/>
    </row>
    <row r="110" spans="1:3" ht="13.5">
      <c r="A110" s="20"/>
      <c r="B110" s="20"/>
      <c r="C110" s="20"/>
    </row>
    <row r="111" spans="1:3" ht="13.5">
      <c r="A111" s="20"/>
      <c r="B111" s="20"/>
      <c r="C111" s="20"/>
    </row>
    <row r="112" spans="1:3" ht="13.5">
      <c r="A112" s="20"/>
      <c r="B112" s="20"/>
      <c r="C112" s="20"/>
    </row>
    <row r="113" spans="1:3" ht="13.5">
      <c r="A113" s="20"/>
      <c r="B113" s="20"/>
      <c r="C113" s="20"/>
    </row>
    <row r="114" spans="1:3" ht="13.5">
      <c r="A114" s="20"/>
      <c r="B114" s="20"/>
      <c r="C114" s="20"/>
    </row>
    <row r="115" spans="1:3" ht="13.5">
      <c r="A115" s="20"/>
      <c r="B115" s="20"/>
      <c r="C115" s="20"/>
    </row>
    <row r="116" spans="1:3" ht="13.5">
      <c r="A116" s="20"/>
      <c r="B116" s="20"/>
      <c r="C116" s="20"/>
    </row>
    <row r="117" spans="1:3" ht="13.5">
      <c r="A117" s="20"/>
      <c r="B117" s="20"/>
      <c r="C117" s="20"/>
    </row>
    <row r="118" spans="1:3" ht="13.5">
      <c r="A118" s="20"/>
      <c r="B118" s="20"/>
      <c r="C118" s="20"/>
    </row>
    <row r="119" spans="1:3" ht="13.5">
      <c r="A119" s="20"/>
      <c r="B119" s="20"/>
      <c r="C119" s="20"/>
    </row>
    <row r="120" spans="1:3" ht="13.5">
      <c r="A120" s="20"/>
      <c r="B120" s="20"/>
      <c r="C120" s="20"/>
    </row>
    <row r="121" spans="1:3" ht="13.5">
      <c r="A121" s="20"/>
      <c r="B121" s="20"/>
      <c r="C121" s="20"/>
    </row>
    <row r="122" spans="1:3" ht="13.5">
      <c r="A122" s="20"/>
      <c r="B122" s="20"/>
      <c r="C122" s="20"/>
    </row>
    <row r="123" spans="1:3" ht="13.5">
      <c r="A123" s="20"/>
      <c r="B123" s="20"/>
      <c r="C123" s="20"/>
    </row>
    <row r="124" spans="1:3" ht="13.5">
      <c r="A124" s="20"/>
      <c r="B124" s="20"/>
      <c r="C124" s="20"/>
    </row>
    <row r="125" spans="1:3" ht="13.5">
      <c r="A125" s="20"/>
      <c r="B125" s="20"/>
      <c r="C125" s="20"/>
    </row>
    <row r="126" spans="1:3" ht="13.5">
      <c r="A126" s="20"/>
      <c r="B126" s="20"/>
      <c r="C126" s="20"/>
    </row>
    <row r="127" spans="1:3" ht="13.5">
      <c r="A127" s="20"/>
      <c r="B127" s="20"/>
      <c r="C127" s="20"/>
    </row>
    <row r="128" spans="1:3" ht="13.5">
      <c r="A128" s="20"/>
      <c r="B128" s="20"/>
      <c r="C128" s="20"/>
    </row>
    <row r="129" spans="1:3" ht="13.5">
      <c r="A129" s="20"/>
      <c r="B129" s="20"/>
      <c r="C129" s="20"/>
    </row>
    <row r="130" spans="1:3" ht="13.5">
      <c r="A130" s="20"/>
      <c r="B130" s="20"/>
      <c r="C130" s="20"/>
    </row>
    <row r="131" spans="1:3" ht="13.5">
      <c r="A131" s="20"/>
      <c r="B131" s="20"/>
      <c r="C131" s="20"/>
    </row>
    <row r="132" spans="1:3" ht="13.5">
      <c r="A132" s="20"/>
      <c r="B132" s="20"/>
      <c r="C132" s="20"/>
    </row>
    <row r="133" spans="1:3" ht="13.5">
      <c r="A133" s="20"/>
      <c r="B133" s="20"/>
      <c r="C133" s="20"/>
    </row>
    <row r="134" spans="1:3" ht="13.5">
      <c r="A134" s="20"/>
      <c r="B134" s="20"/>
      <c r="C134" s="20"/>
    </row>
    <row r="135" spans="1:3" ht="13.5">
      <c r="A135" s="20"/>
      <c r="B135" s="20"/>
      <c r="C135" s="20"/>
    </row>
    <row r="136" spans="1:3" ht="13.5">
      <c r="A136" s="20"/>
      <c r="B136" s="20"/>
      <c r="C136" s="20"/>
    </row>
    <row r="137" spans="1:3" ht="13.5">
      <c r="A137" s="20"/>
      <c r="B137" s="20"/>
      <c r="C137" s="20"/>
    </row>
    <row r="138" spans="1:3" ht="13.5">
      <c r="A138" s="20"/>
      <c r="B138" s="20"/>
      <c r="C138" s="20"/>
    </row>
    <row r="139" spans="1:3" ht="13.5">
      <c r="A139" s="20"/>
      <c r="B139" s="20"/>
      <c r="C139" s="20"/>
    </row>
    <row r="140" spans="1:3" ht="13.5">
      <c r="A140" s="20"/>
      <c r="B140" s="20"/>
      <c r="C140" s="20"/>
    </row>
    <row r="141" spans="1:3" ht="13.5">
      <c r="A141" s="20"/>
      <c r="B141" s="20"/>
      <c r="C141" s="20"/>
    </row>
    <row r="142" spans="1:3" ht="13.5">
      <c r="A142" s="20"/>
      <c r="B142" s="20"/>
      <c r="C142" s="20"/>
    </row>
    <row r="143" spans="1:3" ht="13.5">
      <c r="A143" s="20"/>
      <c r="B143" s="20"/>
      <c r="C143" s="20"/>
    </row>
    <row r="144" spans="1:3" ht="13.5">
      <c r="A144" s="20"/>
      <c r="B144" s="20"/>
      <c r="C144" s="20"/>
    </row>
    <row r="145" spans="1:3" ht="13.5">
      <c r="A145" s="20"/>
      <c r="B145" s="20"/>
      <c r="C145" s="20"/>
    </row>
    <row r="146" spans="1:3" ht="13.5">
      <c r="A146" s="20"/>
      <c r="B146" s="20"/>
      <c r="C146" s="20"/>
    </row>
    <row r="147" spans="1:3" ht="13.5">
      <c r="A147" s="20"/>
      <c r="B147" s="20"/>
      <c r="C147" s="20"/>
    </row>
    <row r="148" spans="1:3" ht="13.5">
      <c r="A148" s="20"/>
      <c r="B148" s="20"/>
      <c r="C148" s="20"/>
    </row>
    <row r="149" spans="1:3" ht="13.5">
      <c r="A149" s="20"/>
      <c r="B149" s="20"/>
      <c r="C149" s="20"/>
    </row>
    <row r="150" spans="1:3" ht="13.5">
      <c r="A150" s="20"/>
      <c r="B150" s="20"/>
      <c r="C150" s="20"/>
    </row>
    <row r="151" spans="1:3" ht="13.5">
      <c r="A151" s="20"/>
      <c r="B151" s="20"/>
      <c r="C151" s="20"/>
    </row>
    <row r="152" spans="1:3" ht="13.5">
      <c r="A152" s="20"/>
      <c r="B152" s="20"/>
      <c r="C152" s="20"/>
    </row>
    <row r="153" spans="1:3" ht="13.5">
      <c r="A153" s="20"/>
      <c r="B153" s="20"/>
      <c r="C153" s="20"/>
    </row>
    <row r="154" spans="1:3" ht="13.5">
      <c r="A154" s="20"/>
      <c r="B154" s="20"/>
      <c r="C154" s="20"/>
    </row>
    <row r="155" spans="1:3" ht="13.5">
      <c r="A155" s="20"/>
      <c r="B155" s="20"/>
      <c r="C155" s="20"/>
    </row>
    <row r="156" spans="1:3" ht="13.5">
      <c r="A156" s="20"/>
      <c r="B156" s="20"/>
      <c r="C156" s="20"/>
    </row>
    <row r="157" spans="1:3" ht="13.5">
      <c r="A157" s="20"/>
      <c r="B157" s="20"/>
      <c r="C157" s="20"/>
    </row>
    <row r="158" spans="1:3" ht="13.5">
      <c r="A158" s="20"/>
      <c r="B158" s="20"/>
      <c r="C158" s="20"/>
    </row>
    <row r="159" spans="1:3" ht="13.5">
      <c r="A159" s="20"/>
      <c r="B159" s="20"/>
      <c r="C159" s="20"/>
    </row>
    <row r="160" spans="1:3" ht="13.5">
      <c r="A160" s="20"/>
      <c r="B160" s="20"/>
      <c r="C160" s="20"/>
    </row>
    <row r="161" spans="1:3" ht="13.5">
      <c r="A161" s="20"/>
      <c r="B161" s="20"/>
      <c r="C161" s="20"/>
    </row>
    <row r="162" spans="1:3" ht="13.5">
      <c r="A162" s="20"/>
      <c r="B162" s="20"/>
      <c r="C162" s="20"/>
    </row>
    <row r="163" spans="1:3" ht="13.5">
      <c r="A163" s="20"/>
      <c r="B163" s="20"/>
      <c r="C163" s="20"/>
    </row>
    <row r="164" spans="1:3" ht="13.5">
      <c r="A164" s="20"/>
      <c r="B164" s="20"/>
      <c r="C164" s="20"/>
    </row>
    <row r="165" spans="1:3" ht="13.5">
      <c r="A165" s="20"/>
      <c r="B165" s="20"/>
      <c r="C165" s="20"/>
    </row>
    <row r="166" spans="1:3" ht="13.5">
      <c r="A166" s="20"/>
      <c r="B166" s="20"/>
      <c r="C166" s="20"/>
    </row>
    <row r="167" spans="1:3" ht="13.5">
      <c r="A167" s="20"/>
      <c r="B167" s="20"/>
      <c r="C167" s="20"/>
    </row>
    <row r="168" spans="1:3" ht="13.5">
      <c r="A168" s="20"/>
      <c r="B168" s="20"/>
      <c r="C168" s="20"/>
    </row>
    <row r="169" spans="1:3" ht="13.5">
      <c r="A169" s="20"/>
      <c r="B169" s="20"/>
      <c r="C169" s="20"/>
    </row>
    <row r="170" spans="1:3" ht="13.5">
      <c r="A170" s="20"/>
      <c r="B170" s="20"/>
      <c r="C170" s="20"/>
    </row>
    <row r="171" spans="1:3" ht="13.5">
      <c r="A171" s="20"/>
      <c r="B171" s="20"/>
      <c r="C171" s="20"/>
    </row>
    <row r="172" spans="1:3" ht="13.5">
      <c r="A172" s="20"/>
      <c r="B172" s="20"/>
      <c r="C172" s="20"/>
    </row>
    <row r="173" spans="1:3" ht="13.5">
      <c r="A173" s="20"/>
      <c r="B173" s="20"/>
      <c r="C173" s="20"/>
    </row>
    <row r="174" spans="1:3" ht="13.5">
      <c r="A174" s="20"/>
      <c r="B174" s="20"/>
      <c r="C174" s="20"/>
    </row>
    <row r="175" spans="1:3" ht="13.5">
      <c r="A175" s="20"/>
      <c r="B175" s="20"/>
      <c r="C175" s="20"/>
    </row>
    <row r="176" spans="1:3" ht="13.5">
      <c r="A176" s="20"/>
      <c r="B176" s="20"/>
      <c r="C176" s="20"/>
    </row>
    <row r="177" spans="1:3" ht="13.5">
      <c r="A177" s="20"/>
      <c r="B177" s="20"/>
      <c r="C177" s="20"/>
    </row>
    <row r="178" spans="1:3" ht="13.5">
      <c r="A178" s="20"/>
      <c r="B178" s="20"/>
      <c r="C178" s="20"/>
    </row>
    <row r="179" spans="1:3" ht="13.5">
      <c r="A179" s="20"/>
      <c r="B179" s="20"/>
      <c r="C179" s="20"/>
    </row>
    <row r="180" spans="1:3" ht="13.5">
      <c r="A180" s="20"/>
      <c r="B180" s="20"/>
      <c r="C180" s="20"/>
    </row>
    <row r="181" spans="1:3" ht="13.5">
      <c r="A181" s="20"/>
      <c r="B181" s="20"/>
      <c r="C181" s="20"/>
    </row>
    <row r="182" spans="1:3" ht="13.5">
      <c r="A182" s="20"/>
      <c r="B182" s="20"/>
      <c r="C182" s="20"/>
    </row>
    <row r="183" spans="1:3" ht="13.5">
      <c r="A183" s="20"/>
      <c r="B183" s="20"/>
      <c r="C183" s="20"/>
    </row>
    <row r="184" spans="1:3" ht="13.5">
      <c r="A184" s="20"/>
      <c r="B184" s="20"/>
      <c r="C184" s="20"/>
    </row>
    <row r="185" spans="1:3" ht="13.5">
      <c r="A185" s="20"/>
      <c r="B185" s="20"/>
      <c r="C185" s="20"/>
    </row>
    <row r="186" spans="1:3" ht="13.5">
      <c r="A186" s="20"/>
      <c r="B186" s="20"/>
      <c r="C186" s="20"/>
    </row>
    <row r="187" spans="1:3" ht="13.5">
      <c r="A187" s="20"/>
      <c r="B187" s="20"/>
      <c r="C187" s="20"/>
    </row>
    <row r="188" spans="1:3" ht="13.5">
      <c r="A188" s="20"/>
      <c r="B188" s="20"/>
      <c r="C188" s="20"/>
    </row>
    <row r="189" spans="1:3" ht="13.5">
      <c r="A189" s="20"/>
      <c r="B189" s="20"/>
      <c r="C189" s="20"/>
    </row>
    <row r="190" spans="1:3" ht="13.5">
      <c r="A190" s="20"/>
      <c r="B190" s="20"/>
      <c r="C190" s="20"/>
    </row>
    <row r="191" spans="1:3" ht="13.5">
      <c r="A191" s="20"/>
      <c r="B191" s="20"/>
      <c r="C191" s="20"/>
    </row>
    <row r="192" spans="1:3" ht="13.5">
      <c r="A192" s="20"/>
      <c r="B192" s="20"/>
      <c r="C192" s="20"/>
    </row>
    <row r="193" spans="1:3" ht="13.5">
      <c r="A193" s="20"/>
      <c r="B193" s="20"/>
      <c r="C193" s="20"/>
    </row>
    <row r="194" spans="1:3" ht="13.5">
      <c r="A194" s="20"/>
      <c r="B194" s="20"/>
      <c r="C194" s="20"/>
    </row>
  </sheetData>
  <printOptions horizontalCentered="1"/>
  <pageMargins left="0.59" right="0.29" top="0.8" bottom="0" header="0.37" footer="0"/>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S71"/>
  <sheetViews>
    <sheetView zoomScaleSheetLayoutView="100" workbookViewId="0" topLeftCell="A1">
      <selection activeCell="A1" sqref="A1"/>
    </sheetView>
  </sheetViews>
  <sheetFormatPr defaultColWidth="9.00390625" defaultRowHeight="12.75"/>
  <cols>
    <col min="1" max="1" width="4.75390625" style="84" customWidth="1"/>
    <col min="2" max="2" width="3.75390625" style="84" customWidth="1"/>
    <col min="3" max="3" width="5.25390625" style="84" customWidth="1"/>
    <col min="4" max="12" width="7.875" style="287" customWidth="1"/>
    <col min="13" max="15" width="7.875" style="84" customWidth="1"/>
    <col min="16" max="16384" width="9.125" style="84" customWidth="1"/>
  </cols>
  <sheetData>
    <row r="1" spans="1:13" ht="14.25">
      <c r="A1" s="83" t="s">
        <v>260</v>
      </c>
      <c r="D1" s="160"/>
      <c r="E1" s="84"/>
      <c r="F1" s="84"/>
      <c r="G1" s="84"/>
      <c r="H1" s="199"/>
      <c r="I1" s="199"/>
      <c r="J1" s="84"/>
      <c r="K1" s="269" t="s">
        <v>261</v>
      </c>
      <c r="L1" s="84"/>
      <c r="M1" s="83"/>
    </row>
    <row r="2" spans="1:15" ht="18" customHeight="1">
      <c r="A2" s="163"/>
      <c r="B2" s="163" t="s">
        <v>262</v>
      </c>
      <c r="C2" s="87"/>
      <c r="D2" s="587" t="s">
        <v>263</v>
      </c>
      <c r="E2" s="588"/>
      <c r="F2" s="588"/>
      <c r="G2" s="586"/>
      <c r="H2" s="587" t="s">
        <v>264</v>
      </c>
      <c r="I2" s="585"/>
      <c r="J2" s="117"/>
      <c r="K2" s="582" t="s">
        <v>265</v>
      </c>
      <c r="L2" s="583"/>
      <c r="M2" s="584" t="s">
        <v>266</v>
      </c>
      <c r="N2" s="584"/>
      <c r="O2" s="270"/>
    </row>
    <row r="3" spans="2:15" ht="12">
      <c r="B3" s="199"/>
      <c r="C3" s="271"/>
      <c r="D3" s="160"/>
      <c r="E3" s="84"/>
      <c r="F3" s="84"/>
      <c r="G3" s="84"/>
      <c r="H3" s="84"/>
      <c r="I3" s="56" t="s">
        <v>267</v>
      </c>
      <c r="J3" s="84"/>
      <c r="K3" s="536" t="s">
        <v>268</v>
      </c>
      <c r="L3" s="578"/>
      <c r="N3" s="272" t="s">
        <v>269</v>
      </c>
      <c r="O3" s="272"/>
    </row>
    <row r="4" spans="1:15" ht="12">
      <c r="A4" s="560" t="s">
        <v>270</v>
      </c>
      <c r="B4" s="540"/>
      <c r="C4" s="562"/>
      <c r="D4" s="84"/>
      <c r="E4" s="160" t="s">
        <v>486</v>
      </c>
      <c r="F4" s="84"/>
      <c r="G4" s="199"/>
      <c r="H4" s="560" t="s">
        <v>613</v>
      </c>
      <c r="I4" s="560"/>
      <c r="J4" s="84"/>
      <c r="K4" s="579" t="s">
        <v>271</v>
      </c>
      <c r="L4" s="580"/>
      <c r="N4" s="273">
        <v>111.46</v>
      </c>
      <c r="O4" s="273"/>
    </row>
    <row r="5" spans="1:15" ht="12">
      <c r="A5" s="560" t="s">
        <v>272</v>
      </c>
      <c r="B5" s="540"/>
      <c r="C5" s="562"/>
      <c r="D5" s="84"/>
      <c r="E5" s="160" t="s">
        <v>487</v>
      </c>
      <c r="F5" s="84"/>
      <c r="G5" s="199"/>
      <c r="H5" s="560" t="s">
        <v>614</v>
      </c>
      <c r="I5" s="560"/>
      <c r="J5" s="84"/>
      <c r="K5" s="579" t="s">
        <v>273</v>
      </c>
      <c r="L5" s="580"/>
      <c r="N5" s="273">
        <v>168.58</v>
      </c>
      <c r="O5" s="273"/>
    </row>
    <row r="6" spans="1:12" ht="12">
      <c r="A6" s="560" t="s">
        <v>274</v>
      </c>
      <c r="B6" s="540"/>
      <c r="C6" s="562"/>
      <c r="D6" s="84"/>
      <c r="E6" s="160" t="s">
        <v>488</v>
      </c>
      <c r="F6" s="84"/>
      <c r="G6" s="199"/>
      <c r="H6" s="560" t="s">
        <v>615</v>
      </c>
      <c r="I6" s="560"/>
      <c r="J6" s="84"/>
      <c r="K6" s="84"/>
      <c r="L6" s="271"/>
    </row>
    <row r="7" spans="1:15" ht="12">
      <c r="A7" s="560" t="s">
        <v>275</v>
      </c>
      <c r="B7" s="540"/>
      <c r="C7" s="562"/>
      <c r="D7" s="84"/>
      <c r="E7" s="160" t="s">
        <v>489</v>
      </c>
      <c r="F7" s="84"/>
      <c r="G7" s="199"/>
      <c r="H7" s="560" t="s">
        <v>616</v>
      </c>
      <c r="I7" s="560"/>
      <c r="J7" s="84"/>
      <c r="K7" s="534" t="s">
        <v>276</v>
      </c>
      <c r="L7" s="535"/>
      <c r="N7" s="161">
        <v>854.48</v>
      </c>
      <c r="O7" s="161"/>
    </row>
    <row r="8" spans="2:15" ht="11.25">
      <c r="B8" s="199"/>
      <c r="C8" s="271"/>
      <c r="D8" s="160"/>
      <c r="E8" s="84"/>
      <c r="F8" s="84"/>
      <c r="G8" s="199"/>
      <c r="H8" s="199"/>
      <c r="I8" s="199"/>
      <c r="J8" s="84"/>
      <c r="K8" s="56" t="s">
        <v>277</v>
      </c>
      <c r="L8" s="94" t="s">
        <v>278</v>
      </c>
      <c r="N8" s="161">
        <v>160.146</v>
      </c>
      <c r="O8" s="161"/>
    </row>
    <row r="9" spans="2:15" ht="11.25">
      <c r="B9" s="199"/>
      <c r="C9" s="271"/>
      <c r="D9" s="160"/>
      <c r="E9" s="84"/>
      <c r="F9" s="84"/>
      <c r="G9" s="199"/>
      <c r="H9" s="199"/>
      <c r="I9" s="199"/>
      <c r="J9" s="84"/>
      <c r="K9" s="84"/>
      <c r="L9" s="94" t="s">
        <v>279</v>
      </c>
      <c r="N9" s="161">
        <v>197.613</v>
      </c>
      <c r="O9" s="161"/>
    </row>
    <row r="10" spans="1:15" ht="11.25" customHeight="1">
      <c r="A10" s="541" t="s">
        <v>280</v>
      </c>
      <c r="B10" s="541"/>
      <c r="C10" s="542"/>
      <c r="D10" s="544" t="s">
        <v>281</v>
      </c>
      <c r="E10" s="532"/>
      <c r="F10" s="532"/>
      <c r="G10" s="532"/>
      <c r="H10" s="560" t="s">
        <v>617</v>
      </c>
      <c r="I10" s="560"/>
      <c r="J10" s="84"/>
      <c r="K10" s="84"/>
      <c r="L10" s="94" t="s">
        <v>282</v>
      </c>
      <c r="N10" s="161">
        <v>281.662</v>
      </c>
      <c r="O10" s="161"/>
    </row>
    <row r="11" spans="1:15" ht="11.25" customHeight="1">
      <c r="A11" s="541"/>
      <c r="B11" s="541"/>
      <c r="C11" s="542"/>
      <c r="D11" s="533"/>
      <c r="E11" s="532"/>
      <c r="F11" s="532"/>
      <c r="G11" s="532"/>
      <c r="H11" s="560" t="s">
        <v>618</v>
      </c>
      <c r="I11" s="560"/>
      <c r="J11" s="84"/>
      <c r="K11" s="84"/>
      <c r="L11" s="94" t="s">
        <v>283</v>
      </c>
      <c r="N11" s="161">
        <v>215.059</v>
      </c>
      <c r="O11" s="161"/>
    </row>
    <row r="12" spans="1:14" ht="7.5" customHeight="1">
      <c r="A12" s="274"/>
      <c r="B12" s="113"/>
      <c r="C12" s="112"/>
      <c r="D12" s="275"/>
      <c r="E12" s="113"/>
      <c r="F12" s="113"/>
      <c r="G12" s="113"/>
      <c r="H12" s="123"/>
      <c r="I12" s="123"/>
      <c r="J12" s="84"/>
      <c r="K12" s="162"/>
      <c r="L12" s="112"/>
      <c r="M12" s="113"/>
      <c r="N12" s="113"/>
    </row>
    <row r="13" spans="1:15" ht="11.25" customHeight="1">
      <c r="A13" s="199"/>
      <c r="B13" s="160"/>
      <c r="C13" s="199"/>
      <c r="D13" s="199"/>
      <c r="E13" s="84"/>
      <c r="F13" s="84"/>
      <c r="G13" s="84"/>
      <c r="H13" s="84"/>
      <c r="I13" s="272" t="s">
        <v>549</v>
      </c>
      <c r="J13" s="84"/>
      <c r="K13" s="276" t="s">
        <v>637</v>
      </c>
      <c r="L13" s="84"/>
      <c r="N13" s="272"/>
      <c r="O13" s="272"/>
    </row>
    <row r="14" spans="1:14" ht="11.25" customHeight="1">
      <c r="A14" s="199"/>
      <c r="B14" s="160"/>
      <c r="C14" s="199"/>
      <c r="D14" s="199"/>
      <c r="E14" s="84"/>
      <c r="F14" s="84"/>
      <c r="G14" s="84"/>
      <c r="H14" s="272"/>
      <c r="I14" s="84"/>
      <c r="J14" s="277"/>
      <c r="K14" s="534" t="s">
        <v>638</v>
      </c>
      <c r="L14" s="534"/>
      <c r="M14" s="534"/>
      <c r="N14" s="534"/>
    </row>
    <row r="15" spans="1:14" ht="10.5" customHeight="1">
      <c r="A15" s="199"/>
      <c r="B15" s="160"/>
      <c r="C15" s="199"/>
      <c r="D15" s="199"/>
      <c r="E15" s="84"/>
      <c r="F15" s="84"/>
      <c r="G15" s="84"/>
      <c r="H15" s="272"/>
      <c r="I15" s="84"/>
      <c r="J15" s="84"/>
      <c r="K15" s="589" t="s">
        <v>550</v>
      </c>
      <c r="L15" s="589"/>
      <c r="M15" s="589"/>
      <c r="N15" s="589"/>
    </row>
    <row r="16" spans="1:14" ht="11.25" customHeight="1">
      <c r="A16" s="199"/>
      <c r="B16" s="160"/>
      <c r="C16" s="199"/>
      <c r="D16" s="199"/>
      <c r="E16" s="84"/>
      <c r="F16" s="84"/>
      <c r="G16" s="84"/>
      <c r="H16" s="272"/>
      <c r="I16" s="84"/>
      <c r="J16" s="84"/>
      <c r="K16" s="534" t="s">
        <v>639</v>
      </c>
      <c r="L16" s="534"/>
      <c r="M16" s="534"/>
      <c r="N16" s="534"/>
    </row>
    <row r="17" spans="1:14" ht="11.25" customHeight="1">
      <c r="A17" s="199"/>
      <c r="B17" s="160"/>
      <c r="C17" s="199"/>
      <c r="D17" s="199"/>
      <c r="E17" s="84"/>
      <c r="F17" s="84"/>
      <c r="G17" s="84"/>
      <c r="H17" s="272"/>
      <c r="I17" s="84"/>
      <c r="J17" s="84"/>
      <c r="K17" s="534" t="s">
        <v>681</v>
      </c>
      <c r="L17" s="534"/>
      <c r="M17" s="534"/>
      <c r="N17" s="534"/>
    </row>
    <row r="18" spans="1:14" ht="8.25" customHeight="1">
      <c r="A18" s="199"/>
      <c r="B18" s="160"/>
      <c r="C18" s="199"/>
      <c r="D18" s="199"/>
      <c r="E18" s="84"/>
      <c r="F18" s="84"/>
      <c r="G18" s="84"/>
      <c r="H18" s="272"/>
      <c r="I18" s="84"/>
      <c r="J18" s="84"/>
      <c r="K18" s="84"/>
      <c r="L18" s="84"/>
      <c r="N18" s="391"/>
    </row>
    <row r="19" spans="1:15" ht="14.25">
      <c r="A19" s="115" t="s">
        <v>284</v>
      </c>
      <c r="B19" s="160"/>
      <c r="C19" s="56"/>
      <c r="D19" s="56"/>
      <c r="E19" s="56"/>
      <c r="F19" s="56"/>
      <c r="G19" s="56"/>
      <c r="H19" s="115"/>
      <c r="I19" s="115"/>
      <c r="J19" s="115"/>
      <c r="K19" s="115" t="s">
        <v>285</v>
      </c>
      <c r="L19" s="116"/>
      <c r="M19" s="56"/>
      <c r="N19" s="56"/>
      <c r="O19" s="56"/>
    </row>
    <row r="20" spans="1:15" ht="17.25" customHeight="1">
      <c r="A20" s="548" t="s">
        <v>453</v>
      </c>
      <c r="B20" s="548"/>
      <c r="C20" s="548"/>
      <c r="D20" s="549"/>
      <c r="E20" s="552" t="s">
        <v>528</v>
      </c>
      <c r="F20" s="592"/>
      <c r="G20" s="593"/>
      <c r="H20" s="594" t="s">
        <v>454</v>
      </c>
      <c r="I20" s="595"/>
      <c r="J20" s="392"/>
      <c r="K20" s="585" t="s">
        <v>286</v>
      </c>
      <c r="L20" s="586"/>
      <c r="M20" s="547" t="s">
        <v>680</v>
      </c>
      <c r="N20" s="581"/>
      <c r="O20" s="392"/>
    </row>
    <row r="21" spans="1:15" ht="12.75" customHeight="1">
      <c r="A21" s="393"/>
      <c r="B21" s="394"/>
      <c r="C21" s="394"/>
      <c r="D21" s="394"/>
      <c r="E21" s="395"/>
      <c r="F21" s="396"/>
      <c r="G21" s="396"/>
      <c r="H21" s="397"/>
      <c r="I21" s="398" t="s">
        <v>622</v>
      </c>
      <c r="J21" s="392"/>
      <c r="K21" s="117"/>
      <c r="L21" s="118"/>
      <c r="M21" s="119"/>
      <c r="N21" s="120" t="s">
        <v>633</v>
      </c>
      <c r="O21" s="392"/>
    </row>
    <row r="22" spans="2:19" ht="12" customHeight="1">
      <c r="B22" s="36" t="s">
        <v>490</v>
      </c>
      <c r="C22" s="399"/>
      <c r="D22" s="399"/>
      <c r="E22" s="400" t="s">
        <v>536</v>
      </c>
      <c r="F22" s="401"/>
      <c r="G22" s="402"/>
      <c r="H22" s="560">
        <v>1510</v>
      </c>
      <c r="I22" s="560"/>
      <c r="J22" s="403"/>
      <c r="K22" s="560" t="s">
        <v>623</v>
      </c>
      <c r="L22" s="591"/>
      <c r="M22" s="559">
        <v>86509</v>
      </c>
      <c r="N22" s="560"/>
      <c r="O22" s="199"/>
      <c r="P22" s="56"/>
      <c r="Q22" s="56"/>
      <c r="R22" s="404"/>
      <c r="S22" s="199"/>
    </row>
    <row r="23" spans="1:19" ht="12">
      <c r="A23" s="56"/>
      <c r="B23" s="36" t="s">
        <v>309</v>
      </c>
      <c r="C23" s="36"/>
      <c r="D23" s="48"/>
      <c r="E23" s="36" t="s">
        <v>537</v>
      </c>
      <c r="F23" s="405"/>
      <c r="G23" s="406"/>
      <c r="H23" s="560">
        <v>1358</v>
      </c>
      <c r="I23" s="560"/>
      <c r="J23" s="386"/>
      <c r="K23" s="561"/>
      <c r="L23" s="562"/>
      <c r="M23" s="559"/>
      <c r="N23" s="560"/>
      <c r="O23" s="199"/>
      <c r="P23" s="561"/>
      <c r="Q23" s="590"/>
      <c r="R23" s="560"/>
      <c r="S23" s="560"/>
    </row>
    <row r="24" spans="1:19" ht="12">
      <c r="A24" s="56"/>
      <c r="B24" s="36" t="s">
        <v>310</v>
      </c>
      <c r="C24" s="36"/>
      <c r="D24" s="48"/>
      <c r="E24" s="36" t="s">
        <v>537</v>
      </c>
      <c r="F24" s="405"/>
      <c r="G24" s="405"/>
      <c r="H24" s="560">
        <v>1345</v>
      </c>
      <c r="I24" s="560"/>
      <c r="J24" s="386"/>
      <c r="K24" s="561" t="s">
        <v>624</v>
      </c>
      <c r="L24" s="554"/>
      <c r="M24" s="559">
        <v>77554</v>
      </c>
      <c r="N24" s="560"/>
      <c r="O24" s="199"/>
      <c r="P24" s="386"/>
      <c r="Q24" s="379"/>
      <c r="R24" s="199"/>
      <c r="S24" s="199"/>
    </row>
    <row r="25" spans="1:19" ht="12">
      <c r="A25" s="56"/>
      <c r="B25" s="36" t="s">
        <v>311</v>
      </c>
      <c r="C25" s="36"/>
      <c r="D25" s="48"/>
      <c r="E25" s="36" t="s">
        <v>538</v>
      </c>
      <c r="F25" s="405"/>
      <c r="G25" s="405"/>
      <c r="H25" s="560">
        <v>1221</v>
      </c>
      <c r="I25" s="560"/>
      <c r="J25" s="386"/>
      <c r="K25" s="561"/>
      <c r="L25" s="562"/>
      <c r="M25" s="559"/>
      <c r="N25" s="560"/>
      <c r="O25" s="199"/>
      <c r="P25" s="561"/>
      <c r="Q25" s="590"/>
      <c r="R25" s="560"/>
      <c r="S25" s="560"/>
    </row>
    <row r="26" spans="1:19" ht="12">
      <c r="A26" s="56"/>
      <c r="B26" s="50" t="s">
        <v>313</v>
      </c>
      <c r="C26" s="407"/>
      <c r="D26" s="408"/>
      <c r="E26" s="50" t="s">
        <v>537</v>
      </c>
      <c r="F26" s="409"/>
      <c r="G26" s="409"/>
      <c r="H26" s="560">
        <v>1191</v>
      </c>
      <c r="I26" s="560"/>
      <c r="J26" s="386"/>
      <c r="K26" s="561" t="s">
        <v>625</v>
      </c>
      <c r="L26" s="554"/>
      <c r="M26" s="559">
        <v>72155</v>
      </c>
      <c r="N26" s="560"/>
      <c r="O26" s="199"/>
      <c r="P26" s="386"/>
      <c r="Q26" s="379"/>
      <c r="R26" s="199"/>
      <c r="S26" s="199"/>
    </row>
    <row r="27" spans="1:19" ht="12">
      <c r="A27" s="56"/>
      <c r="B27" s="36" t="s">
        <v>312</v>
      </c>
      <c r="C27" s="50"/>
      <c r="D27" s="94"/>
      <c r="E27" s="36" t="s">
        <v>539</v>
      </c>
      <c r="F27" s="405"/>
      <c r="G27" s="405"/>
      <c r="H27" s="560">
        <v>1141</v>
      </c>
      <c r="I27" s="560"/>
      <c r="J27" s="386"/>
      <c r="K27" s="561"/>
      <c r="L27" s="562"/>
      <c r="M27" s="559"/>
      <c r="N27" s="560"/>
      <c r="O27" s="199"/>
      <c r="P27" s="561"/>
      <c r="Q27" s="590"/>
      <c r="R27" s="560"/>
      <c r="S27" s="560"/>
    </row>
    <row r="28" spans="1:19" ht="12">
      <c r="A28" s="56"/>
      <c r="B28" s="36" t="s">
        <v>315</v>
      </c>
      <c r="C28" s="407"/>
      <c r="D28" s="408"/>
      <c r="E28" s="36" t="s">
        <v>540</v>
      </c>
      <c r="F28" s="405"/>
      <c r="G28" s="405"/>
      <c r="H28" s="560">
        <v>1139</v>
      </c>
      <c r="I28" s="560"/>
      <c r="J28" s="386"/>
      <c r="K28" s="561" t="s">
        <v>626</v>
      </c>
      <c r="L28" s="554"/>
      <c r="M28" s="559">
        <v>69736</v>
      </c>
      <c r="N28" s="560"/>
      <c r="O28" s="199"/>
      <c r="P28" s="386"/>
      <c r="Q28" s="379"/>
      <c r="R28" s="199"/>
      <c r="S28" s="199"/>
    </row>
    <row r="29" spans="1:19" ht="12">
      <c r="A29" s="56"/>
      <c r="B29" s="36" t="s">
        <v>314</v>
      </c>
      <c r="C29" s="36"/>
      <c r="D29" s="408"/>
      <c r="E29" s="36" t="s">
        <v>541</v>
      </c>
      <c r="F29" s="405"/>
      <c r="G29" s="405"/>
      <c r="H29" s="560">
        <v>1139</v>
      </c>
      <c r="I29" s="560"/>
      <c r="J29" s="386"/>
      <c r="K29" s="561"/>
      <c r="L29" s="562"/>
      <c r="M29" s="559"/>
      <c r="N29" s="560"/>
      <c r="O29" s="199"/>
      <c r="P29" s="561"/>
      <c r="Q29" s="590"/>
      <c r="R29" s="560"/>
      <c r="S29" s="560"/>
    </row>
    <row r="30" spans="1:19" ht="12">
      <c r="A30" s="56"/>
      <c r="B30" s="36" t="s">
        <v>316</v>
      </c>
      <c r="C30" s="36"/>
      <c r="D30" s="408"/>
      <c r="E30" s="36" t="s">
        <v>542</v>
      </c>
      <c r="F30" s="405"/>
      <c r="G30" s="405"/>
      <c r="H30" s="560">
        <v>1103</v>
      </c>
      <c r="I30" s="560"/>
      <c r="J30" s="386"/>
      <c r="K30" s="561" t="s">
        <v>627</v>
      </c>
      <c r="L30" s="554"/>
      <c r="M30" s="559">
        <v>67309</v>
      </c>
      <c r="N30" s="560"/>
      <c r="O30" s="199"/>
      <c r="P30" s="386"/>
      <c r="Q30" s="379"/>
      <c r="R30" s="199"/>
      <c r="S30" s="199"/>
    </row>
    <row r="31" spans="1:19" ht="12">
      <c r="A31" s="56"/>
      <c r="B31" s="405" t="s">
        <v>317</v>
      </c>
      <c r="C31" s="410"/>
      <c r="D31" s="48"/>
      <c r="E31" s="405" t="s">
        <v>539</v>
      </c>
      <c r="F31" s="405"/>
      <c r="G31" s="405"/>
      <c r="H31" s="560">
        <v>1077</v>
      </c>
      <c r="I31" s="560"/>
      <c r="J31" s="386"/>
      <c r="K31" s="561"/>
      <c r="L31" s="562"/>
      <c r="M31" s="559"/>
      <c r="N31" s="560"/>
      <c r="O31" s="199"/>
      <c r="P31" s="561"/>
      <c r="Q31" s="590"/>
      <c r="R31" s="560"/>
      <c r="S31" s="560"/>
    </row>
    <row r="32" spans="1:19" ht="12">
      <c r="A32" s="56"/>
      <c r="B32" s="405" t="s">
        <v>318</v>
      </c>
      <c r="C32" s="406"/>
      <c r="D32" s="94"/>
      <c r="E32" s="405" t="s">
        <v>543</v>
      </c>
      <c r="F32" s="405"/>
      <c r="G32" s="405"/>
      <c r="H32" s="560">
        <v>1074</v>
      </c>
      <c r="I32" s="560"/>
      <c r="J32" s="386"/>
      <c r="K32" s="561" t="s">
        <v>628</v>
      </c>
      <c r="L32" s="554"/>
      <c r="M32" s="559">
        <v>65709</v>
      </c>
      <c r="N32" s="560"/>
      <c r="O32" s="199"/>
      <c r="P32" s="386"/>
      <c r="Q32" s="379"/>
      <c r="R32" s="199"/>
      <c r="S32" s="199"/>
    </row>
    <row r="33" spans="1:19" ht="12">
      <c r="A33" s="56"/>
      <c r="B33" s="405" t="s">
        <v>319</v>
      </c>
      <c r="C33" s="405"/>
      <c r="D33" s="94"/>
      <c r="E33" s="405" t="s">
        <v>537</v>
      </c>
      <c r="F33" s="405"/>
      <c r="G33" s="405"/>
      <c r="H33" s="560">
        <v>1064</v>
      </c>
      <c r="I33" s="560"/>
      <c r="J33" s="386"/>
      <c r="K33" s="561"/>
      <c r="L33" s="562"/>
      <c r="M33" s="559"/>
      <c r="N33" s="560"/>
      <c r="O33" s="199"/>
      <c r="P33" s="561"/>
      <c r="Q33" s="590"/>
      <c r="R33" s="560"/>
      <c r="S33" s="560"/>
    </row>
    <row r="34" spans="1:19" ht="12">
      <c r="A34" s="56"/>
      <c r="B34" s="405" t="s">
        <v>320</v>
      </c>
      <c r="C34" s="405"/>
      <c r="D34" s="94"/>
      <c r="E34" s="405" t="s">
        <v>544</v>
      </c>
      <c r="F34" s="405"/>
      <c r="G34" s="405"/>
      <c r="H34" s="560">
        <v>1054</v>
      </c>
      <c r="I34" s="560"/>
      <c r="J34" s="386"/>
      <c r="K34" s="561" t="s">
        <v>629</v>
      </c>
      <c r="L34" s="554"/>
      <c r="M34" s="559">
        <v>39667</v>
      </c>
      <c r="N34" s="560"/>
      <c r="O34" s="199"/>
      <c r="P34" s="386"/>
      <c r="Q34" s="379"/>
      <c r="R34" s="199"/>
      <c r="S34" s="199"/>
    </row>
    <row r="35" spans="1:19" ht="12">
      <c r="A35" s="56"/>
      <c r="B35" s="405" t="s">
        <v>321</v>
      </c>
      <c r="C35" s="405"/>
      <c r="D35" s="94"/>
      <c r="E35" s="405" t="s">
        <v>545</v>
      </c>
      <c r="F35" s="405"/>
      <c r="G35" s="405"/>
      <c r="H35" s="560">
        <v>1047</v>
      </c>
      <c r="I35" s="560"/>
      <c r="J35" s="386"/>
      <c r="K35" s="561"/>
      <c r="L35" s="562"/>
      <c r="M35" s="559"/>
      <c r="N35" s="560"/>
      <c r="O35" s="199"/>
      <c r="P35" s="561"/>
      <c r="Q35" s="590"/>
      <c r="R35" s="560"/>
      <c r="S35" s="560"/>
    </row>
    <row r="36" spans="1:19" ht="12">
      <c r="A36" s="56"/>
      <c r="B36" s="405" t="s">
        <v>322</v>
      </c>
      <c r="C36" s="405"/>
      <c r="D36" s="94"/>
      <c r="E36" s="405" t="s">
        <v>546</v>
      </c>
      <c r="F36" s="405"/>
      <c r="G36" s="405"/>
      <c r="H36" s="560">
        <v>1039</v>
      </c>
      <c r="I36" s="560"/>
      <c r="J36" s="386"/>
      <c r="K36" s="561" t="s">
        <v>631</v>
      </c>
      <c r="L36" s="554"/>
      <c r="M36" s="559">
        <v>38215</v>
      </c>
      <c r="N36" s="560"/>
      <c r="O36" s="199"/>
      <c r="P36" s="386"/>
      <c r="Q36" s="379"/>
      <c r="R36" s="199"/>
      <c r="S36" s="199"/>
    </row>
    <row r="37" spans="1:19" ht="12">
      <c r="A37" s="56"/>
      <c r="B37" s="405" t="s">
        <v>323</v>
      </c>
      <c r="C37" s="405"/>
      <c r="D37" s="381"/>
      <c r="E37" s="405" t="s">
        <v>547</v>
      </c>
      <c r="F37" s="405"/>
      <c r="G37" s="405"/>
      <c r="H37" s="560">
        <v>1032</v>
      </c>
      <c r="I37" s="560"/>
      <c r="J37" s="386"/>
      <c r="K37" s="561"/>
      <c r="L37" s="562"/>
      <c r="M37" s="559"/>
      <c r="N37" s="560"/>
      <c r="O37" s="199"/>
      <c r="P37" s="561"/>
      <c r="Q37" s="590"/>
      <c r="R37" s="560"/>
      <c r="S37" s="560"/>
    </row>
    <row r="38" spans="1:19" ht="12">
      <c r="A38" s="56"/>
      <c r="B38" s="405" t="s">
        <v>324</v>
      </c>
      <c r="C38" s="405"/>
      <c r="D38" s="381"/>
      <c r="E38" s="405" t="s">
        <v>537</v>
      </c>
      <c r="F38" s="405"/>
      <c r="G38" s="405"/>
      <c r="H38" s="560">
        <v>1025</v>
      </c>
      <c r="I38" s="560"/>
      <c r="J38" s="386"/>
      <c r="K38" s="561" t="s">
        <v>632</v>
      </c>
      <c r="L38" s="554"/>
      <c r="M38" s="559">
        <v>25202</v>
      </c>
      <c r="N38" s="560"/>
      <c r="O38" s="199"/>
      <c r="P38" s="386"/>
      <c r="Q38" s="379"/>
      <c r="R38" s="199"/>
      <c r="S38" s="199"/>
    </row>
    <row r="39" spans="1:19" ht="12">
      <c r="A39" s="56"/>
      <c r="B39" s="405" t="s">
        <v>325</v>
      </c>
      <c r="C39" s="405"/>
      <c r="D39" s="381"/>
      <c r="E39" s="405" t="s">
        <v>548</v>
      </c>
      <c r="F39" s="405"/>
      <c r="G39" s="405"/>
      <c r="H39" s="560">
        <v>1005</v>
      </c>
      <c r="I39" s="560"/>
      <c r="J39" s="386"/>
      <c r="K39" s="561"/>
      <c r="L39" s="562"/>
      <c r="M39" s="559"/>
      <c r="N39" s="560"/>
      <c r="O39" s="199"/>
      <c r="P39" s="561"/>
      <c r="Q39" s="590"/>
      <c r="R39" s="560"/>
      <c r="S39" s="560"/>
    </row>
    <row r="40" spans="1:19" ht="12">
      <c r="A40" s="56"/>
      <c r="C40" s="405"/>
      <c r="D40" s="381"/>
      <c r="E40" s="84"/>
      <c r="F40" s="405"/>
      <c r="G40" s="405"/>
      <c r="H40" s="560"/>
      <c r="I40" s="560"/>
      <c r="J40" s="386"/>
      <c r="K40" s="561" t="s">
        <v>630</v>
      </c>
      <c r="L40" s="554"/>
      <c r="M40" s="559">
        <v>25092</v>
      </c>
      <c r="N40" s="560"/>
      <c r="O40" s="199"/>
      <c r="P40" s="386"/>
      <c r="Q40" s="379"/>
      <c r="R40" s="199"/>
      <c r="S40" s="199"/>
    </row>
    <row r="41" spans="1:19" ht="6" customHeight="1">
      <c r="A41" s="60"/>
      <c r="B41" s="60"/>
      <c r="C41" s="60"/>
      <c r="D41" s="373"/>
      <c r="E41" s="60"/>
      <c r="F41" s="335"/>
      <c r="G41" s="335"/>
      <c r="H41" s="411"/>
      <c r="I41" s="411"/>
      <c r="J41" s="379"/>
      <c r="K41" s="121"/>
      <c r="L41" s="122"/>
      <c r="M41" s="123"/>
      <c r="N41" s="123"/>
      <c r="O41" s="199"/>
      <c r="P41" s="386"/>
      <c r="Q41" s="379"/>
      <c r="R41" s="199"/>
      <c r="S41" s="199"/>
    </row>
    <row r="42" spans="1:15" ht="11.25">
      <c r="A42" s="412"/>
      <c r="B42" s="56"/>
      <c r="C42" s="160"/>
      <c r="D42" s="102"/>
      <c r="E42" s="102"/>
      <c r="F42" s="56"/>
      <c r="G42" s="102"/>
      <c r="H42" s="50"/>
      <c r="I42" s="56" t="s">
        <v>287</v>
      </c>
      <c r="J42" s="278"/>
      <c r="K42" s="84"/>
      <c r="L42" s="124"/>
      <c r="M42" s="125"/>
      <c r="N42" s="126" t="s">
        <v>679</v>
      </c>
      <c r="O42" s="124"/>
    </row>
    <row r="43" spans="1:15" ht="10.5" customHeight="1">
      <c r="A43" s="278"/>
      <c r="B43" s="279"/>
      <c r="C43" s="279"/>
      <c r="D43" s="279"/>
      <c r="E43" s="279"/>
      <c r="F43" s="279"/>
      <c r="G43" s="280"/>
      <c r="H43" s="124"/>
      <c r="I43" s="124"/>
      <c r="J43" s="124"/>
      <c r="K43" s="124"/>
      <c r="L43" s="124"/>
      <c r="M43" s="124"/>
      <c r="N43" s="124"/>
      <c r="O43" s="124"/>
    </row>
    <row r="44" spans="1:15" ht="9" customHeight="1">
      <c r="A44" s="278"/>
      <c r="B44" s="279"/>
      <c r="C44" s="279"/>
      <c r="D44" s="279"/>
      <c r="E44" s="279"/>
      <c r="F44" s="279"/>
      <c r="G44" s="280"/>
      <c r="H44" s="124"/>
      <c r="I44" s="124"/>
      <c r="J44" s="124"/>
      <c r="K44" s="124"/>
      <c r="L44" s="124"/>
      <c r="M44" s="124"/>
      <c r="N44" s="124"/>
      <c r="O44" s="124"/>
    </row>
    <row r="45" spans="1:15" ht="14.25">
      <c r="A45" s="240" t="s">
        <v>288</v>
      </c>
      <c r="B45" s="241"/>
      <c r="C45" s="242"/>
      <c r="D45" s="205"/>
      <c r="E45" s="205"/>
      <c r="F45" s="244"/>
      <c r="G45" s="244"/>
      <c r="H45" s="244"/>
      <c r="I45" s="244"/>
      <c r="J45" s="244"/>
      <c r="K45" s="244"/>
      <c r="L45" s="244"/>
      <c r="M45" s="244"/>
      <c r="N45" s="208"/>
      <c r="O45" s="208"/>
    </row>
    <row r="46" spans="1:15" ht="18" customHeight="1">
      <c r="A46" s="281"/>
      <c r="B46" s="245" t="s">
        <v>53</v>
      </c>
      <c r="C46" s="246"/>
      <c r="D46" s="282" t="s">
        <v>289</v>
      </c>
      <c r="E46" s="248" t="s">
        <v>72</v>
      </c>
      <c r="F46" s="249" t="s">
        <v>290</v>
      </c>
      <c r="G46" s="249" t="s">
        <v>291</v>
      </c>
      <c r="H46" s="249" t="s">
        <v>65</v>
      </c>
      <c r="I46" s="249" t="s">
        <v>292</v>
      </c>
      <c r="J46" s="249" t="s">
        <v>293</v>
      </c>
      <c r="K46" s="249" t="s">
        <v>66</v>
      </c>
      <c r="L46" s="248" t="s">
        <v>77</v>
      </c>
      <c r="M46" s="248" t="s">
        <v>78</v>
      </c>
      <c r="N46" s="250" t="s">
        <v>79</v>
      </c>
      <c r="O46" s="283"/>
    </row>
    <row r="47" spans="1:15" ht="11.25">
      <c r="A47" s="284"/>
      <c r="B47" s="284"/>
      <c r="C47" s="285"/>
      <c r="D47" s="286" t="s">
        <v>294</v>
      </c>
      <c r="E47" s="286" t="s">
        <v>294</v>
      </c>
      <c r="F47" s="286" t="s">
        <v>294</v>
      </c>
      <c r="G47" s="286" t="s">
        <v>294</v>
      </c>
      <c r="H47" s="286" t="s">
        <v>294</v>
      </c>
      <c r="I47" s="286" t="s">
        <v>294</v>
      </c>
      <c r="J47" s="286" t="s">
        <v>294</v>
      </c>
      <c r="K47" s="286" t="s">
        <v>294</v>
      </c>
      <c r="L47" s="286" t="s">
        <v>294</v>
      </c>
      <c r="M47" s="286" t="s">
        <v>294</v>
      </c>
      <c r="N47" s="286" t="s">
        <v>294</v>
      </c>
      <c r="O47" s="286"/>
    </row>
    <row r="48" spans="1:15" ht="12">
      <c r="A48" s="543" t="s">
        <v>692</v>
      </c>
      <c r="B48" s="540"/>
      <c r="C48" s="562"/>
      <c r="D48" s="287">
        <v>8395.89</v>
      </c>
      <c r="E48" s="287">
        <v>552.23</v>
      </c>
      <c r="F48" s="287">
        <v>168.24</v>
      </c>
      <c r="G48" s="287">
        <v>480.84</v>
      </c>
      <c r="H48" s="287">
        <v>266.21</v>
      </c>
      <c r="I48" s="287">
        <v>895.56</v>
      </c>
      <c r="J48" s="287">
        <v>865.23</v>
      </c>
      <c r="K48" s="287">
        <v>1567.27</v>
      </c>
      <c r="L48" s="287">
        <v>2133.5</v>
      </c>
      <c r="M48" s="287">
        <v>870.89</v>
      </c>
      <c r="N48" s="287">
        <v>595.92</v>
      </c>
      <c r="O48" s="56"/>
    </row>
    <row r="49" spans="3:4" ht="11.25">
      <c r="C49" s="271"/>
      <c r="D49" s="84"/>
    </row>
    <row r="50" spans="3:15" ht="11.25">
      <c r="C50" s="271"/>
      <c r="D50" s="56" t="s">
        <v>146</v>
      </c>
      <c r="E50" s="56" t="s">
        <v>146</v>
      </c>
      <c r="F50" s="56" t="s">
        <v>146</v>
      </c>
      <c r="G50" s="56" t="s">
        <v>146</v>
      </c>
      <c r="H50" s="56" t="s">
        <v>146</v>
      </c>
      <c r="I50" s="56" t="s">
        <v>146</v>
      </c>
      <c r="J50" s="56" t="s">
        <v>146</v>
      </c>
      <c r="K50" s="56" t="s">
        <v>146</v>
      </c>
      <c r="L50" s="56" t="s">
        <v>146</v>
      </c>
      <c r="M50" s="56" t="s">
        <v>146</v>
      </c>
      <c r="N50" s="56" t="s">
        <v>146</v>
      </c>
      <c r="O50" s="56"/>
    </row>
    <row r="51" spans="1:15" ht="11.25">
      <c r="A51" s="205"/>
      <c r="B51" s="223" t="s">
        <v>205</v>
      </c>
      <c r="C51" s="288"/>
      <c r="D51" s="96">
        <f>+D48/$D$48*100</f>
        <v>100</v>
      </c>
      <c r="E51" s="96">
        <f aca="true" t="shared" si="0" ref="E51:N51">+E48/$D$48*100</f>
        <v>6.5773848871292975</v>
      </c>
      <c r="F51" s="96">
        <f t="shared" si="0"/>
        <v>2.0038375919646403</v>
      </c>
      <c r="G51" s="96">
        <f t="shared" si="0"/>
        <v>5.727087896577968</v>
      </c>
      <c r="H51" s="96">
        <f t="shared" si="0"/>
        <v>3.170718053714377</v>
      </c>
      <c r="I51" s="96">
        <f t="shared" si="0"/>
        <v>10.666647609723329</v>
      </c>
      <c r="J51" s="96">
        <f t="shared" si="0"/>
        <v>10.305399427577065</v>
      </c>
      <c r="K51" s="96">
        <f t="shared" si="0"/>
        <v>18.66710974059927</v>
      </c>
      <c r="L51" s="96">
        <f t="shared" si="0"/>
        <v>25.411242881933898</v>
      </c>
      <c r="M51" s="96">
        <f t="shared" si="0"/>
        <v>10.372813364634363</v>
      </c>
      <c r="N51" s="96">
        <f t="shared" si="0"/>
        <v>7.097758546145792</v>
      </c>
      <c r="O51" s="96"/>
    </row>
    <row r="52" spans="1:14" ht="7.5" customHeight="1">
      <c r="A52" s="113"/>
      <c r="B52" s="113"/>
      <c r="C52" s="112"/>
      <c r="D52" s="113"/>
      <c r="E52" s="289"/>
      <c r="F52" s="289"/>
      <c r="G52" s="289"/>
      <c r="H52" s="289"/>
      <c r="I52" s="289"/>
      <c r="J52" s="289"/>
      <c r="K52" s="289"/>
      <c r="L52" s="289"/>
      <c r="M52" s="113"/>
      <c r="N52" s="113"/>
    </row>
    <row r="53" spans="4:15" ht="12.75" customHeight="1">
      <c r="D53" s="84"/>
      <c r="N53" s="290" t="s">
        <v>295</v>
      </c>
      <c r="O53" s="290"/>
    </row>
    <row r="54" ht="8.25" customHeight="1">
      <c r="D54" s="84"/>
    </row>
    <row r="55" spans="1:15" ht="14.25">
      <c r="A55" s="115" t="s">
        <v>673</v>
      </c>
      <c r="B55" s="160"/>
      <c r="C55" s="160"/>
      <c r="D55" s="56"/>
      <c r="E55" s="56"/>
      <c r="F55" s="56"/>
      <c r="G55" s="56"/>
      <c r="H55" s="56"/>
      <c r="I55" s="56"/>
      <c r="J55" s="56"/>
      <c r="K55" s="56"/>
      <c r="L55" s="116"/>
      <c r="M55" s="56"/>
      <c r="N55" s="56"/>
      <c r="O55" s="56"/>
    </row>
    <row r="56" spans="1:15" ht="15" customHeight="1">
      <c r="A56" s="548" t="s">
        <v>296</v>
      </c>
      <c r="B56" s="548"/>
      <c r="C56" s="549"/>
      <c r="D56" s="547" t="s">
        <v>297</v>
      </c>
      <c r="E56" s="537"/>
      <c r="F56" s="538"/>
      <c r="G56" s="545" t="s">
        <v>298</v>
      </c>
      <c r="H56" s="545" t="s">
        <v>299</v>
      </c>
      <c r="I56" s="390" t="s">
        <v>300</v>
      </c>
      <c r="J56" s="390" t="s">
        <v>551</v>
      </c>
      <c r="K56" s="545" t="s">
        <v>301</v>
      </c>
      <c r="L56" s="552" t="s">
        <v>302</v>
      </c>
      <c r="M56" s="117"/>
      <c r="N56" s="392"/>
      <c r="O56" s="392"/>
    </row>
    <row r="57" spans="1:15" ht="15" customHeight="1">
      <c r="A57" s="550"/>
      <c r="B57" s="550"/>
      <c r="C57" s="551"/>
      <c r="D57" s="275" t="s">
        <v>303</v>
      </c>
      <c r="E57" s="390" t="s">
        <v>446</v>
      </c>
      <c r="F57" s="446" t="s">
        <v>447</v>
      </c>
      <c r="G57" s="546"/>
      <c r="H57" s="546"/>
      <c r="I57" s="447" t="s">
        <v>303</v>
      </c>
      <c r="J57" s="447" t="s">
        <v>303</v>
      </c>
      <c r="K57" s="546"/>
      <c r="L57" s="553"/>
      <c r="M57" s="201"/>
      <c r="N57" s="392"/>
      <c r="O57" s="392"/>
    </row>
    <row r="58" spans="1:15" ht="12">
      <c r="A58" s="387"/>
      <c r="B58" s="448"/>
      <c r="C58" s="448"/>
      <c r="D58" s="449" t="s">
        <v>304</v>
      </c>
      <c r="E58" s="404" t="s">
        <v>304</v>
      </c>
      <c r="F58" s="404" t="s">
        <v>304</v>
      </c>
      <c r="G58" s="404" t="s">
        <v>305</v>
      </c>
      <c r="H58" s="404" t="s">
        <v>305</v>
      </c>
      <c r="I58" s="404" t="s">
        <v>306</v>
      </c>
      <c r="J58" s="404" t="s">
        <v>146</v>
      </c>
      <c r="K58" s="404" t="s">
        <v>307</v>
      </c>
      <c r="L58" s="404" t="s">
        <v>455</v>
      </c>
      <c r="M58" s="404"/>
      <c r="N58" s="404"/>
      <c r="O58" s="404"/>
    </row>
    <row r="59" spans="1:15" ht="12">
      <c r="A59" s="560" t="s">
        <v>308</v>
      </c>
      <c r="B59" s="540"/>
      <c r="C59" s="562"/>
      <c r="D59" s="450"/>
      <c r="E59" s="404"/>
      <c r="F59" s="404"/>
      <c r="G59" s="404"/>
      <c r="H59" s="404"/>
      <c r="I59" s="404"/>
      <c r="J59" s="404"/>
      <c r="K59" s="404"/>
      <c r="L59" s="404"/>
      <c r="M59" s="404"/>
      <c r="N59" s="404"/>
      <c r="O59" s="404"/>
    </row>
    <row r="60" spans="1:15" ht="11.25">
      <c r="A60" s="160"/>
      <c r="B60" s="451" t="s">
        <v>689</v>
      </c>
      <c r="C60" s="452"/>
      <c r="D60" s="453">
        <v>16.8</v>
      </c>
      <c r="E60" s="454">
        <v>34.8</v>
      </c>
      <c r="F60" s="455">
        <v>-2</v>
      </c>
      <c r="G60" s="456">
        <v>64</v>
      </c>
      <c r="H60" s="456">
        <v>8</v>
      </c>
      <c r="I60" s="454">
        <v>3.3</v>
      </c>
      <c r="J60" s="457">
        <v>64</v>
      </c>
      <c r="K60" s="458">
        <v>687</v>
      </c>
      <c r="L60" s="454">
        <v>2036.7</v>
      </c>
      <c r="M60" s="454"/>
      <c r="N60" s="392"/>
      <c r="O60" s="392"/>
    </row>
    <row r="61" spans="1:15" ht="11.25">
      <c r="A61" s="199"/>
      <c r="B61" s="459" t="s">
        <v>619</v>
      </c>
      <c r="C61" s="451"/>
      <c r="D61" s="460">
        <v>16.9</v>
      </c>
      <c r="E61" s="454">
        <v>37.2</v>
      </c>
      <c r="F61" s="455">
        <v>-2.3</v>
      </c>
      <c r="G61" s="456">
        <v>54</v>
      </c>
      <c r="H61" s="456">
        <v>6</v>
      </c>
      <c r="I61" s="454">
        <v>3.2</v>
      </c>
      <c r="J61" s="457">
        <v>66</v>
      </c>
      <c r="K61" s="458">
        <v>1479.5</v>
      </c>
      <c r="L61" s="454">
        <v>1861.4</v>
      </c>
      <c r="M61" s="454"/>
      <c r="N61" s="392"/>
      <c r="O61" s="392"/>
    </row>
    <row r="62" spans="1:15" ht="11.25">
      <c r="A62" s="199"/>
      <c r="B62" s="459" t="s">
        <v>620</v>
      </c>
      <c r="C62" s="451"/>
      <c r="D62" s="460">
        <v>17.4</v>
      </c>
      <c r="E62" s="454">
        <v>35.7</v>
      </c>
      <c r="F62" s="455">
        <v>1.1</v>
      </c>
      <c r="G62" s="456">
        <v>62</v>
      </c>
      <c r="H62" s="456">
        <v>0</v>
      </c>
      <c r="I62" s="454">
        <v>3.6</v>
      </c>
      <c r="J62" s="457">
        <v>64</v>
      </c>
      <c r="K62" s="458">
        <v>922</v>
      </c>
      <c r="L62" s="454">
        <v>2162.5</v>
      </c>
      <c r="M62" s="454"/>
      <c r="N62" s="392"/>
      <c r="O62" s="392"/>
    </row>
    <row r="63" spans="1:15" ht="11.25">
      <c r="A63" s="199"/>
      <c r="B63" s="459" t="s">
        <v>621</v>
      </c>
      <c r="C63" s="451"/>
      <c r="D63" s="460">
        <v>17</v>
      </c>
      <c r="E63" s="454">
        <v>34.7</v>
      </c>
      <c r="F63" s="455">
        <v>-1.2</v>
      </c>
      <c r="G63" s="456">
        <v>60</v>
      </c>
      <c r="H63" s="456">
        <v>4</v>
      </c>
      <c r="I63" s="454">
        <v>3.6</v>
      </c>
      <c r="J63" s="457">
        <v>67</v>
      </c>
      <c r="K63" s="458">
        <v>1041</v>
      </c>
      <c r="L63" s="454">
        <v>2114.4</v>
      </c>
      <c r="M63" s="454"/>
      <c r="N63" s="392"/>
      <c r="O63" s="392"/>
    </row>
    <row r="64" spans="1:15" ht="11.25">
      <c r="A64" s="199"/>
      <c r="B64" s="459" t="s">
        <v>690</v>
      </c>
      <c r="C64" s="461"/>
      <c r="D64" s="460">
        <v>17.1</v>
      </c>
      <c r="E64" s="454">
        <v>35.1</v>
      </c>
      <c r="F64" s="455">
        <v>0.4</v>
      </c>
      <c r="G64" s="456">
        <v>48</v>
      </c>
      <c r="H64" s="456">
        <v>0</v>
      </c>
      <c r="I64" s="454">
        <v>3.6</v>
      </c>
      <c r="J64" s="457">
        <v>66</v>
      </c>
      <c r="K64" s="458">
        <v>1197.5</v>
      </c>
      <c r="L64" s="454">
        <v>2046.8</v>
      </c>
      <c r="M64" s="392"/>
      <c r="N64" s="392"/>
      <c r="O64" s="392"/>
    </row>
    <row r="65" spans="1:15" ht="11.25">
      <c r="A65" s="462"/>
      <c r="B65" s="463"/>
      <c r="C65" s="463"/>
      <c r="D65" s="453"/>
      <c r="E65" s="454"/>
      <c r="F65" s="455"/>
      <c r="G65" s="456"/>
      <c r="H65" s="456"/>
      <c r="I65" s="454"/>
      <c r="J65" s="457"/>
      <c r="K65" s="348"/>
      <c r="L65" s="454"/>
      <c r="M65" s="392"/>
      <c r="N65" s="392"/>
      <c r="O65" s="392"/>
    </row>
    <row r="66" spans="1:15" ht="21.75" customHeight="1">
      <c r="A66" s="555" t="s">
        <v>674</v>
      </c>
      <c r="B66" s="556"/>
      <c r="C66" s="539"/>
      <c r="D66" s="464">
        <v>15.6</v>
      </c>
      <c r="E66" s="465">
        <v>34</v>
      </c>
      <c r="F66" s="466">
        <v>-4</v>
      </c>
      <c r="G66" s="467">
        <v>30</v>
      </c>
      <c r="H66" s="467">
        <v>55</v>
      </c>
      <c r="I66" s="465">
        <v>2.5</v>
      </c>
      <c r="J66" s="468">
        <v>70</v>
      </c>
      <c r="K66" s="469">
        <v>1290.5</v>
      </c>
      <c r="L66" s="465">
        <v>2002.7</v>
      </c>
      <c r="M66" s="56"/>
      <c r="N66" s="56"/>
      <c r="O66" s="56"/>
    </row>
    <row r="67" spans="1:15" ht="21.75" customHeight="1">
      <c r="A67" s="555" t="s">
        <v>675</v>
      </c>
      <c r="B67" s="556"/>
      <c r="C67" s="539"/>
      <c r="D67" s="464">
        <v>14.6</v>
      </c>
      <c r="E67" s="465">
        <v>36.3</v>
      </c>
      <c r="F67" s="466">
        <v>-5.2</v>
      </c>
      <c r="G67" s="467">
        <v>51</v>
      </c>
      <c r="H67" s="467">
        <v>33</v>
      </c>
      <c r="I67" s="465">
        <v>1.6</v>
      </c>
      <c r="J67" s="468">
        <v>77</v>
      </c>
      <c r="K67" s="469">
        <v>2135.5</v>
      </c>
      <c r="L67" s="465">
        <v>1367.3</v>
      </c>
      <c r="M67" s="56"/>
      <c r="N67" s="56"/>
      <c r="O67" s="56"/>
    </row>
    <row r="68" spans="1:15" ht="21.75" customHeight="1">
      <c r="A68" s="555" t="s">
        <v>676</v>
      </c>
      <c r="B68" s="556"/>
      <c r="C68" s="557"/>
      <c r="D68" s="465">
        <v>15.7</v>
      </c>
      <c r="E68" s="465">
        <v>33.2</v>
      </c>
      <c r="F68" s="466">
        <v>-1.2</v>
      </c>
      <c r="G68" s="467">
        <v>25</v>
      </c>
      <c r="H68" s="467">
        <v>4</v>
      </c>
      <c r="I68" s="465">
        <v>2.3</v>
      </c>
      <c r="J68" s="468">
        <v>75</v>
      </c>
      <c r="K68" s="469">
        <v>1360.5</v>
      </c>
      <c r="L68" s="465">
        <v>2067.8</v>
      </c>
      <c r="M68" s="56"/>
      <c r="N68" s="56"/>
      <c r="O68" s="56"/>
    </row>
    <row r="69" spans="1:15" ht="7.5" customHeight="1">
      <c r="A69" s="470"/>
      <c r="B69" s="334"/>
      <c r="C69" s="470"/>
      <c r="D69" s="471"/>
      <c r="E69" s="472"/>
      <c r="F69" s="472"/>
      <c r="G69" s="472"/>
      <c r="H69" s="473"/>
      <c r="I69" s="113"/>
      <c r="J69" s="473"/>
      <c r="K69" s="113"/>
      <c r="L69" s="472"/>
      <c r="M69" s="454"/>
      <c r="N69" s="56"/>
      <c r="O69" s="56"/>
    </row>
    <row r="70" spans="1:15" ht="12.75" customHeight="1">
      <c r="A70" s="474" t="s">
        <v>691</v>
      </c>
      <c r="B70" s="124"/>
      <c r="C70" s="475"/>
      <c r="D70" s="475"/>
      <c r="E70" s="124"/>
      <c r="F70" s="124"/>
      <c r="G70" s="124"/>
      <c r="H70" s="56"/>
      <c r="I70" s="124"/>
      <c r="L70" s="124" t="s">
        <v>448</v>
      </c>
      <c r="M70" s="124"/>
      <c r="N70" s="124"/>
      <c r="O70" s="124"/>
    </row>
    <row r="71" spans="1:8" ht="11.25">
      <c r="A71" s="84" t="s">
        <v>491</v>
      </c>
      <c r="H71" s="124"/>
    </row>
  </sheetData>
  <mergeCells count="115">
    <mergeCell ref="M40:N40"/>
    <mergeCell ref="A20:D20"/>
    <mergeCell ref="E20:G20"/>
    <mergeCell ref="H20:I20"/>
    <mergeCell ref="H22:I22"/>
    <mergeCell ref="K40:L40"/>
    <mergeCell ref="M24:N24"/>
    <mergeCell ref="M22:N22"/>
    <mergeCell ref="M26:N26"/>
    <mergeCell ref="M28:N28"/>
    <mergeCell ref="M32:N32"/>
    <mergeCell ref="M34:N34"/>
    <mergeCell ref="M36:N36"/>
    <mergeCell ref="M31:N31"/>
    <mergeCell ref="M33:N33"/>
    <mergeCell ref="P39:Q39"/>
    <mergeCell ref="R39:S39"/>
    <mergeCell ref="K22:L22"/>
    <mergeCell ref="K24:L24"/>
    <mergeCell ref="K26:L26"/>
    <mergeCell ref="K28:L28"/>
    <mergeCell ref="K30:L30"/>
    <mergeCell ref="K32:L32"/>
    <mergeCell ref="K34:L34"/>
    <mergeCell ref="M30:N30"/>
    <mergeCell ref="P35:Q35"/>
    <mergeCell ref="R35:S35"/>
    <mergeCell ref="P37:Q37"/>
    <mergeCell ref="R37:S37"/>
    <mergeCell ref="P31:Q31"/>
    <mergeCell ref="R31:S31"/>
    <mergeCell ref="P33:Q33"/>
    <mergeCell ref="R33:S33"/>
    <mergeCell ref="P27:Q27"/>
    <mergeCell ref="R27:S27"/>
    <mergeCell ref="P29:Q29"/>
    <mergeCell ref="R29:S29"/>
    <mergeCell ref="P23:Q23"/>
    <mergeCell ref="R23:S23"/>
    <mergeCell ref="P25:Q25"/>
    <mergeCell ref="R25:S25"/>
    <mergeCell ref="H39:I39"/>
    <mergeCell ref="H26:I26"/>
    <mergeCell ref="H25:I25"/>
    <mergeCell ref="H28:I28"/>
    <mergeCell ref="H27:I27"/>
    <mergeCell ref="H34:I34"/>
    <mergeCell ref="H33:I33"/>
    <mergeCell ref="H35:I35"/>
    <mergeCell ref="H36:I36"/>
    <mergeCell ref="H37:I37"/>
    <mergeCell ref="H38:I38"/>
    <mergeCell ref="H31:I31"/>
    <mergeCell ref="H32:I32"/>
    <mergeCell ref="H29:I29"/>
    <mergeCell ref="H30:I30"/>
    <mergeCell ref="K31:L31"/>
    <mergeCell ref="D2:G2"/>
    <mergeCell ref="H2:I2"/>
    <mergeCell ref="H7:I7"/>
    <mergeCell ref="H10:I10"/>
    <mergeCell ref="K14:N14"/>
    <mergeCell ref="K15:N15"/>
    <mergeCell ref="K16:N16"/>
    <mergeCell ref="K17:N17"/>
    <mergeCell ref="M23:N23"/>
    <mergeCell ref="M20:N20"/>
    <mergeCell ref="K2:L2"/>
    <mergeCell ref="M2:N2"/>
    <mergeCell ref="K20:L20"/>
    <mergeCell ref="K23:L23"/>
    <mergeCell ref="K7:L7"/>
    <mergeCell ref="K3:L3"/>
    <mergeCell ref="K4:L4"/>
    <mergeCell ref="K5:L5"/>
    <mergeCell ref="A48:C48"/>
    <mergeCell ref="H11:I11"/>
    <mergeCell ref="H4:I4"/>
    <mergeCell ref="H5:I5"/>
    <mergeCell ref="H6:I6"/>
    <mergeCell ref="H23:I23"/>
    <mergeCell ref="H24:I24"/>
    <mergeCell ref="H40:I40"/>
    <mergeCell ref="D10:G11"/>
    <mergeCell ref="A4:C4"/>
    <mergeCell ref="M25:N25"/>
    <mergeCell ref="M27:N27"/>
    <mergeCell ref="M29:N29"/>
    <mergeCell ref="K27:L27"/>
    <mergeCell ref="K29:L29"/>
    <mergeCell ref="K25:L25"/>
    <mergeCell ref="A5:C5"/>
    <mergeCell ref="A6:C6"/>
    <mergeCell ref="A7:C7"/>
    <mergeCell ref="A10:C11"/>
    <mergeCell ref="A68:C68"/>
    <mergeCell ref="A56:C57"/>
    <mergeCell ref="L56:L57"/>
    <mergeCell ref="G56:G57"/>
    <mergeCell ref="H56:H57"/>
    <mergeCell ref="K56:K57"/>
    <mergeCell ref="D56:F56"/>
    <mergeCell ref="A67:C67"/>
    <mergeCell ref="A59:C59"/>
    <mergeCell ref="A66:C66"/>
    <mergeCell ref="M39:N39"/>
    <mergeCell ref="K33:L33"/>
    <mergeCell ref="K35:L35"/>
    <mergeCell ref="K37:L37"/>
    <mergeCell ref="K39:L39"/>
    <mergeCell ref="K38:L38"/>
    <mergeCell ref="K36:L36"/>
    <mergeCell ref="M35:N35"/>
    <mergeCell ref="M37:N37"/>
    <mergeCell ref="M38:N38"/>
  </mergeCells>
  <printOptions/>
  <pageMargins left="0.5905511811023623" right="0.5905511811023623" top="0.5905511811023623" bottom="0.3937007874015748" header="0.1968503937007874" footer="0.1968503937007874"/>
  <pageSetup horizontalDpi="600" verticalDpi="600" orientation="portrait" paperSize="9" scale="95" r:id="rId2"/>
  <headerFooter alignWithMargins="0">
    <oddHeader>&amp;L&amp;"ＭＳ Ｐゴシック,太字"&amp;14&amp;A</oddHeader>
  </headerFooter>
  <drawing r:id="rId1"/>
</worksheet>
</file>

<file path=xl/worksheets/sheet4.xml><?xml version="1.0" encoding="utf-8"?>
<worksheet xmlns="http://schemas.openxmlformats.org/spreadsheetml/2006/main" xmlns:r="http://schemas.openxmlformats.org/officeDocument/2006/relationships">
  <dimension ref="A1:R135"/>
  <sheetViews>
    <sheetView zoomScaleSheetLayoutView="100" workbookViewId="0" topLeftCell="A1">
      <selection activeCell="A1" sqref="A1"/>
    </sheetView>
  </sheetViews>
  <sheetFormatPr defaultColWidth="9.00390625" defaultRowHeight="12.75"/>
  <cols>
    <col min="1" max="1" width="4.25390625" style="59" customWidth="1"/>
    <col min="2" max="2" width="2.75390625" style="59" customWidth="1"/>
    <col min="3" max="3" width="2.25390625" style="59" customWidth="1"/>
    <col min="4" max="4" width="4.625" style="59" customWidth="1"/>
    <col min="5" max="8" width="8.75390625" style="59" customWidth="1"/>
    <col min="9" max="9" width="8.00390625" style="59" customWidth="1"/>
    <col min="10" max="10" width="7.75390625" style="59" customWidth="1"/>
    <col min="11" max="11" width="8.25390625" style="59" customWidth="1"/>
    <col min="12" max="14" width="7.75390625" style="59" customWidth="1"/>
    <col min="15" max="15" width="7.375" style="59" customWidth="1"/>
    <col min="16" max="16" width="10.75390625" style="59" bestFit="1" customWidth="1"/>
    <col min="17" max="16384" width="9.125" style="59" customWidth="1"/>
  </cols>
  <sheetData>
    <row r="1" spans="1:15" ht="15" customHeight="1">
      <c r="A1" s="202" t="s">
        <v>326</v>
      </c>
      <c r="B1" s="203"/>
      <c r="C1" s="203"/>
      <c r="D1" s="204"/>
      <c r="E1" s="205"/>
      <c r="F1" s="206"/>
      <c r="G1" s="206"/>
      <c r="H1" s="206"/>
      <c r="I1" s="205"/>
      <c r="J1" s="205"/>
      <c r="K1" s="205"/>
      <c r="L1" s="207"/>
      <c r="M1" s="207"/>
      <c r="N1" s="205"/>
      <c r="O1" s="208"/>
    </row>
    <row r="2" spans="1:15" ht="15" customHeight="1">
      <c r="A2" s="601" t="s">
        <v>53</v>
      </c>
      <c r="B2" s="601"/>
      <c r="C2" s="601"/>
      <c r="D2" s="597"/>
      <c r="E2" s="597" t="s">
        <v>80</v>
      </c>
      <c r="F2" s="603" t="s">
        <v>81</v>
      </c>
      <c r="G2" s="604"/>
      <c r="H2" s="605"/>
      <c r="I2" s="210" t="s">
        <v>82</v>
      </c>
      <c r="J2" s="603" t="s">
        <v>327</v>
      </c>
      <c r="K2" s="604"/>
      <c r="L2" s="605"/>
      <c r="M2" s="603" t="s">
        <v>328</v>
      </c>
      <c r="N2" s="604"/>
      <c r="O2" s="604"/>
    </row>
    <row r="3" spans="1:15" ht="15" customHeight="1">
      <c r="A3" s="602"/>
      <c r="B3" s="602"/>
      <c r="C3" s="602"/>
      <c r="D3" s="598"/>
      <c r="E3" s="598"/>
      <c r="F3" s="209" t="s">
        <v>83</v>
      </c>
      <c r="G3" s="212" t="s">
        <v>73</v>
      </c>
      <c r="H3" s="212" t="s">
        <v>74</v>
      </c>
      <c r="I3" s="213" t="s">
        <v>84</v>
      </c>
      <c r="J3" s="212" t="s">
        <v>85</v>
      </c>
      <c r="K3" s="212" t="s">
        <v>86</v>
      </c>
      <c r="L3" s="212" t="s">
        <v>76</v>
      </c>
      <c r="M3" s="212" t="s">
        <v>85</v>
      </c>
      <c r="N3" s="212" t="s">
        <v>86</v>
      </c>
      <c r="O3" s="211" t="s">
        <v>76</v>
      </c>
    </row>
    <row r="4" spans="1:15" ht="12" customHeight="1">
      <c r="A4" s="214"/>
      <c r="B4" s="215"/>
      <c r="C4" s="216"/>
      <c r="D4" s="217"/>
      <c r="E4" s="218" t="s">
        <v>329</v>
      </c>
      <c r="F4" s="218" t="s">
        <v>89</v>
      </c>
      <c r="G4" s="218" t="s">
        <v>89</v>
      </c>
      <c r="H4" s="218" t="s">
        <v>89</v>
      </c>
      <c r="I4" s="218" t="s">
        <v>89</v>
      </c>
      <c r="J4" s="218" t="s">
        <v>89</v>
      </c>
      <c r="K4" s="218" t="s">
        <v>89</v>
      </c>
      <c r="L4" s="218" t="s">
        <v>89</v>
      </c>
      <c r="M4" s="218" t="s">
        <v>146</v>
      </c>
      <c r="N4" s="218" t="s">
        <v>146</v>
      </c>
      <c r="O4" s="218" t="s">
        <v>146</v>
      </c>
    </row>
    <row r="5" spans="1:15" ht="12.75" customHeight="1">
      <c r="A5" s="214" t="s">
        <v>87</v>
      </c>
      <c r="B5" s="215">
        <v>9</v>
      </c>
      <c r="C5" s="219" t="s">
        <v>70</v>
      </c>
      <c r="D5" s="220">
        <v>1920</v>
      </c>
      <c r="E5" s="90">
        <v>492529</v>
      </c>
      <c r="F5" s="90">
        <v>2301799</v>
      </c>
      <c r="G5" s="90">
        <v>1175426</v>
      </c>
      <c r="H5" s="90">
        <v>1126373</v>
      </c>
      <c r="I5" s="221">
        <f>F5/E5</f>
        <v>4.673428366654552</v>
      </c>
      <c r="J5" s="90">
        <v>798303</v>
      </c>
      <c r="K5" s="90">
        <v>1385834</v>
      </c>
      <c r="L5" s="90">
        <v>117762</v>
      </c>
      <c r="M5" s="222">
        <v>34.7</v>
      </c>
      <c r="N5" s="222">
        <v>60.2</v>
      </c>
      <c r="O5" s="222">
        <v>5.1</v>
      </c>
    </row>
    <row r="6" spans="1:15" ht="12.75" customHeight="1">
      <c r="A6" s="223"/>
      <c r="B6" s="215">
        <v>14</v>
      </c>
      <c r="C6" s="203"/>
      <c r="D6" s="224">
        <v>1925</v>
      </c>
      <c r="E6" s="90">
        <v>531072</v>
      </c>
      <c r="F6" s="90">
        <v>2454679</v>
      </c>
      <c r="G6" s="90">
        <v>1239326</v>
      </c>
      <c r="H6" s="90">
        <v>1215353</v>
      </c>
      <c r="I6" s="221">
        <f aca="true" t="shared" si="0" ref="I6:I25">F6/E6</f>
        <v>4.62212091769101</v>
      </c>
      <c r="J6" s="90">
        <v>849925</v>
      </c>
      <c r="K6" s="90">
        <v>1479870</v>
      </c>
      <c r="L6" s="90">
        <v>124884</v>
      </c>
      <c r="M6" s="222">
        <v>34.6</v>
      </c>
      <c r="N6" s="222">
        <v>60.3</v>
      </c>
      <c r="O6" s="222">
        <v>5.1</v>
      </c>
    </row>
    <row r="7" spans="1:15" ht="12.75" customHeight="1">
      <c r="A7" s="225" t="s">
        <v>68</v>
      </c>
      <c r="B7" s="215">
        <v>5</v>
      </c>
      <c r="C7" s="203"/>
      <c r="D7" s="224">
        <v>1930</v>
      </c>
      <c r="E7" s="90">
        <v>562599</v>
      </c>
      <c r="F7" s="90">
        <v>2646301</v>
      </c>
      <c r="G7" s="90">
        <v>1332918</v>
      </c>
      <c r="H7" s="90">
        <v>1313383</v>
      </c>
      <c r="I7" s="221">
        <f t="shared" si="0"/>
        <v>4.7037072586335915</v>
      </c>
      <c r="J7" s="90">
        <v>906528</v>
      </c>
      <c r="K7" s="90">
        <v>1612580</v>
      </c>
      <c r="L7" s="90">
        <v>127193</v>
      </c>
      <c r="M7" s="222">
        <v>34.3</v>
      </c>
      <c r="N7" s="222">
        <v>60.9</v>
      </c>
      <c r="O7" s="222">
        <v>4.8</v>
      </c>
    </row>
    <row r="8" spans="1:15" ht="12.75" customHeight="1">
      <c r="A8" s="223"/>
      <c r="B8" s="215">
        <v>10</v>
      </c>
      <c r="C8" s="203"/>
      <c r="D8" s="224">
        <v>1935</v>
      </c>
      <c r="E8" s="90">
        <v>611130</v>
      </c>
      <c r="F8" s="90">
        <v>2923249</v>
      </c>
      <c r="G8" s="90">
        <v>1466284</v>
      </c>
      <c r="H8" s="90">
        <v>1456965</v>
      </c>
      <c r="I8" s="221">
        <f t="shared" si="0"/>
        <v>4.783350514620457</v>
      </c>
      <c r="J8" s="90">
        <v>1004167</v>
      </c>
      <c r="K8" s="90">
        <v>1786409</v>
      </c>
      <c r="L8" s="90">
        <v>132673</v>
      </c>
      <c r="M8" s="222">
        <v>34.4</v>
      </c>
      <c r="N8" s="222">
        <v>61.1</v>
      </c>
      <c r="O8" s="222">
        <v>4.5</v>
      </c>
    </row>
    <row r="9" spans="1:15" ht="12.75" customHeight="1">
      <c r="A9" s="223"/>
      <c r="B9" s="215">
        <v>15</v>
      </c>
      <c r="C9" s="203"/>
      <c r="D9" s="224">
        <v>1940</v>
      </c>
      <c r="E9" s="90">
        <v>681219</v>
      </c>
      <c r="F9" s="90">
        <v>3221232</v>
      </c>
      <c r="G9" s="90">
        <v>1622778</v>
      </c>
      <c r="H9" s="90">
        <v>1598454</v>
      </c>
      <c r="I9" s="221">
        <f t="shared" si="0"/>
        <v>4.728629119270014</v>
      </c>
      <c r="J9" s="90">
        <v>1071170</v>
      </c>
      <c r="K9" s="90">
        <v>1997406</v>
      </c>
      <c r="L9" s="90">
        <v>143180</v>
      </c>
      <c r="M9" s="222">
        <v>33.3</v>
      </c>
      <c r="N9" s="222">
        <v>62</v>
      </c>
      <c r="O9" s="222">
        <v>4.4</v>
      </c>
    </row>
    <row r="10" spans="1:15" ht="12.75" customHeight="1">
      <c r="A10" s="223"/>
      <c r="B10" s="215">
        <v>22</v>
      </c>
      <c r="C10" s="203"/>
      <c r="D10" s="224">
        <v>1947</v>
      </c>
      <c r="E10" s="90">
        <v>673990</v>
      </c>
      <c r="F10" s="90">
        <v>3057444</v>
      </c>
      <c r="G10" s="90">
        <v>1505493</v>
      </c>
      <c r="H10" s="90">
        <v>1551951</v>
      </c>
      <c r="I10" s="221">
        <f t="shared" si="0"/>
        <v>4.536334366978738</v>
      </c>
      <c r="J10" s="226" t="s">
        <v>90</v>
      </c>
      <c r="K10" s="226" t="s">
        <v>90</v>
      </c>
      <c r="L10" s="226" t="s">
        <v>90</v>
      </c>
      <c r="M10" s="226" t="s">
        <v>90</v>
      </c>
      <c r="N10" s="226" t="s">
        <v>90</v>
      </c>
      <c r="O10" s="226" t="s">
        <v>90</v>
      </c>
    </row>
    <row r="11" spans="1:15" ht="12.75" customHeight="1">
      <c r="A11" s="223"/>
      <c r="B11" s="215">
        <v>25</v>
      </c>
      <c r="C11" s="203"/>
      <c r="D11" s="224">
        <v>1950</v>
      </c>
      <c r="E11" s="90">
        <v>713901</v>
      </c>
      <c r="F11" s="90">
        <v>3309935</v>
      </c>
      <c r="G11" s="90">
        <v>1622755</v>
      </c>
      <c r="H11" s="90">
        <v>1687180</v>
      </c>
      <c r="I11" s="221">
        <f t="shared" si="0"/>
        <v>4.63640616836228</v>
      </c>
      <c r="J11" s="90">
        <v>1102820</v>
      </c>
      <c r="K11" s="90">
        <v>2045505</v>
      </c>
      <c r="L11" s="90">
        <v>161276</v>
      </c>
      <c r="M11" s="222">
        <v>33.3</v>
      </c>
      <c r="N11" s="222">
        <v>61.8</v>
      </c>
      <c r="O11" s="222">
        <v>4.9</v>
      </c>
    </row>
    <row r="12" spans="1:15" ht="12.75" customHeight="1">
      <c r="A12" s="223"/>
      <c r="B12" s="215">
        <v>30</v>
      </c>
      <c r="C12" s="203"/>
      <c r="D12" s="224">
        <v>1955</v>
      </c>
      <c r="E12" s="90">
        <v>785747</v>
      </c>
      <c r="F12" s="90">
        <v>3620947</v>
      </c>
      <c r="G12" s="90">
        <v>1773488</v>
      </c>
      <c r="H12" s="90">
        <v>1847459</v>
      </c>
      <c r="I12" s="221">
        <f t="shared" si="0"/>
        <v>4.608286127723046</v>
      </c>
      <c r="J12" s="90">
        <v>1142402</v>
      </c>
      <c r="K12" s="90">
        <v>2284166</v>
      </c>
      <c r="L12" s="90">
        <v>194282</v>
      </c>
      <c r="M12" s="222">
        <v>31.5</v>
      </c>
      <c r="N12" s="222">
        <v>63.1</v>
      </c>
      <c r="O12" s="222">
        <v>5.4</v>
      </c>
    </row>
    <row r="13" spans="1:15" ht="12.75" customHeight="1">
      <c r="A13" s="223"/>
      <c r="B13" s="215">
        <v>35</v>
      </c>
      <c r="C13" s="203"/>
      <c r="D13" s="224">
        <v>1960</v>
      </c>
      <c r="E13" s="90">
        <v>909121</v>
      </c>
      <c r="F13" s="90">
        <v>3906487</v>
      </c>
      <c r="G13" s="90">
        <v>1917887</v>
      </c>
      <c r="H13" s="90">
        <v>1988600</v>
      </c>
      <c r="I13" s="221">
        <f t="shared" si="0"/>
        <v>4.296993469516159</v>
      </c>
      <c r="J13" s="90">
        <v>1089072</v>
      </c>
      <c r="K13" s="90">
        <v>2594822</v>
      </c>
      <c r="L13" s="90">
        <v>222593</v>
      </c>
      <c r="M13" s="222">
        <v>27.9</v>
      </c>
      <c r="N13" s="222">
        <v>66.4</v>
      </c>
      <c r="O13" s="222">
        <v>5.7</v>
      </c>
    </row>
    <row r="14" spans="1:15" ht="12.75" customHeight="1">
      <c r="A14" s="223"/>
      <c r="B14" s="215">
        <v>40</v>
      </c>
      <c r="C14" s="203"/>
      <c r="D14" s="224">
        <v>1965</v>
      </c>
      <c r="E14" s="90">
        <v>1090934</v>
      </c>
      <c r="F14" s="90">
        <v>4309944</v>
      </c>
      <c r="G14" s="90">
        <v>2120749</v>
      </c>
      <c r="H14" s="90">
        <v>2189195</v>
      </c>
      <c r="I14" s="221">
        <f t="shared" si="0"/>
        <v>3.9506917925374037</v>
      </c>
      <c r="J14" s="90">
        <v>1037393</v>
      </c>
      <c r="K14" s="90">
        <v>3006974</v>
      </c>
      <c r="L14" s="90">
        <v>265577</v>
      </c>
      <c r="M14" s="222">
        <v>24.1</v>
      </c>
      <c r="N14" s="222">
        <v>69.8</v>
      </c>
      <c r="O14" s="222">
        <v>6.2</v>
      </c>
    </row>
    <row r="15" spans="1:15" ht="12.75" customHeight="1">
      <c r="A15" s="223"/>
      <c r="B15" s="215">
        <v>45</v>
      </c>
      <c r="C15" s="203"/>
      <c r="D15" s="224">
        <v>1970</v>
      </c>
      <c r="E15" s="90">
        <v>1269229</v>
      </c>
      <c r="F15" s="90">
        <v>4667928</v>
      </c>
      <c r="G15" s="90">
        <v>2299961</v>
      </c>
      <c r="H15" s="90">
        <v>2367967</v>
      </c>
      <c r="I15" s="221">
        <f t="shared" si="0"/>
        <v>3.6777665811291738</v>
      </c>
      <c r="J15" s="90">
        <v>1096958</v>
      </c>
      <c r="K15" s="90">
        <v>3246965</v>
      </c>
      <c r="L15" s="90">
        <v>324005</v>
      </c>
      <c r="M15" s="222">
        <v>23.5</v>
      </c>
      <c r="N15" s="222">
        <v>69.6</v>
      </c>
      <c r="O15" s="222">
        <v>6.9</v>
      </c>
    </row>
    <row r="16" spans="1:15" ht="12.75" customHeight="1">
      <c r="A16" s="223"/>
      <c r="B16" s="215">
        <v>50</v>
      </c>
      <c r="C16" s="203"/>
      <c r="D16" s="224">
        <v>1975</v>
      </c>
      <c r="E16" s="90">
        <v>1440612</v>
      </c>
      <c r="F16" s="90">
        <v>4992140</v>
      </c>
      <c r="G16" s="90">
        <v>2453277</v>
      </c>
      <c r="H16" s="90">
        <v>2538863</v>
      </c>
      <c r="I16" s="221">
        <f t="shared" si="0"/>
        <v>3.4652911401543234</v>
      </c>
      <c r="J16" s="90">
        <v>1224538</v>
      </c>
      <c r="K16" s="90">
        <v>3369577</v>
      </c>
      <c r="L16" s="90">
        <v>395727</v>
      </c>
      <c r="M16" s="222">
        <v>24.5</v>
      </c>
      <c r="N16" s="222">
        <v>67.5</v>
      </c>
      <c r="O16" s="222">
        <v>7.9</v>
      </c>
    </row>
    <row r="17" spans="1:15" ht="12.75" customHeight="1">
      <c r="A17" s="223"/>
      <c r="B17" s="215">
        <v>55</v>
      </c>
      <c r="C17" s="203"/>
      <c r="D17" s="224">
        <v>1980</v>
      </c>
      <c r="E17" s="90">
        <v>1592224</v>
      </c>
      <c r="F17" s="90">
        <v>5144892</v>
      </c>
      <c r="G17" s="90">
        <v>2512358</v>
      </c>
      <c r="H17" s="90">
        <v>2632534</v>
      </c>
      <c r="I17" s="221">
        <f t="shared" si="0"/>
        <v>3.231261430552485</v>
      </c>
      <c r="J17" s="90">
        <v>1227770</v>
      </c>
      <c r="K17" s="90">
        <v>3435027</v>
      </c>
      <c r="L17" s="90">
        <v>474708</v>
      </c>
      <c r="M17" s="222">
        <v>23.9</v>
      </c>
      <c r="N17" s="222">
        <v>66.8</v>
      </c>
      <c r="O17" s="222">
        <v>9.2</v>
      </c>
    </row>
    <row r="18" spans="1:15" ht="12.75" customHeight="1">
      <c r="A18" s="223"/>
      <c r="B18" s="215">
        <v>60</v>
      </c>
      <c r="C18" s="203"/>
      <c r="D18" s="224">
        <v>1985</v>
      </c>
      <c r="E18" s="90">
        <v>1666482</v>
      </c>
      <c r="F18" s="90">
        <v>5278050</v>
      </c>
      <c r="G18" s="90">
        <v>2567814</v>
      </c>
      <c r="H18" s="90">
        <v>2710236</v>
      </c>
      <c r="I18" s="221">
        <f t="shared" si="0"/>
        <v>3.16718092364634</v>
      </c>
      <c r="J18" s="90">
        <v>1149105</v>
      </c>
      <c r="K18" s="90">
        <v>3581543</v>
      </c>
      <c r="L18" s="90">
        <v>545382</v>
      </c>
      <c r="M18" s="222">
        <v>21.8</v>
      </c>
      <c r="N18" s="222">
        <v>67.9</v>
      </c>
      <c r="O18" s="222">
        <v>10.3</v>
      </c>
    </row>
    <row r="19" spans="1:15" ht="12.75" customHeight="1">
      <c r="A19" s="225" t="s">
        <v>69</v>
      </c>
      <c r="B19" s="215">
        <v>2</v>
      </c>
      <c r="C19" s="203"/>
      <c r="D19" s="224">
        <v>1990</v>
      </c>
      <c r="E19" s="90">
        <v>1791672</v>
      </c>
      <c r="F19" s="90">
        <v>5405040</v>
      </c>
      <c r="G19" s="90">
        <v>2619692</v>
      </c>
      <c r="H19" s="90">
        <v>2785348</v>
      </c>
      <c r="I19" s="221">
        <f t="shared" si="0"/>
        <v>3.0167575315124644</v>
      </c>
      <c r="J19" s="90">
        <v>991045</v>
      </c>
      <c r="K19" s="90">
        <v>3752880</v>
      </c>
      <c r="L19" s="90">
        <v>642401</v>
      </c>
      <c r="M19" s="222">
        <v>18.3</v>
      </c>
      <c r="N19" s="222">
        <v>69.4</v>
      </c>
      <c r="O19" s="222">
        <v>11.9</v>
      </c>
    </row>
    <row r="20" spans="1:15" ht="12.75" customHeight="1">
      <c r="A20" s="223"/>
      <c r="B20" s="215">
        <v>7</v>
      </c>
      <c r="C20" s="203"/>
      <c r="D20" s="224">
        <v>1995</v>
      </c>
      <c r="E20" s="90">
        <v>1871922</v>
      </c>
      <c r="F20" s="90">
        <v>5401877</v>
      </c>
      <c r="G20" s="90">
        <v>2612369</v>
      </c>
      <c r="H20" s="90">
        <v>2789508</v>
      </c>
      <c r="I20" s="221">
        <f t="shared" si="0"/>
        <v>2.885738294651166</v>
      </c>
      <c r="J20" s="90">
        <v>880094</v>
      </c>
      <c r="K20" s="90">
        <v>3755500</v>
      </c>
      <c r="L20" s="90">
        <v>763752</v>
      </c>
      <c r="M20" s="222">
        <v>16.3</v>
      </c>
      <c r="N20" s="222">
        <v>69.5</v>
      </c>
      <c r="O20" s="222">
        <v>14.1</v>
      </c>
    </row>
    <row r="21" spans="1:15" ht="12.75" customHeight="1">
      <c r="A21" s="223"/>
      <c r="B21" s="215">
        <v>12</v>
      </c>
      <c r="C21" s="203"/>
      <c r="D21" s="224">
        <v>2000</v>
      </c>
      <c r="E21" s="90">
        <v>2040709</v>
      </c>
      <c r="F21" s="90">
        <v>5550574</v>
      </c>
      <c r="G21" s="90">
        <v>2674625</v>
      </c>
      <c r="H21" s="90">
        <v>2875949</v>
      </c>
      <c r="I21" s="221">
        <f t="shared" si="0"/>
        <v>2.71992430081898</v>
      </c>
      <c r="J21" s="85">
        <v>830112</v>
      </c>
      <c r="K21" s="85">
        <v>3776483</v>
      </c>
      <c r="L21" s="85">
        <v>939950</v>
      </c>
      <c r="M21" s="222">
        <v>15</v>
      </c>
      <c r="N21" s="222">
        <v>68</v>
      </c>
      <c r="O21" s="222">
        <v>16.9</v>
      </c>
    </row>
    <row r="22" spans="1:18" ht="12.75" customHeight="1">
      <c r="A22" s="223"/>
      <c r="B22" s="215">
        <v>17</v>
      </c>
      <c r="C22" s="203"/>
      <c r="D22" s="224">
        <v>2005</v>
      </c>
      <c r="E22" s="90">
        <v>2146488</v>
      </c>
      <c r="F22" s="90">
        <v>5590601</v>
      </c>
      <c r="G22" s="90">
        <v>2680288</v>
      </c>
      <c r="H22" s="90">
        <v>2910313</v>
      </c>
      <c r="I22" s="221">
        <f t="shared" si="0"/>
        <v>2.6045340109052555</v>
      </c>
      <c r="J22" s="85">
        <v>793885</v>
      </c>
      <c r="K22" s="85">
        <v>3667475</v>
      </c>
      <c r="L22" s="85">
        <v>1108564</v>
      </c>
      <c r="M22" s="227">
        <v>14.2</v>
      </c>
      <c r="N22" s="227">
        <v>65.6</v>
      </c>
      <c r="O22" s="227">
        <v>19.8</v>
      </c>
      <c r="R22" s="227"/>
    </row>
    <row r="23" spans="1:18" ht="12.75" customHeight="1">
      <c r="A23" s="223"/>
      <c r="B23" s="215">
        <v>19</v>
      </c>
      <c r="C23" s="203"/>
      <c r="D23" s="224">
        <v>2007</v>
      </c>
      <c r="E23" s="90">
        <v>2203303</v>
      </c>
      <c r="F23" s="90">
        <v>5594249</v>
      </c>
      <c r="G23" s="90">
        <v>2678849</v>
      </c>
      <c r="H23" s="90">
        <v>2915400</v>
      </c>
      <c r="I23" s="221">
        <f t="shared" si="0"/>
        <v>2.539028449559593</v>
      </c>
      <c r="J23" s="226" t="s">
        <v>90</v>
      </c>
      <c r="K23" s="226" t="s">
        <v>90</v>
      </c>
      <c r="L23" s="226" t="s">
        <v>90</v>
      </c>
      <c r="M23" s="226" t="s">
        <v>90</v>
      </c>
      <c r="N23" s="226" t="s">
        <v>90</v>
      </c>
      <c r="O23" s="226" t="s">
        <v>90</v>
      </c>
      <c r="R23" s="227"/>
    </row>
    <row r="24" spans="1:18" ht="12.75" customHeight="1">
      <c r="A24" s="223"/>
      <c r="B24" s="215">
        <v>20</v>
      </c>
      <c r="C24" s="203"/>
      <c r="D24" s="224">
        <v>2008</v>
      </c>
      <c r="E24" s="90">
        <v>2231209</v>
      </c>
      <c r="F24" s="90">
        <v>5596449</v>
      </c>
      <c r="G24" s="90">
        <v>2678699</v>
      </c>
      <c r="H24" s="90">
        <v>2917750</v>
      </c>
      <c r="I24" s="221">
        <f t="shared" si="0"/>
        <v>2.508258527103467</v>
      </c>
      <c r="J24" s="226" t="s">
        <v>90</v>
      </c>
      <c r="K24" s="226" t="s">
        <v>90</v>
      </c>
      <c r="L24" s="226" t="s">
        <v>90</v>
      </c>
      <c r="M24" s="226" t="s">
        <v>90</v>
      </c>
      <c r="N24" s="226" t="s">
        <v>90</v>
      </c>
      <c r="O24" s="226" t="s">
        <v>90</v>
      </c>
      <c r="R24" s="227"/>
    </row>
    <row r="25" spans="1:18" ht="12.75" customHeight="1">
      <c r="A25" s="223"/>
      <c r="B25" s="215">
        <v>21</v>
      </c>
      <c r="C25" s="203"/>
      <c r="D25" s="224">
        <v>2009</v>
      </c>
      <c r="E25" s="90">
        <v>2258048</v>
      </c>
      <c r="F25" s="90">
        <v>5599359</v>
      </c>
      <c r="G25" s="90">
        <v>2679462</v>
      </c>
      <c r="H25" s="90">
        <v>2919897</v>
      </c>
      <c r="I25" s="221">
        <f t="shared" si="0"/>
        <v>2.479734266056346</v>
      </c>
      <c r="J25" s="226" t="s">
        <v>90</v>
      </c>
      <c r="K25" s="226" t="s">
        <v>90</v>
      </c>
      <c r="L25" s="226" t="s">
        <v>90</v>
      </c>
      <c r="M25" s="226" t="s">
        <v>90</v>
      </c>
      <c r="N25" s="226" t="s">
        <v>90</v>
      </c>
      <c r="O25" s="226" t="s">
        <v>90</v>
      </c>
      <c r="R25" s="227"/>
    </row>
    <row r="26" spans="1:15" ht="7.5" customHeight="1">
      <c r="A26" s="228"/>
      <c r="B26" s="229"/>
      <c r="C26" s="230"/>
      <c r="D26" s="231"/>
      <c r="E26" s="232"/>
      <c r="F26" s="232"/>
      <c r="G26" s="232"/>
      <c r="H26" s="232"/>
      <c r="I26" s="232"/>
      <c r="J26" s="232"/>
      <c r="K26" s="232"/>
      <c r="L26" s="232"/>
      <c r="M26" s="232"/>
      <c r="N26" s="232"/>
      <c r="O26" s="232"/>
    </row>
    <row r="27" spans="1:15" ht="12" customHeight="1">
      <c r="A27" s="233" t="s">
        <v>200</v>
      </c>
      <c r="B27" s="219" t="s">
        <v>377</v>
      </c>
      <c r="C27" s="203"/>
      <c r="D27" s="203"/>
      <c r="E27" s="234"/>
      <c r="F27" s="234"/>
      <c r="G27" s="234"/>
      <c r="H27" s="234"/>
      <c r="I27" s="234"/>
      <c r="J27" s="234"/>
      <c r="K27" s="234"/>
      <c r="L27" s="235"/>
      <c r="M27" s="235"/>
      <c r="N27" s="235"/>
      <c r="O27" s="208" t="s">
        <v>526</v>
      </c>
    </row>
    <row r="28" spans="1:15" ht="12" customHeight="1">
      <c r="A28" s="233">
        <v>2</v>
      </c>
      <c r="B28" s="219" t="s">
        <v>684</v>
      </c>
      <c r="C28" s="203"/>
      <c r="D28" s="203"/>
      <c r="E28" s="234"/>
      <c r="F28" s="234"/>
      <c r="G28" s="234"/>
      <c r="H28" s="234"/>
      <c r="I28" s="234"/>
      <c r="J28" s="234"/>
      <c r="K28" s="234"/>
      <c r="L28" s="235"/>
      <c r="M28" s="235"/>
      <c r="N28" s="235"/>
      <c r="O28" s="208"/>
    </row>
    <row r="29" spans="1:15" ht="12" customHeight="1">
      <c r="A29" s="233">
        <v>3</v>
      </c>
      <c r="B29" s="219" t="s">
        <v>492</v>
      </c>
      <c r="C29" s="203"/>
      <c r="D29" s="203"/>
      <c r="E29" s="234"/>
      <c r="F29" s="234"/>
      <c r="G29" s="234"/>
      <c r="H29" s="234"/>
      <c r="I29" s="234"/>
      <c r="J29" s="234"/>
      <c r="K29" s="234"/>
      <c r="L29" s="236"/>
      <c r="M29" s="235"/>
      <c r="N29" s="235"/>
      <c r="O29" s="208"/>
    </row>
    <row r="30" spans="1:15" ht="12" customHeight="1">
      <c r="A30" s="233"/>
      <c r="B30" s="219" t="s">
        <v>527</v>
      </c>
      <c r="C30" s="203"/>
      <c r="D30" s="203"/>
      <c r="E30" s="234"/>
      <c r="F30" s="234"/>
      <c r="G30" s="234"/>
      <c r="H30" s="234"/>
      <c r="I30" s="234"/>
      <c r="J30" s="234"/>
      <c r="K30" s="234"/>
      <c r="L30" s="236"/>
      <c r="M30" s="235"/>
      <c r="N30" s="235"/>
      <c r="O30" s="208"/>
    </row>
    <row r="31" spans="1:15" ht="8.25" customHeight="1">
      <c r="A31" s="233"/>
      <c r="B31" s="219"/>
      <c r="C31" s="203"/>
      <c r="D31" s="203"/>
      <c r="E31" s="234"/>
      <c r="F31" s="234"/>
      <c r="G31" s="234"/>
      <c r="H31" s="234"/>
      <c r="I31" s="234"/>
      <c r="J31" s="234"/>
      <c r="K31" s="234"/>
      <c r="L31" s="236"/>
      <c r="M31" s="235"/>
      <c r="N31" s="235"/>
      <c r="O31" s="208"/>
    </row>
    <row r="32" spans="1:15" ht="8.25" customHeight="1">
      <c r="A32" s="223"/>
      <c r="B32" s="237"/>
      <c r="C32" s="238"/>
      <c r="D32" s="239"/>
      <c r="E32" s="235"/>
      <c r="F32" s="235"/>
      <c r="G32" s="235"/>
      <c r="H32" s="235"/>
      <c r="I32" s="235"/>
      <c r="J32" s="235"/>
      <c r="K32" s="235"/>
      <c r="L32" s="235"/>
      <c r="M32" s="235"/>
      <c r="N32" s="235"/>
      <c r="O32" s="208"/>
    </row>
    <row r="33" spans="1:15" ht="15" customHeight="1">
      <c r="A33" s="240" t="s">
        <v>330</v>
      </c>
      <c r="B33" s="241"/>
      <c r="C33" s="242"/>
      <c r="D33" s="243"/>
      <c r="E33" s="205"/>
      <c r="F33" s="244"/>
      <c r="G33" s="244"/>
      <c r="H33" s="244"/>
      <c r="I33" s="244"/>
      <c r="J33" s="244"/>
      <c r="K33" s="244"/>
      <c r="L33" s="244"/>
      <c r="M33" s="244"/>
      <c r="N33" s="244"/>
      <c r="O33" s="208"/>
    </row>
    <row r="34" spans="1:15" ht="21.75" customHeight="1">
      <c r="A34" s="599" t="s">
        <v>53</v>
      </c>
      <c r="B34" s="599"/>
      <c r="C34" s="599"/>
      <c r="D34" s="600"/>
      <c r="E34" s="247" t="s">
        <v>88</v>
      </c>
      <c r="F34" s="248" t="s">
        <v>72</v>
      </c>
      <c r="G34" s="249" t="s">
        <v>290</v>
      </c>
      <c r="H34" s="249" t="s">
        <v>291</v>
      </c>
      <c r="I34" s="249" t="s">
        <v>65</v>
      </c>
      <c r="J34" s="249" t="s">
        <v>292</v>
      </c>
      <c r="K34" s="249" t="s">
        <v>293</v>
      </c>
      <c r="L34" s="249" t="s">
        <v>66</v>
      </c>
      <c r="M34" s="248" t="s">
        <v>77</v>
      </c>
      <c r="N34" s="248" t="s">
        <v>78</v>
      </c>
      <c r="O34" s="250" t="s">
        <v>79</v>
      </c>
    </row>
    <row r="35" spans="1:15" ht="12" customHeight="1">
      <c r="A35" s="251"/>
      <c r="B35" s="251"/>
      <c r="C35" s="216"/>
      <c r="D35" s="252"/>
      <c r="E35" s="253" t="s">
        <v>89</v>
      </c>
      <c r="F35" s="253" t="s">
        <v>89</v>
      </c>
      <c r="G35" s="253" t="s">
        <v>89</v>
      </c>
      <c r="H35" s="253" t="s">
        <v>89</v>
      </c>
      <c r="I35" s="253" t="s">
        <v>89</v>
      </c>
      <c r="J35" s="253" t="s">
        <v>89</v>
      </c>
      <c r="K35" s="253" t="s">
        <v>89</v>
      </c>
      <c r="L35" s="253" t="s">
        <v>89</v>
      </c>
      <c r="M35" s="253" t="s">
        <v>89</v>
      </c>
      <c r="N35" s="253" t="s">
        <v>89</v>
      </c>
      <c r="O35" s="253" t="s">
        <v>89</v>
      </c>
    </row>
    <row r="36" spans="1:15" ht="15" customHeight="1">
      <c r="A36" s="214" t="s">
        <v>68</v>
      </c>
      <c r="B36" s="215">
        <v>25</v>
      </c>
      <c r="C36" s="219" t="s">
        <v>70</v>
      </c>
      <c r="D36" s="254">
        <v>1950</v>
      </c>
      <c r="E36" s="90">
        <v>3309935</v>
      </c>
      <c r="F36" s="90">
        <v>820986</v>
      </c>
      <c r="G36" s="49">
        <v>490534</v>
      </c>
      <c r="H36" s="85">
        <v>181756</v>
      </c>
      <c r="I36" s="50">
        <v>285691</v>
      </c>
      <c r="J36" s="85">
        <v>237124</v>
      </c>
      <c r="K36" s="49">
        <v>375494</v>
      </c>
      <c r="L36" s="85">
        <v>281512</v>
      </c>
      <c r="M36" s="90">
        <v>266820</v>
      </c>
      <c r="N36" s="90">
        <v>144685</v>
      </c>
      <c r="O36" s="90">
        <v>226280</v>
      </c>
    </row>
    <row r="37" spans="1:15" ht="15" customHeight="1">
      <c r="A37" s="223"/>
      <c r="B37" s="215">
        <v>35</v>
      </c>
      <c r="C37" s="203"/>
      <c r="D37" s="254">
        <v>1960</v>
      </c>
      <c r="E37" s="90">
        <v>3906487</v>
      </c>
      <c r="F37" s="90">
        <v>1113977</v>
      </c>
      <c r="G37" s="50">
        <v>725613</v>
      </c>
      <c r="H37" s="85">
        <v>234568</v>
      </c>
      <c r="I37" s="50">
        <v>312999</v>
      </c>
      <c r="J37" s="85">
        <v>246644</v>
      </c>
      <c r="K37" s="50">
        <v>420478</v>
      </c>
      <c r="L37" s="85">
        <v>267121</v>
      </c>
      <c r="M37" s="90">
        <v>253020</v>
      </c>
      <c r="N37" s="90">
        <v>133259</v>
      </c>
      <c r="O37" s="90">
        <v>198808</v>
      </c>
    </row>
    <row r="38" spans="1:15" ht="15" customHeight="1">
      <c r="A38" s="223"/>
      <c r="B38" s="215">
        <v>45</v>
      </c>
      <c r="C38" s="203"/>
      <c r="D38" s="254">
        <v>1970</v>
      </c>
      <c r="E38" s="90">
        <v>4667928</v>
      </c>
      <c r="F38" s="90">
        <v>1288937</v>
      </c>
      <c r="G38" s="50">
        <v>1001677</v>
      </c>
      <c r="H38" s="85">
        <v>408191</v>
      </c>
      <c r="I38" s="50">
        <v>450025</v>
      </c>
      <c r="J38" s="85">
        <v>239443</v>
      </c>
      <c r="K38" s="50">
        <v>493648</v>
      </c>
      <c r="L38" s="85">
        <v>271984</v>
      </c>
      <c r="M38" s="90">
        <v>222236</v>
      </c>
      <c r="N38" s="90">
        <v>115869</v>
      </c>
      <c r="O38" s="90">
        <v>175918</v>
      </c>
    </row>
    <row r="39" spans="1:15" ht="15" customHeight="1">
      <c r="A39" s="223"/>
      <c r="B39" s="215">
        <v>55</v>
      </c>
      <c r="C39" s="203"/>
      <c r="D39" s="254">
        <v>1980</v>
      </c>
      <c r="E39" s="90">
        <v>5144892</v>
      </c>
      <c r="F39" s="90">
        <v>1367390</v>
      </c>
      <c r="G39" s="50">
        <v>1015724</v>
      </c>
      <c r="H39" s="85">
        <v>539745</v>
      </c>
      <c r="I39" s="50">
        <v>606701</v>
      </c>
      <c r="J39" s="85">
        <v>279672</v>
      </c>
      <c r="K39" s="50">
        <v>542545</v>
      </c>
      <c r="L39" s="85">
        <v>292743</v>
      </c>
      <c r="M39" s="90">
        <v>215485</v>
      </c>
      <c r="N39" s="90">
        <v>114667</v>
      </c>
      <c r="O39" s="90">
        <v>170220</v>
      </c>
    </row>
    <row r="40" spans="1:15" ht="15" customHeight="1">
      <c r="A40" s="214" t="s">
        <v>69</v>
      </c>
      <c r="B40" s="215">
        <v>2</v>
      </c>
      <c r="C40" s="203"/>
      <c r="D40" s="254">
        <v>1990</v>
      </c>
      <c r="E40" s="90">
        <v>5405040</v>
      </c>
      <c r="F40" s="90">
        <v>1477410</v>
      </c>
      <c r="G40" s="84">
        <v>1013432</v>
      </c>
      <c r="H40" s="85">
        <v>615367</v>
      </c>
      <c r="I40" s="84">
        <v>665214</v>
      </c>
      <c r="J40" s="85">
        <v>292471</v>
      </c>
      <c r="K40" s="84">
        <v>558639</v>
      </c>
      <c r="L40" s="85">
        <v>292586</v>
      </c>
      <c r="M40" s="90">
        <v>208242</v>
      </c>
      <c r="N40" s="90">
        <v>115461</v>
      </c>
      <c r="O40" s="90">
        <v>166218</v>
      </c>
    </row>
    <row r="41" spans="1:15" ht="15" customHeight="1">
      <c r="A41" s="223"/>
      <c r="B41" s="215">
        <v>7</v>
      </c>
      <c r="C41" s="203"/>
      <c r="D41" s="254">
        <v>1995</v>
      </c>
      <c r="E41" s="90">
        <v>5401877</v>
      </c>
      <c r="F41" s="90">
        <v>1423792</v>
      </c>
      <c r="G41" s="84">
        <v>954007</v>
      </c>
      <c r="H41" s="85">
        <v>658923</v>
      </c>
      <c r="I41" s="84">
        <v>710765</v>
      </c>
      <c r="J41" s="85">
        <v>298004</v>
      </c>
      <c r="K41" s="84">
        <v>576597</v>
      </c>
      <c r="L41" s="85">
        <v>292469</v>
      </c>
      <c r="M41" s="90">
        <v>205842</v>
      </c>
      <c r="N41" s="90">
        <v>118740</v>
      </c>
      <c r="O41" s="90">
        <v>162738</v>
      </c>
    </row>
    <row r="42" spans="1:15" ht="15" customHeight="1">
      <c r="A42" s="223"/>
      <c r="B42" s="215">
        <v>12</v>
      </c>
      <c r="C42" s="203"/>
      <c r="D42" s="254">
        <v>2000</v>
      </c>
      <c r="E42" s="90">
        <v>5550574</v>
      </c>
      <c r="F42" s="90">
        <v>1493398</v>
      </c>
      <c r="G42" s="84">
        <v>988126</v>
      </c>
      <c r="H42" s="85">
        <v>699789</v>
      </c>
      <c r="I42" s="84">
        <v>721127</v>
      </c>
      <c r="J42" s="85">
        <v>298390</v>
      </c>
      <c r="K42" s="84">
        <v>582863</v>
      </c>
      <c r="L42" s="85">
        <v>287780</v>
      </c>
      <c r="M42" s="90">
        <v>200803</v>
      </c>
      <c r="N42" s="90">
        <v>119187</v>
      </c>
      <c r="O42" s="90">
        <v>159111</v>
      </c>
    </row>
    <row r="43" spans="1:15" ht="15" customHeight="1">
      <c r="A43" s="223"/>
      <c r="B43" s="215">
        <v>17</v>
      </c>
      <c r="C43" s="203"/>
      <c r="D43" s="254">
        <v>2005</v>
      </c>
      <c r="E43" s="90">
        <f>SUM(F43:O43)</f>
        <v>5590601</v>
      </c>
      <c r="F43" s="90">
        <v>1525393</v>
      </c>
      <c r="G43" s="84">
        <v>1018574</v>
      </c>
      <c r="H43" s="85">
        <v>713373</v>
      </c>
      <c r="I43" s="84">
        <v>718429</v>
      </c>
      <c r="J43" s="85">
        <v>291745</v>
      </c>
      <c r="K43" s="84">
        <v>584128</v>
      </c>
      <c r="L43" s="85">
        <v>280302</v>
      </c>
      <c r="M43" s="90">
        <v>191211</v>
      </c>
      <c r="N43" s="90">
        <v>116055</v>
      </c>
      <c r="O43" s="90">
        <v>151391</v>
      </c>
    </row>
    <row r="44" spans="1:15" ht="15" customHeight="1">
      <c r="A44" s="223"/>
      <c r="B44" s="215">
        <v>19</v>
      </c>
      <c r="C44" s="203"/>
      <c r="D44" s="254">
        <v>2007</v>
      </c>
      <c r="E44" s="90">
        <f>SUM(F44:O44)</f>
        <v>5594249</v>
      </c>
      <c r="F44" s="90">
        <v>1530168</v>
      </c>
      <c r="G44" s="84">
        <v>1029776</v>
      </c>
      <c r="H44" s="85">
        <v>717752</v>
      </c>
      <c r="I44" s="84">
        <v>718408</v>
      </c>
      <c r="J44" s="85">
        <v>288364</v>
      </c>
      <c r="K44" s="84">
        <v>583493</v>
      </c>
      <c r="L44" s="85">
        <v>277475</v>
      </c>
      <c r="M44" s="90">
        <v>187246</v>
      </c>
      <c r="N44" s="90">
        <v>113781</v>
      </c>
      <c r="O44" s="90">
        <v>147786</v>
      </c>
    </row>
    <row r="45" spans="1:15" ht="15" customHeight="1">
      <c r="A45" s="223"/>
      <c r="B45" s="215">
        <v>20</v>
      </c>
      <c r="C45" s="203"/>
      <c r="D45" s="254">
        <v>2008</v>
      </c>
      <c r="E45" s="90">
        <v>5596449</v>
      </c>
      <c r="F45" s="90">
        <v>1533034</v>
      </c>
      <c r="G45" s="84">
        <v>1033812</v>
      </c>
      <c r="H45" s="85">
        <v>721123</v>
      </c>
      <c r="I45" s="84">
        <v>719149</v>
      </c>
      <c r="J45" s="85">
        <v>286913</v>
      </c>
      <c r="K45" s="84">
        <v>583270</v>
      </c>
      <c r="L45" s="85">
        <v>275577</v>
      </c>
      <c r="M45" s="90">
        <v>184723</v>
      </c>
      <c r="N45" s="90">
        <v>112687</v>
      </c>
      <c r="O45" s="90">
        <v>146161</v>
      </c>
    </row>
    <row r="46" spans="1:15" ht="15" customHeight="1">
      <c r="A46" s="223"/>
      <c r="B46" s="215">
        <v>21</v>
      </c>
      <c r="C46" s="203"/>
      <c r="D46" s="254">
        <v>2009</v>
      </c>
      <c r="E46" s="90">
        <v>5599359</v>
      </c>
      <c r="F46" s="90">
        <v>1536685</v>
      </c>
      <c r="G46" s="84">
        <v>1036846</v>
      </c>
      <c r="H46" s="85">
        <v>724559</v>
      </c>
      <c r="I46" s="84">
        <v>720486</v>
      </c>
      <c r="J46" s="85">
        <v>285299</v>
      </c>
      <c r="K46" s="84">
        <v>582764</v>
      </c>
      <c r="L46" s="85">
        <v>273766</v>
      </c>
      <c r="M46" s="90">
        <v>182699</v>
      </c>
      <c r="N46" s="90">
        <v>111493</v>
      </c>
      <c r="O46" s="90">
        <v>144762</v>
      </c>
    </row>
    <row r="47" spans="1:15" ht="9" customHeight="1">
      <c r="A47" s="223"/>
      <c r="B47" s="255"/>
      <c r="C47" s="215"/>
      <c r="D47" s="256"/>
      <c r="E47" s="85" t="s">
        <v>146</v>
      </c>
      <c r="F47" s="85" t="s">
        <v>146</v>
      </c>
      <c r="G47" s="85" t="s">
        <v>146</v>
      </c>
      <c r="H47" s="85" t="s">
        <v>146</v>
      </c>
      <c r="I47" s="85" t="s">
        <v>146</v>
      </c>
      <c r="J47" s="85" t="s">
        <v>146</v>
      </c>
      <c r="K47" s="85" t="s">
        <v>146</v>
      </c>
      <c r="L47" s="85" t="s">
        <v>146</v>
      </c>
      <c r="M47" s="85" t="s">
        <v>146</v>
      </c>
      <c r="N47" s="85" t="s">
        <v>146</v>
      </c>
      <c r="O47" s="85" t="s">
        <v>146</v>
      </c>
    </row>
    <row r="48" spans="1:15" ht="10.5" customHeight="1">
      <c r="A48" s="205"/>
      <c r="B48" s="223" t="s">
        <v>205</v>
      </c>
      <c r="C48" s="257"/>
      <c r="D48" s="256"/>
      <c r="E48" s="96">
        <v>100</v>
      </c>
      <c r="F48" s="258">
        <f aca="true" t="shared" si="1" ref="F48:O48">+F46/$E$46*100</f>
        <v>27.443944922981363</v>
      </c>
      <c r="G48" s="258">
        <f t="shared" si="1"/>
        <v>18.517226703985223</v>
      </c>
      <c r="H48" s="258">
        <f t="shared" si="1"/>
        <v>12.940034743262578</v>
      </c>
      <c r="I48" s="258">
        <f t="shared" si="1"/>
        <v>12.867294274219605</v>
      </c>
      <c r="J48" s="258">
        <f t="shared" si="1"/>
        <v>5.095208219369396</v>
      </c>
      <c r="K48" s="258">
        <f t="shared" si="1"/>
        <v>10.407691308951614</v>
      </c>
      <c r="L48" s="258">
        <f t="shared" si="1"/>
        <v>4.889238214588492</v>
      </c>
      <c r="M48" s="258">
        <f t="shared" si="1"/>
        <v>3.2628556232954518</v>
      </c>
      <c r="N48" s="258">
        <f t="shared" si="1"/>
        <v>1.9911743469207814</v>
      </c>
      <c r="O48" s="258">
        <f t="shared" si="1"/>
        <v>2.585331642425499</v>
      </c>
    </row>
    <row r="49" spans="1:15" ht="7.5" customHeight="1">
      <c r="A49" s="228"/>
      <c r="B49" s="259"/>
      <c r="C49" s="259"/>
      <c r="D49" s="260"/>
      <c r="E49" s="261"/>
      <c r="F49" s="261"/>
      <c r="G49" s="262"/>
      <c r="H49" s="262"/>
      <c r="I49" s="262"/>
      <c r="J49" s="262"/>
      <c r="K49" s="262"/>
      <c r="L49" s="262"/>
      <c r="M49" s="261"/>
      <c r="N49" s="261"/>
      <c r="O49" s="261"/>
    </row>
    <row r="50" spans="1:15" ht="12">
      <c r="A50" s="263" t="s">
        <v>441</v>
      </c>
      <c r="B50" s="219" t="s">
        <v>331</v>
      </c>
      <c r="C50" s="203"/>
      <c r="D50" s="264"/>
      <c r="E50" s="205"/>
      <c r="F50" s="234"/>
      <c r="G50" s="234"/>
      <c r="H50" s="234"/>
      <c r="I50" s="234"/>
      <c r="J50" s="234"/>
      <c r="K50" s="234"/>
      <c r="L50" s="234"/>
      <c r="M50" s="234"/>
      <c r="N50" s="234"/>
      <c r="O50" s="208" t="s">
        <v>526</v>
      </c>
    </row>
    <row r="51" spans="1:15" ht="12">
      <c r="A51" s="265">
        <v>2</v>
      </c>
      <c r="B51" s="219" t="s">
        <v>685</v>
      </c>
      <c r="C51" s="203"/>
      <c r="D51" s="264"/>
      <c r="E51" s="205"/>
      <c r="F51" s="234"/>
      <c r="G51" s="234"/>
      <c r="H51" s="234"/>
      <c r="I51" s="234"/>
      <c r="J51" s="234"/>
      <c r="K51" s="234"/>
      <c r="L51" s="236"/>
      <c r="M51" s="234"/>
      <c r="N51" s="234"/>
      <c r="O51" s="208"/>
    </row>
    <row r="52" spans="1:15" ht="12">
      <c r="A52" s="214">
        <v>3</v>
      </c>
      <c r="B52" s="219" t="s">
        <v>493</v>
      </c>
      <c r="C52" s="203"/>
      <c r="D52" s="234"/>
      <c r="E52" s="205"/>
      <c r="F52" s="234"/>
      <c r="G52" s="234"/>
      <c r="H52" s="234"/>
      <c r="I52" s="234"/>
      <c r="J52" s="234"/>
      <c r="K52" s="234"/>
      <c r="L52" s="234"/>
      <c r="M52" s="234"/>
      <c r="N52" s="234"/>
      <c r="O52" s="234"/>
    </row>
    <row r="53" spans="1:15" ht="12" customHeight="1">
      <c r="A53" s="233"/>
      <c r="B53" s="219" t="s">
        <v>527</v>
      </c>
      <c r="C53" s="203"/>
      <c r="D53" s="203"/>
      <c r="E53" s="234"/>
      <c r="F53" s="234"/>
      <c r="G53" s="234"/>
      <c r="H53" s="234"/>
      <c r="I53" s="234"/>
      <c r="J53" s="234"/>
      <c r="K53" s="234"/>
      <c r="L53" s="236"/>
      <c r="M53" s="235"/>
      <c r="N53" s="235"/>
      <c r="O53" s="208"/>
    </row>
    <row r="54" spans="1:15" ht="9" customHeight="1">
      <c r="A54" s="214"/>
      <c r="B54" s="219"/>
      <c r="C54" s="203"/>
      <c r="D54" s="234"/>
      <c r="E54" s="205"/>
      <c r="F54" s="234"/>
      <c r="G54" s="234"/>
      <c r="H54" s="234"/>
      <c r="I54" s="234"/>
      <c r="J54" s="234"/>
      <c r="K54" s="234"/>
      <c r="L54" s="234"/>
      <c r="M54" s="234"/>
      <c r="N54" s="234"/>
      <c r="O54" s="234"/>
    </row>
    <row r="55" spans="1:15" ht="4.5" customHeight="1">
      <c r="A55" s="266"/>
      <c r="B55" s="257"/>
      <c r="C55" s="219"/>
      <c r="D55" s="267"/>
      <c r="E55" s="205"/>
      <c r="F55" s="267"/>
      <c r="G55" s="267"/>
      <c r="H55" s="267"/>
      <c r="I55" s="267"/>
      <c r="J55" s="267"/>
      <c r="K55" s="267"/>
      <c r="L55" s="267"/>
      <c r="M55" s="267"/>
      <c r="N55" s="267"/>
      <c r="O55" s="267"/>
    </row>
    <row r="56" spans="1:15" ht="14.25">
      <c r="A56" s="83" t="s">
        <v>332</v>
      </c>
      <c r="B56" s="84"/>
      <c r="C56" s="84"/>
      <c r="D56" s="84"/>
      <c r="E56" s="84"/>
      <c r="F56" s="84"/>
      <c r="G56" s="84"/>
      <c r="H56" s="84"/>
      <c r="I56" s="84"/>
      <c r="J56" s="84"/>
      <c r="K56" s="84"/>
      <c r="L56" s="85"/>
      <c r="M56" s="85"/>
      <c r="N56" s="83"/>
      <c r="O56" s="84"/>
    </row>
    <row r="57" spans="1:15" ht="17.25" customHeight="1">
      <c r="A57" s="608" t="s">
        <v>53</v>
      </c>
      <c r="B57" s="608"/>
      <c r="C57" s="608"/>
      <c r="D57" s="608"/>
      <c r="E57" s="610" t="s">
        <v>333</v>
      </c>
      <c r="F57" s="583" t="s">
        <v>334</v>
      </c>
      <c r="G57" s="583"/>
      <c r="H57" s="583"/>
      <c r="I57" s="583"/>
      <c r="J57" s="583" t="s">
        <v>335</v>
      </c>
      <c r="K57" s="616" t="s">
        <v>336</v>
      </c>
      <c r="L57" s="583" t="s">
        <v>337</v>
      </c>
      <c r="M57" s="610" t="s">
        <v>338</v>
      </c>
      <c r="N57" s="585" t="s">
        <v>339</v>
      </c>
      <c r="O57" s="585"/>
    </row>
    <row r="58" spans="1:15" ht="15.75" customHeight="1">
      <c r="A58" s="609"/>
      <c r="B58" s="609"/>
      <c r="C58" s="609"/>
      <c r="D58" s="609"/>
      <c r="E58" s="583"/>
      <c r="F58" s="86" t="s">
        <v>340</v>
      </c>
      <c r="G58" s="86" t="s">
        <v>341</v>
      </c>
      <c r="H58" s="86" t="s">
        <v>342</v>
      </c>
      <c r="I58" s="86" t="s">
        <v>343</v>
      </c>
      <c r="J58" s="583"/>
      <c r="K58" s="617"/>
      <c r="L58" s="583"/>
      <c r="M58" s="583"/>
      <c r="N58" s="87" t="s">
        <v>73</v>
      </c>
      <c r="O58" s="88" t="s">
        <v>74</v>
      </c>
    </row>
    <row r="59" spans="1:15" ht="12" customHeight="1">
      <c r="A59" s="89"/>
      <c r="B59" s="90"/>
      <c r="C59" s="90"/>
      <c r="D59" s="91"/>
      <c r="E59" s="56" t="s">
        <v>146</v>
      </c>
      <c r="F59" s="56" t="s">
        <v>146</v>
      </c>
      <c r="G59" s="56" t="s">
        <v>146</v>
      </c>
      <c r="H59" s="56" t="s">
        <v>146</v>
      </c>
      <c r="I59" s="56" t="s">
        <v>146</v>
      </c>
      <c r="J59" s="56" t="s">
        <v>146</v>
      </c>
      <c r="K59" s="92" t="s">
        <v>146</v>
      </c>
      <c r="L59" s="93" t="s">
        <v>89</v>
      </c>
      <c r="M59" s="94" t="s">
        <v>146</v>
      </c>
      <c r="N59" s="56" t="s">
        <v>146</v>
      </c>
      <c r="O59" s="56" t="s">
        <v>146</v>
      </c>
    </row>
    <row r="60" spans="1:15" ht="12.75" customHeight="1">
      <c r="A60" s="89" t="s">
        <v>68</v>
      </c>
      <c r="B60" s="90">
        <v>55</v>
      </c>
      <c r="C60" s="90" t="s">
        <v>70</v>
      </c>
      <c r="D60" s="95">
        <v>1980</v>
      </c>
      <c r="E60" s="96">
        <v>100</v>
      </c>
      <c r="F60" s="96">
        <v>14</v>
      </c>
      <c r="G60" s="96">
        <v>47.3</v>
      </c>
      <c r="H60" s="96">
        <v>1</v>
      </c>
      <c r="I60" s="96">
        <v>5.4</v>
      </c>
      <c r="J60" s="96">
        <v>13.8</v>
      </c>
      <c r="K60" s="97">
        <v>24.3</v>
      </c>
      <c r="L60" s="98">
        <v>4915867</v>
      </c>
      <c r="M60" s="99">
        <v>95.7</v>
      </c>
      <c r="N60" s="97">
        <v>27.1</v>
      </c>
      <c r="O60" s="97">
        <v>20.9</v>
      </c>
    </row>
    <row r="61" spans="1:15" ht="12.75" customHeight="1">
      <c r="A61" s="100"/>
      <c r="B61" s="90">
        <v>60</v>
      </c>
      <c r="C61" s="90"/>
      <c r="D61" s="95">
        <v>1985</v>
      </c>
      <c r="E61" s="96">
        <v>100</v>
      </c>
      <c r="F61" s="96">
        <v>14.8</v>
      </c>
      <c r="G61" s="96">
        <v>43</v>
      </c>
      <c r="H61" s="96">
        <v>1</v>
      </c>
      <c r="I61" s="96">
        <v>5.6</v>
      </c>
      <c r="J61" s="96">
        <v>18.7</v>
      </c>
      <c r="K61" s="97">
        <v>24.9</v>
      </c>
      <c r="L61" s="98">
        <v>5036865</v>
      </c>
      <c r="M61" s="99">
        <v>95.5</v>
      </c>
      <c r="N61" s="97">
        <v>28.3</v>
      </c>
      <c r="O61" s="97">
        <v>22</v>
      </c>
    </row>
    <row r="62" spans="1:15" ht="12.75" customHeight="1">
      <c r="A62" s="101" t="s">
        <v>69</v>
      </c>
      <c r="B62" s="90">
        <v>2</v>
      </c>
      <c r="C62" s="90"/>
      <c r="D62" s="95">
        <v>1990</v>
      </c>
      <c r="E62" s="96">
        <v>100</v>
      </c>
      <c r="F62" s="96">
        <v>16.7</v>
      </c>
      <c r="G62" s="96">
        <v>40.5</v>
      </c>
      <c r="H62" s="96">
        <v>1.1</v>
      </c>
      <c r="I62" s="96">
        <v>6</v>
      </c>
      <c r="J62" s="96">
        <v>20.6</v>
      </c>
      <c r="K62" s="97">
        <v>26.7</v>
      </c>
      <c r="L62" s="98">
        <v>5109737</v>
      </c>
      <c r="M62" s="99">
        <v>94.9</v>
      </c>
      <c r="N62" s="97">
        <v>29.5</v>
      </c>
      <c r="O62" s="97">
        <v>23.8</v>
      </c>
    </row>
    <row r="63" spans="1:15" ht="12.75" customHeight="1">
      <c r="A63" s="100"/>
      <c r="B63" s="90">
        <v>7</v>
      </c>
      <c r="C63" s="90"/>
      <c r="D63" s="95">
        <v>1995</v>
      </c>
      <c r="E63" s="96">
        <v>100</v>
      </c>
      <c r="F63" s="96">
        <v>18.5</v>
      </c>
      <c r="G63" s="96">
        <v>37.7</v>
      </c>
      <c r="H63" s="96">
        <v>1.2</v>
      </c>
      <c r="I63" s="97">
        <v>6.3</v>
      </c>
      <c r="J63" s="96">
        <v>22.4</v>
      </c>
      <c r="K63" s="97">
        <v>29.3</v>
      </c>
      <c r="L63" s="98">
        <v>5150277</v>
      </c>
      <c r="M63" s="99">
        <v>95.4</v>
      </c>
      <c r="N63" s="97">
        <v>30.2</v>
      </c>
      <c r="O63" s="97">
        <v>24.4</v>
      </c>
    </row>
    <row r="64" spans="1:15" ht="12.75" customHeight="1">
      <c r="A64" s="100"/>
      <c r="B64" s="90">
        <v>12</v>
      </c>
      <c r="C64" s="90"/>
      <c r="D64" s="95">
        <v>2000</v>
      </c>
      <c r="E64" s="96">
        <v>100</v>
      </c>
      <c r="F64" s="96">
        <v>20.3</v>
      </c>
      <c r="G64" s="96">
        <v>35.1</v>
      </c>
      <c r="H64" s="96">
        <v>1.2</v>
      </c>
      <c r="I64" s="97">
        <v>6.7</v>
      </c>
      <c r="J64" s="96">
        <v>24.9</v>
      </c>
      <c r="K64" s="102">
        <v>32.2</v>
      </c>
      <c r="L64" s="103">
        <v>5276185</v>
      </c>
      <c r="M64" s="104">
        <v>95.1</v>
      </c>
      <c r="N64" s="105">
        <v>29.8</v>
      </c>
      <c r="O64" s="105">
        <v>24</v>
      </c>
    </row>
    <row r="65" spans="1:15" ht="12.75" customHeight="1">
      <c r="A65" s="100"/>
      <c r="B65" s="90">
        <v>17</v>
      </c>
      <c r="C65" s="90"/>
      <c r="D65" s="95">
        <v>2005</v>
      </c>
      <c r="E65" s="96">
        <v>100</v>
      </c>
      <c r="F65" s="96">
        <v>21</v>
      </c>
      <c r="G65" s="96">
        <v>32.9</v>
      </c>
      <c r="H65" s="96">
        <v>1.3</v>
      </c>
      <c r="I65" s="97">
        <v>7.5</v>
      </c>
      <c r="J65" s="96">
        <v>26.7</v>
      </c>
      <c r="K65" s="102">
        <v>35.6</v>
      </c>
      <c r="L65" s="103">
        <v>5298677</v>
      </c>
      <c r="M65" s="104">
        <v>95.1</v>
      </c>
      <c r="N65" s="105">
        <v>29.3</v>
      </c>
      <c r="O65" s="105">
        <v>23.4</v>
      </c>
    </row>
    <row r="66" spans="1:15" ht="7.5" customHeight="1">
      <c r="A66" s="106"/>
      <c r="B66" s="107"/>
      <c r="C66" s="108"/>
      <c r="D66" s="109"/>
      <c r="E66" s="108"/>
      <c r="F66" s="108"/>
      <c r="G66" s="108"/>
      <c r="H66" s="108"/>
      <c r="I66" s="110"/>
      <c r="J66" s="110"/>
      <c r="K66" s="110"/>
      <c r="L66" s="111"/>
      <c r="M66" s="112"/>
      <c r="N66" s="113"/>
      <c r="O66" s="114"/>
    </row>
    <row r="67" spans="1:15" ht="12" customHeight="1">
      <c r="A67" s="85" t="s">
        <v>344</v>
      </c>
      <c r="B67" s="90" t="s">
        <v>201</v>
      </c>
      <c r="C67" s="84"/>
      <c r="D67" s="84"/>
      <c r="E67" s="90"/>
      <c r="F67" s="90"/>
      <c r="G67" s="90"/>
      <c r="H67" s="90"/>
      <c r="I67" s="90"/>
      <c r="J67" s="90"/>
      <c r="K67" s="84"/>
      <c r="L67" s="85"/>
      <c r="M67" s="84"/>
      <c r="N67" s="84"/>
      <c r="O67" s="85" t="s">
        <v>202</v>
      </c>
    </row>
    <row r="68" spans="1:15" ht="15" customHeight="1">
      <c r="A68" s="34" t="s">
        <v>364</v>
      </c>
      <c r="B68" s="35"/>
      <c r="C68" s="36"/>
      <c r="D68" s="37"/>
      <c r="E68" s="36"/>
      <c r="F68" s="36"/>
      <c r="G68" s="38"/>
      <c r="H68" s="35"/>
      <c r="I68" s="39"/>
      <c r="J68" s="40"/>
      <c r="K68" s="36"/>
      <c r="L68" s="36"/>
      <c r="M68" s="36"/>
      <c r="N68" s="36"/>
      <c r="O68" s="36"/>
    </row>
    <row r="69" spans="1:15" ht="18" customHeight="1">
      <c r="A69" s="622" t="s">
        <v>53</v>
      </c>
      <c r="B69" s="622"/>
      <c r="C69" s="622"/>
      <c r="D69" s="623"/>
      <c r="E69" s="596" t="s">
        <v>345</v>
      </c>
      <c r="F69" s="596"/>
      <c r="G69" s="596"/>
      <c r="H69" s="596" t="s">
        <v>346</v>
      </c>
      <c r="I69" s="596"/>
      <c r="J69" s="596"/>
      <c r="K69" s="596" t="s">
        <v>347</v>
      </c>
      <c r="L69" s="596"/>
      <c r="M69" s="596"/>
      <c r="N69" s="606" t="s">
        <v>348</v>
      </c>
      <c r="O69" s="44"/>
    </row>
    <row r="70" spans="1:15" ht="18" customHeight="1">
      <c r="A70" s="624"/>
      <c r="B70" s="624"/>
      <c r="C70" s="624"/>
      <c r="D70" s="625"/>
      <c r="E70" s="41" t="s">
        <v>206</v>
      </c>
      <c r="F70" s="42" t="s">
        <v>73</v>
      </c>
      <c r="G70" s="42" t="s">
        <v>74</v>
      </c>
      <c r="H70" s="41" t="s">
        <v>206</v>
      </c>
      <c r="I70" s="42" t="s">
        <v>73</v>
      </c>
      <c r="J70" s="42" t="s">
        <v>74</v>
      </c>
      <c r="K70" s="41" t="s">
        <v>206</v>
      </c>
      <c r="L70" s="42" t="s">
        <v>73</v>
      </c>
      <c r="M70" s="42" t="s">
        <v>74</v>
      </c>
      <c r="N70" s="607"/>
      <c r="O70" s="44"/>
    </row>
    <row r="71" spans="1:15" ht="13.5" customHeight="1">
      <c r="A71" s="43"/>
      <c r="B71" s="44"/>
      <c r="C71" s="44"/>
      <c r="D71" s="45"/>
      <c r="E71" s="46" t="s">
        <v>89</v>
      </c>
      <c r="F71" s="46" t="s">
        <v>89</v>
      </c>
      <c r="G71" s="46" t="s">
        <v>89</v>
      </c>
      <c r="H71" s="46" t="s">
        <v>89</v>
      </c>
      <c r="I71" s="46" t="s">
        <v>89</v>
      </c>
      <c r="J71" s="46" t="s">
        <v>89</v>
      </c>
      <c r="K71" s="46" t="s">
        <v>89</v>
      </c>
      <c r="L71" s="46" t="s">
        <v>89</v>
      </c>
      <c r="M71" s="46" t="s">
        <v>89</v>
      </c>
      <c r="N71" s="46" t="s">
        <v>89</v>
      </c>
      <c r="O71" s="44"/>
    </row>
    <row r="72" spans="1:15" ht="13.5" customHeight="1">
      <c r="A72" s="35" t="s">
        <v>68</v>
      </c>
      <c r="B72" s="38">
        <v>55</v>
      </c>
      <c r="C72" s="47" t="s">
        <v>70</v>
      </c>
      <c r="D72" s="48">
        <v>1980</v>
      </c>
      <c r="E72" s="49">
        <v>165493</v>
      </c>
      <c r="F72" s="50">
        <v>81743</v>
      </c>
      <c r="G72" s="50">
        <v>83750</v>
      </c>
      <c r="H72" s="49">
        <v>130141</v>
      </c>
      <c r="I72" s="50">
        <v>70722</v>
      </c>
      <c r="J72" s="50">
        <v>59419</v>
      </c>
      <c r="K72" s="49">
        <v>141873</v>
      </c>
      <c r="L72" s="50">
        <v>78407</v>
      </c>
      <c r="M72" s="50">
        <v>63466</v>
      </c>
      <c r="N72" s="51">
        <v>-11732</v>
      </c>
      <c r="O72" s="291"/>
    </row>
    <row r="73" spans="1:15" ht="13.5" customHeight="1">
      <c r="A73" s="52"/>
      <c r="B73" s="38">
        <v>60</v>
      </c>
      <c r="C73" s="38"/>
      <c r="D73" s="53">
        <v>1985</v>
      </c>
      <c r="E73" s="49">
        <v>144470</v>
      </c>
      <c r="F73" s="50">
        <v>71547</v>
      </c>
      <c r="G73" s="50">
        <v>72923</v>
      </c>
      <c r="H73" s="49">
        <v>122420</v>
      </c>
      <c r="I73" s="50">
        <v>68371</v>
      </c>
      <c r="J73" s="50">
        <v>54049</v>
      </c>
      <c r="K73" s="49">
        <v>124915</v>
      </c>
      <c r="L73" s="50">
        <v>70764</v>
      </c>
      <c r="M73" s="50">
        <v>54151</v>
      </c>
      <c r="N73" s="54">
        <v>-2495</v>
      </c>
      <c r="O73" s="291"/>
    </row>
    <row r="74" spans="1:15" ht="13.5" customHeight="1">
      <c r="A74" s="52" t="s">
        <v>69</v>
      </c>
      <c r="B74" s="52">
        <v>2</v>
      </c>
      <c r="C74" s="52"/>
      <c r="D74" s="53">
        <v>1990</v>
      </c>
      <c r="E74" s="49">
        <v>146571</v>
      </c>
      <c r="F74" s="50">
        <v>73676</v>
      </c>
      <c r="G74" s="50">
        <v>72895</v>
      </c>
      <c r="H74" s="49">
        <v>136151</v>
      </c>
      <c r="I74" s="50">
        <v>76955</v>
      </c>
      <c r="J74" s="50">
        <v>59196</v>
      </c>
      <c r="K74" s="49">
        <v>120176</v>
      </c>
      <c r="L74" s="50">
        <v>70105</v>
      </c>
      <c r="M74" s="50">
        <v>50071</v>
      </c>
      <c r="N74" s="55">
        <v>15975</v>
      </c>
      <c r="O74" s="292"/>
    </row>
    <row r="75" spans="1:15" ht="13.5" customHeight="1">
      <c r="A75" s="52"/>
      <c r="B75" s="52">
        <v>7</v>
      </c>
      <c r="C75" s="52"/>
      <c r="D75" s="53">
        <v>1995</v>
      </c>
      <c r="E75" s="56">
        <v>185446</v>
      </c>
      <c r="F75" s="50">
        <v>90465</v>
      </c>
      <c r="G75" s="50">
        <v>94981</v>
      </c>
      <c r="H75" s="56">
        <v>115798</v>
      </c>
      <c r="I75" s="50">
        <v>66537</v>
      </c>
      <c r="J75" s="50">
        <v>49261</v>
      </c>
      <c r="K75" s="56">
        <v>175424</v>
      </c>
      <c r="L75" s="50">
        <v>96130</v>
      </c>
      <c r="M75" s="50">
        <v>79294</v>
      </c>
      <c r="N75" s="55">
        <v>-59626</v>
      </c>
      <c r="O75" s="36"/>
    </row>
    <row r="76" spans="1:15" ht="13.5" customHeight="1">
      <c r="A76" s="57"/>
      <c r="B76" s="52">
        <v>12</v>
      </c>
      <c r="C76" s="52"/>
      <c r="D76" s="53">
        <v>2000</v>
      </c>
      <c r="E76" s="56">
        <v>145321</v>
      </c>
      <c r="F76" s="50">
        <v>71680</v>
      </c>
      <c r="G76" s="50">
        <v>73641</v>
      </c>
      <c r="H76" s="56">
        <v>116950</v>
      </c>
      <c r="I76" s="50">
        <v>63467</v>
      </c>
      <c r="J76" s="50">
        <v>53483</v>
      </c>
      <c r="K76" s="56">
        <v>114640</v>
      </c>
      <c r="L76" s="50">
        <v>64881</v>
      </c>
      <c r="M76" s="50">
        <v>49759</v>
      </c>
      <c r="N76" s="55">
        <v>2310</v>
      </c>
      <c r="O76" s="293"/>
    </row>
    <row r="77" spans="1:15" ht="13.5" customHeight="1">
      <c r="A77" s="58"/>
      <c r="B77" s="52">
        <v>17</v>
      </c>
      <c r="C77" s="52"/>
      <c r="D77" s="53">
        <v>2005</v>
      </c>
      <c r="E77" s="56">
        <v>118247</v>
      </c>
      <c r="F77" s="50">
        <v>58998</v>
      </c>
      <c r="G77" s="50">
        <v>59249</v>
      </c>
      <c r="H77" s="56">
        <v>104133</v>
      </c>
      <c r="I77" s="50">
        <v>56788</v>
      </c>
      <c r="J77" s="50">
        <v>47345</v>
      </c>
      <c r="K77" s="56">
        <v>103286</v>
      </c>
      <c r="L77" s="50">
        <v>57297</v>
      </c>
      <c r="M77" s="50">
        <v>45989</v>
      </c>
      <c r="N77" s="55">
        <v>847</v>
      </c>
      <c r="O77" s="36"/>
    </row>
    <row r="78" spans="1:15" ht="13.5" customHeight="1">
      <c r="A78" s="58"/>
      <c r="B78" s="52">
        <v>18</v>
      </c>
      <c r="C78" s="52"/>
      <c r="D78" s="53">
        <v>2006</v>
      </c>
      <c r="E78" s="56">
        <v>118156</v>
      </c>
      <c r="F78" s="50">
        <v>59197</v>
      </c>
      <c r="G78" s="50">
        <v>58959</v>
      </c>
      <c r="H78" s="56">
        <v>102407</v>
      </c>
      <c r="I78" s="50">
        <v>55693</v>
      </c>
      <c r="J78" s="50">
        <v>46714</v>
      </c>
      <c r="K78" s="56">
        <v>102309</v>
      </c>
      <c r="L78" s="50">
        <v>56600</v>
      </c>
      <c r="M78" s="50">
        <v>45709</v>
      </c>
      <c r="N78" s="55">
        <v>98</v>
      </c>
      <c r="O78" s="36"/>
    </row>
    <row r="79" spans="1:15" ht="13.5" customHeight="1">
      <c r="A79" s="58"/>
      <c r="B79" s="52">
        <v>19</v>
      </c>
      <c r="C79" s="52"/>
      <c r="D79" s="53">
        <v>2007</v>
      </c>
      <c r="E79" s="56">
        <v>110621</v>
      </c>
      <c r="F79" s="50">
        <v>55395</v>
      </c>
      <c r="G79" s="50">
        <v>55226</v>
      </c>
      <c r="H79" s="56">
        <v>100403</v>
      </c>
      <c r="I79" s="50">
        <v>54612</v>
      </c>
      <c r="J79" s="50">
        <v>45791</v>
      </c>
      <c r="K79" s="56">
        <v>101840</v>
      </c>
      <c r="L79" s="50">
        <v>56158</v>
      </c>
      <c r="M79" s="50">
        <v>45682</v>
      </c>
      <c r="N79" s="55" t="s">
        <v>608</v>
      </c>
      <c r="O79" s="36"/>
    </row>
    <row r="80" spans="2:15" ht="13.5" customHeight="1">
      <c r="B80" s="52">
        <v>20</v>
      </c>
      <c r="D80" s="53">
        <v>2008</v>
      </c>
      <c r="E80" s="56">
        <v>110164</v>
      </c>
      <c r="F80" s="50">
        <v>55113</v>
      </c>
      <c r="G80" s="50">
        <v>55051</v>
      </c>
      <c r="H80" s="56">
        <v>98104</v>
      </c>
      <c r="I80" s="50">
        <v>53508</v>
      </c>
      <c r="J80" s="50">
        <v>44596</v>
      </c>
      <c r="K80" s="56">
        <v>98218</v>
      </c>
      <c r="L80" s="50">
        <v>54195</v>
      </c>
      <c r="M80" s="50">
        <v>44023</v>
      </c>
      <c r="N80" s="55">
        <v>-114</v>
      </c>
      <c r="O80" s="36"/>
    </row>
    <row r="81" spans="1:15" ht="13.5" customHeight="1">
      <c r="A81" s="60"/>
      <c r="B81" s="61"/>
      <c r="C81" s="61"/>
      <c r="D81" s="62"/>
      <c r="E81" s="60"/>
      <c r="F81" s="60"/>
      <c r="G81" s="60"/>
      <c r="H81" s="63"/>
      <c r="I81" s="60"/>
      <c r="J81" s="60"/>
      <c r="K81" s="63"/>
      <c r="L81" s="60"/>
      <c r="M81" s="60"/>
      <c r="N81" s="63"/>
      <c r="O81" s="36"/>
    </row>
    <row r="82" spans="1:15" ht="13.5" customHeight="1">
      <c r="A82" s="64"/>
      <c r="B82" s="35"/>
      <c r="C82" s="36"/>
      <c r="D82" s="65"/>
      <c r="E82" s="36"/>
      <c r="F82" s="36"/>
      <c r="G82" s="36"/>
      <c r="H82" s="66"/>
      <c r="I82" s="36"/>
      <c r="J82" s="36"/>
      <c r="K82" s="66"/>
      <c r="L82" s="36"/>
      <c r="M82" s="36"/>
      <c r="N82" s="35" t="s">
        <v>349</v>
      </c>
      <c r="O82" s="36"/>
    </row>
    <row r="83" spans="1:15" ht="8.25" customHeight="1">
      <c r="A83" s="64"/>
      <c r="B83" s="35"/>
      <c r="C83" s="36"/>
      <c r="D83" s="65"/>
      <c r="E83" s="36"/>
      <c r="F83" s="66"/>
      <c r="G83" s="66"/>
      <c r="H83" s="35"/>
      <c r="I83" s="39"/>
      <c r="J83" s="40"/>
      <c r="K83" s="36"/>
      <c r="L83" s="36"/>
      <c r="M83" s="36"/>
      <c r="N83" s="36"/>
      <c r="O83" s="36"/>
    </row>
    <row r="84" spans="1:15" ht="15" customHeight="1">
      <c r="A84" s="294" t="s">
        <v>365</v>
      </c>
      <c r="B84" s="52"/>
      <c r="C84" s="52"/>
      <c r="D84" s="295"/>
      <c r="E84" s="295"/>
      <c r="F84" s="296"/>
      <c r="G84" s="296"/>
      <c r="H84" s="297"/>
      <c r="I84" s="297"/>
      <c r="J84" s="298"/>
      <c r="K84" s="298"/>
      <c r="L84" s="298"/>
      <c r="M84" s="297"/>
      <c r="N84" s="297"/>
      <c r="O84" s="299"/>
    </row>
    <row r="85" spans="1:15" ht="16.5" customHeight="1">
      <c r="A85" s="626" t="s">
        <v>53</v>
      </c>
      <c r="B85" s="626"/>
      <c r="C85" s="626"/>
      <c r="D85" s="627"/>
      <c r="E85" s="630" t="s">
        <v>350</v>
      </c>
      <c r="F85" s="630" t="s">
        <v>351</v>
      </c>
      <c r="G85" s="630" t="s">
        <v>352</v>
      </c>
      <c r="H85" s="618" t="s">
        <v>353</v>
      </c>
      <c r="I85" s="620" t="s">
        <v>354</v>
      </c>
      <c r="J85" s="613" t="s">
        <v>434</v>
      </c>
      <c r="K85" s="614"/>
      <c r="L85" s="614"/>
      <c r="M85" s="614"/>
      <c r="N85" s="615"/>
      <c r="O85" s="611" t="s">
        <v>71</v>
      </c>
    </row>
    <row r="86" spans="1:15" ht="25.5" customHeight="1">
      <c r="A86" s="628"/>
      <c r="B86" s="628"/>
      <c r="C86" s="628"/>
      <c r="D86" s="629"/>
      <c r="E86" s="631"/>
      <c r="F86" s="631"/>
      <c r="G86" s="631"/>
      <c r="H86" s="619"/>
      <c r="I86" s="621"/>
      <c r="J86" s="300" t="s">
        <v>355</v>
      </c>
      <c r="K86" s="300" t="s">
        <v>356</v>
      </c>
      <c r="L86" s="300" t="s">
        <v>357</v>
      </c>
      <c r="M86" s="300" t="s">
        <v>358</v>
      </c>
      <c r="N86" s="300" t="s">
        <v>359</v>
      </c>
      <c r="O86" s="612"/>
    </row>
    <row r="87" spans="1:15" ht="13.5" customHeight="1">
      <c r="A87" s="52"/>
      <c r="B87" s="52"/>
      <c r="C87" s="52"/>
      <c r="D87" s="301"/>
      <c r="E87" s="302" t="s">
        <v>89</v>
      </c>
      <c r="F87" s="302" t="s">
        <v>89</v>
      </c>
      <c r="G87" s="302" t="s">
        <v>89</v>
      </c>
      <c r="H87" s="302" t="s">
        <v>230</v>
      </c>
      <c r="I87" s="302" t="s">
        <v>230</v>
      </c>
      <c r="J87" s="303"/>
      <c r="K87" s="303"/>
      <c r="L87" s="303"/>
      <c r="M87" s="302"/>
      <c r="N87" s="302"/>
      <c r="O87" s="302"/>
    </row>
    <row r="88" spans="1:15" ht="12.75" customHeight="1">
      <c r="A88" s="52" t="s">
        <v>68</v>
      </c>
      <c r="B88" s="52" t="s">
        <v>360</v>
      </c>
      <c r="C88" s="52" t="s">
        <v>70</v>
      </c>
      <c r="D88" s="304">
        <v>1926</v>
      </c>
      <c r="E88" s="305">
        <v>80608</v>
      </c>
      <c r="F88" s="305">
        <v>46871</v>
      </c>
      <c r="G88" s="305">
        <v>33737</v>
      </c>
      <c r="H88" s="305">
        <v>18637</v>
      </c>
      <c r="I88" s="305">
        <v>1706</v>
      </c>
      <c r="J88" s="306">
        <v>32.4</v>
      </c>
      <c r="K88" s="306">
        <v>18.9</v>
      </c>
      <c r="L88" s="306">
        <v>13.2</v>
      </c>
      <c r="M88" s="306">
        <v>7.5</v>
      </c>
      <c r="N88" s="307">
        <v>0.69</v>
      </c>
      <c r="O88" s="302" t="s">
        <v>90</v>
      </c>
    </row>
    <row r="89" spans="1:15" ht="12.75" customHeight="1">
      <c r="A89" s="52"/>
      <c r="B89" s="52">
        <v>5</v>
      </c>
      <c r="C89" s="52"/>
      <c r="D89" s="304">
        <v>1930</v>
      </c>
      <c r="E89" s="305">
        <v>77506</v>
      </c>
      <c r="F89" s="305">
        <v>46337</v>
      </c>
      <c r="G89" s="305">
        <v>31169</v>
      </c>
      <c r="H89" s="305">
        <v>19368</v>
      </c>
      <c r="I89" s="305">
        <v>1802</v>
      </c>
      <c r="J89" s="306">
        <v>29.3</v>
      </c>
      <c r="K89" s="306">
        <v>17.5</v>
      </c>
      <c r="L89" s="306">
        <v>11.8</v>
      </c>
      <c r="M89" s="306">
        <v>7.3</v>
      </c>
      <c r="N89" s="307">
        <v>0.68</v>
      </c>
      <c r="O89" s="302" t="s">
        <v>90</v>
      </c>
    </row>
    <row r="90" spans="1:15" ht="12.75" customHeight="1">
      <c r="A90" s="52"/>
      <c r="B90" s="52">
        <v>10</v>
      </c>
      <c r="C90" s="52"/>
      <c r="D90" s="304">
        <v>1935</v>
      </c>
      <c r="E90" s="305">
        <v>82133</v>
      </c>
      <c r="F90" s="305">
        <v>47639</v>
      </c>
      <c r="G90" s="305">
        <v>34494</v>
      </c>
      <c r="H90" s="305">
        <v>22054</v>
      </c>
      <c r="I90" s="305">
        <v>1853</v>
      </c>
      <c r="J90" s="306">
        <v>28.1</v>
      </c>
      <c r="K90" s="306">
        <v>16.3</v>
      </c>
      <c r="L90" s="306">
        <v>11.8</v>
      </c>
      <c r="M90" s="306">
        <v>7.5</v>
      </c>
      <c r="N90" s="307">
        <v>0.63</v>
      </c>
      <c r="O90" s="302" t="s">
        <v>90</v>
      </c>
    </row>
    <row r="91" spans="1:15" ht="12.75" customHeight="1">
      <c r="A91" s="52"/>
      <c r="B91" s="52">
        <v>15</v>
      </c>
      <c r="C91" s="52"/>
      <c r="D91" s="304">
        <v>1940</v>
      </c>
      <c r="E91" s="305">
        <v>79719</v>
      </c>
      <c r="F91" s="305">
        <v>46853</v>
      </c>
      <c r="G91" s="305">
        <v>32866</v>
      </c>
      <c r="H91" s="305">
        <v>26451</v>
      </c>
      <c r="I91" s="305">
        <v>1939</v>
      </c>
      <c r="J91" s="306">
        <v>24.8</v>
      </c>
      <c r="K91" s="306">
        <v>14.6</v>
      </c>
      <c r="L91" s="306">
        <v>10.2</v>
      </c>
      <c r="M91" s="306">
        <v>8.2</v>
      </c>
      <c r="N91" s="307">
        <v>0.6</v>
      </c>
      <c r="O91" s="302" t="s">
        <v>90</v>
      </c>
    </row>
    <row r="92" spans="1:15" ht="12.75" customHeight="1">
      <c r="A92" s="52"/>
      <c r="B92" s="52">
        <v>20</v>
      </c>
      <c r="C92" s="52"/>
      <c r="D92" s="304">
        <v>1945</v>
      </c>
      <c r="E92" s="302" t="s">
        <v>90</v>
      </c>
      <c r="F92" s="302" t="s">
        <v>90</v>
      </c>
      <c r="G92" s="302" t="s">
        <v>90</v>
      </c>
      <c r="H92" s="302" t="s">
        <v>90</v>
      </c>
      <c r="I92" s="302" t="s">
        <v>90</v>
      </c>
      <c r="J92" s="302" t="s">
        <v>90</v>
      </c>
      <c r="K92" s="302" t="s">
        <v>90</v>
      </c>
      <c r="L92" s="302" t="s">
        <v>90</v>
      </c>
      <c r="M92" s="302" t="s">
        <v>90</v>
      </c>
      <c r="N92" s="302" t="s">
        <v>90</v>
      </c>
      <c r="O92" s="302" t="s">
        <v>90</v>
      </c>
    </row>
    <row r="93" spans="1:15" ht="12.75" customHeight="1">
      <c r="A93" s="52"/>
      <c r="B93" s="52">
        <v>25</v>
      </c>
      <c r="C93" s="52"/>
      <c r="D93" s="304">
        <v>1950</v>
      </c>
      <c r="E93" s="305">
        <v>81866</v>
      </c>
      <c r="F93" s="305">
        <v>33340</v>
      </c>
      <c r="G93" s="305">
        <v>48526</v>
      </c>
      <c r="H93" s="305">
        <v>28686</v>
      </c>
      <c r="I93" s="305">
        <v>3423</v>
      </c>
      <c r="J93" s="306">
        <v>24.7</v>
      </c>
      <c r="K93" s="306">
        <v>10.1</v>
      </c>
      <c r="L93" s="306">
        <v>14.7</v>
      </c>
      <c r="M93" s="306">
        <v>8.7</v>
      </c>
      <c r="N93" s="307">
        <v>1.03</v>
      </c>
      <c r="O93" s="302" t="s">
        <v>90</v>
      </c>
    </row>
    <row r="94" spans="1:15" ht="12.75" customHeight="1">
      <c r="A94" s="52"/>
      <c r="B94" s="52">
        <v>30</v>
      </c>
      <c r="C94" s="52"/>
      <c r="D94" s="304">
        <v>1955</v>
      </c>
      <c r="E94" s="305">
        <v>62404</v>
      </c>
      <c r="F94" s="305">
        <v>26690</v>
      </c>
      <c r="G94" s="305">
        <v>35714</v>
      </c>
      <c r="H94" s="305">
        <v>29964</v>
      </c>
      <c r="I94" s="305">
        <v>3255</v>
      </c>
      <c r="J94" s="306">
        <v>17.2</v>
      </c>
      <c r="K94" s="306">
        <v>7.4</v>
      </c>
      <c r="L94" s="306">
        <v>9.9</v>
      </c>
      <c r="M94" s="306">
        <v>8.3</v>
      </c>
      <c r="N94" s="307">
        <v>0.9</v>
      </c>
      <c r="O94" s="307">
        <v>2.02</v>
      </c>
    </row>
    <row r="95" spans="1:15" ht="12.75" customHeight="1">
      <c r="A95" s="52"/>
      <c r="B95" s="52">
        <v>35</v>
      </c>
      <c r="C95" s="52"/>
      <c r="D95" s="304">
        <v>1960</v>
      </c>
      <c r="E95" s="305">
        <v>64642</v>
      </c>
      <c r="F95" s="305">
        <v>29350</v>
      </c>
      <c r="G95" s="305">
        <v>35292</v>
      </c>
      <c r="H95" s="305">
        <v>37032</v>
      </c>
      <c r="I95" s="305">
        <v>3094</v>
      </c>
      <c r="J95" s="306">
        <v>16.5</v>
      </c>
      <c r="K95" s="306">
        <v>7.5</v>
      </c>
      <c r="L95" s="306">
        <v>9</v>
      </c>
      <c r="M95" s="306">
        <v>9.5</v>
      </c>
      <c r="N95" s="307">
        <v>0.79</v>
      </c>
      <c r="O95" s="307">
        <v>1.9</v>
      </c>
    </row>
    <row r="96" spans="1:15" ht="12.75" customHeight="1">
      <c r="A96" s="52"/>
      <c r="B96" s="52">
        <v>40</v>
      </c>
      <c r="C96" s="52"/>
      <c r="D96" s="304">
        <v>1965</v>
      </c>
      <c r="E96" s="305">
        <v>82500</v>
      </c>
      <c r="F96" s="305">
        <v>29489</v>
      </c>
      <c r="G96" s="305">
        <v>53011</v>
      </c>
      <c r="H96" s="305">
        <v>43075</v>
      </c>
      <c r="I96" s="305">
        <v>3485</v>
      </c>
      <c r="J96" s="306">
        <v>19.1</v>
      </c>
      <c r="K96" s="306">
        <v>6.8</v>
      </c>
      <c r="L96" s="306">
        <v>12.3</v>
      </c>
      <c r="M96" s="306">
        <v>10</v>
      </c>
      <c r="N96" s="307">
        <v>0.81</v>
      </c>
      <c r="O96" s="307">
        <v>2.15</v>
      </c>
    </row>
    <row r="97" spans="1:15" ht="12.75" customHeight="1">
      <c r="A97" s="52"/>
      <c r="B97" s="52">
        <v>45</v>
      </c>
      <c r="C97" s="52"/>
      <c r="D97" s="304">
        <v>1970</v>
      </c>
      <c r="E97" s="305">
        <v>91169</v>
      </c>
      <c r="F97" s="305">
        <v>30259</v>
      </c>
      <c r="G97" s="305">
        <v>60910</v>
      </c>
      <c r="H97" s="305">
        <v>48698</v>
      </c>
      <c r="I97" s="305">
        <v>4259</v>
      </c>
      <c r="J97" s="306">
        <v>19.8</v>
      </c>
      <c r="K97" s="306">
        <v>6.6</v>
      </c>
      <c r="L97" s="306">
        <v>13.2</v>
      </c>
      <c r="M97" s="306">
        <v>10.6</v>
      </c>
      <c r="N97" s="307">
        <v>0.93</v>
      </c>
      <c r="O97" s="307">
        <v>2.12</v>
      </c>
    </row>
    <row r="98" spans="1:15" ht="12.75" customHeight="1">
      <c r="A98" s="52"/>
      <c r="B98" s="52">
        <v>50</v>
      </c>
      <c r="C98" s="52"/>
      <c r="D98" s="304">
        <v>1975</v>
      </c>
      <c r="E98" s="305">
        <v>86839</v>
      </c>
      <c r="F98" s="305">
        <v>30466</v>
      </c>
      <c r="G98" s="305">
        <v>56373</v>
      </c>
      <c r="H98" s="305">
        <v>41916</v>
      </c>
      <c r="I98" s="305">
        <v>5025</v>
      </c>
      <c r="J98" s="306">
        <v>17.7</v>
      </c>
      <c r="K98" s="306">
        <v>6.2</v>
      </c>
      <c r="L98" s="306">
        <v>11.5</v>
      </c>
      <c r="M98" s="306">
        <v>8.5</v>
      </c>
      <c r="N98" s="307">
        <v>1.02</v>
      </c>
      <c r="O98" s="307">
        <v>1.96</v>
      </c>
    </row>
    <row r="99" spans="1:15" ht="12.75" customHeight="1">
      <c r="A99" s="52"/>
      <c r="B99" s="52">
        <v>55</v>
      </c>
      <c r="C99" s="52"/>
      <c r="D99" s="304">
        <v>1980</v>
      </c>
      <c r="E99" s="305">
        <v>68677</v>
      </c>
      <c r="F99" s="305">
        <v>32275</v>
      </c>
      <c r="G99" s="305">
        <v>36401</v>
      </c>
      <c r="H99" s="305">
        <v>33280</v>
      </c>
      <c r="I99" s="305">
        <v>5747</v>
      </c>
      <c r="J99" s="306">
        <v>13.6</v>
      </c>
      <c r="K99" s="306">
        <v>6.4</v>
      </c>
      <c r="L99" s="306">
        <v>7.2</v>
      </c>
      <c r="M99" s="306">
        <v>6.6</v>
      </c>
      <c r="N99" s="307">
        <v>1.13</v>
      </c>
      <c r="O99" s="307">
        <v>1.76</v>
      </c>
    </row>
    <row r="100" spans="1:15" ht="12.75" customHeight="1">
      <c r="A100" s="52"/>
      <c r="B100" s="52">
        <v>60</v>
      </c>
      <c r="C100" s="52"/>
      <c r="D100" s="304">
        <v>1985</v>
      </c>
      <c r="E100" s="305">
        <v>61332</v>
      </c>
      <c r="F100" s="305">
        <v>33952</v>
      </c>
      <c r="G100" s="305">
        <v>27380</v>
      </c>
      <c r="H100" s="305">
        <v>31544</v>
      </c>
      <c r="I100" s="305">
        <v>6802</v>
      </c>
      <c r="J100" s="306">
        <v>11.6</v>
      </c>
      <c r="K100" s="306">
        <v>6.4</v>
      </c>
      <c r="L100" s="306">
        <v>5.2</v>
      </c>
      <c r="M100" s="306">
        <v>6</v>
      </c>
      <c r="N100" s="307">
        <v>1.29</v>
      </c>
      <c r="O100" s="307">
        <v>1.75</v>
      </c>
    </row>
    <row r="101" spans="1:15" ht="12.75" customHeight="1">
      <c r="A101" s="52" t="s">
        <v>69</v>
      </c>
      <c r="B101" s="52">
        <v>2</v>
      </c>
      <c r="C101" s="52"/>
      <c r="D101" s="304">
        <v>1990</v>
      </c>
      <c r="E101" s="305">
        <v>53916</v>
      </c>
      <c r="F101" s="305">
        <v>36787</v>
      </c>
      <c r="G101" s="305">
        <v>17129</v>
      </c>
      <c r="H101" s="305">
        <v>31470</v>
      </c>
      <c r="I101" s="305">
        <v>6622</v>
      </c>
      <c r="J101" s="306">
        <v>10.1</v>
      </c>
      <c r="K101" s="306">
        <v>6.9</v>
      </c>
      <c r="L101" s="306">
        <v>3.2</v>
      </c>
      <c r="M101" s="306">
        <v>5.9</v>
      </c>
      <c r="N101" s="307">
        <v>1.24</v>
      </c>
      <c r="O101" s="307">
        <v>1.53</v>
      </c>
    </row>
    <row r="102" spans="1:15" ht="12.75" customHeight="1">
      <c r="A102" s="295"/>
      <c r="B102" s="52">
        <v>7</v>
      </c>
      <c r="C102" s="52"/>
      <c r="D102" s="304">
        <v>1995</v>
      </c>
      <c r="E102" s="305">
        <v>51947</v>
      </c>
      <c r="F102" s="305">
        <v>47044</v>
      </c>
      <c r="G102" s="305">
        <v>4903</v>
      </c>
      <c r="H102" s="305">
        <v>33492</v>
      </c>
      <c r="I102" s="305">
        <v>7715</v>
      </c>
      <c r="J102" s="306">
        <v>9.8</v>
      </c>
      <c r="K102" s="306">
        <v>8.8</v>
      </c>
      <c r="L102" s="306">
        <v>0.9</v>
      </c>
      <c r="M102" s="306">
        <v>6.3</v>
      </c>
      <c r="N102" s="307">
        <v>1.45</v>
      </c>
      <c r="O102" s="307">
        <v>1.41</v>
      </c>
    </row>
    <row r="103" spans="1:15" ht="12.75" customHeight="1">
      <c r="A103" s="295"/>
      <c r="B103" s="52">
        <v>12</v>
      </c>
      <c r="C103" s="52"/>
      <c r="D103" s="304">
        <v>2000</v>
      </c>
      <c r="E103" s="305">
        <v>54455</v>
      </c>
      <c r="F103" s="305">
        <v>41724</v>
      </c>
      <c r="G103" s="305">
        <f>(E103-F103)</f>
        <v>12731</v>
      </c>
      <c r="H103" s="305">
        <v>34587</v>
      </c>
      <c r="I103" s="305">
        <v>11905</v>
      </c>
      <c r="J103" s="306">
        <v>10</v>
      </c>
      <c r="K103" s="306">
        <v>7.6</v>
      </c>
      <c r="L103" s="306">
        <v>2.3</v>
      </c>
      <c r="M103" s="306">
        <v>6.3</v>
      </c>
      <c r="N103" s="307">
        <v>2.18</v>
      </c>
      <c r="O103" s="307">
        <v>1.38</v>
      </c>
    </row>
    <row r="104" spans="1:15" ht="12.75" customHeight="1">
      <c r="A104" s="295"/>
      <c r="B104" s="52">
        <v>13</v>
      </c>
      <c r="C104" s="52"/>
      <c r="D104" s="304">
        <v>2001</v>
      </c>
      <c r="E104" s="305">
        <v>52585</v>
      </c>
      <c r="F104" s="305">
        <v>42123</v>
      </c>
      <c r="G104" s="305">
        <v>10462</v>
      </c>
      <c r="H104" s="305">
        <v>35124</v>
      </c>
      <c r="I104" s="305">
        <v>12935</v>
      </c>
      <c r="J104" s="306">
        <v>9.580069229367826</v>
      </c>
      <c r="K104" s="306">
        <v>7.674075423574422</v>
      </c>
      <c r="L104" s="306">
        <v>1.905993805793405</v>
      </c>
      <c r="M104" s="306">
        <v>6.4</v>
      </c>
      <c r="N104" s="307">
        <v>2.36</v>
      </c>
      <c r="O104" s="307">
        <v>1.29</v>
      </c>
    </row>
    <row r="105" spans="1:15" ht="12.75" customHeight="1">
      <c r="A105" s="295"/>
      <c r="B105" s="52">
        <v>14</v>
      </c>
      <c r="C105" s="52"/>
      <c r="D105" s="304">
        <v>2002</v>
      </c>
      <c r="E105" s="305">
        <v>52314</v>
      </c>
      <c r="F105" s="305">
        <v>42031</v>
      </c>
      <c r="G105" s="305">
        <v>10283</v>
      </c>
      <c r="H105" s="305">
        <v>32469</v>
      </c>
      <c r="I105" s="305">
        <v>12884</v>
      </c>
      <c r="J105" s="306">
        <v>9.5</v>
      </c>
      <c r="K105" s="306">
        <v>7.6</v>
      </c>
      <c r="L105" s="306">
        <v>1.9</v>
      </c>
      <c r="M105" s="306">
        <v>5.9</v>
      </c>
      <c r="N105" s="307">
        <v>2.34</v>
      </c>
      <c r="O105" s="307">
        <v>1.29</v>
      </c>
    </row>
    <row r="106" spans="1:15" ht="12.75" customHeight="1">
      <c r="A106" s="295"/>
      <c r="B106" s="52">
        <v>15</v>
      </c>
      <c r="C106" s="52"/>
      <c r="D106" s="304">
        <v>2003</v>
      </c>
      <c r="E106" s="305">
        <v>50520</v>
      </c>
      <c r="F106" s="305">
        <v>43850</v>
      </c>
      <c r="G106" s="305">
        <v>6670</v>
      </c>
      <c r="H106" s="305">
        <v>31316</v>
      </c>
      <c r="I106" s="305">
        <v>12215</v>
      </c>
      <c r="J106" s="306">
        <v>9.2</v>
      </c>
      <c r="K106" s="306">
        <v>8</v>
      </c>
      <c r="L106" s="306">
        <v>1.2</v>
      </c>
      <c r="M106" s="306">
        <v>5.7</v>
      </c>
      <c r="N106" s="307">
        <v>2.22</v>
      </c>
      <c r="O106" s="307">
        <v>1.25</v>
      </c>
    </row>
    <row r="107" spans="1:15" ht="13.5" customHeight="1">
      <c r="A107" s="295"/>
      <c r="B107" s="52">
        <v>16</v>
      </c>
      <c r="C107" s="52"/>
      <c r="D107" s="304">
        <v>2004</v>
      </c>
      <c r="E107" s="305">
        <v>49789</v>
      </c>
      <c r="F107" s="305">
        <v>44494</v>
      </c>
      <c r="G107" s="305">
        <v>5295</v>
      </c>
      <c r="H107" s="305">
        <v>30241</v>
      </c>
      <c r="I107" s="305">
        <v>11669</v>
      </c>
      <c r="J107" s="306">
        <v>9</v>
      </c>
      <c r="K107" s="306">
        <v>8.1</v>
      </c>
      <c r="L107" s="306">
        <v>1</v>
      </c>
      <c r="M107" s="306">
        <v>5.5</v>
      </c>
      <c r="N107" s="307">
        <v>2.12</v>
      </c>
      <c r="O107" s="307">
        <v>1.24</v>
      </c>
    </row>
    <row r="108" spans="1:15" ht="13.5" customHeight="1">
      <c r="A108" s="295"/>
      <c r="B108" s="52">
        <v>17</v>
      </c>
      <c r="C108" s="52"/>
      <c r="D108" s="304">
        <v>2005</v>
      </c>
      <c r="E108" s="305">
        <v>47273</v>
      </c>
      <c r="F108" s="305">
        <v>46657</v>
      </c>
      <c r="G108" s="305">
        <v>616</v>
      </c>
      <c r="H108" s="305">
        <v>30236</v>
      </c>
      <c r="I108" s="305">
        <v>11369</v>
      </c>
      <c r="J108" s="306">
        <v>8.6</v>
      </c>
      <c r="K108" s="306">
        <v>8.5</v>
      </c>
      <c r="L108" s="306">
        <v>0.1</v>
      </c>
      <c r="M108" s="306">
        <v>5.5</v>
      </c>
      <c r="N108" s="307">
        <v>2.07</v>
      </c>
      <c r="O108" s="307">
        <v>1.25</v>
      </c>
    </row>
    <row r="109" spans="1:15" ht="13.5" customHeight="1">
      <c r="A109" s="295"/>
      <c r="B109" s="52">
        <v>18</v>
      </c>
      <c r="C109" s="52"/>
      <c r="D109" s="304">
        <v>2006</v>
      </c>
      <c r="E109" s="305">
        <v>48771</v>
      </c>
      <c r="F109" s="305">
        <v>46476</v>
      </c>
      <c r="G109" s="305">
        <v>2295</v>
      </c>
      <c r="H109" s="305">
        <v>31044</v>
      </c>
      <c r="I109" s="305">
        <v>10914</v>
      </c>
      <c r="J109" s="306">
        <v>8.9</v>
      </c>
      <c r="K109" s="306">
        <v>8.4</v>
      </c>
      <c r="L109" s="306">
        <v>0.4</v>
      </c>
      <c r="M109" s="306">
        <v>5.6</v>
      </c>
      <c r="N109" s="307">
        <v>1.98</v>
      </c>
      <c r="O109" s="307">
        <v>1.28</v>
      </c>
    </row>
    <row r="110" spans="1:15" ht="13.5" customHeight="1">
      <c r="A110" s="295"/>
      <c r="B110" s="52">
        <v>19</v>
      </c>
      <c r="C110" s="52"/>
      <c r="D110" s="304">
        <v>2007</v>
      </c>
      <c r="E110" s="305">
        <v>48685</v>
      </c>
      <c r="F110" s="305">
        <v>47877</v>
      </c>
      <c r="G110" s="305">
        <v>808</v>
      </c>
      <c r="H110" s="305">
        <v>30433</v>
      </c>
      <c r="I110" s="305">
        <v>10821</v>
      </c>
      <c r="J110" s="306">
        <v>8.8</v>
      </c>
      <c r="K110" s="306">
        <v>8.7</v>
      </c>
      <c r="L110" s="306">
        <v>0.1</v>
      </c>
      <c r="M110" s="306">
        <v>5.5</v>
      </c>
      <c r="N110" s="307">
        <v>1.97</v>
      </c>
      <c r="O110" s="307">
        <v>1.3</v>
      </c>
    </row>
    <row r="111" spans="1:15" ht="13.5" customHeight="1">
      <c r="A111" s="295"/>
      <c r="B111" s="52">
        <v>20</v>
      </c>
      <c r="C111" s="52"/>
      <c r="D111" s="304">
        <v>2008</v>
      </c>
      <c r="E111" s="305">
        <v>48833</v>
      </c>
      <c r="F111" s="305">
        <v>49074</v>
      </c>
      <c r="G111" s="305">
        <v>-241</v>
      </c>
      <c r="H111" s="305">
        <v>30486</v>
      </c>
      <c r="I111" s="305">
        <v>10658</v>
      </c>
      <c r="J111" s="306">
        <v>8.9</v>
      </c>
      <c r="K111" s="306">
        <v>8.9</v>
      </c>
      <c r="L111" s="306">
        <v>0</v>
      </c>
      <c r="M111" s="306">
        <v>5.5</v>
      </c>
      <c r="N111" s="307">
        <v>1.94</v>
      </c>
      <c r="O111" s="307">
        <v>1.34</v>
      </c>
    </row>
    <row r="112" spans="1:15" ht="9" customHeight="1">
      <c r="A112" s="295"/>
      <c r="B112" s="52"/>
      <c r="C112" s="52"/>
      <c r="D112" s="308"/>
      <c r="E112" s="309"/>
      <c r="F112" s="309"/>
      <c r="G112" s="309"/>
      <c r="H112" s="309"/>
      <c r="I112" s="309"/>
      <c r="J112" s="310"/>
      <c r="K112" s="310"/>
      <c r="L112" s="310"/>
      <c r="M112" s="310"/>
      <c r="N112" s="311"/>
      <c r="O112" s="311"/>
    </row>
    <row r="113" spans="1:15" ht="12.75" customHeight="1">
      <c r="A113" s="52" t="s">
        <v>212</v>
      </c>
      <c r="B113" s="295"/>
      <c r="C113" s="52"/>
      <c r="D113" s="312"/>
      <c r="E113" s="305">
        <v>1089818</v>
      </c>
      <c r="F113" s="305">
        <v>1108334</v>
      </c>
      <c r="G113" s="305">
        <v>-18516</v>
      </c>
      <c r="H113" s="305">
        <v>719822</v>
      </c>
      <c r="I113" s="305">
        <v>254832</v>
      </c>
      <c r="J113" s="306">
        <v>8.6</v>
      </c>
      <c r="K113" s="306">
        <v>8.8</v>
      </c>
      <c r="L113" s="306">
        <v>0.1</v>
      </c>
      <c r="M113" s="306">
        <v>5.7</v>
      </c>
      <c r="N113" s="307">
        <v>2.02</v>
      </c>
      <c r="O113" s="307">
        <v>1.34</v>
      </c>
    </row>
    <row r="114" spans="1:15" ht="12.75" customHeight="1">
      <c r="A114" s="295" t="s">
        <v>361</v>
      </c>
      <c r="B114" s="52"/>
      <c r="C114" s="52"/>
      <c r="D114" s="312"/>
      <c r="E114" s="305">
        <v>7</v>
      </c>
      <c r="F114" s="305">
        <v>7</v>
      </c>
      <c r="G114" s="305">
        <v>10</v>
      </c>
      <c r="H114" s="305">
        <v>7</v>
      </c>
      <c r="I114" s="305">
        <v>9</v>
      </c>
      <c r="J114" s="305">
        <v>12</v>
      </c>
      <c r="K114" s="305">
        <v>36</v>
      </c>
      <c r="L114" s="305">
        <v>10</v>
      </c>
      <c r="M114" s="305">
        <v>13</v>
      </c>
      <c r="N114" s="305">
        <v>20</v>
      </c>
      <c r="O114" s="305">
        <v>35</v>
      </c>
    </row>
    <row r="115" spans="1:15" ht="6" customHeight="1">
      <c r="A115" s="313"/>
      <c r="B115" s="314"/>
      <c r="C115" s="314"/>
      <c r="D115" s="62"/>
      <c r="E115" s="315"/>
      <c r="F115" s="315"/>
      <c r="G115" s="315"/>
      <c r="H115" s="315"/>
      <c r="I115" s="315"/>
      <c r="J115" s="316"/>
      <c r="K115" s="316"/>
      <c r="L115" s="316"/>
      <c r="M115" s="316"/>
      <c r="N115" s="317"/>
      <c r="O115" s="317"/>
    </row>
    <row r="116" spans="1:15" ht="13.5" customHeight="1">
      <c r="A116" s="81" t="s">
        <v>438</v>
      </c>
      <c r="B116" s="318" t="s">
        <v>439</v>
      </c>
      <c r="C116" s="52"/>
      <c r="D116" s="295"/>
      <c r="E116" s="297"/>
      <c r="F116" s="307"/>
      <c r="G116" s="307"/>
      <c r="H116" s="296"/>
      <c r="I116" s="296"/>
      <c r="J116" s="307"/>
      <c r="K116" s="307"/>
      <c r="L116" s="307"/>
      <c r="M116" s="298"/>
      <c r="N116" s="298"/>
      <c r="O116" s="319"/>
    </row>
    <row r="117" spans="2:15" ht="13.5" customHeight="1">
      <c r="B117" s="320" t="s">
        <v>440</v>
      </c>
      <c r="C117" s="52"/>
      <c r="D117" s="320"/>
      <c r="E117" s="320"/>
      <c r="F117" s="320"/>
      <c r="G117" s="320"/>
      <c r="H117" s="297"/>
      <c r="I117" s="297"/>
      <c r="J117" s="320"/>
      <c r="K117" s="320"/>
      <c r="L117" s="320"/>
      <c r="M117" s="297"/>
      <c r="N117" s="297"/>
      <c r="O117" s="319" t="s">
        <v>362</v>
      </c>
    </row>
    <row r="118" spans="1:15" ht="13.5" customHeight="1">
      <c r="A118" s="320"/>
      <c r="B118" s="52"/>
      <c r="C118" s="52"/>
      <c r="D118" s="320"/>
      <c r="E118" s="320"/>
      <c r="F118" s="320"/>
      <c r="G118" s="320"/>
      <c r="H118" s="297"/>
      <c r="I118" s="297"/>
      <c r="J118" s="320"/>
      <c r="K118" s="320"/>
      <c r="L118" s="320"/>
      <c r="M118" s="297"/>
      <c r="N118" s="297"/>
      <c r="O118" s="319"/>
    </row>
    <row r="119" spans="1:15" ht="15" customHeight="1">
      <c r="A119" s="67" t="s">
        <v>366</v>
      </c>
      <c r="B119" s="36"/>
      <c r="C119" s="36"/>
      <c r="D119" s="36"/>
      <c r="E119" s="36"/>
      <c r="F119" s="68"/>
      <c r="G119" s="36"/>
      <c r="H119" s="69"/>
      <c r="I119" s="69"/>
      <c r="J119" s="36"/>
      <c r="K119" s="36"/>
      <c r="L119" s="36"/>
      <c r="M119" s="36"/>
      <c r="N119" s="36"/>
      <c r="O119" s="36"/>
    </row>
    <row r="120" spans="1:14" ht="30" customHeight="1">
      <c r="A120" s="70"/>
      <c r="B120" s="70" t="s">
        <v>53</v>
      </c>
      <c r="C120" s="70"/>
      <c r="D120" s="71"/>
      <c r="E120" s="71" t="s">
        <v>88</v>
      </c>
      <c r="F120" s="72" t="s">
        <v>363</v>
      </c>
      <c r="G120" s="42" t="s">
        <v>54</v>
      </c>
      <c r="H120" s="42" t="s">
        <v>529</v>
      </c>
      <c r="I120" s="42" t="s">
        <v>530</v>
      </c>
      <c r="J120" s="42" t="s">
        <v>56</v>
      </c>
      <c r="K120" s="42" t="s">
        <v>55</v>
      </c>
      <c r="L120" s="42" t="s">
        <v>57</v>
      </c>
      <c r="M120" s="42" t="s">
        <v>58</v>
      </c>
      <c r="N120" s="73" t="s">
        <v>59</v>
      </c>
    </row>
    <row r="121" spans="1:14" ht="12.75" customHeight="1">
      <c r="A121" s="44"/>
      <c r="B121" s="44"/>
      <c r="C121" s="44"/>
      <c r="D121" s="74"/>
      <c r="E121" s="75" t="s">
        <v>89</v>
      </c>
      <c r="F121" s="75" t="s">
        <v>89</v>
      </c>
      <c r="G121" s="75" t="s">
        <v>89</v>
      </c>
      <c r="H121" s="75" t="s">
        <v>89</v>
      </c>
      <c r="I121" s="75" t="s">
        <v>89</v>
      </c>
      <c r="J121" s="75" t="s">
        <v>89</v>
      </c>
      <c r="K121" s="75" t="s">
        <v>89</v>
      </c>
      <c r="L121" s="75" t="s">
        <v>89</v>
      </c>
      <c r="M121" s="75" t="s">
        <v>89</v>
      </c>
      <c r="N121" s="75" t="s">
        <v>89</v>
      </c>
    </row>
    <row r="122" spans="1:17" ht="13.5" customHeight="1">
      <c r="A122" s="35" t="s">
        <v>69</v>
      </c>
      <c r="B122" s="76">
        <v>16</v>
      </c>
      <c r="C122" s="36" t="s">
        <v>609</v>
      </c>
      <c r="D122" s="77"/>
      <c r="E122" s="50">
        <v>101865</v>
      </c>
      <c r="F122" s="50">
        <v>59475</v>
      </c>
      <c r="G122" s="50">
        <v>20864</v>
      </c>
      <c r="H122" s="50">
        <v>3168</v>
      </c>
      <c r="I122" s="50">
        <v>3598</v>
      </c>
      <c r="J122" s="50">
        <v>3171</v>
      </c>
      <c r="K122" s="50">
        <v>2330</v>
      </c>
      <c r="L122" s="50">
        <v>1218</v>
      </c>
      <c r="M122" s="50">
        <v>942</v>
      </c>
      <c r="N122" s="50">
        <v>7099</v>
      </c>
      <c r="P122" s="50"/>
      <c r="Q122" s="50"/>
    </row>
    <row r="123" spans="1:17" ht="13.5" customHeight="1">
      <c r="A123" s="36"/>
      <c r="B123" s="35">
        <v>17</v>
      </c>
      <c r="C123" s="36"/>
      <c r="D123" s="77"/>
      <c r="E123" s="50">
        <v>102954</v>
      </c>
      <c r="F123" s="50">
        <v>58123</v>
      </c>
      <c r="G123" s="50">
        <v>22178</v>
      </c>
      <c r="H123" s="50">
        <v>3420</v>
      </c>
      <c r="I123" s="50">
        <v>3823</v>
      </c>
      <c r="J123" s="50">
        <v>3229</v>
      </c>
      <c r="K123" s="50">
        <v>2401</v>
      </c>
      <c r="L123" s="50">
        <v>1274</v>
      </c>
      <c r="M123" s="50">
        <v>952</v>
      </c>
      <c r="N123" s="50">
        <v>7554</v>
      </c>
      <c r="P123" s="50"/>
      <c r="Q123" s="50"/>
    </row>
    <row r="124" spans="1:17" ht="13.5" customHeight="1">
      <c r="A124" s="36"/>
      <c r="B124" s="76">
        <v>18</v>
      </c>
      <c r="C124" s="36"/>
      <c r="D124" s="77"/>
      <c r="E124" s="50">
        <v>101691</v>
      </c>
      <c r="F124" s="50">
        <v>56601</v>
      </c>
      <c r="G124" s="50">
        <v>22723</v>
      </c>
      <c r="H124" s="50">
        <v>3695</v>
      </c>
      <c r="I124" s="50">
        <v>3556</v>
      </c>
      <c r="J124" s="50">
        <v>3167</v>
      </c>
      <c r="K124" s="50">
        <v>2372</v>
      </c>
      <c r="L124" s="50">
        <v>1286</v>
      </c>
      <c r="M124" s="50">
        <v>929</v>
      </c>
      <c r="N124" s="50">
        <v>7362</v>
      </c>
      <c r="P124" s="50"/>
      <c r="Q124" s="50"/>
    </row>
    <row r="125" spans="1:17" ht="13.5" customHeight="1">
      <c r="A125" s="36"/>
      <c r="B125" s="76">
        <v>19</v>
      </c>
      <c r="C125" s="36"/>
      <c r="D125" s="77"/>
      <c r="E125" s="50">
        <v>101294</v>
      </c>
      <c r="F125" s="50">
        <v>55202</v>
      </c>
      <c r="G125" s="50">
        <v>23587</v>
      </c>
      <c r="H125" s="50">
        <v>4016</v>
      </c>
      <c r="I125" s="50">
        <v>3324</v>
      </c>
      <c r="J125" s="50">
        <v>3203</v>
      </c>
      <c r="K125" s="50">
        <v>2367</v>
      </c>
      <c r="L125" s="50">
        <v>1363</v>
      </c>
      <c r="M125" s="50">
        <v>899</v>
      </c>
      <c r="N125" s="50">
        <v>7333</v>
      </c>
      <c r="O125" s="82"/>
      <c r="P125" s="50"/>
      <c r="Q125" s="50"/>
    </row>
    <row r="126" spans="1:15" ht="13.5" customHeight="1">
      <c r="A126" s="36"/>
      <c r="B126" s="76">
        <v>20</v>
      </c>
      <c r="C126" s="36"/>
      <c r="D126" s="77"/>
      <c r="E126" s="50">
        <v>101773</v>
      </c>
      <c r="F126" s="50">
        <v>53864</v>
      </c>
      <c r="G126" s="50">
        <v>24742</v>
      </c>
      <c r="H126" s="50">
        <v>4232</v>
      </c>
      <c r="I126" s="50">
        <v>3612</v>
      </c>
      <c r="J126" s="50">
        <v>3301</v>
      </c>
      <c r="K126" s="50">
        <v>2405</v>
      </c>
      <c r="L126" s="50">
        <v>1435</v>
      </c>
      <c r="M126" s="50">
        <v>924</v>
      </c>
      <c r="N126" s="50">
        <v>7258</v>
      </c>
      <c r="O126" s="50"/>
    </row>
    <row r="127" spans="1:15" ht="15" customHeight="1">
      <c r="A127" s="36"/>
      <c r="B127" s="36"/>
      <c r="C127" s="76"/>
      <c r="D127" s="77"/>
      <c r="E127" s="56" t="s">
        <v>146</v>
      </c>
      <c r="F127" s="56" t="s">
        <v>146</v>
      </c>
      <c r="G127" s="56" t="s">
        <v>146</v>
      </c>
      <c r="H127" s="56" t="s">
        <v>146</v>
      </c>
      <c r="I127" s="56" t="s">
        <v>146</v>
      </c>
      <c r="J127" s="56" t="s">
        <v>146</v>
      </c>
      <c r="K127" s="56" t="s">
        <v>146</v>
      </c>
      <c r="L127" s="56" t="s">
        <v>146</v>
      </c>
      <c r="M127" s="56" t="s">
        <v>146</v>
      </c>
      <c r="N127" s="56" t="s">
        <v>146</v>
      </c>
      <c r="O127" s="56"/>
    </row>
    <row r="128" spans="1:15" ht="13.5" customHeight="1">
      <c r="A128" s="36"/>
      <c r="B128" s="36" t="s">
        <v>205</v>
      </c>
      <c r="C128" s="35"/>
      <c r="D128" s="77"/>
      <c r="E128" s="78">
        <v>100</v>
      </c>
      <c r="F128" s="78">
        <f>F126/$E$126*100</f>
        <v>52.92562860483625</v>
      </c>
      <c r="G128" s="78">
        <f>G126/$E$126*100</f>
        <v>24.310966562840832</v>
      </c>
      <c r="H128" s="78">
        <f aca="true" t="shared" si="2" ref="H128:M128">H126/$E$126*100</f>
        <v>4.158273805429731</v>
      </c>
      <c r="I128" s="78">
        <f t="shared" si="2"/>
        <v>3.5490749019877574</v>
      </c>
      <c r="J128" s="78">
        <f t="shared" si="2"/>
        <v>3.243492871390251</v>
      </c>
      <c r="K128" s="78">
        <f>K126/$E$126*100</f>
        <v>2.3631021980289466</v>
      </c>
      <c r="L128" s="78">
        <f t="shared" si="2"/>
        <v>1.4100006878052136</v>
      </c>
      <c r="M128" s="78">
        <f t="shared" si="2"/>
        <v>0.9079028819038447</v>
      </c>
      <c r="N128" s="78">
        <f>N126/$E$126*100</f>
        <v>7.13155748577717</v>
      </c>
      <c r="O128" s="78"/>
    </row>
    <row r="129" spans="1:15" ht="11.25" customHeight="1">
      <c r="A129" s="60"/>
      <c r="B129" s="60"/>
      <c r="C129" s="79"/>
      <c r="D129" s="80"/>
      <c r="E129" s="63"/>
      <c r="F129" s="63"/>
      <c r="G129" s="63"/>
      <c r="H129" s="63"/>
      <c r="I129" s="63"/>
      <c r="J129" s="63"/>
      <c r="K129" s="63"/>
      <c r="L129" s="63"/>
      <c r="M129" s="63"/>
      <c r="N129" s="63"/>
      <c r="O129" s="66"/>
    </row>
    <row r="130" spans="1:15" ht="13.5" customHeight="1">
      <c r="A130" s="81" t="s">
        <v>438</v>
      </c>
      <c r="B130" s="37" t="s">
        <v>678</v>
      </c>
      <c r="C130" s="36"/>
      <c r="D130" s="36"/>
      <c r="E130" s="36"/>
      <c r="F130" s="36"/>
      <c r="G130" s="36"/>
      <c r="H130" s="36"/>
      <c r="I130" s="36"/>
      <c r="J130" s="36"/>
      <c r="K130" s="36"/>
      <c r="L130" s="36"/>
      <c r="M130" s="36"/>
      <c r="N130" s="35" t="s">
        <v>677</v>
      </c>
      <c r="O130" s="35"/>
    </row>
    <row r="135" ht="12">
      <c r="E135" s="82"/>
    </row>
  </sheetData>
  <mergeCells count="27">
    <mergeCell ref="A69:D70"/>
    <mergeCell ref="E69:G69"/>
    <mergeCell ref="H69:J69"/>
    <mergeCell ref="A85:D86"/>
    <mergeCell ref="E85:E86"/>
    <mergeCell ref="F85:F86"/>
    <mergeCell ref="G85:G86"/>
    <mergeCell ref="O85:O86"/>
    <mergeCell ref="J85:N85"/>
    <mergeCell ref="F57:I57"/>
    <mergeCell ref="L57:L58"/>
    <mergeCell ref="M57:M58"/>
    <mergeCell ref="J57:J58"/>
    <mergeCell ref="K57:K58"/>
    <mergeCell ref="N57:O57"/>
    <mergeCell ref="H85:H86"/>
    <mergeCell ref="I85:I86"/>
    <mergeCell ref="K69:M69"/>
    <mergeCell ref="E2:E3"/>
    <mergeCell ref="A34:D34"/>
    <mergeCell ref="A2:D3"/>
    <mergeCell ref="M2:O2"/>
    <mergeCell ref="F2:H2"/>
    <mergeCell ref="J2:L2"/>
    <mergeCell ref="N69:N70"/>
    <mergeCell ref="A57:D58"/>
    <mergeCell ref="E57:E58"/>
  </mergeCells>
  <printOptions/>
  <pageMargins left="0.5905511811023623" right="0.3937007874015748" top="0.5905511811023623" bottom="0.3937007874015748" header="0.1968503937007874" footer="0.1968503937007874"/>
  <pageSetup horizontalDpi="600" verticalDpi="600" orientation="portrait" paperSize="9" scale="95" r:id="rId1"/>
  <headerFooter alignWithMargins="0">
    <oddHeader>&amp;L&amp;"ＭＳ Ｐゴシック,太字"&amp;14&amp;A</oddHeader>
  </headerFooter>
  <rowBreaks count="1" manualBreakCount="1">
    <brk id="67" max="14" man="1"/>
  </rowBreaks>
</worksheet>
</file>

<file path=xl/worksheets/sheet5.xml><?xml version="1.0" encoding="utf-8"?>
<worksheet xmlns="http://schemas.openxmlformats.org/spreadsheetml/2006/main" xmlns:r="http://schemas.openxmlformats.org/officeDocument/2006/relationships">
  <dimension ref="A1:X72"/>
  <sheetViews>
    <sheetView zoomScaleSheetLayoutView="100" workbookViewId="0" topLeftCell="A1">
      <selection activeCell="A1" sqref="A1"/>
    </sheetView>
  </sheetViews>
  <sheetFormatPr defaultColWidth="9.00390625" defaultRowHeight="12.75"/>
  <cols>
    <col min="1" max="1" width="4.75390625" style="364" customWidth="1"/>
    <col min="2" max="2" width="2.75390625" style="364" customWidth="1"/>
    <col min="3" max="3" width="2.125" style="364" customWidth="1"/>
    <col min="4" max="4" width="2.375" style="364" customWidth="1"/>
    <col min="5" max="5" width="2.00390625" style="364" customWidth="1"/>
    <col min="6" max="6" width="3.00390625" style="364" customWidth="1"/>
    <col min="7" max="7" width="2.375" style="364" customWidth="1"/>
    <col min="8" max="8" width="8.75390625" style="364" customWidth="1"/>
    <col min="9" max="10" width="9.125" style="364" customWidth="1"/>
    <col min="11" max="11" width="9.125" style="365" customWidth="1"/>
    <col min="12" max="16" width="9.125" style="366" customWidth="1"/>
    <col min="17" max="24" width="8.875" style="368" customWidth="1"/>
    <col min="25" max="16384" width="8.875" style="364" customWidth="1"/>
  </cols>
  <sheetData>
    <row r="1" spans="1:15" s="84" customFormat="1" ht="14.25">
      <c r="A1" s="83" t="s">
        <v>552</v>
      </c>
      <c r="G1" s="321"/>
      <c r="L1" s="322"/>
      <c r="M1" s="323"/>
      <c r="N1" s="322"/>
      <c r="O1" s="322"/>
    </row>
    <row r="2" spans="1:16" s="117" customFormat="1" ht="12" customHeight="1">
      <c r="A2" s="637" t="s">
        <v>558</v>
      </c>
      <c r="B2" s="637"/>
      <c r="C2" s="637"/>
      <c r="D2" s="637"/>
      <c r="E2" s="637"/>
      <c r="F2" s="637"/>
      <c r="G2" s="638"/>
      <c r="H2" s="643" t="s">
        <v>559</v>
      </c>
      <c r="I2" s="585" t="s">
        <v>560</v>
      </c>
      <c r="J2" s="585"/>
      <c r="K2" s="585"/>
      <c r="L2" s="585"/>
      <c r="M2" s="582"/>
      <c r="N2" s="587" t="s">
        <v>561</v>
      </c>
      <c r="O2" s="585"/>
      <c r="P2" s="585"/>
    </row>
    <row r="3" spans="1:24" s="326" customFormat="1" ht="7.5" customHeight="1">
      <c r="A3" s="639"/>
      <c r="B3" s="639"/>
      <c r="C3" s="639"/>
      <c r="D3" s="639"/>
      <c r="E3" s="639"/>
      <c r="F3" s="639"/>
      <c r="G3" s="640"/>
      <c r="H3" s="644"/>
      <c r="I3" s="646" t="s">
        <v>562</v>
      </c>
      <c r="J3" s="648" t="s">
        <v>563</v>
      </c>
      <c r="K3" s="652" t="s">
        <v>564</v>
      </c>
      <c r="L3" s="324"/>
      <c r="M3" s="654" t="s">
        <v>565</v>
      </c>
      <c r="N3" s="656" t="s">
        <v>566</v>
      </c>
      <c r="O3" s="656" t="s">
        <v>567</v>
      </c>
      <c r="P3" s="658" t="s">
        <v>568</v>
      </c>
      <c r="Q3" s="325"/>
      <c r="R3" s="325"/>
      <c r="S3" s="325"/>
      <c r="T3" s="325"/>
      <c r="U3" s="325"/>
      <c r="V3" s="325"/>
      <c r="W3" s="325"/>
      <c r="X3" s="325"/>
    </row>
    <row r="4" spans="1:16" s="325" customFormat="1" ht="18.75" customHeight="1">
      <c r="A4" s="641"/>
      <c r="B4" s="641"/>
      <c r="C4" s="641"/>
      <c r="D4" s="641"/>
      <c r="E4" s="641"/>
      <c r="F4" s="641"/>
      <c r="G4" s="642"/>
      <c r="H4" s="645"/>
      <c r="I4" s="647"/>
      <c r="J4" s="649"/>
      <c r="K4" s="653"/>
      <c r="L4" s="327" t="s">
        <v>569</v>
      </c>
      <c r="M4" s="655"/>
      <c r="N4" s="657"/>
      <c r="O4" s="657"/>
      <c r="P4" s="659"/>
    </row>
    <row r="5" spans="1:16" s="50" customFormat="1" ht="15" customHeight="1">
      <c r="A5" s="328" t="s">
        <v>570</v>
      </c>
      <c r="B5" s="329"/>
      <c r="C5" s="329"/>
      <c r="D5" s="329"/>
      <c r="E5" s="329"/>
      <c r="F5" s="329"/>
      <c r="G5" s="330"/>
      <c r="H5" s="56" t="s">
        <v>571</v>
      </c>
      <c r="I5" s="56" t="s">
        <v>571</v>
      </c>
      <c r="J5" s="56" t="s">
        <v>571</v>
      </c>
      <c r="K5" s="56" t="s">
        <v>571</v>
      </c>
      <c r="L5" s="56" t="s">
        <v>571</v>
      </c>
      <c r="M5" s="56" t="s">
        <v>571</v>
      </c>
      <c r="N5" s="56" t="s">
        <v>571</v>
      </c>
      <c r="O5" s="56" t="s">
        <v>571</v>
      </c>
      <c r="P5" s="56" t="s">
        <v>571</v>
      </c>
    </row>
    <row r="6" spans="1:16" s="84" customFormat="1" ht="12.75" customHeight="1">
      <c r="A6" s="160"/>
      <c r="B6" s="50">
        <v>8</v>
      </c>
      <c r="C6" s="50" t="s">
        <v>451</v>
      </c>
      <c r="D6" s="50">
        <v>10</v>
      </c>
      <c r="E6" s="50" t="s">
        <v>412</v>
      </c>
      <c r="F6" s="331">
        <v>1</v>
      </c>
      <c r="G6" s="332" t="s">
        <v>305</v>
      </c>
      <c r="H6" s="84">
        <v>264826</v>
      </c>
      <c r="I6" s="84">
        <v>257564</v>
      </c>
      <c r="J6" s="84">
        <v>149497</v>
      </c>
      <c r="K6" s="84">
        <v>106519</v>
      </c>
      <c r="L6" s="56" t="s">
        <v>572</v>
      </c>
      <c r="M6" s="322">
        <v>1548</v>
      </c>
      <c r="N6" s="322">
        <v>1218</v>
      </c>
      <c r="O6" s="322">
        <v>860</v>
      </c>
      <c r="P6" s="322">
        <v>5184</v>
      </c>
    </row>
    <row r="7" spans="1:16" s="84" customFormat="1" ht="12.75" customHeight="1">
      <c r="A7" s="56"/>
      <c r="B7" s="50">
        <v>11</v>
      </c>
      <c r="C7" s="50" t="s">
        <v>451</v>
      </c>
      <c r="D7" s="50">
        <v>7</v>
      </c>
      <c r="E7" s="50" t="s">
        <v>412</v>
      </c>
      <c r="F7" s="50">
        <v>1</v>
      </c>
      <c r="G7" s="332" t="s">
        <v>305</v>
      </c>
      <c r="H7" s="56" t="s">
        <v>572</v>
      </c>
      <c r="I7" s="84">
        <v>247070</v>
      </c>
      <c r="J7" s="84">
        <v>140954</v>
      </c>
      <c r="K7" s="84">
        <v>104712</v>
      </c>
      <c r="L7" s="56" t="s">
        <v>572</v>
      </c>
      <c r="M7" s="322">
        <v>1404</v>
      </c>
      <c r="N7" s="56" t="s">
        <v>572</v>
      </c>
      <c r="O7" s="56" t="s">
        <v>572</v>
      </c>
      <c r="P7" s="56" t="s">
        <v>572</v>
      </c>
    </row>
    <row r="8" spans="1:16" s="84" customFormat="1" ht="12.75" customHeight="1">
      <c r="A8" s="56"/>
      <c r="B8" s="50">
        <v>13</v>
      </c>
      <c r="C8" s="50" t="s">
        <v>451</v>
      </c>
      <c r="D8" s="50">
        <v>10</v>
      </c>
      <c r="E8" s="50" t="s">
        <v>412</v>
      </c>
      <c r="F8" s="331">
        <v>1</v>
      </c>
      <c r="G8" s="332" t="s">
        <v>305</v>
      </c>
      <c r="H8" s="56">
        <v>252131</v>
      </c>
      <c r="I8" s="84">
        <v>243951</v>
      </c>
      <c r="J8" s="84">
        <v>136391</v>
      </c>
      <c r="K8" s="84">
        <v>106242</v>
      </c>
      <c r="L8" s="116" t="s">
        <v>573</v>
      </c>
      <c r="M8" s="322">
        <v>1318</v>
      </c>
      <c r="N8" s="56">
        <v>1219</v>
      </c>
      <c r="O8" s="56">
        <v>937</v>
      </c>
      <c r="P8" s="56">
        <v>6017</v>
      </c>
    </row>
    <row r="9" spans="2:16" s="84" customFormat="1" ht="12.75" customHeight="1">
      <c r="B9" s="84">
        <v>16</v>
      </c>
      <c r="C9" s="50" t="s">
        <v>451</v>
      </c>
      <c r="D9" s="84">
        <v>6</v>
      </c>
      <c r="E9" s="50" t="s">
        <v>412</v>
      </c>
      <c r="F9" s="50">
        <v>1</v>
      </c>
      <c r="G9" s="332" t="s">
        <v>305</v>
      </c>
      <c r="H9" s="56" t="s">
        <v>572</v>
      </c>
      <c r="I9" s="84">
        <v>231174</v>
      </c>
      <c r="J9" s="84">
        <v>125756</v>
      </c>
      <c r="K9" s="84">
        <v>103895</v>
      </c>
      <c r="L9" s="56" t="s">
        <v>572</v>
      </c>
      <c r="M9" s="84">
        <v>1523</v>
      </c>
      <c r="N9" s="56" t="s">
        <v>572</v>
      </c>
      <c r="O9" s="56" t="s">
        <v>572</v>
      </c>
      <c r="P9" s="56" t="s">
        <v>572</v>
      </c>
    </row>
    <row r="10" spans="2:16" s="84" customFormat="1" ht="12.75" customHeight="1">
      <c r="B10" s="84">
        <v>18</v>
      </c>
      <c r="C10" s="50" t="s">
        <v>451</v>
      </c>
      <c r="D10" s="84">
        <v>10</v>
      </c>
      <c r="E10" s="50" t="s">
        <v>412</v>
      </c>
      <c r="F10" s="50">
        <v>1</v>
      </c>
      <c r="G10" s="332" t="s">
        <v>305</v>
      </c>
      <c r="H10" s="56">
        <v>238879</v>
      </c>
      <c r="I10" s="84">
        <v>231719</v>
      </c>
      <c r="J10" s="84">
        <v>120869</v>
      </c>
      <c r="K10" s="84">
        <v>109388</v>
      </c>
      <c r="L10" s="56">
        <v>937</v>
      </c>
      <c r="M10" s="84">
        <v>1462</v>
      </c>
      <c r="N10" s="56">
        <v>284</v>
      </c>
      <c r="O10" s="56">
        <v>922</v>
      </c>
      <c r="P10" s="56">
        <v>5811</v>
      </c>
    </row>
    <row r="11" spans="1:16" s="84" customFormat="1" ht="9" customHeight="1">
      <c r="A11" s="56"/>
      <c r="B11" s="50"/>
      <c r="C11" s="50"/>
      <c r="D11" s="50"/>
      <c r="E11" s="50"/>
      <c r="F11" s="50"/>
      <c r="G11" s="94"/>
      <c r="M11" s="322"/>
      <c r="N11" s="322"/>
      <c r="O11" s="322"/>
      <c r="P11" s="322"/>
    </row>
    <row r="12" spans="1:16" s="50" customFormat="1" ht="12" customHeight="1">
      <c r="A12" s="328" t="s">
        <v>574</v>
      </c>
      <c r="G12" s="94"/>
      <c r="H12" s="56" t="s">
        <v>553</v>
      </c>
      <c r="I12" s="56" t="s">
        <v>89</v>
      </c>
      <c r="J12" s="56" t="s">
        <v>89</v>
      </c>
      <c r="K12" s="56" t="s">
        <v>89</v>
      </c>
      <c r="L12" s="56" t="s">
        <v>89</v>
      </c>
      <c r="M12" s="56" t="s">
        <v>89</v>
      </c>
      <c r="N12" s="56" t="s">
        <v>89</v>
      </c>
      <c r="O12" s="56" t="s">
        <v>89</v>
      </c>
      <c r="P12" s="56" t="s">
        <v>89</v>
      </c>
    </row>
    <row r="13" spans="1:16" s="84" customFormat="1" ht="12.75" customHeight="1">
      <c r="A13" s="333" t="s">
        <v>575</v>
      </c>
      <c r="B13" s="50">
        <v>8</v>
      </c>
      <c r="C13" s="50" t="s">
        <v>451</v>
      </c>
      <c r="D13" s="50">
        <v>10</v>
      </c>
      <c r="E13" s="50" t="s">
        <v>412</v>
      </c>
      <c r="F13" s="50">
        <v>1</v>
      </c>
      <c r="G13" s="332" t="s">
        <v>305</v>
      </c>
      <c r="H13" s="84">
        <v>2490170</v>
      </c>
      <c r="I13" s="84">
        <v>2289712</v>
      </c>
      <c r="J13" s="84">
        <v>479646</v>
      </c>
      <c r="K13" s="84">
        <v>1800998</v>
      </c>
      <c r="L13" s="56" t="s">
        <v>572</v>
      </c>
      <c r="M13" s="322">
        <v>9068</v>
      </c>
      <c r="N13" s="322">
        <v>39112</v>
      </c>
      <c r="O13" s="322">
        <v>43767</v>
      </c>
      <c r="P13" s="322">
        <v>117579</v>
      </c>
    </row>
    <row r="14" spans="1:16" s="84" customFormat="1" ht="12.75" customHeight="1">
      <c r="A14" s="56"/>
      <c r="B14" s="50">
        <v>11</v>
      </c>
      <c r="C14" s="50" t="s">
        <v>451</v>
      </c>
      <c r="D14" s="50">
        <v>7</v>
      </c>
      <c r="E14" s="50" t="s">
        <v>412</v>
      </c>
      <c r="F14" s="50">
        <v>1</v>
      </c>
      <c r="G14" s="332" t="s">
        <v>305</v>
      </c>
      <c r="H14" s="56" t="s">
        <v>572</v>
      </c>
      <c r="I14" s="84">
        <v>2121822</v>
      </c>
      <c r="J14" s="84">
        <v>423637</v>
      </c>
      <c r="K14" s="84">
        <v>1691470</v>
      </c>
      <c r="L14" s="56" t="s">
        <v>572</v>
      </c>
      <c r="M14" s="322">
        <v>6715</v>
      </c>
      <c r="N14" s="56" t="s">
        <v>572</v>
      </c>
      <c r="O14" s="56" t="s">
        <v>572</v>
      </c>
      <c r="P14" s="56" t="s">
        <v>572</v>
      </c>
    </row>
    <row r="15" spans="1:16" s="84" customFormat="1" ht="12.75" customHeight="1">
      <c r="A15" s="56"/>
      <c r="B15" s="50">
        <v>13</v>
      </c>
      <c r="C15" s="50" t="s">
        <v>451</v>
      </c>
      <c r="D15" s="50">
        <v>10</v>
      </c>
      <c r="E15" s="50" t="s">
        <v>412</v>
      </c>
      <c r="F15" s="50">
        <v>1</v>
      </c>
      <c r="G15" s="332" t="s">
        <v>305</v>
      </c>
      <c r="H15" s="56">
        <v>2329861</v>
      </c>
      <c r="I15" s="84">
        <v>2125040</v>
      </c>
      <c r="J15" s="84">
        <v>432161</v>
      </c>
      <c r="K15" s="84">
        <v>1687203</v>
      </c>
      <c r="L15" s="116" t="s">
        <v>576</v>
      </c>
      <c r="M15" s="322">
        <v>5676</v>
      </c>
      <c r="N15" s="56">
        <v>40649</v>
      </c>
      <c r="O15" s="56">
        <v>44220</v>
      </c>
      <c r="P15" s="56">
        <v>119627</v>
      </c>
    </row>
    <row r="16" spans="2:16" s="84" customFormat="1" ht="12.75" customHeight="1">
      <c r="B16" s="84">
        <v>16</v>
      </c>
      <c r="C16" s="50" t="s">
        <v>451</v>
      </c>
      <c r="D16" s="84">
        <v>6</v>
      </c>
      <c r="E16" s="50" t="s">
        <v>412</v>
      </c>
      <c r="F16" s="50">
        <v>1</v>
      </c>
      <c r="G16" s="332" t="s">
        <v>305</v>
      </c>
      <c r="H16" s="56" t="s">
        <v>572</v>
      </c>
      <c r="I16" s="84">
        <v>2001934</v>
      </c>
      <c r="J16" s="84">
        <v>390777</v>
      </c>
      <c r="K16" s="84">
        <v>1605095</v>
      </c>
      <c r="L16" s="56" t="s">
        <v>572</v>
      </c>
      <c r="M16" s="84">
        <v>6062</v>
      </c>
      <c r="N16" s="56" t="s">
        <v>572</v>
      </c>
      <c r="O16" s="56" t="s">
        <v>572</v>
      </c>
      <c r="P16" s="56" t="s">
        <v>572</v>
      </c>
    </row>
    <row r="17" spans="2:16" s="84" customFormat="1" ht="12.75" customHeight="1">
      <c r="B17" s="84">
        <v>18</v>
      </c>
      <c r="C17" s="50" t="s">
        <v>451</v>
      </c>
      <c r="D17" s="84">
        <v>10</v>
      </c>
      <c r="E17" s="50" t="s">
        <v>412</v>
      </c>
      <c r="F17" s="50">
        <v>1</v>
      </c>
      <c r="G17" s="332" t="s">
        <v>305</v>
      </c>
      <c r="H17" s="56">
        <v>2286149</v>
      </c>
      <c r="I17" s="84">
        <v>2107073</v>
      </c>
      <c r="J17" s="84">
        <v>367480</v>
      </c>
      <c r="K17" s="84">
        <v>1733248</v>
      </c>
      <c r="L17" s="56">
        <v>25457</v>
      </c>
      <c r="M17" s="84">
        <v>6345</v>
      </c>
      <c r="N17" s="56">
        <v>16643</v>
      </c>
      <c r="O17" s="56">
        <v>44905</v>
      </c>
      <c r="P17" s="56">
        <v>113804</v>
      </c>
    </row>
    <row r="18" spans="1:16" s="84" customFormat="1" ht="8.25" customHeight="1">
      <c r="A18" s="334"/>
      <c r="B18" s="335"/>
      <c r="C18" s="335"/>
      <c r="D18" s="335"/>
      <c r="E18" s="335"/>
      <c r="F18" s="335"/>
      <c r="G18" s="336"/>
      <c r="H18" s="113"/>
      <c r="I18" s="113"/>
      <c r="J18" s="113"/>
      <c r="K18" s="113"/>
      <c r="L18" s="337"/>
      <c r="M18" s="337"/>
      <c r="N18" s="337"/>
      <c r="O18" s="337"/>
      <c r="P18" s="337"/>
    </row>
    <row r="19" spans="1:16" s="84" customFormat="1" ht="12" customHeight="1">
      <c r="A19" s="199" t="s">
        <v>603</v>
      </c>
      <c r="B19" s="50" t="s">
        <v>474</v>
      </c>
      <c r="C19" s="50"/>
      <c r="D19" s="50"/>
      <c r="E19" s="50"/>
      <c r="F19" s="50"/>
      <c r="G19" s="160"/>
      <c r="L19" s="322"/>
      <c r="M19" s="322"/>
      <c r="N19" s="322"/>
      <c r="O19" s="322"/>
      <c r="P19" s="338" t="s">
        <v>577</v>
      </c>
    </row>
    <row r="20" spans="1:16" s="84" customFormat="1" ht="12" customHeight="1">
      <c r="A20" s="199" t="s">
        <v>604</v>
      </c>
      <c r="B20" s="50" t="s">
        <v>578</v>
      </c>
      <c r="C20" s="50"/>
      <c r="D20" s="50"/>
      <c r="E20" s="50"/>
      <c r="F20" s="50"/>
      <c r="G20" s="160"/>
      <c r="L20" s="322"/>
      <c r="M20" s="322"/>
      <c r="N20" s="322"/>
      <c r="O20" s="322"/>
      <c r="P20" s="338"/>
    </row>
    <row r="21" spans="1:16" s="84" customFormat="1" ht="9" customHeight="1">
      <c r="A21" s="160"/>
      <c r="B21" s="50"/>
      <c r="C21" s="50"/>
      <c r="D21" s="50"/>
      <c r="E21" s="50"/>
      <c r="F21" s="50"/>
      <c r="G21" s="160"/>
      <c r="L21" s="322"/>
      <c r="M21" s="322"/>
      <c r="N21" s="322"/>
      <c r="O21" s="322"/>
      <c r="P21" s="338"/>
    </row>
    <row r="22" spans="1:16" s="84" customFormat="1" ht="15" customHeight="1">
      <c r="A22" s="83" t="s">
        <v>554</v>
      </c>
      <c r="G22" s="321"/>
      <c r="I22" s="321"/>
      <c r="L22" s="322"/>
      <c r="M22" s="323"/>
      <c r="N22" s="322"/>
      <c r="O22" s="322"/>
      <c r="P22" s="339"/>
    </row>
    <row r="23" spans="1:16" s="117" customFormat="1" ht="15" customHeight="1">
      <c r="A23" s="608" t="s">
        <v>53</v>
      </c>
      <c r="B23" s="635"/>
      <c r="C23" s="635"/>
      <c r="D23" s="635"/>
      <c r="E23" s="635"/>
      <c r="F23" s="635"/>
      <c r="G23" s="635"/>
      <c r="H23" s="636"/>
      <c r="I23" s="587" t="s">
        <v>95</v>
      </c>
      <c r="J23" s="585"/>
      <c r="K23" s="585"/>
      <c r="L23" s="585"/>
      <c r="M23" s="582"/>
      <c r="N23" s="650" t="s">
        <v>67</v>
      </c>
      <c r="O23" s="651"/>
      <c r="P23" s="651"/>
    </row>
    <row r="24" spans="1:16" s="117" customFormat="1" ht="21">
      <c r="A24" s="550"/>
      <c r="B24" s="550"/>
      <c r="C24" s="550"/>
      <c r="D24" s="550"/>
      <c r="E24" s="550"/>
      <c r="F24" s="550"/>
      <c r="G24" s="550"/>
      <c r="H24" s="551"/>
      <c r="I24" s="341" t="s">
        <v>579</v>
      </c>
      <c r="J24" s="341" t="s">
        <v>580</v>
      </c>
      <c r="K24" s="200" t="s">
        <v>581</v>
      </c>
      <c r="L24" s="342" t="s">
        <v>582</v>
      </c>
      <c r="M24" s="342" t="s">
        <v>583</v>
      </c>
      <c r="N24" s="341" t="s">
        <v>584</v>
      </c>
      <c r="O24" s="341" t="s">
        <v>585</v>
      </c>
      <c r="P24" s="340" t="s">
        <v>581</v>
      </c>
    </row>
    <row r="25" spans="1:16" s="117" customFormat="1" ht="12">
      <c r="A25" s="201"/>
      <c r="B25" s="201"/>
      <c r="C25" s="201"/>
      <c r="D25" s="201"/>
      <c r="E25" s="201"/>
      <c r="F25" s="201"/>
      <c r="G25" s="201"/>
      <c r="H25" s="118"/>
      <c r="I25" s="343" t="s">
        <v>571</v>
      </c>
      <c r="J25" s="343" t="s">
        <v>571</v>
      </c>
      <c r="K25" s="343" t="s">
        <v>571</v>
      </c>
      <c r="L25" s="343" t="s">
        <v>571</v>
      </c>
      <c r="M25" s="343" t="s">
        <v>571</v>
      </c>
      <c r="N25" s="343" t="s">
        <v>586</v>
      </c>
      <c r="O25" s="343" t="s">
        <v>586</v>
      </c>
      <c r="P25" s="343" t="s">
        <v>586</v>
      </c>
    </row>
    <row r="26" spans="1:16" s="349" customFormat="1" ht="12.75" customHeight="1">
      <c r="A26" s="344" t="s">
        <v>587</v>
      </c>
      <c r="B26" s="345" t="s">
        <v>48</v>
      </c>
      <c r="C26" s="345"/>
      <c r="D26" s="345"/>
      <c r="E26" s="345"/>
      <c r="F26" s="345"/>
      <c r="G26" s="345"/>
      <c r="H26" s="346"/>
      <c r="I26" s="347">
        <v>231719</v>
      </c>
      <c r="J26" s="347">
        <v>231174</v>
      </c>
      <c r="K26" s="348">
        <f aca="true" t="shared" si="0" ref="K26:K45">+I26-J26</f>
        <v>545</v>
      </c>
      <c r="L26" s="347">
        <v>38010</v>
      </c>
      <c r="M26" s="50">
        <v>36939</v>
      </c>
      <c r="N26" s="347">
        <v>2107073</v>
      </c>
      <c r="O26" s="347">
        <v>2001934</v>
      </c>
      <c r="P26" s="50">
        <f aca="true" t="shared" si="1" ref="P26:P45">+N26-O26</f>
        <v>105139</v>
      </c>
    </row>
    <row r="27" spans="1:16" s="349" customFormat="1" ht="12.75" customHeight="1">
      <c r="A27" s="344" t="s">
        <v>555</v>
      </c>
      <c r="B27" s="345" t="s">
        <v>588</v>
      </c>
      <c r="C27" s="345"/>
      <c r="D27" s="345"/>
      <c r="E27" s="345"/>
      <c r="F27" s="345"/>
      <c r="G27" s="345"/>
      <c r="H27" s="346"/>
      <c r="I27" s="347">
        <v>388</v>
      </c>
      <c r="J27" s="347">
        <f>SUM(J28:J30)</f>
        <v>326</v>
      </c>
      <c r="K27" s="348">
        <f t="shared" si="0"/>
        <v>62</v>
      </c>
      <c r="L27" s="347">
        <v>94</v>
      </c>
      <c r="M27" s="50">
        <v>36</v>
      </c>
      <c r="N27" s="347">
        <v>5042</v>
      </c>
      <c r="O27" s="347">
        <v>3717</v>
      </c>
      <c r="P27" s="50">
        <f t="shared" si="1"/>
        <v>1325</v>
      </c>
    </row>
    <row r="28" spans="1:16" s="349" customFormat="1" ht="12.75" customHeight="1">
      <c r="A28" s="350" t="s">
        <v>36</v>
      </c>
      <c r="B28" s="345" t="s">
        <v>91</v>
      </c>
      <c r="C28" s="345"/>
      <c r="D28" s="345"/>
      <c r="E28" s="345"/>
      <c r="F28" s="345"/>
      <c r="G28" s="345"/>
      <c r="H28" s="346"/>
      <c r="I28" s="347">
        <v>333</v>
      </c>
      <c r="J28" s="347">
        <v>272</v>
      </c>
      <c r="K28" s="348">
        <f t="shared" si="0"/>
        <v>61</v>
      </c>
      <c r="L28" s="347">
        <v>85</v>
      </c>
      <c r="M28" s="50">
        <v>30</v>
      </c>
      <c r="N28" s="347">
        <v>4448</v>
      </c>
      <c r="O28" s="347">
        <v>3151</v>
      </c>
      <c r="P28" s="50">
        <f t="shared" si="1"/>
        <v>1297</v>
      </c>
    </row>
    <row r="29" spans="1:16" s="349" customFormat="1" ht="12.75" customHeight="1">
      <c r="A29" s="351" t="s">
        <v>37</v>
      </c>
      <c r="B29" s="345" t="s">
        <v>92</v>
      </c>
      <c r="C29" s="345"/>
      <c r="D29" s="345"/>
      <c r="E29" s="345"/>
      <c r="F29" s="345"/>
      <c r="G29" s="345"/>
      <c r="H29" s="346"/>
      <c r="I29" s="347">
        <v>23</v>
      </c>
      <c r="J29" s="347">
        <v>24</v>
      </c>
      <c r="K29" s="348">
        <f t="shared" si="0"/>
        <v>-1</v>
      </c>
      <c r="L29" s="347">
        <v>4</v>
      </c>
      <c r="M29" s="50">
        <v>3</v>
      </c>
      <c r="N29" s="347">
        <v>203</v>
      </c>
      <c r="O29" s="347">
        <v>238</v>
      </c>
      <c r="P29" s="50">
        <f t="shared" si="1"/>
        <v>-35</v>
      </c>
    </row>
    <row r="30" spans="1:16" s="349" customFormat="1" ht="12.75" customHeight="1">
      <c r="A30" s="351" t="s">
        <v>38</v>
      </c>
      <c r="B30" s="345" t="s">
        <v>93</v>
      </c>
      <c r="C30" s="345"/>
      <c r="D30" s="345"/>
      <c r="E30" s="345"/>
      <c r="F30" s="345"/>
      <c r="G30" s="345"/>
      <c r="H30" s="346"/>
      <c r="I30" s="347">
        <v>32</v>
      </c>
      <c r="J30" s="347">
        <v>30</v>
      </c>
      <c r="K30" s="348">
        <f t="shared" si="0"/>
        <v>2</v>
      </c>
      <c r="L30" s="348">
        <v>5</v>
      </c>
      <c r="M30" s="50">
        <v>3</v>
      </c>
      <c r="N30" s="347">
        <v>391</v>
      </c>
      <c r="O30" s="347">
        <v>328</v>
      </c>
      <c r="P30" s="50">
        <f t="shared" si="1"/>
        <v>63</v>
      </c>
    </row>
    <row r="31" spans="1:16" s="349" customFormat="1" ht="12.75" customHeight="1">
      <c r="A31" s="351" t="s">
        <v>556</v>
      </c>
      <c r="B31" s="345" t="s">
        <v>589</v>
      </c>
      <c r="C31" s="345"/>
      <c r="D31" s="345"/>
      <c r="E31" s="345"/>
      <c r="F31" s="345"/>
      <c r="G31" s="345"/>
      <c r="H31" s="346"/>
      <c r="I31" s="347">
        <v>231331</v>
      </c>
      <c r="J31" s="347">
        <f>SUM(J32:J45)</f>
        <v>230848</v>
      </c>
      <c r="K31" s="348">
        <f t="shared" si="0"/>
        <v>483</v>
      </c>
      <c r="L31" s="348">
        <v>37916</v>
      </c>
      <c r="M31" s="50">
        <v>36903</v>
      </c>
      <c r="N31" s="347">
        <v>2102031</v>
      </c>
      <c r="O31" s="347">
        <f>SUM(O32:O45)</f>
        <v>1998217</v>
      </c>
      <c r="P31" s="348">
        <f t="shared" si="1"/>
        <v>103814</v>
      </c>
    </row>
    <row r="32" spans="1:16" s="349" customFormat="1" ht="12.75" customHeight="1">
      <c r="A32" s="350" t="s">
        <v>39</v>
      </c>
      <c r="B32" s="345" t="s">
        <v>60</v>
      </c>
      <c r="C32" s="345"/>
      <c r="D32" s="345"/>
      <c r="E32" s="345"/>
      <c r="F32" s="345"/>
      <c r="G32" s="345"/>
      <c r="H32" s="346"/>
      <c r="I32" s="347">
        <v>69</v>
      </c>
      <c r="J32" s="347">
        <v>81</v>
      </c>
      <c r="K32" s="348">
        <f t="shared" si="0"/>
        <v>-12</v>
      </c>
      <c r="L32" s="347">
        <v>4</v>
      </c>
      <c r="M32" s="50">
        <v>14</v>
      </c>
      <c r="N32" s="347">
        <v>593</v>
      </c>
      <c r="O32" s="347">
        <v>720</v>
      </c>
      <c r="P32" s="50">
        <f t="shared" si="1"/>
        <v>-127</v>
      </c>
    </row>
    <row r="33" spans="1:16" s="349" customFormat="1" ht="12.75" customHeight="1">
      <c r="A33" s="350" t="s">
        <v>40</v>
      </c>
      <c r="B33" s="345" t="s">
        <v>61</v>
      </c>
      <c r="C33" s="345"/>
      <c r="D33" s="345"/>
      <c r="E33" s="345"/>
      <c r="F33" s="345"/>
      <c r="G33" s="345"/>
      <c r="H33" s="346"/>
      <c r="I33" s="347">
        <v>19460</v>
      </c>
      <c r="J33" s="347">
        <v>20091</v>
      </c>
      <c r="K33" s="348">
        <f t="shared" si="0"/>
        <v>-631</v>
      </c>
      <c r="L33" s="347">
        <v>2538</v>
      </c>
      <c r="M33" s="50">
        <v>2958</v>
      </c>
      <c r="N33" s="347">
        <v>137288</v>
      </c>
      <c r="O33" s="347">
        <v>145424</v>
      </c>
      <c r="P33" s="50">
        <f t="shared" si="1"/>
        <v>-8136</v>
      </c>
    </row>
    <row r="34" spans="1:16" s="349" customFormat="1" ht="12.75" customHeight="1">
      <c r="A34" s="350" t="s">
        <v>41</v>
      </c>
      <c r="B34" s="345" t="s">
        <v>62</v>
      </c>
      <c r="C34" s="345"/>
      <c r="D34" s="345"/>
      <c r="E34" s="345"/>
      <c r="F34" s="345"/>
      <c r="G34" s="345"/>
      <c r="H34" s="346"/>
      <c r="I34" s="347">
        <v>21265</v>
      </c>
      <c r="J34" s="347">
        <v>22383</v>
      </c>
      <c r="K34" s="348">
        <f t="shared" si="0"/>
        <v>-1118</v>
      </c>
      <c r="L34" s="347">
        <v>1861</v>
      </c>
      <c r="M34" s="50">
        <v>2910</v>
      </c>
      <c r="N34" s="347">
        <v>428852</v>
      </c>
      <c r="O34" s="347">
        <v>427760</v>
      </c>
      <c r="P34" s="50">
        <f t="shared" si="1"/>
        <v>1092</v>
      </c>
    </row>
    <row r="35" spans="1:16" s="349" customFormat="1" ht="12.75" customHeight="1">
      <c r="A35" s="350" t="s">
        <v>42</v>
      </c>
      <c r="B35" s="345" t="s">
        <v>94</v>
      </c>
      <c r="C35" s="345"/>
      <c r="D35" s="345"/>
      <c r="E35" s="345"/>
      <c r="F35" s="345"/>
      <c r="G35" s="345"/>
      <c r="H35" s="346"/>
      <c r="I35" s="347">
        <v>101</v>
      </c>
      <c r="J35" s="347">
        <v>106</v>
      </c>
      <c r="K35" s="348">
        <f t="shared" si="0"/>
        <v>-5</v>
      </c>
      <c r="L35" s="347">
        <v>13</v>
      </c>
      <c r="M35" s="50">
        <v>18</v>
      </c>
      <c r="N35" s="347">
        <v>5856</v>
      </c>
      <c r="O35" s="347">
        <v>5970</v>
      </c>
      <c r="P35" s="50">
        <f t="shared" si="1"/>
        <v>-114</v>
      </c>
    </row>
    <row r="36" spans="1:16" s="349" customFormat="1" ht="12.75" customHeight="1">
      <c r="A36" s="350" t="s">
        <v>43</v>
      </c>
      <c r="B36" s="345" t="s">
        <v>476</v>
      </c>
      <c r="C36" s="345"/>
      <c r="D36" s="345"/>
      <c r="E36" s="345"/>
      <c r="F36" s="345"/>
      <c r="G36" s="345"/>
      <c r="H36" s="346"/>
      <c r="I36" s="347">
        <v>1496</v>
      </c>
      <c r="J36" s="347">
        <v>1489</v>
      </c>
      <c r="K36" s="348">
        <f t="shared" si="0"/>
        <v>7</v>
      </c>
      <c r="L36" s="347">
        <v>495</v>
      </c>
      <c r="M36" s="50">
        <v>471</v>
      </c>
      <c r="N36" s="347">
        <v>28535</v>
      </c>
      <c r="O36" s="347">
        <v>27859</v>
      </c>
      <c r="P36" s="50">
        <f t="shared" si="1"/>
        <v>676</v>
      </c>
    </row>
    <row r="37" spans="1:16" s="349" customFormat="1" ht="12.75" customHeight="1">
      <c r="A37" s="350" t="s">
        <v>44</v>
      </c>
      <c r="B37" s="345" t="s">
        <v>477</v>
      </c>
      <c r="C37" s="345"/>
      <c r="D37" s="345"/>
      <c r="E37" s="345"/>
      <c r="F37" s="345"/>
      <c r="G37" s="345"/>
      <c r="H37" s="346"/>
      <c r="I37" s="347">
        <v>5192</v>
      </c>
      <c r="J37" s="347">
        <v>5148</v>
      </c>
      <c r="K37" s="348">
        <f t="shared" si="0"/>
        <v>44</v>
      </c>
      <c r="L37" s="347">
        <v>908</v>
      </c>
      <c r="M37" s="50">
        <v>843</v>
      </c>
      <c r="N37" s="347">
        <v>121428</v>
      </c>
      <c r="O37" s="347">
        <v>113723</v>
      </c>
      <c r="P37" s="50">
        <f t="shared" si="1"/>
        <v>7705</v>
      </c>
    </row>
    <row r="38" spans="1:16" s="349" customFormat="1" ht="12.75" customHeight="1">
      <c r="A38" s="350" t="s">
        <v>45</v>
      </c>
      <c r="B38" s="345" t="s">
        <v>478</v>
      </c>
      <c r="C38" s="345"/>
      <c r="D38" s="345"/>
      <c r="E38" s="345"/>
      <c r="F38" s="345"/>
      <c r="G38" s="345"/>
      <c r="H38" s="346"/>
      <c r="I38" s="347">
        <v>65606</v>
      </c>
      <c r="J38" s="347">
        <v>66803</v>
      </c>
      <c r="K38" s="348">
        <f t="shared" si="0"/>
        <v>-1197</v>
      </c>
      <c r="L38" s="347">
        <v>9667</v>
      </c>
      <c r="M38" s="50">
        <v>10958</v>
      </c>
      <c r="N38" s="347">
        <v>478938</v>
      </c>
      <c r="O38" s="347">
        <v>466939</v>
      </c>
      <c r="P38" s="50">
        <f t="shared" si="1"/>
        <v>11999</v>
      </c>
    </row>
    <row r="39" spans="1:16" s="349" customFormat="1" ht="12.75" customHeight="1">
      <c r="A39" s="350" t="s">
        <v>46</v>
      </c>
      <c r="B39" s="345" t="s">
        <v>63</v>
      </c>
      <c r="C39" s="345"/>
      <c r="D39" s="345"/>
      <c r="E39" s="345"/>
      <c r="F39" s="345"/>
      <c r="G39" s="345"/>
      <c r="H39" s="346"/>
      <c r="I39" s="347">
        <v>3139</v>
      </c>
      <c r="J39" s="347">
        <v>3120</v>
      </c>
      <c r="K39" s="348">
        <f t="shared" si="0"/>
        <v>19</v>
      </c>
      <c r="L39" s="347">
        <v>571</v>
      </c>
      <c r="M39" s="50">
        <v>550</v>
      </c>
      <c r="N39" s="347">
        <v>43526</v>
      </c>
      <c r="O39" s="347">
        <v>43029</v>
      </c>
      <c r="P39" s="50">
        <f t="shared" si="1"/>
        <v>497</v>
      </c>
    </row>
    <row r="40" spans="1:16" s="349" customFormat="1" ht="12.75" customHeight="1">
      <c r="A40" s="350" t="s">
        <v>47</v>
      </c>
      <c r="B40" s="345" t="s">
        <v>64</v>
      </c>
      <c r="C40" s="345"/>
      <c r="D40" s="345"/>
      <c r="E40" s="345"/>
      <c r="F40" s="345"/>
      <c r="G40" s="345"/>
      <c r="H40" s="346"/>
      <c r="I40" s="347">
        <v>12953</v>
      </c>
      <c r="J40" s="347">
        <v>12720</v>
      </c>
      <c r="K40" s="348">
        <f t="shared" si="0"/>
        <v>233</v>
      </c>
      <c r="L40" s="347">
        <v>2056</v>
      </c>
      <c r="M40" s="50">
        <v>1768</v>
      </c>
      <c r="N40" s="347">
        <v>41156</v>
      </c>
      <c r="O40" s="347">
        <v>39921</v>
      </c>
      <c r="P40" s="50">
        <f t="shared" si="1"/>
        <v>1235</v>
      </c>
    </row>
    <row r="41" spans="1:16" s="349" customFormat="1" ht="12.75" customHeight="1">
      <c r="A41" s="350" t="s">
        <v>475</v>
      </c>
      <c r="B41" s="345" t="s">
        <v>479</v>
      </c>
      <c r="C41" s="345"/>
      <c r="D41" s="345"/>
      <c r="E41" s="345"/>
      <c r="F41" s="345"/>
      <c r="G41" s="345"/>
      <c r="H41" s="346"/>
      <c r="I41" s="347">
        <v>35543</v>
      </c>
      <c r="J41" s="347">
        <v>35992</v>
      </c>
      <c r="K41" s="348">
        <f t="shared" si="0"/>
        <v>-449</v>
      </c>
      <c r="L41" s="347">
        <v>7312</v>
      </c>
      <c r="M41" s="50">
        <v>7665</v>
      </c>
      <c r="N41" s="347">
        <v>209501</v>
      </c>
      <c r="O41" s="347">
        <v>203112</v>
      </c>
      <c r="P41" s="50">
        <f t="shared" si="1"/>
        <v>6389</v>
      </c>
    </row>
    <row r="42" spans="1:16" s="349" customFormat="1" ht="12.75" customHeight="1">
      <c r="A42" s="350" t="s">
        <v>590</v>
      </c>
      <c r="B42" s="345" t="s">
        <v>480</v>
      </c>
      <c r="C42" s="345"/>
      <c r="D42" s="345"/>
      <c r="E42" s="345"/>
      <c r="F42" s="345"/>
      <c r="G42" s="345"/>
      <c r="H42" s="346"/>
      <c r="I42" s="347">
        <v>14104</v>
      </c>
      <c r="J42" s="347">
        <v>12456</v>
      </c>
      <c r="K42" s="348">
        <f t="shared" si="0"/>
        <v>1648</v>
      </c>
      <c r="L42" s="347">
        <v>3026</v>
      </c>
      <c r="M42" s="50">
        <v>1402</v>
      </c>
      <c r="N42" s="347">
        <v>213075</v>
      </c>
      <c r="O42" s="347">
        <v>181866</v>
      </c>
      <c r="P42" s="50">
        <f t="shared" si="1"/>
        <v>31209</v>
      </c>
    </row>
    <row r="43" spans="1:16" s="349" customFormat="1" ht="12.75" customHeight="1">
      <c r="A43" s="350" t="s">
        <v>591</v>
      </c>
      <c r="B43" s="345" t="s">
        <v>481</v>
      </c>
      <c r="C43" s="345"/>
      <c r="D43" s="345"/>
      <c r="E43" s="345"/>
      <c r="F43" s="345"/>
      <c r="G43" s="345"/>
      <c r="H43" s="346"/>
      <c r="I43" s="347">
        <v>8237</v>
      </c>
      <c r="J43" s="347">
        <v>7800</v>
      </c>
      <c r="K43" s="348">
        <f t="shared" si="0"/>
        <v>437</v>
      </c>
      <c r="L43" s="347">
        <v>1914</v>
      </c>
      <c r="M43" s="50">
        <v>1426</v>
      </c>
      <c r="N43" s="347">
        <v>65632</v>
      </c>
      <c r="O43" s="347">
        <v>57431</v>
      </c>
      <c r="P43" s="50">
        <f t="shared" si="1"/>
        <v>8201</v>
      </c>
    </row>
    <row r="44" spans="1:16" s="349" customFormat="1" ht="12.75" customHeight="1">
      <c r="A44" s="350" t="s">
        <v>592</v>
      </c>
      <c r="B44" s="345" t="s">
        <v>482</v>
      </c>
      <c r="C44" s="345"/>
      <c r="D44" s="345"/>
      <c r="E44" s="345"/>
      <c r="F44" s="345"/>
      <c r="G44" s="345"/>
      <c r="H44" s="346"/>
      <c r="I44" s="347">
        <v>1836</v>
      </c>
      <c r="J44" s="347">
        <v>1106</v>
      </c>
      <c r="K44" s="348">
        <f t="shared" si="0"/>
        <v>730</v>
      </c>
      <c r="L44" s="347">
        <v>900</v>
      </c>
      <c r="M44" s="50">
        <v>174</v>
      </c>
      <c r="N44" s="347">
        <v>24824</v>
      </c>
      <c r="O44" s="347">
        <v>11431</v>
      </c>
      <c r="P44" s="50">
        <f t="shared" si="1"/>
        <v>13393</v>
      </c>
    </row>
    <row r="45" spans="1:16" s="349" customFormat="1" ht="12.75" customHeight="1">
      <c r="A45" s="352" t="s">
        <v>593</v>
      </c>
      <c r="B45" s="632" t="s">
        <v>483</v>
      </c>
      <c r="C45" s="632"/>
      <c r="D45" s="632"/>
      <c r="E45" s="632"/>
      <c r="F45" s="632"/>
      <c r="G45" s="632"/>
      <c r="H45" s="633"/>
      <c r="I45" s="335">
        <v>42330</v>
      </c>
      <c r="J45" s="335">
        <v>41553</v>
      </c>
      <c r="K45" s="334">
        <f t="shared" si="0"/>
        <v>777</v>
      </c>
      <c r="L45" s="335">
        <v>6651</v>
      </c>
      <c r="M45" s="335">
        <v>5746</v>
      </c>
      <c r="N45" s="335">
        <v>302827</v>
      </c>
      <c r="O45" s="335">
        <v>273032</v>
      </c>
      <c r="P45" s="335">
        <f t="shared" si="1"/>
        <v>29795</v>
      </c>
    </row>
    <row r="46" spans="1:16" s="84" customFormat="1" ht="12" customHeight="1">
      <c r="A46" s="160"/>
      <c r="B46" s="50"/>
      <c r="C46" s="50"/>
      <c r="D46" s="50"/>
      <c r="E46" s="50"/>
      <c r="F46" s="50"/>
      <c r="G46" s="100"/>
      <c r="K46" s="353"/>
      <c r="L46" s="354"/>
      <c r="M46" s="354"/>
      <c r="N46" s="354"/>
      <c r="O46" s="354"/>
      <c r="P46" s="338" t="s">
        <v>577</v>
      </c>
    </row>
    <row r="47" spans="1:7" s="84" customFormat="1" ht="9" customHeight="1">
      <c r="A47" s="160"/>
      <c r="B47" s="50"/>
      <c r="C47" s="50"/>
      <c r="D47" s="50"/>
      <c r="E47" s="50"/>
      <c r="F47" s="50"/>
      <c r="G47" s="100"/>
    </row>
    <row r="48" spans="1:16" s="84" customFormat="1" ht="15" customHeight="1">
      <c r="A48" s="83" t="s">
        <v>557</v>
      </c>
      <c r="G48" s="321"/>
      <c r="I48" s="321"/>
      <c r="K48" s="355"/>
      <c r="L48" s="322"/>
      <c r="M48" s="355" t="s">
        <v>531</v>
      </c>
      <c r="N48" s="322"/>
      <c r="O48" s="322"/>
      <c r="P48" s="339"/>
    </row>
    <row r="49" spans="1:16" s="117" customFormat="1" ht="21" customHeight="1">
      <c r="A49" s="634" t="s">
        <v>53</v>
      </c>
      <c r="B49" s="588"/>
      <c r="C49" s="588"/>
      <c r="D49" s="588"/>
      <c r="E49" s="588"/>
      <c r="F49" s="588"/>
      <c r="G49" s="588"/>
      <c r="H49" s="586"/>
      <c r="I49" s="356" t="s">
        <v>559</v>
      </c>
      <c r="J49" s="341" t="s">
        <v>594</v>
      </c>
      <c r="K49" s="200" t="s">
        <v>595</v>
      </c>
      <c r="L49" s="200" t="s">
        <v>596</v>
      </c>
      <c r="M49" s="200" t="s">
        <v>597</v>
      </c>
      <c r="N49" s="200" t="s">
        <v>598</v>
      </c>
      <c r="O49" s="88" t="s">
        <v>599</v>
      </c>
      <c r="P49" s="357" t="s">
        <v>600</v>
      </c>
    </row>
    <row r="50" spans="1:16" s="117" customFormat="1" ht="12" customHeight="1">
      <c r="A50" s="358"/>
      <c r="B50" s="201"/>
      <c r="C50" s="201"/>
      <c r="D50" s="201"/>
      <c r="E50" s="201"/>
      <c r="F50" s="201"/>
      <c r="G50" s="201"/>
      <c r="H50" s="118"/>
      <c r="I50" s="343" t="s">
        <v>571</v>
      </c>
      <c r="J50" s="343" t="s">
        <v>571</v>
      </c>
      <c r="K50" s="343" t="s">
        <v>571</v>
      </c>
      <c r="L50" s="343" t="s">
        <v>571</v>
      </c>
      <c r="M50" s="343" t="s">
        <v>571</v>
      </c>
      <c r="N50" s="343" t="s">
        <v>571</v>
      </c>
      <c r="O50" s="343" t="s">
        <v>571</v>
      </c>
      <c r="P50" s="343" t="s">
        <v>571</v>
      </c>
    </row>
    <row r="51" spans="1:17" s="349" customFormat="1" ht="12.75" customHeight="1">
      <c r="A51" s="344" t="s">
        <v>587</v>
      </c>
      <c r="B51" s="345" t="s">
        <v>48</v>
      </c>
      <c r="C51" s="345"/>
      <c r="D51" s="345"/>
      <c r="E51" s="345"/>
      <c r="F51" s="345"/>
      <c r="G51" s="345"/>
      <c r="H51" s="346"/>
      <c r="I51" s="347">
        <f>SUM(J51:P51)</f>
        <v>231719</v>
      </c>
      <c r="J51" s="347">
        <v>187274</v>
      </c>
      <c r="K51" s="348">
        <v>24651</v>
      </c>
      <c r="L51" s="347">
        <v>13460</v>
      </c>
      <c r="M51" s="50">
        <v>3701</v>
      </c>
      <c r="N51" s="50">
        <v>1855</v>
      </c>
      <c r="O51" s="347">
        <v>391</v>
      </c>
      <c r="P51" s="50">
        <v>387</v>
      </c>
      <c r="Q51" s="117"/>
    </row>
    <row r="52" spans="1:17" s="349" customFormat="1" ht="12.75" customHeight="1">
      <c r="A52" s="344" t="s">
        <v>555</v>
      </c>
      <c r="B52" s="345" t="s">
        <v>588</v>
      </c>
      <c r="C52" s="345"/>
      <c r="D52" s="345"/>
      <c r="E52" s="345"/>
      <c r="F52" s="345"/>
      <c r="G52" s="345"/>
      <c r="H52" s="346"/>
      <c r="I52" s="348">
        <f aca="true" t="shared" si="2" ref="I52:O52">IF(SUM(I53:I55)=0,"-",SUM(I53:I55))</f>
        <v>388</v>
      </c>
      <c r="J52" s="348">
        <f t="shared" si="2"/>
        <v>237</v>
      </c>
      <c r="K52" s="348">
        <f t="shared" si="2"/>
        <v>97</v>
      </c>
      <c r="L52" s="348">
        <f t="shared" si="2"/>
        <v>39</v>
      </c>
      <c r="M52" s="348">
        <f t="shared" si="2"/>
        <v>12</v>
      </c>
      <c r="N52" s="348">
        <f t="shared" si="2"/>
        <v>3</v>
      </c>
      <c r="O52" s="348" t="str">
        <f t="shared" si="2"/>
        <v>-</v>
      </c>
      <c r="P52" s="56" t="str">
        <f>IF(SUM(P53:P55)=0,"-",P52)</f>
        <v>-</v>
      </c>
      <c r="Q52" s="117"/>
    </row>
    <row r="53" spans="1:17" s="349" customFormat="1" ht="12.75" customHeight="1">
      <c r="A53" s="350" t="s">
        <v>36</v>
      </c>
      <c r="B53" s="345" t="s">
        <v>91</v>
      </c>
      <c r="C53" s="345"/>
      <c r="D53" s="345"/>
      <c r="E53" s="345"/>
      <c r="F53" s="345"/>
      <c r="G53" s="345"/>
      <c r="H53" s="346"/>
      <c r="I53" s="347">
        <f>SUM(J53:P53)</f>
        <v>333</v>
      </c>
      <c r="J53" s="347">
        <v>208</v>
      </c>
      <c r="K53" s="348">
        <v>77</v>
      </c>
      <c r="L53" s="347">
        <v>34</v>
      </c>
      <c r="M53" s="50">
        <v>11</v>
      </c>
      <c r="N53" s="50">
        <v>3</v>
      </c>
      <c r="O53" s="348" t="s">
        <v>601</v>
      </c>
      <c r="P53" s="56" t="s">
        <v>601</v>
      </c>
      <c r="Q53" s="117"/>
    </row>
    <row r="54" spans="1:17" s="363" customFormat="1" ht="12.75" customHeight="1">
      <c r="A54" s="351" t="s">
        <v>37</v>
      </c>
      <c r="B54" s="345" t="s">
        <v>92</v>
      </c>
      <c r="C54" s="350"/>
      <c r="D54" s="350"/>
      <c r="E54" s="350"/>
      <c r="F54" s="350"/>
      <c r="G54" s="350"/>
      <c r="H54" s="359"/>
      <c r="I54" s="348">
        <f>SUM(J54:P54)</f>
        <v>23</v>
      </c>
      <c r="J54" s="348">
        <v>16</v>
      </c>
      <c r="K54" s="348">
        <v>4</v>
      </c>
      <c r="L54" s="348">
        <v>3</v>
      </c>
      <c r="M54" s="56" t="s">
        <v>601</v>
      </c>
      <c r="N54" s="360" t="s">
        <v>601</v>
      </c>
      <c r="O54" s="361" t="s">
        <v>601</v>
      </c>
      <c r="P54" s="360" t="s">
        <v>601</v>
      </c>
      <c r="Q54" s="362"/>
    </row>
    <row r="55" spans="1:17" s="349" customFormat="1" ht="12.75" customHeight="1">
      <c r="A55" s="351" t="s">
        <v>38</v>
      </c>
      <c r="B55" s="345" t="s">
        <v>93</v>
      </c>
      <c r="C55" s="345"/>
      <c r="D55" s="345"/>
      <c r="E55" s="345"/>
      <c r="F55" s="345"/>
      <c r="G55" s="345"/>
      <c r="H55" s="346"/>
      <c r="I55" s="347">
        <f>SUM(J55:P55)</f>
        <v>32</v>
      </c>
      <c r="J55" s="347">
        <v>13</v>
      </c>
      <c r="K55" s="348">
        <v>16</v>
      </c>
      <c r="L55" s="347">
        <v>2</v>
      </c>
      <c r="M55" s="360">
        <v>1</v>
      </c>
      <c r="N55" s="360" t="s">
        <v>601</v>
      </c>
      <c r="O55" s="361" t="s">
        <v>601</v>
      </c>
      <c r="P55" s="360" t="s">
        <v>601</v>
      </c>
      <c r="Q55" s="117"/>
    </row>
    <row r="56" spans="1:17" s="349" customFormat="1" ht="12.75" customHeight="1">
      <c r="A56" s="351" t="s">
        <v>556</v>
      </c>
      <c r="B56" s="345" t="s">
        <v>589</v>
      </c>
      <c r="C56" s="345"/>
      <c r="D56" s="345"/>
      <c r="E56" s="345"/>
      <c r="F56" s="345"/>
      <c r="G56" s="345"/>
      <c r="H56" s="346"/>
      <c r="I56" s="348">
        <f aca="true" t="shared" si="3" ref="I56:P56">IF(SUM(I57:I70)=0,"-",SUM(I57:I70))</f>
        <v>231331</v>
      </c>
      <c r="J56" s="348">
        <f t="shared" si="3"/>
        <v>187037</v>
      </c>
      <c r="K56" s="348">
        <f t="shared" si="3"/>
        <v>24554</v>
      </c>
      <c r="L56" s="348">
        <f t="shared" si="3"/>
        <v>13421</v>
      </c>
      <c r="M56" s="360">
        <f t="shared" si="3"/>
        <v>3689</v>
      </c>
      <c r="N56" s="360">
        <f t="shared" si="3"/>
        <v>1852</v>
      </c>
      <c r="O56" s="361">
        <f t="shared" si="3"/>
        <v>391</v>
      </c>
      <c r="P56" s="360">
        <f t="shared" si="3"/>
        <v>387</v>
      </c>
      <c r="Q56" s="117"/>
    </row>
    <row r="57" spans="1:17" s="349" customFormat="1" ht="12.75" customHeight="1">
      <c r="A57" s="350" t="s">
        <v>39</v>
      </c>
      <c r="B57" s="345" t="s">
        <v>60</v>
      </c>
      <c r="C57" s="345"/>
      <c r="D57" s="345"/>
      <c r="E57" s="345"/>
      <c r="F57" s="345"/>
      <c r="G57" s="345"/>
      <c r="H57" s="346"/>
      <c r="I57" s="347">
        <f aca="true" t="shared" si="4" ref="I57:I70">SUM(J57:P57)</f>
        <v>69</v>
      </c>
      <c r="J57" s="347">
        <v>49</v>
      </c>
      <c r="K57" s="348">
        <v>17</v>
      </c>
      <c r="L57" s="347">
        <v>2</v>
      </c>
      <c r="M57" s="50">
        <v>1</v>
      </c>
      <c r="N57" s="360" t="s">
        <v>602</v>
      </c>
      <c r="O57" s="361" t="s">
        <v>602</v>
      </c>
      <c r="P57" s="360" t="s">
        <v>602</v>
      </c>
      <c r="Q57" s="117"/>
    </row>
    <row r="58" spans="1:17" s="349" customFormat="1" ht="12.75" customHeight="1">
      <c r="A58" s="350" t="s">
        <v>40</v>
      </c>
      <c r="B58" s="345" t="s">
        <v>61</v>
      </c>
      <c r="C58" s="345"/>
      <c r="D58" s="345"/>
      <c r="E58" s="345"/>
      <c r="F58" s="345"/>
      <c r="G58" s="345"/>
      <c r="H58" s="346"/>
      <c r="I58" s="347">
        <f t="shared" si="4"/>
        <v>19460</v>
      </c>
      <c r="J58" s="347">
        <v>15796</v>
      </c>
      <c r="K58" s="348">
        <v>2553</v>
      </c>
      <c r="L58" s="347">
        <v>881</v>
      </c>
      <c r="M58" s="50">
        <v>160</v>
      </c>
      <c r="N58" s="50">
        <v>61</v>
      </c>
      <c r="O58" s="347">
        <v>5</v>
      </c>
      <c r="P58" s="50">
        <v>4</v>
      </c>
      <c r="Q58" s="117"/>
    </row>
    <row r="59" spans="1:17" s="349" customFormat="1" ht="12.75" customHeight="1">
      <c r="A59" s="350" t="s">
        <v>41</v>
      </c>
      <c r="B59" s="345" t="s">
        <v>62</v>
      </c>
      <c r="C59" s="345"/>
      <c r="D59" s="345"/>
      <c r="E59" s="345"/>
      <c r="F59" s="345"/>
      <c r="G59" s="345"/>
      <c r="H59" s="346"/>
      <c r="I59" s="347">
        <f t="shared" si="4"/>
        <v>21265</v>
      </c>
      <c r="J59" s="347">
        <v>14426</v>
      </c>
      <c r="K59" s="348">
        <v>3008</v>
      </c>
      <c r="L59" s="347">
        <v>2246</v>
      </c>
      <c r="M59" s="50">
        <v>884</v>
      </c>
      <c r="N59" s="50">
        <v>538</v>
      </c>
      <c r="O59" s="347">
        <v>153</v>
      </c>
      <c r="P59" s="50">
        <v>10</v>
      </c>
      <c r="Q59" s="117"/>
    </row>
    <row r="60" spans="1:17" s="349" customFormat="1" ht="12.75" customHeight="1">
      <c r="A60" s="350" t="s">
        <v>42</v>
      </c>
      <c r="B60" s="345" t="s">
        <v>94</v>
      </c>
      <c r="C60" s="345"/>
      <c r="D60" s="345"/>
      <c r="E60" s="345"/>
      <c r="F60" s="345"/>
      <c r="G60" s="345"/>
      <c r="H60" s="346"/>
      <c r="I60" s="347">
        <f t="shared" si="4"/>
        <v>101</v>
      </c>
      <c r="J60" s="347">
        <v>28</v>
      </c>
      <c r="K60" s="348">
        <v>30</v>
      </c>
      <c r="L60" s="347">
        <v>13</v>
      </c>
      <c r="M60" s="50">
        <v>8</v>
      </c>
      <c r="N60" s="50">
        <v>17</v>
      </c>
      <c r="O60" s="347">
        <v>4</v>
      </c>
      <c r="P60" s="50">
        <v>1</v>
      </c>
      <c r="Q60" s="117"/>
    </row>
    <row r="61" spans="1:17" s="349" customFormat="1" ht="12.75" customHeight="1">
      <c r="A61" s="350" t="s">
        <v>43</v>
      </c>
      <c r="B61" s="345" t="s">
        <v>476</v>
      </c>
      <c r="C61" s="345"/>
      <c r="D61" s="345"/>
      <c r="E61" s="345"/>
      <c r="F61" s="345"/>
      <c r="G61" s="345"/>
      <c r="H61" s="346"/>
      <c r="I61" s="347">
        <f t="shared" si="4"/>
        <v>1496</v>
      </c>
      <c r="J61" s="347">
        <v>1020</v>
      </c>
      <c r="K61" s="348">
        <v>246</v>
      </c>
      <c r="L61" s="347">
        <v>140</v>
      </c>
      <c r="M61" s="50">
        <v>39</v>
      </c>
      <c r="N61" s="50">
        <v>31</v>
      </c>
      <c r="O61" s="347">
        <v>16</v>
      </c>
      <c r="P61" s="50">
        <v>4</v>
      </c>
      <c r="Q61" s="117"/>
    </row>
    <row r="62" spans="1:17" s="349" customFormat="1" ht="12.75" customHeight="1">
      <c r="A62" s="350" t="s">
        <v>44</v>
      </c>
      <c r="B62" s="345" t="s">
        <v>477</v>
      </c>
      <c r="C62" s="345"/>
      <c r="D62" s="345"/>
      <c r="E62" s="345"/>
      <c r="F62" s="345"/>
      <c r="G62" s="345"/>
      <c r="H62" s="346"/>
      <c r="I62" s="347">
        <f t="shared" si="4"/>
        <v>5192</v>
      </c>
      <c r="J62" s="347">
        <v>2499</v>
      </c>
      <c r="K62" s="348">
        <v>1047</v>
      </c>
      <c r="L62" s="347">
        <v>1039</v>
      </c>
      <c r="M62" s="50">
        <v>382</v>
      </c>
      <c r="N62" s="50">
        <v>184</v>
      </c>
      <c r="O62" s="347">
        <v>18</v>
      </c>
      <c r="P62" s="50">
        <v>23</v>
      </c>
      <c r="Q62" s="117"/>
    </row>
    <row r="63" spans="1:17" s="349" customFormat="1" ht="12.75" customHeight="1">
      <c r="A63" s="350" t="s">
        <v>45</v>
      </c>
      <c r="B63" s="345" t="s">
        <v>478</v>
      </c>
      <c r="C63" s="345"/>
      <c r="D63" s="345"/>
      <c r="E63" s="345"/>
      <c r="F63" s="345"/>
      <c r="G63" s="345"/>
      <c r="H63" s="346"/>
      <c r="I63" s="347">
        <f t="shared" si="4"/>
        <v>65606</v>
      </c>
      <c r="J63" s="347">
        <v>54019</v>
      </c>
      <c r="K63" s="348">
        <v>7235</v>
      </c>
      <c r="L63" s="347">
        <v>3218</v>
      </c>
      <c r="M63" s="50">
        <v>740</v>
      </c>
      <c r="N63" s="50">
        <v>255</v>
      </c>
      <c r="O63" s="347">
        <v>49</v>
      </c>
      <c r="P63" s="50">
        <v>90</v>
      </c>
      <c r="Q63" s="117"/>
    </row>
    <row r="64" spans="1:17" s="349" customFormat="1" ht="12.75" customHeight="1">
      <c r="A64" s="350" t="s">
        <v>46</v>
      </c>
      <c r="B64" s="345" t="s">
        <v>63</v>
      </c>
      <c r="C64" s="345"/>
      <c r="D64" s="345"/>
      <c r="E64" s="345"/>
      <c r="F64" s="345"/>
      <c r="G64" s="345"/>
      <c r="H64" s="346"/>
      <c r="I64" s="347">
        <f t="shared" si="4"/>
        <v>3139</v>
      </c>
      <c r="J64" s="347">
        <v>1776</v>
      </c>
      <c r="K64" s="348">
        <v>767</v>
      </c>
      <c r="L64" s="347">
        <v>463</v>
      </c>
      <c r="M64" s="50">
        <v>79</v>
      </c>
      <c r="N64" s="50">
        <v>43</v>
      </c>
      <c r="O64" s="347">
        <v>3</v>
      </c>
      <c r="P64" s="50">
        <v>8</v>
      </c>
      <c r="Q64" s="117"/>
    </row>
    <row r="65" spans="1:17" s="349" customFormat="1" ht="12.75" customHeight="1">
      <c r="A65" s="350" t="s">
        <v>47</v>
      </c>
      <c r="B65" s="345" t="s">
        <v>64</v>
      </c>
      <c r="C65" s="345"/>
      <c r="D65" s="345"/>
      <c r="E65" s="345"/>
      <c r="F65" s="345"/>
      <c r="G65" s="345"/>
      <c r="H65" s="346"/>
      <c r="I65" s="347">
        <f t="shared" si="4"/>
        <v>12953</v>
      </c>
      <c r="J65" s="347">
        <v>12380</v>
      </c>
      <c r="K65" s="348">
        <v>336</v>
      </c>
      <c r="L65" s="347">
        <v>117</v>
      </c>
      <c r="M65" s="50">
        <v>34</v>
      </c>
      <c r="N65" s="50">
        <v>14</v>
      </c>
      <c r="O65" s="347">
        <v>2</v>
      </c>
      <c r="P65" s="50">
        <v>70</v>
      </c>
      <c r="Q65" s="117"/>
    </row>
    <row r="66" spans="1:17" s="349" customFormat="1" ht="12.75" customHeight="1">
      <c r="A66" s="350" t="s">
        <v>475</v>
      </c>
      <c r="B66" s="345" t="s">
        <v>479</v>
      </c>
      <c r="C66" s="345"/>
      <c r="D66" s="345"/>
      <c r="E66" s="345"/>
      <c r="F66" s="345"/>
      <c r="G66" s="345"/>
      <c r="H66" s="346"/>
      <c r="I66" s="347">
        <f t="shared" si="4"/>
        <v>35543</v>
      </c>
      <c r="J66" s="347">
        <v>30504</v>
      </c>
      <c r="K66" s="348">
        <v>2997</v>
      </c>
      <c r="L66" s="347">
        <v>1725</v>
      </c>
      <c r="M66" s="50">
        <v>203</v>
      </c>
      <c r="N66" s="50">
        <v>59</v>
      </c>
      <c r="O66" s="347">
        <v>12</v>
      </c>
      <c r="P66" s="50">
        <v>43</v>
      </c>
      <c r="Q66" s="117"/>
    </row>
    <row r="67" spans="1:17" s="349" customFormat="1" ht="12.75" customHeight="1">
      <c r="A67" s="350" t="s">
        <v>590</v>
      </c>
      <c r="B67" s="345" t="s">
        <v>480</v>
      </c>
      <c r="C67" s="345"/>
      <c r="D67" s="345"/>
      <c r="E67" s="345"/>
      <c r="F67" s="345"/>
      <c r="G67" s="345"/>
      <c r="H67" s="346"/>
      <c r="I67" s="347">
        <f t="shared" si="4"/>
        <v>14104</v>
      </c>
      <c r="J67" s="347">
        <v>9575</v>
      </c>
      <c r="K67" s="348">
        <v>2448</v>
      </c>
      <c r="L67" s="347">
        <v>1264</v>
      </c>
      <c r="M67" s="50">
        <v>480</v>
      </c>
      <c r="N67" s="50">
        <v>285</v>
      </c>
      <c r="O67" s="347">
        <v>46</v>
      </c>
      <c r="P67" s="50">
        <v>6</v>
      </c>
      <c r="Q67" s="117"/>
    </row>
    <row r="68" spans="1:17" s="349" customFormat="1" ht="12.75" customHeight="1">
      <c r="A68" s="350" t="s">
        <v>591</v>
      </c>
      <c r="B68" s="345" t="s">
        <v>481</v>
      </c>
      <c r="C68" s="345"/>
      <c r="D68" s="345"/>
      <c r="E68" s="345"/>
      <c r="F68" s="345"/>
      <c r="G68" s="345"/>
      <c r="H68" s="346"/>
      <c r="I68" s="347">
        <f t="shared" si="4"/>
        <v>8237</v>
      </c>
      <c r="J68" s="347">
        <v>6851</v>
      </c>
      <c r="K68" s="348">
        <v>698</v>
      </c>
      <c r="L68" s="347">
        <v>474</v>
      </c>
      <c r="M68" s="50">
        <v>133</v>
      </c>
      <c r="N68" s="50">
        <v>52</v>
      </c>
      <c r="O68" s="347">
        <v>15</v>
      </c>
      <c r="P68" s="50">
        <v>14</v>
      </c>
      <c r="Q68" s="117"/>
    </row>
    <row r="69" spans="1:17" s="349" customFormat="1" ht="12.75" customHeight="1">
      <c r="A69" s="350" t="s">
        <v>592</v>
      </c>
      <c r="B69" s="345" t="s">
        <v>482</v>
      </c>
      <c r="C69" s="345"/>
      <c r="D69" s="345"/>
      <c r="E69" s="345"/>
      <c r="F69" s="345"/>
      <c r="G69" s="345"/>
      <c r="H69" s="346"/>
      <c r="I69" s="347">
        <f t="shared" si="4"/>
        <v>1836</v>
      </c>
      <c r="J69" s="347">
        <v>1332</v>
      </c>
      <c r="K69" s="348">
        <v>263</v>
      </c>
      <c r="L69" s="347">
        <v>163</v>
      </c>
      <c r="M69" s="50">
        <v>34</v>
      </c>
      <c r="N69" s="50">
        <v>29</v>
      </c>
      <c r="O69" s="347">
        <v>10</v>
      </c>
      <c r="P69" s="50">
        <v>5</v>
      </c>
      <c r="Q69" s="117"/>
    </row>
    <row r="70" spans="1:17" s="349" customFormat="1" ht="12.75" customHeight="1">
      <c r="A70" s="352" t="s">
        <v>593</v>
      </c>
      <c r="B70" s="632" t="s">
        <v>483</v>
      </c>
      <c r="C70" s="632"/>
      <c r="D70" s="632"/>
      <c r="E70" s="632"/>
      <c r="F70" s="632"/>
      <c r="G70" s="632"/>
      <c r="H70" s="633"/>
      <c r="I70" s="335">
        <f t="shared" si="4"/>
        <v>42330</v>
      </c>
      <c r="J70" s="335">
        <v>36782</v>
      </c>
      <c r="K70" s="334">
        <v>2909</v>
      </c>
      <c r="L70" s="335">
        <v>1676</v>
      </c>
      <c r="M70" s="335">
        <v>512</v>
      </c>
      <c r="N70" s="335">
        <v>284</v>
      </c>
      <c r="O70" s="335">
        <v>58</v>
      </c>
      <c r="P70" s="335">
        <v>109</v>
      </c>
      <c r="Q70" s="117"/>
    </row>
    <row r="71" spans="13:16" ht="12">
      <c r="M71" s="367"/>
      <c r="N71" s="367"/>
      <c r="P71" s="338" t="s">
        <v>577</v>
      </c>
    </row>
    <row r="72" spans="11:17" ht="12">
      <c r="K72" s="364"/>
      <c r="L72" s="364"/>
      <c r="M72" s="364"/>
      <c r="N72" s="364"/>
      <c r="O72" s="364"/>
      <c r="P72" s="364"/>
      <c r="Q72" s="364"/>
    </row>
  </sheetData>
  <mergeCells count="17">
    <mergeCell ref="N23:P23"/>
    <mergeCell ref="K3:K4"/>
    <mergeCell ref="M3:M4"/>
    <mergeCell ref="I2:M2"/>
    <mergeCell ref="O3:O4"/>
    <mergeCell ref="P3:P4"/>
    <mergeCell ref="N2:P2"/>
    <mergeCell ref="N3:N4"/>
    <mergeCell ref="A2:G4"/>
    <mergeCell ref="H2:H4"/>
    <mergeCell ref="I3:I4"/>
    <mergeCell ref="J3:J4"/>
    <mergeCell ref="B70:H70"/>
    <mergeCell ref="A49:H49"/>
    <mergeCell ref="I23:M23"/>
    <mergeCell ref="A23:H24"/>
    <mergeCell ref="B45:H45"/>
  </mergeCells>
  <printOptions/>
  <pageMargins left="0.5905511811023623" right="0.5905511811023623" top="0.5905511811023623" bottom="0.3937007874015748" header="0.1968503937007874" footer="0.1968503937007874"/>
  <pageSetup horizontalDpi="600" verticalDpi="600" orientation="portrait" paperSize="9" scale="88"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N76"/>
  <sheetViews>
    <sheetView zoomScaleSheetLayoutView="100" workbookViewId="0" topLeftCell="A1">
      <selection activeCell="A1" sqref="A1"/>
    </sheetView>
  </sheetViews>
  <sheetFormatPr defaultColWidth="9.00390625" defaultRowHeight="12.75"/>
  <cols>
    <col min="1" max="1" width="6.25390625" style="36" customWidth="1"/>
    <col min="2" max="2" width="2.75390625" style="36" customWidth="1"/>
    <col min="3" max="3" width="6.25390625" style="36" customWidth="1"/>
    <col min="4" max="10" width="7.75390625" style="36" customWidth="1"/>
    <col min="11" max="11" width="7.875" style="36" customWidth="1"/>
    <col min="12" max="12" width="8.00390625" style="513" customWidth="1"/>
    <col min="13" max="14" width="7.75390625" style="513" customWidth="1"/>
    <col min="15" max="16384" width="8.875" style="36" customWidth="1"/>
  </cols>
  <sheetData>
    <row r="1" spans="1:14" ht="15" customHeight="1">
      <c r="A1" s="34" t="s">
        <v>138</v>
      </c>
      <c r="L1" s="36"/>
      <c r="M1" s="36"/>
      <c r="N1" s="36"/>
    </row>
    <row r="2" spans="1:14" s="44" customFormat="1" ht="12" customHeight="1">
      <c r="A2" s="622" t="s">
        <v>49</v>
      </c>
      <c r="B2" s="622"/>
      <c r="C2" s="623"/>
      <c r="D2" s="668" t="s">
        <v>19</v>
      </c>
      <c r="E2" s="670" t="s">
        <v>105</v>
      </c>
      <c r="F2" s="670" t="s">
        <v>106</v>
      </c>
      <c r="G2" s="660" t="s">
        <v>20</v>
      </c>
      <c r="H2" s="665"/>
      <c r="I2" s="665"/>
      <c r="J2" s="666" t="s">
        <v>254</v>
      </c>
      <c r="K2" s="662" t="s">
        <v>26</v>
      </c>
      <c r="L2" s="662"/>
      <c r="M2" s="662"/>
      <c r="N2" s="660"/>
    </row>
    <row r="3" spans="1:14" s="44" customFormat="1" ht="24" customHeight="1">
      <c r="A3" s="624"/>
      <c r="B3" s="624"/>
      <c r="C3" s="625"/>
      <c r="D3" s="669"/>
      <c r="E3" s="669"/>
      <c r="F3" s="669"/>
      <c r="G3" s="42" t="s">
        <v>21</v>
      </c>
      <c r="H3" s="42" t="s">
        <v>22</v>
      </c>
      <c r="I3" s="73" t="s">
        <v>23</v>
      </c>
      <c r="J3" s="661"/>
      <c r="K3" s="42" t="s">
        <v>21</v>
      </c>
      <c r="L3" s="42" t="s">
        <v>28</v>
      </c>
      <c r="M3" s="42" t="s">
        <v>29</v>
      </c>
      <c r="N3" s="369" t="s">
        <v>30</v>
      </c>
    </row>
    <row r="4" spans="3:14" s="35" customFormat="1" ht="12" customHeight="1">
      <c r="C4" s="370"/>
      <c r="D4" s="35" t="s">
        <v>32</v>
      </c>
      <c r="E4" s="35" t="s">
        <v>32</v>
      </c>
      <c r="F4" s="35" t="s">
        <v>32</v>
      </c>
      <c r="G4" s="35" t="s">
        <v>32</v>
      </c>
      <c r="H4" s="35" t="s">
        <v>32</v>
      </c>
      <c r="I4" s="35" t="s">
        <v>32</v>
      </c>
      <c r="J4" s="35" t="s">
        <v>31</v>
      </c>
      <c r="K4" s="35" t="s">
        <v>31</v>
      </c>
      <c r="L4" s="35" t="s">
        <v>31</v>
      </c>
      <c r="M4" s="35" t="s">
        <v>31</v>
      </c>
      <c r="N4" s="35" t="s">
        <v>31</v>
      </c>
    </row>
    <row r="5" spans="1:14" s="35" customFormat="1" ht="12" customHeight="1">
      <c r="A5" s="35" t="s">
        <v>50</v>
      </c>
      <c r="B5" s="56">
        <v>2</v>
      </c>
      <c r="C5" s="371" t="s">
        <v>27</v>
      </c>
      <c r="D5" s="56">
        <v>137065</v>
      </c>
      <c r="E5" s="56">
        <v>95816</v>
      </c>
      <c r="F5" s="56">
        <v>13319</v>
      </c>
      <c r="G5" s="56">
        <v>123746</v>
      </c>
      <c r="H5" s="56">
        <v>7981</v>
      </c>
      <c r="I5" s="56">
        <v>115765</v>
      </c>
      <c r="J5" s="56">
        <v>614082</v>
      </c>
      <c r="K5" s="56">
        <v>162942</v>
      </c>
      <c r="L5" s="56">
        <v>56264</v>
      </c>
      <c r="M5" s="56">
        <v>106678</v>
      </c>
      <c r="N5" s="56">
        <v>67462</v>
      </c>
    </row>
    <row r="6" spans="2:14" ht="12" customHeight="1">
      <c r="B6" s="38">
        <v>7</v>
      </c>
      <c r="C6" s="371"/>
      <c r="D6" s="50">
        <v>124823</v>
      </c>
      <c r="E6" s="50">
        <v>86301</v>
      </c>
      <c r="F6" s="50">
        <v>14145</v>
      </c>
      <c r="G6" s="50">
        <v>110678</v>
      </c>
      <c r="H6" s="50">
        <v>9798</v>
      </c>
      <c r="I6" s="50">
        <v>100880</v>
      </c>
      <c r="J6" s="50">
        <v>542629</v>
      </c>
      <c r="K6" s="50">
        <v>143118</v>
      </c>
      <c r="L6" s="84">
        <v>54607</v>
      </c>
      <c r="M6" s="84">
        <v>88511</v>
      </c>
      <c r="N6" s="50">
        <v>73066</v>
      </c>
    </row>
    <row r="7" spans="2:14" s="56" customFormat="1" ht="12" customHeight="1">
      <c r="B7" s="56">
        <v>12</v>
      </c>
      <c r="C7" s="372"/>
      <c r="D7" s="56">
        <v>114523</v>
      </c>
      <c r="E7" s="56">
        <v>77614</v>
      </c>
      <c r="F7" s="56">
        <v>9946</v>
      </c>
      <c r="G7" s="56">
        <v>67668</v>
      </c>
      <c r="H7" s="56">
        <v>5470</v>
      </c>
      <c r="I7" s="56">
        <v>62198</v>
      </c>
      <c r="J7" s="56">
        <v>492585</v>
      </c>
      <c r="K7" s="56">
        <v>108980</v>
      </c>
      <c r="L7" s="56">
        <v>45006</v>
      </c>
      <c r="M7" s="56">
        <v>63974</v>
      </c>
      <c r="N7" s="56">
        <v>62998</v>
      </c>
    </row>
    <row r="8" spans="2:14" s="56" customFormat="1" ht="12" customHeight="1">
      <c r="B8" s="56">
        <v>17</v>
      </c>
      <c r="C8" s="372"/>
      <c r="D8" s="56">
        <v>104990</v>
      </c>
      <c r="E8" s="56">
        <v>65104</v>
      </c>
      <c r="F8" s="56">
        <v>10736</v>
      </c>
      <c r="G8" s="56">
        <v>54368</v>
      </c>
      <c r="H8" s="56">
        <v>5341</v>
      </c>
      <c r="I8" s="56">
        <v>49027</v>
      </c>
      <c r="J8" s="56">
        <v>411700</v>
      </c>
      <c r="K8" s="56">
        <v>94003</v>
      </c>
      <c r="L8" s="56">
        <v>42216</v>
      </c>
      <c r="M8" s="56">
        <v>51787</v>
      </c>
      <c r="N8" s="56">
        <v>59725</v>
      </c>
    </row>
    <row r="9" spans="1:14" ht="9" customHeight="1">
      <c r="A9" s="60"/>
      <c r="B9" s="60"/>
      <c r="C9" s="373"/>
      <c r="D9" s="374"/>
      <c r="E9" s="335"/>
      <c r="F9" s="335"/>
      <c r="G9" s="335"/>
      <c r="H9" s="335"/>
      <c r="I9" s="335"/>
      <c r="J9" s="335"/>
      <c r="K9" s="335"/>
      <c r="L9" s="113"/>
      <c r="M9" s="113"/>
      <c r="N9" s="113"/>
    </row>
    <row r="10" spans="4:14" ht="11.25">
      <c r="D10" s="50"/>
      <c r="E10" s="50"/>
      <c r="F10" s="50"/>
      <c r="G10" s="50"/>
      <c r="H10" s="50"/>
      <c r="I10" s="50"/>
      <c r="J10" s="50"/>
      <c r="K10" s="50"/>
      <c r="L10" s="84"/>
      <c r="M10" s="84"/>
      <c r="N10" s="56" t="s">
        <v>140</v>
      </c>
    </row>
    <row r="11" spans="4:14" ht="9.75" customHeight="1">
      <c r="D11" s="50"/>
      <c r="E11" s="50"/>
      <c r="F11" s="50"/>
      <c r="G11" s="50"/>
      <c r="H11" s="50"/>
      <c r="I11" s="50"/>
      <c r="J11" s="50"/>
      <c r="K11" s="50"/>
      <c r="L11" s="84"/>
      <c r="M11" s="84"/>
      <c r="N11" s="84"/>
    </row>
    <row r="12" spans="1:7" s="503" customFormat="1" ht="15" customHeight="1">
      <c r="A12" s="502" t="s">
        <v>416</v>
      </c>
      <c r="E12" s="504"/>
      <c r="F12" s="505"/>
      <c r="G12" s="504"/>
    </row>
    <row r="13" spans="1:14" s="506" customFormat="1" ht="24" customHeight="1">
      <c r="A13" s="667" t="s">
        <v>75</v>
      </c>
      <c r="B13" s="667"/>
      <c r="C13" s="667"/>
      <c r="D13" s="663" t="s">
        <v>484</v>
      </c>
      <c r="E13" s="664"/>
      <c r="F13" s="663" t="s">
        <v>494</v>
      </c>
      <c r="G13" s="664"/>
      <c r="H13" s="663" t="s">
        <v>532</v>
      </c>
      <c r="I13" s="664"/>
      <c r="J13" s="663" t="s">
        <v>636</v>
      </c>
      <c r="K13" s="664"/>
      <c r="L13" s="663" t="s">
        <v>706</v>
      </c>
      <c r="M13" s="588"/>
      <c r="N13" s="117"/>
    </row>
    <row r="14" spans="3:14" s="503" customFormat="1" ht="12" customHeight="1">
      <c r="C14" s="507"/>
      <c r="D14" s="102"/>
      <c r="E14" s="102" t="s">
        <v>96</v>
      </c>
      <c r="G14" s="102" t="s">
        <v>96</v>
      </c>
      <c r="I14" s="102" t="s">
        <v>96</v>
      </c>
      <c r="K14" s="102" t="s">
        <v>96</v>
      </c>
      <c r="M14" s="102" t="s">
        <v>96</v>
      </c>
      <c r="N14" s="56"/>
    </row>
    <row r="15" spans="1:14" s="503" customFormat="1" ht="12" customHeight="1">
      <c r="A15" s="508" t="s">
        <v>97</v>
      </c>
      <c r="B15" s="508"/>
      <c r="E15" s="503">
        <v>313</v>
      </c>
      <c r="G15" s="503">
        <v>507</v>
      </c>
      <c r="I15" s="503">
        <v>418</v>
      </c>
      <c r="K15" s="503">
        <v>487</v>
      </c>
      <c r="M15" s="503">
        <v>478</v>
      </c>
      <c r="N15" s="56"/>
    </row>
    <row r="16" spans="1:14" s="503" customFormat="1" ht="12" customHeight="1">
      <c r="A16" s="508" t="s">
        <v>134</v>
      </c>
      <c r="B16" s="508"/>
      <c r="E16" s="503">
        <v>1881</v>
      </c>
      <c r="G16" s="503">
        <v>2104</v>
      </c>
      <c r="I16" s="503">
        <v>2068</v>
      </c>
      <c r="K16" s="503">
        <v>2201</v>
      </c>
      <c r="M16" s="503">
        <v>3096</v>
      </c>
      <c r="N16" s="56"/>
    </row>
    <row r="17" spans="1:14" s="503" customFormat="1" ht="12" customHeight="1">
      <c r="A17" s="508" t="s">
        <v>135</v>
      </c>
      <c r="B17" s="508"/>
      <c r="E17" s="503">
        <v>1568</v>
      </c>
      <c r="G17" s="503">
        <v>1597</v>
      </c>
      <c r="I17" s="503">
        <v>1650</v>
      </c>
      <c r="K17" s="503">
        <v>1714</v>
      </c>
      <c r="M17" s="503">
        <v>2618</v>
      </c>
      <c r="N17" s="56"/>
    </row>
    <row r="18" spans="1:14" s="503" customFormat="1" ht="12" customHeight="1">
      <c r="A18" s="508" t="s">
        <v>98</v>
      </c>
      <c r="B18" s="508"/>
      <c r="E18" s="503">
        <v>1576</v>
      </c>
      <c r="G18" s="503">
        <v>1227</v>
      </c>
      <c r="I18" s="503">
        <v>1677</v>
      </c>
      <c r="K18" s="503">
        <v>1178</v>
      </c>
      <c r="M18" s="503">
        <v>1084</v>
      </c>
      <c r="N18" s="56"/>
    </row>
    <row r="19" spans="1:14" s="503" customFormat="1" ht="12" customHeight="1">
      <c r="A19" s="508" t="s">
        <v>136</v>
      </c>
      <c r="B19" s="508"/>
      <c r="E19" s="503">
        <v>1686</v>
      </c>
      <c r="G19" s="503">
        <v>1507</v>
      </c>
      <c r="I19" s="503">
        <v>2048</v>
      </c>
      <c r="K19" s="503">
        <v>1268</v>
      </c>
      <c r="M19" s="503">
        <v>1104</v>
      </c>
      <c r="N19" s="56"/>
    </row>
    <row r="20" spans="1:14" s="503" customFormat="1" ht="12" customHeight="1">
      <c r="A20" s="508" t="s">
        <v>137</v>
      </c>
      <c r="B20" s="508"/>
      <c r="E20" s="503">
        <v>110</v>
      </c>
      <c r="G20" s="503">
        <v>280</v>
      </c>
      <c r="I20" s="503">
        <v>371</v>
      </c>
      <c r="K20" s="503">
        <v>90</v>
      </c>
      <c r="M20" s="503">
        <v>20</v>
      </c>
      <c r="N20" s="56"/>
    </row>
    <row r="21" spans="1:14" s="503" customFormat="1" ht="12" customHeight="1">
      <c r="A21" s="509" t="s">
        <v>99</v>
      </c>
      <c r="B21" s="508"/>
      <c r="E21" s="503">
        <v>1808</v>
      </c>
      <c r="G21" s="503">
        <v>2151</v>
      </c>
      <c r="I21" s="503">
        <v>2024</v>
      </c>
      <c r="K21" s="503">
        <v>1920</v>
      </c>
      <c r="M21" s="503">
        <v>1966</v>
      </c>
      <c r="N21" s="56"/>
    </row>
    <row r="22" spans="1:14" s="503" customFormat="1" ht="12" customHeight="1">
      <c r="A22" s="503" t="s">
        <v>100</v>
      </c>
      <c r="B22" s="508"/>
      <c r="E22" s="503">
        <v>3699</v>
      </c>
      <c r="G22" s="503">
        <v>3888</v>
      </c>
      <c r="I22" s="503">
        <v>4122</v>
      </c>
      <c r="K22" s="503">
        <v>3589</v>
      </c>
      <c r="M22" s="503">
        <v>3528</v>
      </c>
      <c r="N22" s="56"/>
    </row>
    <row r="23" spans="1:14" s="503" customFormat="1" ht="12" customHeight="1">
      <c r="A23" s="503" t="s">
        <v>101</v>
      </c>
      <c r="B23" s="508"/>
      <c r="E23" s="503">
        <v>640</v>
      </c>
      <c r="G23" s="503">
        <v>630</v>
      </c>
      <c r="I23" s="503">
        <v>712</v>
      </c>
      <c r="K23" s="503">
        <v>610</v>
      </c>
      <c r="M23" s="503">
        <v>545</v>
      </c>
      <c r="N23" s="56"/>
    </row>
    <row r="24" spans="1:14" s="503" customFormat="1" ht="12" customHeight="1">
      <c r="A24" s="503" t="s">
        <v>102</v>
      </c>
      <c r="B24" s="508"/>
      <c r="E24" s="503">
        <v>3059</v>
      </c>
      <c r="G24" s="503">
        <v>3258</v>
      </c>
      <c r="I24" s="503">
        <v>3410</v>
      </c>
      <c r="K24" s="503">
        <v>2979</v>
      </c>
      <c r="M24" s="503">
        <v>2983</v>
      </c>
      <c r="N24" s="56"/>
    </row>
    <row r="25" spans="1:14" s="503" customFormat="1" ht="12" customHeight="1">
      <c r="A25" s="503" t="s">
        <v>103</v>
      </c>
      <c r="B25" s="508"/>
      <c r="E25" s="503">
        <v>4141</v>
      </c>
      <c r="G25" s="503">
        <v>4192</v>
      </c>
      <c r="I25" s="503">
        <v>3712</v>
      </c>
      <c r="K25" s="503">
        <v>3567</v>
      </c>
      <c r="M25" s="503">
        <v>3549</v>
      </c>
      <c r="N25" s="56"/>
    </row>
    <row r="26" spans="1:14" s="503" customFormat="1" ht="9.75" customHeight="1">
      <c r="A26" s="510"/>
      <c r="B26" s="511"/>
      <c r="C26" s="510"/>
      <c r="D26" s="510"/>
      <c r="E26" s="510"/>
      <c r="F26" s="510"/>
      <c r="G26" s="510"/>
      <c r="H26" s="510"/>
      <c r="I26" s="510"/>
      <c r="J26" s="510"/>
      <c r="K26" s="510"/>
      <c r="L26" s="510"/>
      <c r="M26" s="510"/>
      <c r="N26" s="84"/>
    </row>
    <row r="27" spans="3:10" s="503" customFormat="1" ht="12" customHeight="1">
      <c r="C27" s="508"/>
      <c r="J27" s="512"/>
    </row>
    <row r="28" spans="3:14" s="503" customFormat="1" ht="12" customHeight="1">
      <c r="C28" s="508"/>
      <c r="J28" s="512"/>
      <c r="N28" s="512" t="s">
        <v>525</v>
      </c>
    </row>
    <row r="29" spans="3:14" s="503" customFormat="1" ht="9.75" customHeight="1">
      <c r="C29" s="508"/>
      <c r="J29" s="512"/>
      <c r="N29" s="512"/>
    </row>
    <row r="30" spans="1:14" ht="15" customHeight="1">
      <c r="A30" s="34" t="s">
        <v>139</v>
      </c>
      <c r="H30" s="50"/>
      <c r="I30" s="50"/>
      <c r="J30" s="50"/>
      <c r="K30" s="50"/>
      <c r="L30" s="84"/>
      <c r="M30" s="84"/>
      <c r="N30" s="84"/>
    </row>
    <row r="31" spans="1:14" ht="15" customHeight="1">
      <c r="A31" s="622" t="s">
        <v>49</v>
      </c>
      <c r="B31" s="622"/>
      <c r="C31" s="623"/>
      <c r="D31" s="660" t="s">
        <v>449</v>
      </c>
      <c r="E31" s="588"/>
      <c r="F31" s="588"/>
      <c r="G31" s="588"/>
      <c r="H31" s="660" t="s">
        <v>35</v>
      </c>
      <c r="I31" s="588"/>
      <c r="J31" s="588"/>
      <c r="K31" s="588"/>
      <c r="L31" s="379"/>
      <c r="M31" s="84"/>
      <c r="N31" s="84"/>
    </row>
    <row r="32" spans="1:14" ht="15" customHeight="1">
      <c r="A32" s="624"/>
      <c r="B32" s="624"/>
      <c r="C32" s="625"/>
      <c r="D32" s="660" t="s">
        <v>129</v>
      </c>
      <c r="E32" s="586"/>
      <c r="F32" s="42" t="s">
        <v>24</v>
      </c>
      <c r="G32" s="42" t="s">
        <v>25</v>
      </c>
      <c r="H32" s="660" t="s">
        <v>15</v>
      </c>
      <c r="I32" s="586"/>
      <c r="J32" s="73" t="s">
        <v>33</v>
      </c>
      <c r="K32" s="73" t="s">
        <v>34</v>
      </c>
      <c r="L32" s="44"/>
      <c r="M32" s="44"/>
      <c r="N32" s="44"/>
    </row>
    <row r="33" spans="1:14" ht="12" customHeight="1">
      <c r="A33" s="35"/>
      <c r="B33" s="35"/>
      <c r="C33" s="370"/>
      <c r="D33" s="35"/>
      <c r="E33" s="292" t="s">
        <v>5</v>
      </c>
      <c r="F33" s="35" t="s">
        <v>5</v>
      </c>
      <c r="G33" s="35" t="s">
        <v>5</v>
      </c>
      <c r="H33" s="376"/>
      <c r="I33" s="377" t="s">
        <v>5</v>
      </c>
      <c r="J33" s="35" t="s">
        <v>5</v>
      </c>
      <c r="K33" s="35" t="s">
        <v>5</v>
      </c>
      <c r="L33" s="35"/>
      <c r="M33" s="35"/>
      <c r="N33" s="35"/>
    </row>
    <row r="34" spans="1:14" ht="12" customHeight="1">
      <c r="A34" s="35" t="s">
        <v>50</v>
      </c>
      <c r="B34" s="56">
        <v>16</v>
      </c>
      <c r="C34" s="371" t="s">
        <v>27</v>
      </c>
      <c r="D34" s="559">
        <v>78500</v>
      </c>
      <c r="E34" s="560"/>
      <c r="F34" s="56">
        <v>72300</v>
      </c>
      <c r="G34" s="56">
        <v>6730</v>
      </c>
      <c r="H34" s="559">
        <v>562410</v>
      </c>
      <c r="I34" s="560"/>
      <c r="J34" s="56">
        <v>531728</v>
      </c>
      <c r="K34" s="56">
        <v>30682</v>
      </c>
      <c r="L34" s="84"/>
      <c r="M34" s="84"/>
      <c r="N34" s="84"/>
    </row>
    <row r="35" spans="2:14" ht="12" customHeight="1">
      <c r="B35" s="36">
        <v>17</v>
      </c>
      <c r="C35" s="380"/>
      <c r="D35" s="559">
        <v>77300</v>
      </c>
      <c r="E35" s="560"/>
      <c r="F35" s="56">
        <v>71800</v>
      </c>
      <c r="G35" s="56">
        <v>6670</v>
      </c>
      <c r="H35" s="559">
        <v>562355</v>
      </c>
      <c r="I35" s="560"/>
      <c r="J35" s="50">
        <v>531707</v>
      </c>
      <c r="K35" s="50">
        <v>30648</v>
      </c>
      <c r="L35" s="84"/>
      <c r="M35" s="84"/>
      <c r="N35" s="84"/>
    </row>
    <row r="36" spans="1:14" ht="12" customHeight="1">
      <c r="A36" s="56"/>
      <c r="B36" s="56">
        <v>18</v>
      </c>
      <c r="C36" s="372"/>
      <c r="D36" s="559">
        <v>77500</v>
      </c>
      <c r="E36" s="560"/>
      <c r="F36" s="50">
        <v>70600</v>
      </c>
      <c r="G36" s="381">
        <v>6670</v>
      </c>
      <c r="H36" s="559">
        <v>562354</v>
      </c>
      <c r="I36" s="560"/>
      <c r="J36" s="50">
        <v>531706</v>
      </c>
      <c r="K36" s="50">
        <v>30648</v>
      </c>
      <c r="L36" s="84"/>
      <c r="M36" s="84"/>
      <c r="N36" s="84"/>
    </row>
    <row r="37" spans="1:14" ht="11.25">
      <c r="A37" s="56"/>
      <c r="B37" s="36">
        <v>19</v>
      </c>
      <c r="C37" s="372"/>
      <c r="D37" s="559">
        <v>77300</v>
      </c>
      <c r="E37" s="560"/>
      <c r="F37" s="50">
        <v>70900</v>
      </c>
      <c r="G37" s="381">
        <v>6590</v>
      </c>
      <c r="H37" s="559">
        <v>562070</v>
      </c>
      <c r="I37" s="560"/>
      <c r="J37" s="50">
        <v>531759</v>
      </c>
      <c r="K37" s="50">
        <v>30311</v>
      </c>
      <c r="L37" s="56"/>
      <c r="M37" s="56"/>
      <c r="N37" s="56"/>
    </row>
    <row r="38" spans="1:14" ht="11.25">
      <c r="A38" s="56"/>
      <c r="B38" s="36">
        <v>20</v>
      </c>
      <c r="C38" s="372"/>
      <c r="D38" s="559">
        <v>76800</v>
      </c>
      <c r="E38" s="560"/>
      <c r="F38" s="50">
        <v>70300</v>
      </c>
      <c r="G38" s="50">
        <v>6500</v>
      </c>
      <c r="H38" s="559">
        <v>561658</v>
      </c>
      <c r="I38" s="560"/>
      <c r="J38" s="50">
        <v>531347</v>
      </c>
      <c r="K38" s="50">
        <v>30311</v>
      </c>
      <c r="L38" s="56"/>
      <c r="M38" s="56"/>
      <c r="N38" s="56"/>
    </row>
    <row r="39" spans="1:14" ht="10.5" customHeight="1">
      <c r="A39" s="60"/>
      <c r="B39" s="60"/>
      <c r="C39" s="373"/>
      <c r="D39" s="60"/>
      <c r="E39" s="60"/>
      <c r="F39" s="60"/>
      <c r="G39" s="60"/>
      <c r="H39" s="378"/>
      <c r="I39" s="335"/>
      <c r="J39" s="335"/>
      <c r="K39" s="335"/>
      <c r="L39" s="50"/>
      <c r="M39" s="50"/>
      <c r="N39" s="50"/>
    </row>
    <row r="40" spans="1:14" ht="12" customHeight="1">
      <c r="A40" s="36" t="s">
        <v>450</v>
      </c>
      <c r="D40" s="84"/>
      <c r="E40" s="84"/>
      <c r="F40" s="84"/>
      <c r="G40" s="84"/>
      <c r="H40" s="50"/>
      <c r="I40" s="50"/>
      <c r="J40" s="50"/>
      <c r="K40" s="56"/>
      <c r="L40" s="56"/>
      <c r="M40" s="84"/>
      <c r="N40" s="84"/>
    </row>
    <row r="41" spans="4:14" ht="12.75" customHeight="1">
      <c r="D41" s="84"/>
      <c r="E41" s="84"/>
      <c r="F41" s="84"/>
      <c r="G41" s="84"/>
      <c r="H41" s="50"/>
      <c r="I41" s="50"/>
      <c r="J41" s="50"/>
      <c r="K41" s="56" t="s">
        <v>686</v>
      </c>
      <c r="L41" s="56"/>
      <c r="M41" s="84"/>
      <c r="N41" s="84"/>
    </row>
    <row r="42" spans="4:14" ht="9.75" customHeight="1">
      <c r="D42" s="84"/>
      <c r="E42" s="84"/>
      <c r="F42" s="84"/>
      <c r="G42" s="84"/>
      <c r="H42" s="50"/>
      <c r="I42" s="50"/>
      <c r="J42" s="50"/>
      <c r="K42" s="56"/>
      <c r="L42" s="56"/>
      <c r="M42" s="84"/>
      <c r="N42" s="84"/>
    </row>
    <row r="43" spans="1:14" ht="15" customHeight="1">
      <c r="A43" s="34" t="s">
        <v>367</v>
      </c>
      <c r="L43" s="36"/>
      <c r="M43" s="36"/>
      <c r="N43" s="36"/>
    </row>
    <row r="44" spans="1:14" s="44" customFormat="1" ht="12.75" customHeight="1">
      <c r="A44" s="675" t="s">
        <v>49</v>
      </c>
      <c r="B44" s="662"/>
      <c r="C44" s="662"/>
      <c r="D44" s="610" t="s">
        <v>435</v>
      </c>
      <c r="E44" s="610"/>
      <c r="F44" s="583" t="s">
        <v>12</v>
      </c>
      <c r="G44" s="583" t="s">
        <v>13</v>
      </c>
      <c r="H44" s="661" t="s">
        <v>379</v>
      </c>
      <c r="I44" s="583" t="s">
        <v>14</v>
      </c>
      <c r="J44" s="583" t="s">
        <v>10</v>
      </c>
      <c r="K44" s="583" t="s">
        <v>18</v>
      </c>
      <c r="L44" s="583" t="s">
        <v>11</v>
      </c>
      <c r="M44" s="583" t="s">
        <v>9</v>
      </c>
      <c r="N44" s="587" t="s">
        <v>8</v>
      </c>
    </row>
    <row r="45" spans="1:14" s="44" customFormat="1" ht="14.25" customHeight="1">
      <c r="A45" s="675"/>
      <c r="B45" s="662"/>
      <c r="C45" s="662"/>
      <c r="D45" s="390" t="s">
        <v>436</v>
      </c>
      <c r="E45" s="42" t="s">
        <v>437</v>
      </c>
      <c r="F45" s="583"/>
      <c r="G45" s="583"/>
      <c r="H45" s="661"/>
      <c r="I45" s="583"/>
      <c r="J45" s="583"/>
      <c r="K45" s="583"/>
      <c r="L45" s="583"/>
      <c r="M45" s="583"/>
      <c r="N45" s="587"/>
    </row>
    <row r="46" spans="3:14" s="35" customFormat="1" ht="12" customHeight="1">
      <c r="C46" s="370"/>
      <c r="D46" s="56" t="s">
        <v>705</v>
      </c>
      <c r="E46" s="56" t="s">
        <v>705</v>
      </c>
      <c r="F46" s="56" t="s">
        <v>7</v>
      </c>
      <c r="G46" s="56" t="s">
        <v>7</v>
      </c>
      <c r="H46" s="56" t="s">
        <v>7</v>
      </c>
      <c r="I46" s="56" t="s">
        <v>7</v>
      </c>
      <c r="J46" s="56" t="s">
        <v>634</v>
      </c>
      <c r="K46" s="56" t="s">
        <v>7</v>
      </c>
      <c r="L46" s="56" t="s">
        <v>7</v>
      </c>
      <c r="M46" s="56" t="s">
        <v>7</v>
      </c>
      <c r="N46" s="56" t="s">
        <v>409</v>
      </c>
    </row>
    <row r="47" spans="1:14" ht="12" customHeight="1">
      <c r="A47" s="35" t="s">
        <v>50</v>
      </c>
      <c r="B47" s="56">
        <v>16</v>
      </c>
      <c r="C47" s="371" t="s">
        <v>451</v>
      </c>
      <c r="D47" s="56">
        <v>142</v>
      </c>
      <c r="E47" s="56">
        <v>24</v>
      </c>
      <c r="F47" s="56">
        <v>1021</v>
      </c>
      <c r="G47" s="56">
        <v>359</v>
      </c>
      <c r="H47" s="56">
        <v>109</v>
      </c>
      <c r="I47" s="375">
        <v>3.2</v>
      </c>
      <c r="J47" s="56">
        <v>0</v>
      </c>
      <c r="K47" s="56">
        <v>9</v>
      </c>
      <c r="L47" s="56">
        <v>277</v>
      </c>
      <c r="M47" s="56">
        <v>104</v>
      </c>
      <c r="N47" s="56">
        <v>142</v>
      </c>
    </row>
    <row r="48" spans="2:14" ht="12" customHeight="1">
      <c r="B48" s="56">
        <v>17</v>
      </c>
      <c r="C48" s="380"/>
      <c r="D48" s="56">
        <v>156</v>
      </c>
      <c r="E48" s="56">
        <v>21</v>
      </c>
      <c r="F48" s="56">
        <v>874</v>
      </c>
      <c r="G48" s="56">
        <v>277</v>
      </c>
      <c r="H48" s="56">
        <v>89</v>
      </c>
      <c r="I48" s="375">
        <v>0.8</v>
      </c>
      <c r="J48" s="56">
        <v>0</v>
      </c>
      <c r="K48" s="56">
        <v>9</v>
      </c>
      <c r="L48" s="56">
        <v>265</v>
      </c>
      <c r="M48" s="56">
        <v>107</v>
      </c>
      <c r="N48" s="56">
        <v>200</v>
      </c>
    </row>
    <row r="49" spans="1:14" ht="12" customHeight="1">
      <c r="A49" s="56"/>
      <c r="B49" s="56">
        <v>18</v>
      </c>
      <c r="C49" s="372"/>
      <c r="D49" s="56">
        <v>146</v>
      </c>
      <c r="E49" s="56">
        <v>11</v>
      </c>
      <c r="F49" s="56">
        <v>983</v>
      </c>
      <c r="G49" s="56">
        <v>67</v>
      </c>
      <c r="H49" s="56">
        <v>45</v>
      </c>
      <c r="I49" s="375">
        <v>1.5</v>
      </c>
      <c r="J49" s="56">
        <v>0</v>
      </c>
      <c r="K49" s="56">
        <v>6</v>
      </c>
      <c r="L49" s="56">
        <v>277</v>
      </c>
      <c r="M49" s="56">
        <v>110</v>
      </c>
      <c r="N49" s="56">
        <v>198</v>
      </c>
    </row>
    <row r="50" spans="2:14" s="56" customFormat="1" ht="12" customHeight="1">
      <c r="B50" s="56">
        <v>19</v>
      </c>
      <c r="C50" s="372"/>
      <c r="D50" s="56">
        <v>189</v>
      </c>
      <c r="E50" s="56">
        <v>19</v>
      </c>
      <c r="F50" s="56">
        <v>892</v>
      </c>
      <c r="G50" s="56">
        <v>52</v>
      </c>
      <c r="H50" s="56">
        <v>30</v>
      </c>
      <c r="I50" s="375">
        <v>1.3</v>
      </c>
      <c r="J50" s="56" t="s">
        <v>635</v>
      </c>
      <c r="K50" s="56">
        <v>10</v>
      </c>
      <c r="L50" s="56">
        <v>262</v>
      </c>
      <c r="M50" s="56">
        <v>103</v>
      </c>
      <c r="N50" s="56">
        <v>130</v>
      </c>
    </row>
    <row r="51" spans="2:14" s="56" customFormat="1" ht="12" customHeight="1">
      <c r="B51" s="56">
        <v>20</v>
      </c>
      <c r="C51" s="372"/>
      <c r="D51" s="56">
        <v>173</v>
      </c>
      <c r="E51" s="56">
        <v>19</v>
      </c>
      <c r="F51" s="56">
        <v>1109</v>
      </c>
      <c r="G51" s="56">
        <v>36</v>
      </c>
      <c r="H51" s="56">
        <v>46</v>
      </c>
      <c r="I51" s="375">
        <v>1.3</v>
      </c>
      <c r="J51" s="56" t="s">
        <v>635</v>
      </c>
      <c r="K51" s="56">
        <v>8</v>
      </c>
      <c r="L51" s="56">
        <v>266</v>
      </c>
      <c r="M51" s="56">
        <v>86</v>
      </c>
      <c r="N51" s="56">
        <v>126</v>
      </c>
    </row>
    <row r="52" spans="1:14" ht="10.5" customHeight="1">
      <c r="A52" s="60"/>
      <c r="B52" s="60"/>
      <c r="C52" s="373"/>
      <c r="D52" s="335"/>
      <c r="E52" s="60"/>
      <c r="F52" s="60"/>
      <c r="G52" s="60"/>
      <c r="H52" s="60"/>
      <c r="I52" s="60"/>
      <c r="J52" s="335"/>
      <c r="K52" s="335"/>
      <c r="L52" s="335"/>
      <c r="M52" s="335"/>
      <c r="N52" s="335"/>
    </row>
    <row r="53" spans="12:14" ht="12" customHeight="1">
      <c r="L53" s="36"/>
      <c r="M53" s="36"/>
      <c r="N53" s="35" t="s">
        <v>380</v>
      </c>
    </row>
    <row r="54" spans="12:14" ht="9.75" customHeight="1">
      <c r="L54" s="35"/>
      <c r="N54" s="36"/>
    </row>
    <row r="55" spans="1:12" s="50" customFormat="1" ht="15" customHeight="1">
      <c r="A55" s="115" t="s">
        <v>368</v>
      </c>
      <c r="E55" s="514"/>
      <c r="F55" s="514"/>
      <c r="G55" s="514"/>
      <c r="H55" s="514"/>
      <c r="L55" s="514"/>
    </row>
    <row r="56" spans="1:12" s="117" customFormat="1" ht="15" customHeight="1">
      <c r="A56" s="548" t="s">
        <v>51</v>
      </c>
      <c r="B56" s="671"/>
      <c r="C56" s="672"/>
      <c r="D56" s="587" t="s">
        <v>15</v>
      </c>
      <c r="E56" s="585"/>
      <c r="F56" s="585"/>
      <c r="G56" s="586"/>
      <c r="H56" s="382" t="s">
        <v>130</v>
      </c>
      <c r="I56" s="383" t="s">
        <v>133</v>
      </c>
      <c r="J56" s="665" t="s">
        <v>533</v>
      </c>
      <c r="K56" s="588"/>
      <c r="L56" s="388" t="s">
        <v>252</v>
      </c>
    </row>
    <row r="57" spans="1:12" s="117" customFormat="1" ht="15" customHeight="1">
      <c r="A57" s="673"/>
      <c r="B57" s="673"/>
      <c r="C57" s="674"/>
      <c r="D57" s="587" t="s">
        <v>6</v>
      </c>
      <c r="E57" s="586"/>
      <c r="F57" s="200" t="s">
        <v>16</v>
      </c>
      <c r="G57" s="200" t="s">
        <v>17</v>
      </c>
      <c r="H57" s="384" t="s">
        <v>131</v>
      </c>
      <c r="I57" s="384" t="s">
        <v>132</v>
      </c>
      <c r="J57" s="515" t="s">
        <v>127</v>
      </c>
      <c r="K57" s="516" t="s">
        <v>128</v>
      </c>
      <c r="L57" s="389" t="s">
        <v>253</v>
      </c>
    </row>
    <row r="58" spans="1:13" s="117" customFormat="1" ht="12" customHeight="1">
      <c r="A58" s="517"/>
      <c r="B58" s="517"/>
      <c r="C58" s="518"/>
      <c r="I58" s="268"/>
      <c r="J58" s="75" t="s">
        <v>52</v>
      </c>
      <c r="K58" s="75" t="s">
        <v>52</v>
      </c>
      <c r="L58" s="93" t="s">
        <v>104</v>
      </c>
      <c r="M58" s="56"/>
    </row>
    <row r="59" spans="1:13" s="50" customFormat="1" ht="12" customHeight="1">
      <c r="A59" s="35" t="s">
        <v>50</v>
      </c>
      <c r="B59" s="56">
        <v>15</v>
      </c>
      <c r="C59" s="371" t="s">
        <v>451</v>
      </c>
      <c r="D59" s="559">
        <v>4210</v>
      </c>
      <c r="E59" s="540"/>
      <c r="F59" s="56">
        <v>3603</v>
      </c>
      <c r="G59" s="56">
        <v>607</v>
      </c>
      <c r="H59" s="56">
        <v>532</v>
      </c>
      <c r="I59" s="94">
        <v>3678</v>
      </c>
      <c r="J59" s="56">
        <v>17665</v>
      </c>
      <c r="K59" s="56">
        <v>63815</v>
      </c>
      <c r="L59" s="93">
        <v>500293</v>
      </c>
      <c r="M59" s="56"/>
    </row>
    <row r="60" spans="1:13" s="50" customFormat="1" ht="12" customHeight="1">
      <c r="A60" s="36"/>
      <c r="B60" s="50">
        <v>16</v>
      </c>
      <c r="C60" s="519"/>
      <c r="D60" s="559">
        <v>3972</v>
      </c>
      <c r="E60" s="560"/>
      <c r="F60" s="50">
        <v>3410</v>
      </c>
      <c r="G60" s="50">
        <v>562</v>
      </c>
      <c r="H60" s="50">
        <v>514</v>
      </c>
      <c r="I60" s="381">
        <v>3458</v>
      </c>
      <c r="J60" s="56">
        <v>16294</v>
      </c>
      <c r="K60" s="94">
        <v>40143</v>
      </c>
      <c r="L60" s="56">
        <v>391223</v>
      </c>
      <c r="M60" s="56"/>
    </row>
    <row r="61" spans="1:13" s="50" customFormat="1" ht="12" customHeight="1">
      <c r="A61" s="56"/>
      <c r="B61" s="50">
        <v>17</v>
      </c>
      <c r="D61" s="559">
        <v>3888</v>
      </c>
      <c r="E61" s="560"/>
      <c r="F61" s="50">
        <v>3336</v>
      </c>
      <c r="G61" s="50">
        <v>552</v>
      </c>
      <c r="H61" s="50">
        <v>489</v>
      </c>
      <c r="I61" s="381">
        <v>3399</v>
      </c>
      <c r="J61" s="56">
        <v>16699</v>
      </c>
      <c r="K61" s="94">
        <v>40084</v>
      </c>
      <c r="L61" s="50">
        <v>417205</v>
      </c>
      <c r="M61" s="56"/>
    </row>
    <row r="62" spans="1:13" s="50" customFormat="1" ht="12" customHeight="1">
      <c r="A62" s="56"/>
      <c r="B62" s="50">
        <v>18</v>
      </c>
      <c r="D62" s="559">
        <v>3732</v>
      </c>
      <c r="E62" s="560"/>
      <c r="F62" s="50">
        <v>3193</v>
      </c>
      <c r="G62" s="50">
        <v>539</v>
      </c>
      <c r="H62" s="50">
        <v>421</v>
      </c>
      <c r="I62" s="381">
        <v>3311</v>
      </c>
      <c r="J62" s="56">
        <v>17137</v>
      </c>
      <c r="K62" s="94">
        <v>46214</v>
      </c>
      <c r="L62" s="50">
        <v>398357</v>
      </c>
      <c r="M62" s="56"/>
    </row>
    <row r="63" spans="1:13" s="50" customFormat="1" ht="12" customHeight="1">
      <c r="A63" s="56"/>
      <c r="B63" s="50">
        <v>19</v>
      </c>
      <c r="D63" s="559">
        <v>3713</v>
      </c>
      <c r="E63" s="560"/>
      <c r="F63" s="50">
        <v>3195</v>
      </c>
      <c r="G63" s="50">
        <v>518</v>
      </c>
      <c r="H63" s="50">
        <v>441</v>
      </c>
      <c r="I63" s="381">
        <v>3272</v>
      </c>
      <c r="J63" s="56">
        <v>16934</v>
      </c>
      <c r="K63" s="94">
        <v>37622</v>
      </c>
      <c r="L63" s="56" t="s">
        <v>687</v>
      </c>
      <c r="M63" s="520"/>
    </row>
    <row r="64" spans="1:12" s="50" customFormat="1" ht="10.5" customHeight="1">
      <c r="A64" s="335"/>
      <c r="B64" s="335"/>
      <c r="C64" s="485"/>
      <c r="D64" s="335"/>
      <c r="E64" s="335"/>
      <c r="F64" s="335"/>
      <c r="G64" s="335"/>
      <c r="H64" s="335"/>
      <c r="I64" s="385"/>
      <c r="J64" s="521"/>
      <c r="K64" s="335"/>
      <c r="L64" s="374"/>
    </row>
    <row r="65" spans="1:12" s="50" customFormat="1" ht="12" customHeight="1">
      <c r="A65" s="486"/>
      <c r="I65" s="522"/>
      <c r="J65" s="523"/>
      <c r="L65" s="524" t="s">
        <v>688</v>
      </c>
    </row>
    <row r="66" s="50" customFormat="1" ht="12" customHeight="1"/>
    <row r="67" s="50" customFormat="1" ht="12" customHeight="1">
      <c r="B67" s="477"/>
    </row>
    <row r="68" s="50" customFormat="1" ht="12" customHeight="1"/>
    <row r="69" spans="2:14" s="50" customFormat="1" ht="12" customHeight="1">
      <c r="B69" s="477"/>
      <c r="C69" s="479"/>
      <c r="G69" s="479"/>
      <c r="H69" s="479"/>
      <c r="I69" s="479"/>
      <c r="J69" s="479"/>
      <c r="K69" s="479"/>
      <c r="L69" s="479"/>
      <c r="M69" s="479"/>
      <c r="N69" s="479"/>
    </row>
    <row r="70" spans="2:14" s="50" customFormat="1" ht="12" customHeight="1">
      <c r="B70" s="477"/>
      <c r="C70" s="479"/>
      <c r="G70" s="479"/>
      <c r="H70" s="479"/>
      <c r="I70" s="479"/>
      <c r="J70" s="479"/>
      <c r="K70" s="479"/>
      <c r="L70" s="479"/>
      <c r="M70" s="479"/>
      <c r="N70" s="479"/>
    </row>
    <row r="71" spans="1:14" s="50" customFormat="1" ht="12" customHeight="1">
      <c r="A71" s="37"/>
      <c r="B71" s="477"/>
      <c r="C71" s="479"/>
      <c r="G71" s="479"/>
      <c r="H71" s="479"/>
      <c r="I71" s="479"/>
      <c r="J71" s="479"/>
      <c r="K71" s="479"/>
      <c r="L71" s="479"/>
      <c r="M71" s="479"/>
      <c r="N71" s="479"/>
    </row>
    <row r="72" spans="1:14" s="50" customFormat="1" ht="12" customHeight="1">
      <c r="A72" s="37"/>
      <c r="B72" s="477"/>
      <c r="C72" s="479"/>
      <c r="G72" s="479"/>
      <c r="H72" s="479"/>
      <c r="I72" s="479"/>
      <c r="J72" s="479"/>
      <c r="K72" s="479"/>
      <c r="L72" s="479"/>
      <c r="M72" s="479"/>
      <c r="N72" s="479"/>
    </row>
    <row r="73" spans="1:14" s="50" customFormat="1" ht="12" customHeight="1">
      <c r="A73" s="37"/>
      <c r="B73" s="477"/>
      <c r="C73" s="479"/>
      <c r="G73" s="479"/>
      <c r="H73" s="479"/>
      <c r="I73" s="479"/>
      <c r="J73" s="479"/>
      <c r="K73" s="479"/>
      <c r="L73" s="479"/>
      <c r="M73" s="479"/>
      <c r="N73" s="479"/>
    </row>
    <row r="74" spans="1:14" s="50" customFormat="1" ht="12" customHeight="1">
      <c r="A74" s="37"/>
      <c r="B74" s="477"/>
      <c r="C74" s="479"/>
      <c r="G74" s="479"/>
      <c r="H74" s="479"/>
      <c r="I74" s="479"/>
      <c r="J74" s="479"/>
      <c r="K74" s="479"/>
      <c r="L74" s="479"/>
      <c r="M74" s="479"/>
      <c r="N74" s="479"/>
    </row>
    <row r="75" s="50" customFormat="1" ht="12" customHeight="1"/>
    <row r="76" s="50" customFormat="1" ht="11.25">
      <c r="G76" s="56"/>
    </row>
  </sheetData>
  <mergeCells count="48">
    <mergeCell ref="J56:K56"/>
    <mergeCell ref="A56:C57"/>
    <mergeCell ref="A31:C32"/>
    <mergeCell ref="D34:E34"/>
    <mergeCell ref="D35:E35"/>
    <mergeCell ref="D36:E36"/>
    <mergeCell ref="D32:E32"/>
    <mergeCell ref="A44:C45"/>
    <mergeCell ref="D57:E57"/>
    <mergeCell ref="D56:G56"/>
    <mergeCell ref="A2:C3"/>
    <mergeCell ref="G2:I2"/>
    <mergeCell ref="D31:G31"/>
    <mergeCell ref="H31:K31"/>
    <mergeCell ref="J2:J3"/>
    <mergeCell ref="A13:C13"/>
    <mergeCell ref="D2:D3"/>
    <mergeCell ref="E2:E3"/>
    <mergeCell ref="F2:F3"/>
    <mergeCell ref="J13:K13"/>
    <mergeCell ref="K2:N2"/>
    <mergeCell ref="L13:M13"/>
    <mergeCell ref="D13:E13"/>
    <mergeCell ref="F13:G13"/>
    <mergeCell ref="H13:I13"/>
    <mergeCell ref="H32:I32"/>
    <mergeCell ref="N44:N45"/>
    <mergeCell ref="J44:J45"/>
    <mergeCell ref="K44:K45"/>
    <mergeCell ref="L44:L45"/>
    <mergeCell ref="M44:M45"/>
    <mergeCell ref="I44:I45"/>
    <mergeCell ref="H44:H45"/>
    <mergeCell ref="H37:I37"/>
    <mergeCell ref="F44:F45"/>
    <mergeCell ref="D59:E59"/>
    <mergeCell ref="D60:E60"/>
    <mergeCell ref="D61:E61"/>
    <mergeCell ref="D63:E63"/>
    <mergeCell ref="H34:I34"/>
    <mergeCell ref="H35:I35"/>
    <mergeCell ref="H36:I36"/>
    <mergeCell ref="D38:E38"/>
    <mergeCell ref="H38:I38"/>
    <mergeCell ref="D62:E62"/>
    <mergeCell ref="D44:E44"/>
    <mergeCell ref="G44:G45"/>
    <mergeCell ref="D37:E37"/>
  </mergeCells>
  <printOptions/>
  <pageMargins left="0.5905511811023623" right="0.5905511811023623" top="0.5905511811023623" bottom="0.3937007874015748" header="0.1968503937007874" footer="0.1968503937007874"/>
  <pageSetup horizontalDpi="600" verticalDpi="600" orientation="portrait" paperSize="9" scale="97" r:id="rId1"/>
  <headerFooter alignWithMargins="0">
    <oddHeader>&amp;L&amp;"ＭＳ Ｐゴシック,太字"&amp;14&amp;A</oddHeader>
  </headerFooter>
</worksheet>
</file>

<file path=xl/worksheets/sheet7.xml><?xml version="1.0" encoding="utf-8"?>
<worksheet xmlns="http://schemas.openxmlformats.org/spreadsheetml/2006/main" xmlns:r="http://schemas.openxmlformats.org/officeDocument/2006/relationships">
  <dimension ref="A1:N74"/>
  <sheetViews>
    <sheetView zoomScaleSheetLayoutView="100" workbookViewId="0" topLeftCell="A1">
      <selection activeCell="A1" sqref="A1"/>
    </sheetView>
  </sheetViews>
  <sheetFormatPr defaultColWidth="9.00390625" defaultRowHeight="12.75"/>
  <cols>
    <col min="1" max="1" width="4.125" style="50" customWidth="1"/>
    <col min="2" max="2" width="3.75390625" style="50" customWidth="1"/>
    <col min="3" max="3" width="11.25390625" style="50" customWidth="1"/>
    <col min="4" max="4" width="7.75390625" style="50" customWidth="1"/>
    <col min="5" max="7" width="10.75390625" style="50" customWidth="1"/>
    <col min="8" max="8" width="11.375" style="50" customWidth="1"/>
    <col min="9" max="9" width="10.75390625" style="50" customWidth="1"/>
    <col min="10" max="10" width="11.375" style="50" customWidth="1"/>
    <col min="11" max="11" width="10.75390625" style="50" customWidth="1"/>
    <col min="12" max="16384" width="9.00390625" style="50" customWidth="1"/>
  </cols>
  <sheetData>
    <row r="1" spans="1:6" ht="15" customHeight="1">
      <c r="A1" s="486" t="s">
        <v>369</v>
      </c>
      <c r="F1" s="479" t="s">
        <v>641</v>
      </c>
    </row>
    <row r="2" spans="1:11" s="117" customFormat="1" ht="16.5" customHeight="1">
      <c r="A2" s="585" t="s">
        <v>53</v>
      </c>
      <c r="B2" s="585"/>
      <c r="C2" s="582"/>
      <c r="D2" s="200" t="s">
        <v>144</v>
      </c>
      <c r="E2" s="200" t="s">
        <v>669</v>
      </c>
      <c r="F2" s="200" t="s">
        <v>485</v>
      </c>
      <c r="G2" s="200" t="s">
        <v>670</v>
      </c>
      <c r="H2" s="200" t="s">
        <v>671</v>
      </c>
      <c r="I2" s="200" t="s">
        <v>672</v>
      </c>
      <c r="J2" s="200" t="s">
        <v>707</v>
      </c>
      <c r="K2" s="163" t="s">
        <v>145</v>
      </c>
    </row>
    <row r="3" spans="3:11" s="117" customFormat="1" ht="7.5" customHeight="1">
      <c r="C3" s="501"/>
      <c r="D3" s="382"/>
      <c r="K3" s="362" t="s">
        <v>146</v>
      </c>
    </row>
    <row r="4" spans="1:12" ht="11.25">
      <c r="A4" s="50" t="s">
        <v>640</v>
      </c>
      <c r="D4" s="525">
        <v>10000</v>
      </c>
      <c r="E4" s="503">
        <v>98.3</v>
      </c>
      <c r="F4" s="503">
        <v>100</v>
      </c>
      <c r="G4" s="503">
        <v>109.5</v>
      </c>
      <c r="H4" s="503">
        <v>108.6</v>
      </c>
      <c r="I4" s="503">
        <v>103.1</v>
      </c>
      <c r="J4" s="503">
        <v>83.8</v>
      </c>
      <c r="K4" s="526">
        <v>0.9</v>
      </c>
      <c r="L4" s="527"/>
    </row>
    <row r="5" spans="1:12" ht="11.25">
      <c r="A5" s="50" t="s">
        <v>667</v>
      </c>
      <c r="D5" s="525">
        <v>9998.2</v>
      </c>
      <c r="E5" s="503">
        <v>98.3</v>
      </c>
      <c r="F5" s="503">
        <v>100</v>
      </c>
      <c r="G5" s="503">
        <v>109.5</v>
      </c>
      <c r="H5" s="503">
        <v>108.6</v>
      </c>
      <c r="I5" s="503">
        <v>103.1</v>
      </c>
      <c r="J5" s="503">
        <v>83.8</v>
      </c>
      <c r="K5" s="526">
        <v>0.9</v>
      </c>
      <c r="L5" s="527"/>
    </row>
    <row r="6" spans="2:12" ht="11.25">
      <c r="B6" s="676" t="s">
        <v>642</v>
      </c>
      <c r="C6" s="676"/>
      <c r="D6" s="525">
        <v>1107.6</v>
      </c>
      <c r="E6" s="503">
        <v>101.2</v>
      </c>
      <c r="F6" s="503">
        <v>100</v>
      </c>
      <c r="G6" s="503">
        <v>102</v>
      </c>
      <c r="H6" s="503">
        <v>105.2</v>
      </c>
      <c r="I6" s="503">
        <v>104.7</v>
      </c>
      <c r="J6" s="503">
        <v>73.7</v>
      </c>
      <c r="K6" s="526">
        <v>-5.4</v>
      </c>
      <c r="L6" s="527"/>
    </row>
    <row r="7" spans="2:12" ht="11.25">
      <c r="B7" s="676" t="s">
        <v>643</v>
      </c>
      <c r="C7" s="676"/>
      <c r="D7" s="525">
        <v>173.2</v>
      </c>
      <c r="E7" s="503">
        <v>99.2</v>
      </c>
      <c r="F7" s="503">
        <v>100</v>
      </c>
      <c r="G7" s="503">
        <v>105.1</v>
      </c>
      <c r="H7" s="503">
        <v>106.5</v>
      </c>
      <c r="I7" s="503">
        <v>99.3</v>
      </c>
      <c r="J7" s="503">
        <v>73</v>
      </c>
      <c r="K7" s="526">
        <v>-4.2</v>
      </c>
      <c r="L7" s="527"/>
    </row>
    <row r="8" spans="2:12" ht="11.25">
      <c r="B8" s="676" t="s">
        <v>644</v>
      </c>
      <c r="C8" s="676"/>
      <c r="D8" s="525">
        <v>620</v>
      </c>
      <c r="E8" s="503">
        <v>102.1</v>
      </c>
      <c r="F8" s="503">
        <v>100</v>
      </c>
      <c r="G8" s="503">
        <v>99.8</v>
      </c>
      <c r="H8" s="503">
        <v>95.5</v>
      </c>
      <c r="I8" s="503">
        <v>92.4</v>
      </c>
      <c r="J8" s="503">
        <v>75.9</v>
      </c>
      <c r="K8" s="526">
        <v>-0.5</v>
      </c>
      <c r="L8" s="527"/>
    </row>
    <row r="9" spans="2:12" ht="11.25">
      <c r="B9" s="676" t="s">
        <v>645</v>
      </c>
      <c r="C9" s="676"/>
      <c r="D9" s="525">
        <v>1995.5</v>
      </c>
      <c r="E9" s="503">
        <v>89.8</v>
      </c>
      <c r="F9" s="503">
        <v>100</v>
      </c>
      <c r="G9" s="503">
        <v>132.8</v>
      </c>
      <c r="H9" s="503">
        <v>125.7</v>
      </c>
      <c r="I9" s="503">
        <v>103.2</v>
      </c>
      <c r="J9" s="503">
        <v>67.1</v>
      </c>
      <c r="K9" s="526">
        <v>12.5</v>
      </c>
      <c r="L9" s="527"/>
    </row>
    <row r="10" spans="2:12" ht="11.25">
      <c r="B10" s="676" t="s">
        <v>646</v>
      </c>
      <c r="C10" s="676"/>
      <c r="D10" s="525">
        <v>857.8</v>
      </c>
      <c r="E10" s="503">
        <v>97.5</v>
      </c>
      <c r="F10" s="503">
        <v>100</v>
      </c>
      <c r="G10" s="503">
        <v>103.2</v>
      </c>
      <c r="H10" s="503">
        <v>105.1</v>
      </c>
      <c r="I10" s="503">
        <v>118</v>
      </c>
      <c r="J10" s="503">
        <v>103.1</v>
      </c>
      <c r="K10" s="526">
        <v>10.3</v>
      </c>
      <c r="L10" s="527"/>
    </row>
    <row r="11" spans="2:12" ht="11.25">
      <c r="B11" s="676" t="s">
        <v>647</v>
      </c>
      <c r="C11" s="676"/>
      <c r="D11" s="525">
        <v>436.8</v>
      </c>
      <c r="E11" s="503">
        <v>99</v>
      </c>
      <c r="F11" s="503">
        <v>100</v>
      </c>
      <c r="G11" s="503">
        <v>107.6</v>
      </c>
      <c r="H11" s="503">
        <v>99.5</v>
      </c>
      <c r="I11" s="503">
        <v>94.3</v>
      </c>
      <c r="J11" s="503">
        <v>75.4</v>
      </c>
      <c r="K11" s="526">
        <v>17.9</v>
      </c>
      <c r="L11" s="527"/>
    </row>
    <row r="12" spans="2:12" ht="11.25">
      <c r="B12" s="676" t="s">
        <v>648</v>
      </c>
      <c r="C12" s="676"/>
      <c r="D12" s="525">
        <v>312.3</v>
      </c>
      <c r="E12" s="503">
        <v>92.2</v>
      </c>
      <c r="F12" s="503">
        <v>100</v>
      </c>
      <c r="G12" s="503">
        <v>141.5</v>
      </c>
      <c r="H12" s="503">
        <v>145.3</v>
      </c>
      <c r="I12" s="503">
        <v>160.2</v>
      </c>
      <c r="J12" s="503">
        <v>163</v>
      </c>
      <c r="K12" s="526">
        <v>22.9</v>
      </c>
      <c r="L12" s="527"/>
    </row>
    <row r="13" spans="2:12" ht="11.25">
      <c r="B13" s="676" t="s">
        <v>649</v>
      </c>
      <c r="C13" s="676"/>
      <c r="D13" s="525">
        <v>667.9</v>
      </c>
      <c r="E13" s="503">
        <v>89.6</v>
      </c>
      <c r="F13" s="503">
        <v>100</v>
      </c>
      <c r="G13" s="503">
        <v>103.7</v>
      </c>
      <c r="H13" s="503">
        <v>110.1</v>
      </c>
      <c r="I13" s="503">
        <v>97.9</v>
      </c>
      <c r="J13" s="503">
        <v>74.9</v>
      </c>
      <c r="K13" s="526">
        <v>-12.8</v>
      </c>
      <c r="L13" s="527"/>
    </row>
    <row r="14" spans="2:12" ht="11.25">
      <c r="B14" s="676" t="s">
        <v>650</v>
      </c>
      <c r="C14" s="676"/>
      <c r="D14" s="525">
        <v>36.3</v>
      </c>
      <c r="E14" s="503">
        <v>94.7</v>
      </c>
      <c r="F14" s="503">
        <v>100</v>
      </c>
      <c r="G14" s="503">
        <v>82.6</v>
      </c>
      <c r="H14" s="503">
        <v>80.2</v>
      </c>
      <c r="I14" s="503">
        <v>74.6</v>
      </c>
      <c r="J14" s="503">
        <v>57.8</v>
      </c>
      <c r="K14" s="526">
        <v>27</v>
      </c>
      <c r="L14" s="527"/>
    </row>
    <row r="15" spans="2:12" ht="11.25">
      <c r="B15" s="676" t="s">
        <v>651</v>
      </c>
      <c r="C15" s="676"/>
      <c r="D15" s="525">
        <v>266.5</v>
      </c>
      <c r="E15" s="503">
        <v>95</v>
      </c>
      <c r="F15" s="503">
        <v>100</v>
      </c>
      <c r="G15" s="503">
        <v>102.9</v>
      </c>
      <c r="H15" s="503">
        <v>102.2</v>
      </c>
      <c r="I15" s="503">
        <v>105.3</v>
      </c>
      <c r="J15" s="503">
        <v>75.6</v>
      </c>
      <c r="K15" s="526">
        <v>-15.4</v>
      </c>
      <c r="L15" s="527"/>
    </row>
    <row r="16" spans="2:12" ht="11.25">
      <c r="B16" s="676" t="s">
        <v>652</v>
      </c>
      <c r="C16" s="676"/>
      <c r="D16" s="525">
        <v>999</v>
      </c>
      <c r="E16" s="503">
        <v>110.1</v>
      </c>
      <c r="F16" s="503">
        <v>100</v>
      </c>
      <c r="G16" s="503">
        <v>101.9</v>
      </c>
      <c r="H16" s="503">
        <v>103.6</v>
      </c>
      <c r="I16" s="503">
        <v>100.6</v>
      </c>
      <c r="J16" s="503">
        <v>93.1</v>
      </c>
      <c r="K16" s="526">
        <v>2.4</v>
      </c>
      <c r="L16" s="527"/>
    </row>
    <row r="17" spans="2:12" ht="11.25">
      <c r="B17" s="676" t="s">
        <v>653</v>
      </c>
      <c r="C17" s="676"/>
      <c r="D17" s="525">
        <v>323.1</v>
      </c>
      <c r="E17" s="503">
        <v>104.5</v>
      </c>
      <c r="F17" s="503">
        <v>100</v>
      </c>
      <c r="G17" s="503">
        <v>97.9</v>
      </c>
      <c r="H17" s="503">
        <v>94.7</v>
      </c>
      <c r="I17" s="503">
        <v>88.3</v>
      </c>
      <c r="J17" s="503">
        <v>71.9</v>
      </c>
      <c r="K17" s="526">
        <v>-0.9</v>
      </c>
      <c r="L17" s="527"/>
    </row>
    <row r="18" spans="2:12" ht="11.25">
      <c r="B18" s="676" t="s">
        <v>654</v>
      </c>
      <c r="C18" s="676"/>
      <c r="D18" s="525">
        <v>277.3</v>
      </c>
      <c r="E18" s="503">
        <v>95.8</v>
      </c>
      <c r="F18" s="503">
        <v>100</v>
      </c>
      <c r="G18" s="503">
        <v>101.8</v>
      </c>
      <c r="H18" s="503">
        <v>100.4</v>
      </c>
      <c r="I18" s="503">
        <v>92.6</v>
      </c>
      <c r="J18" s="503">
        <v>83.2</v>
      </c>
      <c r="K18" s="526">
        <v>3.8</v>
      </c>
      <c r="L18" s="527"/>
    </row>
    <row r="19" spans="2:12" ht="11.25">
      <c r="B19" s="676" t="s">
        <v>655</v>
      </c>
      <c r="C19" s="676"/>
      <c r="D19" s="525">
        <v>186.6</v>
      </c>
      <c r="E19" s="503">
        <v>101.5</v>
      </c>
      <c r="F19" s="503">
        <v>100</v>
      </c>
      <c r="G19" s="503">
        <v>93.9</v>
      </c>
      <c r="H19" s="503">
        <v>94.6</v>
      </c>
      <c r="I19" s="503">
        <v>89.9</v>
      </c>
      <c r="J19" s="503">
        <v>76</v>
      </c>
      <c r="K19" s="526">
        <v>12.1</v>
      </c>
      <c r="L19" s="527"/>
    </row>
    <row r="20" spans="2:12" ht="11.25">
      <c r="B20" s="676" t="s">
        <v>656</v>
      </c>
      <c r="C20" s="676"/>
      <c r="D20" s="525">
        <v>1196.4</v>
      </c>
      <c r="E20" s="503">
        <v>103.1</v>
      </c>
      <c r="F20" s="503">
        <v>100</v>
      </c>
      <c r="G20" s="503">
        <v>103.9</v>
      </c>
      <c r="H20" s="503">
        <v>103</v>
      </c>
      <c r="I20" s="503">
        <v>100</v>
      </c>
      <c r="J20" s="503">
        <v>98.6</v>
      </c>
      <c r="K20" s="526">
        <v>-5.5</v>
      </c>
      <c r="L20" s="527"/>
    </row>
    <row r="21" spans="2:12" ht="11.25">
      <c r="B21" s="676" t="s">
        <v>657</v>
      </c>
      <c r="C21" s="676"/>
      <c r="D21" s="525">
        <v>541.9</v>
      </c>
      <c r="E21" s="503">
        <v>99.6</v>
      </c>
      <c r="F21" s="503">
        <v>100</v>
      </c>
      <c r="G21" s="503">
        <v>99</v>
      </c>
      <c r="H21" s="503">
        <v>102.5</v>
      </c>
      <c r="I21" s="503">
        <v>100.7</v>
      </c>
      <c r="J21" s="503">
        <v>86.1</v>
      </c>
      <c r="K21" s="526">
        <v>-1.2</v>
      </c>
      <c r="L21" s="527"/>
    </row>
    <row r="22" spans="3:12" ht="11.25">
      <c r="C22" s="528" t="s">
        <v>658</v>
      </c>
      <c r="D22" s="525">
        <v>35.2</v>
      </c>
      <c r="E22" s="503">
        <v>94.3</v>
      </c>
      <c r="F22" s="503">
        <v>100</v>
      </c>
      <c r="G22" s="503">
        <v>107</v>
      </c>
      <c r="H22" s="503">
        <v>113.6</v>
      </c>
      <c r="I22" s="503">
        <v>113.2</v>
      </c>
      <c r="J22" s="503">
        <v>92.8</v>
      </c>
      <c r="K22" s="526">
        <v>-0.6</v>
      </c>
      <c r="L22" s="527"/>
    </row>
    <row r="23" spans="3:12" ht="11.25">
      <c r="C23" s="528" t="s">
        <v>659</v>
      </c>
      <c r="D23" s="525">
        <v>133.5</v>
      </c>
      <c r="E23" s="503">
        <v>99.4</v>
      </c>
      <c r="F23" s="503">
        <v>100</v>
      </c>
      <c r="G23" s="503">
        <v>103.2</v>
      </c>
      <c r="H23" s="503">
        <v>111</v>
      </c>
      <c r="I23" s="503">
        <v>117.5</v>
      </c>
      <c r="J23" s="503">
        <v>94.2</v>
      </c>
      <c r="K23" s="526">
        <v>-3.7</v>
      </c>
      <c r="L23" s="527"/>
    </row>
    <row r="24" spans="3:12" ht="11.25">
      <c r="C24" s="528" t="s">
        <v>660</v>
      </c>
      <c r="D24" s="525">
        <v>51</v>
      </c>
      <c r="E24" s="503">
        <v>115.6</v>
      </c>
      <c r="F24" s="503">
        <v>100</v>
      </c>
      <c r="G24" s="503">
        <v>85.7</v>
      </c>
      <c r="H24" s="503">
        <v>81.9</v>
      </c>
      <c r="I24" s="503">
        <v>70.4</v>
      </c>
      <c r="J24" s="503">
        <v>55.1</v>
      </c>
      <c r="K24" s="526">
        <v>-5.2</v>
      </c>
      <c r="L24" s="527"/>
    </row>
    <row r="25" spans="3:12" ht="11.25">
      <c r="C25" s="528" t="s">
        <v>661</v>
      </c>
      <c r="D25" s="525">
        <v>43.7</v>
      </c>
      <c r="E25" s="503">
        <v>90.5</v>
      </c>
      <c r="F25" s="503">
        <v>100</v>
      </c>
      <c r="G25" s="503">
        <v>97.7</v>
      </c>
      <c r="H25" s="503">
        <v>95.2</v>
      </c>
      <c r="I25" s="503">
        <v>92.1</v>
      </c>
      <c r="J25" s="503">
        <v>88.4</v>
      </c>
      <c r="K25" s="526">
        <v>-9.9</v>
      </c>
      <c r="L25" s="527"/>
    </row>
    <row r="26" spans="3:12" ht="11.25">
      <c r="C26" s="528" t="s">
        <v>662</v>
      </c>
      <c r="D26" s="525">
        <v>49.1</v>
      </c>
      <c r="E26" s="503">
        <v>101.5</v>
      </c>
      <c r="F26" s="503">
        <v>100</v>
      </c>
      <c r="G26" s="503">
        <v>89.8</v>
      </c>
      <c r="H26" s="503">
        <v>89.6</v>
      </c>
      <c r="I26" s="503">
        <v>81.3</v>
      </c>
      <c r="J26" s="503">
        <v>53.9</v>
      </c>
      <c r="K26" s="526">
        <v>0.6</v>
      </c>
      <c r="L26" s="527"/>
    </row>
    <row r="27" spans="3:12" ht="11.25">
      <c r="C27" s="528" t="s">
        <v>663</v>
      </c>
      <c r="D27" s="525">
        <v>115.8</v>
      </c>
      <c r="E27" s="503">
        <v>98.4</v>
      </c>
      <c r="F27" s="503">
        <v>100</v>
      </c>
      <c r="G27" s="503">
        <v>102.6</v>
      </c>
      <c r="H27" s="503">
        <v>106.2</v>
      </c>
      <c r="I27" s="503">
        <v>113.6</v>
      </c>
      <c r="J27" s="503">
        <v>115.9</v>
      </c>
      <c r="K27" s="526">
        <v>1.6</v>
      </c>
      <c r="L27" s="527"/>
    </row>
    <row r="28" spans="3:12" ht="11.25">
      <c r="C28" s="528" t="s">
        <v>664</v>
      </c>
      <c r="D28" s="525">
        <v>113.6</v>
      </c>
      <c r="E28" s="503">
        <v>98.4</v>
      </c>
      <c r="F28" s="503">
        <v>100</v>
      </c>
      <c r="G28" s="503">
        <v>98.7</v>
      </c>
      <c r="H28" s="503">
        <v>103.2</v>
      </c>
      <c r="I28" s="503">
        <v>89</v>
      </c>
      <c r="J28" s="503">
        <v>71.2</v>
      </c>
      <c r="K28" s="526">
        <v>1.4</v>
      </c>
      <c r="L28" s="527"/>
    </row>
    <row r="29" spans="1:12" ht="11.25">
      <c r="A29" s="50" t="s">
        <v>668</v>
      </c>
      <c r="D29" s="525">
        <v>1.8</v>
      </c>
      <c r="E29" s="503">
        <v>93.5</v>
      </c>
      <c r="F29" s="503">
        <v>100</v>
      </c>
      <c r="G29" s="503">
        <v>106.5</v>
      </c>
      <c r="H29" s="503">
        <v>96.6</v>
      </c>
      <c r="I29" s="503">
        <v>83.9</v>
      </c>
      <c r="J29" s="503">
        <v>45.3</v>
      </c>
      <c r="K29" s="526">
        <v>18.2</v>
      </c>
      <c r="L29" s="527"/>
    </row>
    <row r="30" spans="1:12" ht="11.25">
      <c r="A30" s="50" t="s">
        <v>665</v>
      </c>
      <c r="D30" s="529">
        <v>733.5</v>
      </c>
      <c r="E30" s="503">
        <v>92.8</v>
      </c>
      <c r="F30" s="503">
        <v>100</v>
      </c>
      <c r="G30" s="503">
        <v>94.1</v>
      </c>
      <c r="H30" s="503">
        <v>101.4</v>
      </c>
      <c r="I30" s="503">
        <v>107</v>
      </c>
      <c r="J30" s="503">
        <v>96</v>
      </c>
      <c r="K30" s="526">
        <v>6.3</v>
      </c>
      <c r="L30" s="527"/>
    </row>
    <row r="31" spans="1:12" ht="11.25">
      <c r="A31" s="335" t="s">
        <v>666</v>
      </c>
      <c r="B31" s="335"/>
      <c r="C31" s="335"/>
      <c r="D31" s="530">
        <v>10733.5</v>
      </c>
      <c r="E31" s="510">
        <v>97.9</v>
      </c>
      <c r="F31" s="510">
        <v>100</v>
      </c>
      <c r="G31" s="510">
        <v>108.4</v>
      </c>
      <c r="H31" s="510">
        <v>108.1</v>
      </c>
      <c r="I31" s="510">
        <v>103.3</v>
      </c>
      <c r="J31" s="510">
        <v>84.6</v>
      </c>
      <c r="K31" s="531">
        <v>1.2</v>
      </c>
      <c r="L31" s="527"/>
    </row>
    <row r="32" spans="1:11" ht="11.25">
      <c r="A32" s="50" t="s">
        <v>421</v>
      </c>
      <c r="B32" s="50" t="s">
        <v>708</v>
      </c>
      <c r="K32" s="56" t="s">
        <v>153</v>
      </c>
    </row>
    <row r="33" ht="7.5" customHeight="1">
      <c r="J33" s="56"/>
    </row>
    <row r="34" spans="1:10" ht="15" customHeight="1">
      <c r="A34" s="486" t="s">
        <v>370</v>
      </c>
      <c r="J34" s="56"/>
    </row>
    <row r="35" spans="1:11" s="487" customFormat="1" ht="23.25" customHeight="1">
      <c r="A35" s="163"/>
      <c r="B35" s="585" t="s">
        <v>53</v>
      </c>
      <c r="C35" s="585"/>
      <c r="D35" s="582"/>
      <c r="E35" s="87" t="s">
        <v>95</v>
      </c>
      <c r="F35" s="200" t="s">
        <v>67</v>
      </c>
      <c r="G35" s="390" t="s">
        <v>154</v>
      </c>
      <c r="H35" s="200" t="s">
        <v>155</v>
      </c>
      <c r="I35" s="390" t="s">
        <v>156</v>
      </c>
      <c r="J35" s="163" t="s">
        <v>157</v>
      </c>
      <c r="K35" s="445" t="s">
        <v>158</v>
      </c>
    </row>
    <row r="36" spans="1:11" s="348" customFormat="1" ht="11.25">
      <c r="A36" s="56"/>
      <c r="B36" s="56"/>
      <c r="C36" s="56"/>
      <c r="D36" s="94"/>
      <c r="F36" s="348" t="s">
        <v>89</v>
      </c>
      <c r="G36" s="348" t="s">
        <v>246</v>
      </c>
      <c r="H36" s="348" t="s">
        <v>246</v>
      </c>
      <c r="I36" s="348" t="s">
        <v>246</v>
      </c>
      <c r="J36" s="348" t="s">
        <v>246</v>
      </c>
      <c r="K36" s="348" t="s">
        <v>146</v>
      </c>
    </row>
    <row r="37" spans="1:11" s="142" customFormat="1" ht="11.25">
      <c r="A37" s="56" t="s">
        <v>443</v>
      </c>
      <c r="B37" s="477">
        <v>7</v>
      </c>
      <c r="C37" s="50"/>
      <c r="D37" s="271"/>
      <c r="E37" s="142">
        <v>15950</v>
      </c>
      <c r="F37" s="142">
        <v>461317</v>
      </c>
      <c r="G37" s="142">
        <v>1440339100</v>
      </c>
      <c r="H37" s="142">
        <v>211717100</v>
      </c>
      <c r="I37" s="142">
        <v>751892700</v>
      </c>
      <c r="J37" s="142">
        <v>601669800</v>
      </c>
      <c r="K37" s="478" t="s">
        <v>90</v>
      </c>
    </row>
    <row r="38" spans="1:11" s="142" customFormat="1" ht="11.25">
      <c r="A38" s="50"/>
      <c r="B38" s="50">
        <v>12</v>
      </c>
      <c r="C38" s="50"/>
      <c r="D38" s="271"/>
      <c r="E38" s="142">
        <v>13947</v>
      </c>
      <c r="F38" s="142">
        <v>401224</v>
      </c>
      <c r="G38" s="142">
        <v>1406998963</v>
      </c>
      <c r="H38" s="142">
        <v>193610753</v>
      </c>
      <c r="I38" s="142">
        <v>752036889</v>
      </c>
      <c r="J38" s="142">
        <v>540084925</v>
      </c>
      <c r="K38" s="478" t="s">
        <v>90</v>
      </c>
    </row>
    <row r="39" spans="1:11" s="142" customFormat="1" ht="11.25">
      <c r="A39" s="50"/>
      <c r="B39" s="477">
        <v>17</v>
      </c>
      <c r="C39" s="50"/>
      <c r="D39" s="271"/>
      <c r="E39" s="142">
        <v>11537</v>
      </c>
      <c r="F39" s="142">
        <v>360195</v>
      </c>
      <c r="G39" s="142">
        <v>1347782719</v>
      </c>
      <c r="H39" s="142">
        <v>164712104</v>
      </c>
      <c r="I39" s="142">
        <v>788178321</v>
      </c>
      <c r="J39" s="142">
        <v>493063674</v>
      </c>
      <c r="K39" s="478" t="s">
        <v>90</v>
      </c>
    </row>
    <row r="40" spans="1:11" s="142" customFormat="1" ht="11.25">
      <c r="A40" s="50"/>
      <c r="B40" s="477">
        <v>19</v>
      </c>
      <c r="C40" s="479"/>
      <c r="D40" s="271"/>
      <c r="E40" s="142">
        <v>10871</v>
      </c>
      <c r="F40" s="142">
        <v>383164</v>
      </c>
      <c r="G40" s="142">
        <v>1578463943</v>
      </c>
      <c r="H40" s="142">
        <v>176762117</v>
      </c>
      <c r="I40" s="142">
        <v>992043281</v>
      </c>
      <c r="J40" s="142">
        <v>527261984</v>
      </c>
      <c r="K40" s="478" t="s">
        <v>90</v>
      </c>
    </row>
    <row r="41" spans="1:11" s="142" customFormat="1" ht="11.25">
      <c r="A41" s="50"/>
      <c r="B41" s="477">
        <v>20</v>
      </c>
      <c r="C41" s="479"/>
      <c r="D41" s="271"/>
      <c r="E41" s="142">
        <v>11147</v>
      </c>
      <c r="F41" s="142">
        <v>385847</v>
      </c>
      <c r="G41" s="142">
        <v>1651279173</v>
      </c>
      <c r="H41" s="142">
        <v>179941332</v>
      </c>
      <c r="I41" s="142">
        <v>1046667993</v>
      </c>
      <c r="J41" s="142">
        <v>531327487</v>
      </c>
      <c r="K41" s="476">
        <f>G41/$G$41*100</f>
        <v>100</v>
      </c>
    </row>
    <row r="42" spans="1:11" s="142" customFormat="1" ht="11.25">
      <c r="A42" s="480" t="s">
        <v>159</v>
      </c>
      <c r="B42" s="84"/>
      <c r="C42" s="84"/>
      <c r="D42" s="271"/>
      <c r="K42" s="476"/>
    </row>
    <row r="43" spans="2:11" s="142" customFormat="1" ht="11.25">
      <c r="B43" s="84">
        <v>4</v>
      </c>
      <c r="C43" s="84" t="s">
        <v>160</v>
      </c>
      <c r="D43" s="481"/>
      <c r="E43" s="142">
        <v>5408</v>
      </c>
      <c r="F43" s="142">
        <v>32049</v>
      </c>
      <c r="G43" s="142">
        <v>37092991</v>
      </c>
      <c r="H43" s="142">
        <v>8552110</v>
      </c>
      <c r="I43" s="142">
        <v>18134461</v>
      </c>
      <c r="J43" s="142">
        <v>18027555</v>
      </c>
      <c r="K43" s="476">
        <f aca="true" t="shared" si="0" ref="K43:K48">G43/SUM(G$43:G$48)*100</f>
        <v>2.2463185878260936</v>
      </c>
    </row>
    <row r="44" spans="2:11" s="142" customFormat="1" ht="11.25">
      <c r="B44" s="84">
        <v>10</v>
      </c>
      <c r="C44" s="84" t="s">
        <v>161</v>
      </c>
      <c r="D44" s="481"/>
      <c r="E44" s="142">
        <v>2442</v>
      </c>
      <c r="F44" s="142">
        <v>33204</v>
      </c>
      <c r="G44" s="142">
        <v>70148708</v>
      </c>
      <c r="H44" s="142">
        <v>11452825</v>
      </c>
      <c r="I44" s="142">
        <v>40507176</v>
      </c>
      <c r="J44" s="142">
        <v>28120850</v>
      </c>
      <c r="K44" s="476">
        <f t="shared" si="0"/>
        <v>4.248143448242958</v>
      </c>
    </row>
    <row r="45" spans="2:11" s="142" customFormat="1" ht="11.25">
      <c r="B45" s="84">
        <v>20</v>
      </c>
      <c r="C45" s="84" t="s">
        <v>162</v>
      </c>
      <c r="D45" s="481"/>
      <c r="E45" s="142">
        <v>1205</v>
      </c>
      <c r="F45" s="142">
        <v>29516</v>
      </c>
      <c r="G45" s="142">
        <v>72115137</v>
      </c>
      <c r="H45" s="142">
        <v>11122321</v>
      </c>
      <c r="I45" s="142">
        <v>42266239</v>
      </c>
      <c r="J45" s="142">
        <v>28275441</v>
      </c>
      <c r="K45" s="476">
        <f t="shared" si="0"/>
        <v>4.367228641840322</v>
      </c>
    </row>
    <row r="46" spans="2:11" s="142" customFormat="1" ht="11.25">
      <c r="B46" s="84">
        <v>30</v>
      </c>
      <c r="C46" s="84" t="s">
        <v>163</v>
      </c>
      <c r="D46" s="481"/>
      <c r="E46" s="142">
        <v>1420</v>
      </c>
      <c r="F46" s="142">
        <v>79049</v>
      </c>
      <c r="G46" s="142">
        <v>272763791</v>
      </c>
      <c r="H46" s="142">
        <v>33006620</v>
      </c>
      <c r="I46" s="142">
        <v>168954943</v>
      </c>
      <c r="J46" s="142">
        <v>92757147</v>
      </c>
      <c r="K46" s="476">
        <f t="shared" si="0"/>
        <v>16.518332905782977</v>
      </c>
    </row>
    <row r="47" spans="2:11" s="142" customFormat="1" ht="11.25">
      <c r="B47" s="84">
        <v>100</v>
      </c>
      <c r="C47" s="84" t="s">
        <v>164</v>
      </c>
      <c r="D47" s="481"/>
      <c r="E47" s="142">
        <v>501</v>
      </c>
      <c r="F47" s="142">
        <v>83223</v>
      </c>
      <c r="G47" s="142">
        <v>361316403</v>
      </c>
      <c r="H47" s="142">
        <v>38161356</v>
      </c>
      <c r="I47" s="142">
        <v>222333155</v>
      </c>
      <c r="J47" s="142">
        <v>113813678</v>
      </c>
      <c r="K47" s="476">
        <f t="shared" si="0"/>
        <v>21.881000433353133</v>
      </c>
    </row>
    <row r="48" spans="2:11" s="142" customFormat="1" ht="11.25">
      <c r="B48" s="84">
        <v>300</v>
      </c>
      <c r="C48" s="84" t="s">
        <v>165</v>
      </c>
      <c r="D48" s="481"/>
      <c r="E48" s="142">
        <v>171</v>
      </c>
      <c r="F48" s="142">
        <v>128806</v>
      </c>
      <c r="G48" s="142">
        <v>837842143</v>
      </c>
      <c r="H48" s="142">
        <v>77646100</v>
      </c>
      <c r="I48" s="142">
        <v>554472019</v>
      </c>
      <c r="J48" s="142">
        <v>250332816</v>
      </c>
      <c r="K48" s="476">
        <f t="shared" si="0"/>
        <v>50.738975982954514</v>
      </c>
    </row>
    <row r="49" spans="1:11" ht="11.25">
      <c r="A49" s="479" t="s">
        <v>166</v>
      </c>
      <c r="D49" s="381"/>
      <c r="E49" s="50" t="s">
        <v>456</v>
      </c>
      <c r="K49" s="476"/>
    </row>
    <row r="50" spans="1:14" s="347" customFormat="1" ht="11.25">
      <c r="A50" s="483" t="s">
        <v>417</v>
      </c>
      <c r="B50" s="50" t="s">
        <v>150</v>
      </c>
      <c r="D50" s="381"/>
      <c r="E50" s="347">
        <v>1754</v>
      </c>
      <c r="F50" s="50">
        <v>56283</v>
      </c>
      <c r="G50" s="50">
        <v>138785973</v>
      </c>
      <c r="H50" s="50">
        <v>15542745</v>
      </c>
      <c r="I50" s="50">
        <v>80958788</v>
      </c>
      <c r="J50" s="50">
        <v>52527450</v>
      </c>
      <c r="K50" s="476">
        <f>G50/$G$41*100</f>
        <v>8.404755250916011</v>
      </c>
      <c r="L50" s="50"/>
      <c r="M50" s="50"/>
      <c r="N50" s="50"/>
    </row>
    <row r="51" spans="1:14" s="347" customFormat="1" ht="11.25">
      <c r="A51" s="483" t="s">
        <v>418</v>
      </c>
      <c r="B51" s="50" t="s">
        <v>693</v>
      </c>
      <c r="D51" s="381"/>
      <c r="E51" s="347">
        <v>164</v>
      </c>
      <c r="F51" s="50">
        <v>6415</v>
      </c>
      <c r="G51" s="50">
        <v>57234106</v>
      </c>
      <c r="H51" s="50">
        <v>3197438</v>
      </c>
      <c r="I51" s="50">
        <v>24077778</v>
      </c>
      <c r="J51" s="50">
        <v>17820928</v>
      </c>
      <c r="K51" s="476">
        <f aca="true" t="shared" si="1" ref="K51:K73">G51/$G$41*100</f>
        <v>3.466046622269123</v>
      </c>
      <c r="L51" s="50"/>
      <c r="M51" s="50"/>
      <c r="N51" s="50"/>
    </row>
    <row r="52" spans="1:14" s="347" customFormat="1" ht="11.25">
      <c r="A52" s="483" t="s">
        <v>419</v>
      </c>
      <c r="B52" s="50" t="s">
        <v>170</v>
      </c>
      <c r="D52" s="381"/>
      <c r="E52" s="347">
        <v>628</v>
      </c>
      <c r="F52" s="50">
        <v>10761</v>
      </c>
      <c r="G52" s="50">
        <v>15339819</v>
      </c>
      <c r="H52" s="50">
        <v>2957590</v>
      </c>
      <c r="I52" s="50">
        <v>8820456</v>
      </c>
      <c r="J52" s="50">
        <v>5992988</v>
      </c>
      <c r="K52" s="476">
        <f t="shared" si="1"/>
        <v>0.9289658133416062</v>
      </c>
      <c r="L52" s="50"/>
      <c r="M52" s="50"/>
      <c r="N52" s="50"/>
    </row>
    <row r="53" spans="1:14" s="347" customFormat="1" ht="11.25">
      <c r="A53" s="483" t="s">
        <v>167</v>
      </c>
      <c r="B53" s="50" t="s">
        <v>152</v>
      </c>
      <c r="D53" s="381"/>
      <c r="E53" s="347">
        <v>252</v>
      </c>
      <c r="F53" s="50">
        <v>2957</v>
      </c>
      <c r="G53" s="50">
        <v>5875913</v>
      </c>
      <c r="H53" s="50">
        <v>1063114</v>
      </c>
      <c r="I53" s="50">
        <v>3367733</v>
      </c>
      <c r="J53" s="50">
        <v>2382668</v>
      </c>
      <c r="K53" s="476">
        <f t="shared" si="1"/>
        <v>0.3558400721135965</v>
      </c>
      <c r="L53" s="50"/>
      <c r="M53" s="50"/>
      <c r="N53" s="50"/>
    </row>
    <row r="54" spans="1:14" s="347" customFormat="1" ht="11.25">
      <c r="A54" s="483" t="s">
        <v>168</v>
      </c>
      <c r="B54" s="50" t="s">
        <v>174</v>
      </c>
      <c r="D54" s="381"/>
      <c r="E54" s="347">
        <v>218</v>
      </c>
      <c r="F54" s="50">
        <v>3175</v>
      </c>
      <c r="G54" s="50">
        <v>6269011</v>
      </c>
      <c r="H54" s="50">
        <v>1095411</v>
      </c>
      <c r="I54" s="50">
        <v>3740587</v>
      </c>
      <c r="J54" s="50">
        <v>2329815</v>
      </c>
      <c r="K54" s="476">
        <f t="shared" si="1"/>
        <v>0.37964573783187905</v>
      </c>
      <c r="L54" s="50"/>
      <c r="M54" s="50"/>
      <c r="N54" s="50"/>
    </row>
    <row r="55" spans="1:11" ht="11.25">
      <c r="A55" s="483" t="s">
        <v>169</v>
      </c>
      <c r="B55" s="50" t="s">
        <v>694</v>
      </c>
      <c r="D55" s="381"/>
      <c r="E55" s="50">
        <v>264</v>
      </c>
      <c r="F55" s="50">
        <v>8923</v>
      </c>
      <c r="G55" s="50">
        <v>34247633</v>
      </c>
      <c r="H55" s="50">
        <v>3736702</v>
      </c>
      <c r="I55" s="50">
        <v>21625396</v>
      </c>
      <c r="J55" s="50">
        <v>10967579</v>
      </c>
      <c r="K55" s="476">
        <f t="shared" si="1"/>
        <v>2.0740062346804637</v>
      </c>
    </row>
    <row r="56" spans="1:14" s="347" customFormat="1" ht="11.25">
      <c r="A56" s="483" t="s">
        <v>171</v>
      </c>
      <c r="B56" s="50" t="s">
        <v>695</v>
      </c>
      <c r="D56" s="381"/>
      <c r="E56" s="347">
        <v>441</v>
      </c>
      <c r="F56" s="50">
        <v>8436</v>
      </c>
      <c r="G56" s="50">
        <v>22898741</v>
      </c>
      <c r="H56" s="50">
        <v>3633130</v>
      </c>
      <c r="I56" s="50">
        <v>11711298</v>
      </c>
      <c r="J56" s="50">
        <v>10162928</v>
      </c>
      <c r="K56" s="476">
        <f t="shared" si="1"/>
        <v>1.3867274155949159</v>
      </c>
      <c r="L56" s="50"/>
      <c r="M56" s="50"/>
      <c r="N56" s="50"/>
    </row>
    <row r="57" spans="1:14" s="347" customFormat="1" ht="11.25">
      <c r="A57" s="483" t="s">
        <v>172</v>
      </c>
      <c r="B57" s="50" t="s">
        <v>178</v>
      </c>
      <c r="D57" s="381"/>
      <c r="E57" s="347">
        <v>307</v>
      </c>
      <c r="F57" s="50">
        <v>21117</v>
      </c>
      <c r="G57" s="50">
        <v>155082813</v>
      </c>
      <c r="H57" s="50">
        <v>11535162</v>
      </c>
      <c r="I57" s="50">
        <v>111118405</v>
      </c>
      <c r="J57" s="50">
        <v>37919040</v>
      </c>
      <c r="K57" s="476">
        <f t="shared" si="1"/>
        <v>9.391677405962172</v>
      </c>
      <c r="L57" s="50"/>
      <c r="M57" s="50"/>
      <c r="N57" s="50"/>
    </row>
    <row r="58" spans="1:14" s="347" customFormat="1" ht="11.25">
      <c r="A58" s="483" t="s">
        <v>173</v>
      </c>
      <c r="B58" s="50" t="s">
        <v>696</v>
      </c>
      <c r="D58" s="381"/>
      <c r="E58" s="347">
        <v>38</v>
      </c>
      <c r="F58" s="50">
        <v>1151</v>
      </c>
      <c r="G58" s="50">
        <v>17332836</v>
      </c>
      <c r="H58" s="50">
        <v>626746</v>
      </c>
      <c r="I58" s="50">
        <v>15089611</v>
      </c>
      <c r="J58" s="50">
        <v>1981096</v>
      </c>
      <c r="K58" s="476">
        <f t="shared" si="1"/>
        <v>1.049661152602692</v>
      </c>
      <c r="L58" s="50"/>
      <c r="M58" s="50"/>
      <c r="N58" s="50"/>
    </row>
    <row r="59" spans="1:14" s="347" customFormat="1" ht="11.25">
      <c r="A59" s="483" t="s">
        <v>175</v>
      </c>
      <c r="B59" s="50" t="s">
        <v>697</v>
      </c>
      <c r="D59" s="381"/>
      <c r="E59" s="347">
        <v>482</v>
      </c>
      <c r="F59" s="50">
        <v>14332</v>
      </c>
      <c r="G59" s="50">
        <v>42835235</v>
      </c>
      <c r="H59" s="50">
        <v>5883889</v>
      </c>
      <c r="I59" s="50">
        <v>26387386</v>
      </c>
      <c r="J59" s="50">
        <v>14325225</v>
      </c>
      <c r="K59" s="476">
        <f t="shared" si="1"/>
        <v>2.594063784028602</v>
      </c>
      <c r="L59" s="50"/>
      <c r="M59" s="50"/>
      <c r="N59" s="50"/>
    </row>
    <row r="60" spans="1:14" s="347" customFormat="1" ht="11.25">
      <c r="A60" s="483" t="s">
        <v>176</v>
      </c>
      <c r="B60" s="50" t="s">
        <v>151</v>
      </c>
      <c r="D60" s="381"/>
      <c r="E60" s="347">
        <v>342</v>
      </c>
      <c r="F60" s="50">
        <v>7454</v>
      </c>
      <c r="G60" s="50">
        <v>15445506</v>
      </c>
      <c r="H60" s="50">
        <v>2936729</v>
      </c>
      <c r="I60" s="50">
        <v>9833518</v>
      </c>
      <c r="J60" s="50">
        <v>5080845</v>
      </c>
      <c r="K60" s="476">
        <f t="shared" si="1"/>
        <v>0.9353661241871668</v>
      </c>
      <c r="L60" s="50"/>
      <c r="M60" s="50"/>
      <c r="N60" s="50"/>
    </row>
    <row r="61" spans="1:14" s="347" customFormat="1" ht="11.25">
      <c r="A61" s="483" t="s">
        <v>177</v>
      </c>
      <c r="B61" s="50" t="s">
        <v>698</v>
      </c>
      <c r="D61" s="381"/>
      <c r="E61" s="347">
        <v>444</v>
      </c>
      <c r="F61" s="50">
        <v>5070</v>
      </c>
      <c r="G61" s="50">
        <v>8854694</v>
      </c>
      <c r="H61" s="50">
        <v>1383392</v>
      </c>
      <c r="I61" s="50">
        <v>5872426</v>
      </c>
      <c r="J61" s="50">
        <v>2851459</v>
      </c>
      <c r="K61" s="476">
        <f t="shared" si="1"/>
        <v>0.53623240362882</v>
      </c>
      <c r="L61" s="50"/>
      <c r="M61" s="50"/>
      <c r="N61" s="50"/>
    </row>
    <row r="62" spans="1:14" s="347" customFormat="1" ht="11.25">
      <c r="A62" s="483" t="s">
        <v>179</v>
      </c>
      <c r="B62" s="50" t="s">
        <v>699</v>
      </c>
      <c r="D62" s="381"/>
      <c r="E62" s="347">
        <v>438</v>
      </c>
      <c r="F62" s="50">
        <v>10007</v>
      </c>
      <c r="G62" s="50">
        <v>34036879</v>
      </c>
      <c r="H62" s="50">
        <v>4559273</v>
      </c>
      <c r="I62" s="50">
        <v>17911603</v>
      </c>
      <c r="J62" s="50">
        <v>15040425</v>
      </c>
      <c r="K62" s="476">
        <f t="shared" si="1"/>
        <v>2.0612431596386394</v>
      </c>
      <c r="L62" s="50"/>
      <c r="M62" s="50"/>
      <c r="N62" s="50"/>
    </row>
    <row r="63" spans="1:14" s="347" customFormat="1" ht="11.25">
      <c r="A63" s="483" t="s">
        <v>180</v>
      </c>
      <c r="B63" s="50" t="s">
        <v>147</v>
      </c>
      <c r="D63" s="381"/>
      <c r="E63" s="347">
        <v>273</v>
      </c>
      <c r="F63" s="50">
        <v>20629</v>
      </c>
      <c r="G63" s="50">
        <v>243916764</v>
      </c>
      <c r="H63" s="50">
        <v>12934455</v>
      </c>
      <c r="I63" s="50">
        <v>162443190</v>
      </c>
      <c r="J63" s="50">
        <v>71657439</v>
      </c>
      <c r="K63" s="476">
        <f t="shared" si="1"/>
        <v>14.771382573478387</v>
      </c>
      <c r="L63" s="50"/>
      <c r="M63" s="50"/>
      <c r="N63" s="50"/>
    </row>
    <row r="64" spans="1:14" s="347" customFormat="1" ht="11.25">
      <c r="A64" s="483" t="s">
        <v>181</v>
      </c>
      <c r="B64" s="50" t="s">
        <v>148</v>
      </c>
      <c r="D64" s="381"/>
      <c r="E64" s="347">
        <v>148</v>
      </c>
      <c r="F64" s="50">
        <v>6707</v>
      </c>
      <c r="G64" s="50">
        <v>36672883</v>
      </c>
      <c r="H64" s="50">
        <v>3377286</v>
      </c>
      <c r="I64" s="50">
        <v>24768884</v>
      </c>
      <c r="J64" s="50">
        <v>10274838</v>
      </c>
      <c r="K64" s="476">
        <f t="shared" si="1"/>
        <v>2.220877220498923</v>
      </c>
      <c r="L64" s="50"/>
      <c r="M64" s="50"/>
      <c r="N64" s="50"/>
    </row>
    <row r="65" spans="1:14" s="347" customFormat="1" ht="11.25">
      <c r="A65" s="483" t="s">
        <v>182</v>
      </c>
      <c r="B65" s="50" t="s">
        <v>149</v>
      </c>
      <c r="D65" s="381"/>
      <c r="E65" s="347">
        <v>1603</v>
      </c>
      <c r="F65" s="50">
        <v>32913</v>
      </c>
      <c r="G65" s="50">
        <v>90231635</v>
      </c>
      <c r="H65" s="50">
        <v>14290750</v>
      </c>
      <c r="I65" s="50">
        <v>52966727</v>
      </c>
      <c r="J65" s="50">
        <v>34025853</v>
      </c>
      <c r="K65" s="476">
        <f t="shared" si="1"/>
        <v>5.464347669090356</v>
      </c>
      <c r="L65" s="50"/>
      <c r="M65" s="50"/>
      <c r="N65" s="50"/>
    </row>
    <row r="66" spans="1:14" s="347" customFormat="1" ht="11.25">
      <c r="A66" s="483" t="s">
        <v>183</v>
      </c>
      <c r="B66" s="50" t="s">
        <v>700</v>
      </c>
      <c r="D66" s="381"/>
      <c r="E66" s="347">
        <v>529</v>
      </c>
      <c r="F66" s="50">
        <v>28813</v>
      </c>
      <c r="G66" s="50">
        <v>123999313</v>
      </c>
      <c r="H66" s="50">
        <v>17656262</v>
      </c>
      <c r="I66" s="50">
        <v>70733798</v>
      </c>
      <c r="J66" s="50">
        <v>43882332</v>
      </c>
      <c r="K66" s="476">
        <f t="shared" si="1"/>
        <v>7.509288255281592</v>
      </c>
      <c r="L66" s="50"/>
      <c r="M66" s="50"/>
      <c r="N66" s="50"/>
    </row>
    <row r="67" spans="1:14" s="347" customFormat="1" ht="11.25">
      <c r="A67" s="483" t="s">
        <v>184</v>
      </c>
      <c r="B67" s="50" t="s">
        <v>701</v>
      </c>
      <c r="D67" s="381"/>
      <c r="E67" s="347">
        <v>954</v>
      </c>
      <c r="F67" s="50">
        <v>29853</v>
      </c>
      <c r="G67" s="50">
        <v>132582299</v>
      </c>
      <c r="H67" s="50">
        <v>15737541</v>
      </c>
      <c r="I67" s="50">
        <v>77917736</v>
      </c>
      <c r="J67" s="50">
        <v>54603287</v>
      </c>
      <c r="K67" s="476">
        <f t="shared" si="1"/>
        <v>8.029066263769803</v>
      </c>
      <c r="L67" s="50"/>
      <c r="M67" s="50"/>
      <c r="N67" s="50"/>
    </row>
    <row r="68" spans="1:14" s="347" customFormat="1" ht="11.25">
      <c r="A68" s="483" t="s">
        <v>185</v>
      </c>
      <c r="B68" s="50" t="s">
        <v>702</v>
      </c>
      <c r="D68" s="381"/>
      <c r="E68" s="347">
        <v>148</v>
      </c>
      <c r="F68" s="50">
        <v>7465</v>
      </c>
      <c r="G68" s="50">
        <v>26528275</v>
      </c>
      <c r="H68" s="50">
        <v>3766817</v>
      </c>
      <c r="I68" s="50">
        <v>12621190</v>
      </c>
      <c r="J68" s="50">
        <v>12420501</v>
      </c>
      <c r="K68" s="476">
        <f t="shared" si="1"/>
        <v>1.6065287707713372</v>
      </c>
      <c r="L68" s="50"/>
      <c r="M68" s="50"/>
      <c r="N68" s="50"/>
    </row>
    <row r="69" spans="1:14" s="347" customFormat="1" ht="11.25">
      <c r="A69" s="483" t="s">
        <v>186</v>
      </c>
      <c r="B69" s="50" t="s">
        <v>703</v>
      </c>
      <c r="D69" s="381"/>
      <c r="E69" s="347">
        <v>165</v>
      </c>
      <c r="F69" s="50">
        <v>15105</v>
      </c>
      <c r="G69" s="50">
        <v>84974814</v>
      </c>
      <c r="H69" s="50">
        <v>7555963</v>
      </c>
      <c r="I69" s="50">
        <v>64541696</v>
      </c>
      <c r="J69" s="50">
        <v>14781983</v>
      </c>
      <c r="K69" s="476">
        <f t="shared" si="1"/>
        <v>5.145999258600229</v>
      </c>
      <c r="L69" s="50"/>
      <c r="M69" s="50"/>
      <c r="N69" s="50"/>
    </row>
    <row r="70" spans="1:14" s="347" customFormat="1" ht="11.25">
      <c r="A70" s="483" t="s">
        <v>187</v>
      </c>
      <c r="B70" s="50" t="s">
        <v>189</v>
      </c>
      <c r="D70" s="381"/>
      <c r="E70" s="347">
        <v>544</v>
      </c>
      <c r="F70" s="50">
        <v>36120</v>
      </c>
      <c r="G70" s="50">
        <v>143909738</v>
      </c>
      <c r="H70" s="50">
        <v>19035662</v>
      </c>
      <c r="I70" s="50">
        <v>99350141</v>
      </c>
      <c r="J70" s="50">
        <v>40682539</v>
      </c>
      <c r="K70" s="476">
        <f t="shared" si="1"/>
        <v>8.715045908230564</v>
      </c>
      <c r="L70" s="50"/>
      <c r="M70" s="50"/>
      <c r="N70" s="50"/>
    </row>
    <row r="71" spans="1:14" s="347" customFormat="1" ht="11.25">
      <c r="A71" s="483" t="s">
        <v>188</v>
      </c>
      <c r="B71" s="50" t="s">
        <v>420</v>
      </c>
      <c r="D71" s="381"/>
      <c r="E71" s="348">
        <v>83</v>
      </c>
      <c r="F71" s="56">
        <v>12800</v>
      </c>
      <c r="G71" s="56">
        <v>60544614</v>
      </c>
      <c r="H71" s="56">
        <v>7139852</v>
      </c>
      <c r="I71" s="56">
        <v>41768002</v>
      </c>
      <c r="J71" s="56">
        <v>14851153</v>
      </c>
      <c r="K71" s="476">
        <f t="shared" si="1"/>
        <v>3.666528046254235</v>
      </c>
      <c r="L71" s="50"/>
      <c r="M71" s="50"/>
      <c r="N71" s="50"/>
    </row>
    <row r="72" spans="1:14" s="347" customFormat="1" ht="10.5" customHeight="1">
      <c r="A72" s="483" t="s">
        <v>190</v>
      </c>
      <c r="B72" s="50" t="s">
        <v>191</v>
      </c>
      <c r="D72" s="381"/>
      <c r="E72" s="347">
        <v>519</v>
      </c>
      <c r="F72" s="50">
        <v>32464</v>
      </c>
      <c r="G72" s="50">
        <v>136130854</v>
      </c>
      <c r="H72" s="50">
        <v>17849334</v>
      </c>
      <c r="I72" s="50">
        <v>90031202</v>
      </c>
      <c r="J72" s="50">
        <v>47193528</v>
      </c>
      <c r="K72" s="476">
        <f t="shared" si="1"/>
        <v>8.24396360263426</v>
      </c>
      <c r="L72" s="50"/>
      <c r="M72" s="50"/>
      <c r="N72" s="50"/>
    </row>
    <row r="73" spans="1:11" ht="9.75" customHeight="1">
      <c r="A73" s="484" t="s">
        <v>192</v>
      </c>
      <c r="B73" s="335" t="s">
        <v>59</v>
      </c>
      <c r="C73" s="335"/>
      <c r="D73" s="485"/>
      <c r="E73" s="335">
        <v>409</v>
      </c>
      <c r="F73" s="335">
        <v>6897</v>
      </c>
      <c r="G73" s="335">
        <v>17548825</v>
      </c>
      <c r="H73" s="335">
        <v>2446089</v>
      </c>
      <c r="I73" s="335">
        <v>9010442</v>
      </c>
      <c r="J73" s="335">
        <v>7571588</v>
      </c>
      <c r="K73" s="482">
        <f t="shared" si="1"/>
        <v>1.062741254594628</v>
      </c>
    </row>
    <row r="74" spans="1:11" ht="11.25">
      <c r="A74" s="50" t="s">
        <v>421</v>
      </c>
      <c r="B74" s="50" t="s">
        <v>704</v>
      </c>
      <c r="K74" s="56" t="s">
        <v>422</v>
      </c>
    </row>
    <row r="75" ht="11.25" customHeight="1"/>
  </sheetData>
  <mergeCells count="18">
    <mergeCell ref="B18:C18"/>
    <mergeCell ref="B19:C19"/>
    <mergeCell ref="B20:C20"/>
    <mergeCell ref="B21:C21"/>
    <mergeCell ref="B14:C14"/>
    <mergeCell ref="B15:C15"/>
    <mergeCell ref="B16:C16"/>
    <mergeCell ref="B17:C17"/>
    <mergeCell ref="B35:D35"/>
    <mergeCell ref="A2:C2"/>
    <mergeCell ref="B6:C6"/>
    <mergeCell ref="B7:C7"/>
    <mergeCell ref="B8:C8"/>
    <mergeCell ref="B9:C9"/>
    <mergeCell ref="B10:C10"/>
    <mergeCell ref="B11:C11"/>
    <mergeCell ref="B12:C12"/>
    <mergeCell ref="B13:C13"/>
  </mergeCells>
  <printOptions/>
  <pageMargins left="0.5905511811023623" right="0.3937007874015748" top="0.5905511811023623" bottom="0.3937007874015748" header="0.1968503937007874" footer="0.1968503937007874"/>
  <pageSetup horizontalDpi="600" verticalDpi="600" orientation="portrait" paperSize="9" scale="95" r:id="rId1"/>
  <headerFooter alignWithMargins="0">
    <oddHeader>&amp;L&amp;"ＭＳ Ｐゴシック,太字"&amp;14&amp;A</oddHeader>
  </headerFooter>
</worksheet>
</file>

<file path=xl/worksheets/sheet8.xml><?xml version="1.0" encoding="utf-8"?>
<worksheet xmlns="http://schemas.openxmlformats.org/spreadsheetml/2006/main" xmlns:r="http://schemas.openxmlformats.org/officeDocument/2006/relationships">
  <dimension ref="A1:M132"/>
  <sheetViews>
    <sheetView zoomScaleSheetLayoutView="100" workbookViewId="0" topLeftCell="A1">
      <selection activeCell="A1" sqref="A1"/>
    </sheetView>
  </sheetViews>
  <sheetFormatPr defaultColWidth="9.00390625" defaultRowHeight="12.75"/>
  <cols>
    <col min="1" max="1" width="4.75390625" style="129" customWidth="1"/>
    <col min="2" max="2" width="2.75390625" style="129" customWidth="1"/>
    <col min="3" max="3" width="8.75390625" style="129" customWidth="1"/>
    <col min="4" max="4" width="10.875" style="129" customWidth="1"/>
    <col min="5" max="11" width="9.75390625" style="129" customWidth="1"/>
    <col min="12" max="12" width="9.75390625" style="130" customWidth="1"/>
    <col min="13" max="16384" width="8.875" style="128" customWidth="1"/>
  </cols>
  <sheetData>
    <row r="1" spans="1:12" s="84" customFormat="1" ht="15" customHeight="1">
      <c r="A1" s="83" t="s">
        <v>371</v>
      </c>
      <c r="F1" s="83"/>
      <c r="G1" s="113"/>
      <c r="H1" s="113"/>
      <c r="I1" s="113"/>
      <c r="L1" s="85"/>
    </row>
    <row r="2" spans="1:12" s="84" customFormat="1" ht="15.75" customHeight="1">
      <c r="A2" s="608" t="s">
        <v>53</v>
      </c>
      <c r="B2" s="608"/>
      <c r="C2" s="608"/>
      <c r="D2" s="701"/>
      <c r="E2" s="593" t="s">
        <v>193</v>
      </c>
      <c r="F2" s="552" t="s">
        <v>194</v>
      </c>
      <c r="G2" s="583" t="s">
        <v>195</v>
      </c>
      <c r="H2" s="583"/>
      <c r="I2" s="583"/>
      <c r="J2" s="583" t="s">
        <v>196</v>
      </c>
      <c r="K2" s="583"/>
      <c r="L2" s="587"/>
    </row>
    <row r="3" spans="1:12" s="84" customFormat="1" ht="15.75" customHeight="1">
      <c r="A3" s="609"/>
      <c r="B3" s="609"/>
      <c r="C3" s="609"/>
      <c r="D3" s="702"/>
      <c r="E3" s="703"/>
      <c r="F3" s="653"/>
      <c r="G3" s="200" t="s">
        <v>197</v>
      </c>
      <c r="H3" s="200" t="s">
        <v>198</v>
      </c>
      <c r="I3" s="200" t="s">
        <v>199</v>
      </c>
      <c r="J3" s="200" t="s">
        <v>197</v>
      </c>
      <c r="K3" s="200" t="s">
        <v>198</v>
      </c>
      <c r="L3" s="88" t="s">
        <v>199</v>
      </c>
    </row>
    <row r="4" spans="1:12" s="84" customFormat="1" ht="13.5" customHeight="1">
      <c r="A4" s="100"/>
      <c r="D4" s="419"/>
      <c r="E4" s="56" t="s">
        <v>89</v>
      </c>
      <c r="F4" s="56" t="s">
        <v>89</v>
      </c>
      <c r="G4" s="56" t="s">
        <v>89</v>
      </c>
      <c r="H4" s="56" t="s">
        <v>89</v>
      </c>
      <c r="I4" s="56" t="s">
        <v>89</v>
      </c>
      <c r="J4" s="102" t="s">
        <v>146</v>
      </c>
      <c r="K4" s="102" t="s">
        <v>146</v>
      </c>
      <c r="L4" s="102" t="s">
        <v>146</v>
      </c>
    </row>
    <row r="5" spans="1:12" s="84" customFormat="1" ht="13.5" customHeight="1">
      <c r="A5" s="89" t="s">
        <v>87</v>
      </c>
      <c r="B5" s="90">
        <v>9</v>
      </c>
      <c r="C5" s="84" t="s">
        <v>70</v>
      </c>
      <c r="D5" s="95">
        <v>1920</v>
      </c>
      <c r="E5" s="90">
        <v>1503496</v>
      </c>
      <c r="F5" s="90">
        <v>1044000</v>
      </c>
      <c r="G5" s="84">
        <v>412970</v>
      </c>
      <c r="H5" s="84">
        <v>279843</v>
      </c>
      <c r="I5" s="90">
        <v>333243</v>
      </c>
      <c r="J5" s="96">
        <f aca="true" t="shared" si="0" ref="J5:J15">+G5/F5*100</f>
        <v>39.55651340996169</v>
      </c>
      <c r="K5" s="96">
        <f aca="true" t="shared" si="1" ref="K5:K15">+H5/F5*100</f>
        <v>26.80488505747126</v>
      </c>
      <c r="L5" s="96">
        <f>I5/F5*100</f>
        <v>31.919827586206896</v>
      </c>
    </row>
    <row r="6" spans="1:12" s="84" customFormat="1" ht="13.5" customHeight="1">
      <c r="A6" s="420" t="s">
        <v>68</v>
      </c>
      <c r="B6" s="90">
        <v>5</v>
      </c>
      <c r="D6" s="95">
        <v>1930</v>
      </c>
      <c r="E6" s="90">
        <v>1739773</v>
      </c>
      <c r="F6" s="90">
        <v>1176126</v>
      </c>
      <c r="G6" s="84">
        <v>430184</v>
      </c>
      <c r="H6" s="84">
        <v>292367</v>
      </c>
      <c r="I6" s="90">
        <v>446757</v>
      </c>
      <c r="J6" s="96">
        <f t="shared" si="0"/>
        <v>36.576353213856336</v>
      </c>
      <c r="K6" s="96">
        <f t="shared" si="1"/>
        <v>24.85847604763435</v>
      </c>
      <c r="L6" s="96">
        <f aca="true" t="shared" si="2" ref="L6:L15">I6/F6*100</f>
        <v>37.985470944439626</v>
      </c>
    </row>
    <row r="7" spans="1:12" s="84" customFormat="1" ht="13.5" customHeight="1">
      <c r="A7" s="421"/>
      <c r="B7" s="90">
        <v>15</v>
      </c>
      <c r="D7" s="95">
        <v>1940</v>
      </c>
      <c r="E7" s="90">
        <v>2055684</v>
      </c>
      <c r="F7" s="90">
        <v>1387500</v>
      </c>
      <c r="G7" s="90">
        <v>408164</v>
      </c>
      <c r="H7" s="90">
        <v>467971</v>
      </c>
      <c r="I7" s="90">
        <v>505201</v>
      </c>
      <c r="J7" s="96">
        <f t="shared" si="0"/>
        <v>29.417225225225224</v>
      </c>
      <c r="K7" s="96">
        <f t="shared" si="1"/>
        <v>33.72763963963964</v>
      </c>
      <c r="L7" s="96">
        <f t="shared" si="2"/>
        <v>36.41088288288288</v>
      </c>
    </row>
    <row r="8" spans="1:12" s="84" customFormat="1" ht="13.5" customHeight="1">
      <c r="A8" s="101"/>
      <c r="B8" s="90">
        <v>25</v>
      </c>
      <c r="D8" s="95">
        <v>1950</v>
      </c>
      <c r="E8" s="90">
        <v>2275439</v>
      </c>
      <c r="F8" s="90">
        <v>1330646</v>
      </c>
      <c r="G8" s="90">
        <v>448686</v>
      </c>
      <c r="H8" s="90">
        <v>404865</v>
      </c>
      <c r="I8" s="90">
        <v>475257</v>
      </c>
      <c r="J8" s="96">
        <f t="shared" si="0"/>
        <v>33.719411473825495</v>
      </c>
      <c r="K8" s="96">
        <f t="shared" si="1"/>
        <v>30.426199004092748</v>
      </c>
      <c r="L8" s="96">
        <f t="shared" si="2"/>
        <v>35.71626112429602</v>
      </c>
    </row>
    <row r="9" spans="1:12" s="84" customFormat="1" ht="13.5" customHeight="1">
      <c r="A9" s="101"/>
      <c r="B9" s="90">
        <v>35</v>
      </c>
      <c r="D9" s="95">
        <v>1960</v>
      </c>
      <c r="E9" s="90">
        <v>2817415</v>
      </c>
      <c r="F9" s="90">
        <v>1786557</v>
      </c>
      <c r="G9" s="90">
        <v>360064</v>
      </c>
      <c r="H9" s="90">
        <v>669253</v>
      </c>
      <c r="I9" s="90">
        <v>756918</v>
      </c>
      <c r="J9" s="96">
        <f t="shared" si="0"/>
        <v>20.154072889921785</v>
      </c>
      <c r="K9" s="96">
        <f t="shared" si="1"/>
        <v>37.46048964572639</v>
      </c>
      <c r="L9" s="96">
        <f t="shared" si="2"/>
        <v>42.367413969999276</v>
      </c>
    </row>
    <row r="10" spans="1:12" s="84" customFormat="1" ht="13.5" customHeight="1">
      <c r="A10" s="101"/>
      <c r="B10" s="90">
        <v>45</v>
      </c>
      <c r="D10" s="95">
        <v>1970</v>
      </c>
      <c r="E10" s="90">
        <v>3570970</v>
      </c>
      <c r="F10" s="90">
        <v>2288912</v>
      </c>
      <c r="G10" s="90">
        <v>247928</v>
      </c>
      <c r="H10" s="90">
        <v>920596</v>
      </c>
      <c r="I10" s="90">
        <v>1118402</v>
      </c>
      <c r="J10" s="96">
        <f t="shared" si="0"/>
        <v>10.831696456657136</v>
      </c>
      <c r="K10" s="96">
        <f t="shared" si="1"/>
        <v>40.21980748932244</v>
      </c>
      <c r="L10" s="96">
        <f t="shared" si="2"/>
        <v>48.861729939814204</v>
      </c>
    </row>
    <row r="11" spans="1:12" s="84" customFormat="1" ht="13.5" customHeight="1">
      <c r="A11" s="89"/>
      <c r="B11" s="90">
        <v>55</v>
      </c>
      <c r="D11" s="95">
        <v>1980</v>
      </c>
      <c r="E11" s="90">
        <v>3909735</v>
      </c>
      <c r="F11" s="90">
        <v>2310722</v>
      </c>
      <c r="G11" s="90">
        <v>122982</v>
      </c>
      <c r="H11" s="90">
        <v>839495</v>
      </c>
      <c r="I11" s="90">
        <v>1344459</v>
      </c>
      <c r="J11" s="96">
        <f t="shared" si="0"/>
        <v>5.322232618203315</v>
      </c>
      <c r="K11" s="96">
        <f t="shared" si="1"/>
        <v>36.33041966969631</v>
      </c>
      <c r="L11" s="96">
        <f t="shared" si="2"/>
        <v>58.18350281859955</v>
      </c>
    </row>
    <row r="12" spans="1:12" s="84" customFormat="1" ht="13.5" customHeight="1">
      <c r="A12" s="101" t="s">
        <v>69</v>
      </c>
      <c r="B12" s="90">
        <v>2</v>
      </c>
      <c r="D12" s="95">
        <v>1990</v>
      </c>
      <c r="E12" s="90">
        <v>4395281</v>
      </c>
      <c r="F12" s="90">
        <v>2543402</v>
      </c>
      <c r="G12" s="90">
        <v>84851</v>
      </c>
      <c r="H12" s="90">
        <v>878606</v>
      </c>
      <c r="I12" s="90">
        <v>1554059</v>
      </c>
      <c r="J12" s="96">
        <f t="shared" si="0"/>
        <v>3.3361222488619573</v>
      </c>
      <c r="K12" s="96">
        <f t="shared" si="1"/>
        <v>34.54451950576433</v>
      </c>
      <c r="L12" s="96">
        <f t="shared" si="2"/>
        <v>61.10158755871073</v>
      </c>
    </row>
    <row r="13" spans="1:12" s="84" customFormat="1" ht="13.5" customHeight="1">
      <c r="A13" s="101"/>
      <c r="B13" s="90">
        <v>7</v>
      </c>
      <c r="D13" s="95">
        <v>1995</v>
      </c>
      <c r="E13" s="90">
        <v>4519252</v>
      </c>
      <c r="F13" s="90">
        <v>2604791</v>
      </c>
      <c r="G13" s="90">
        <v>78825</v>
      </c>
      <c r="H13" s="90">
        <v>869988</v>
      </c>
      <c r="I13" s="90">
        <v>1632542</v>
      </c>
      <c r="J13" s="96">
        <f t="shared" si="0"/>
        <v>3.0261544976161234</v>
      </c>
      <c r="K13" s="96">
        <f t="shared" si="1"/>
        <v>33.399531862633125</v>
      </c>
      <c r="L13" s="96">
        <f t="shared" si="2"/>
        <v>62.674586943827734</v>
      </c>
    </row>
    <row r="14" spans="1:12" s="84" customFormat="1" ht="13.5" customHeight="1">
      <c r="A14" s="101"/>
      <c r="B14" s="90">
        <v>12</v>
      </c>
      <c r="D14" s="95">
        <v>2000</v>
      </c>
      <c r="E14" s="85">
        <v>4716433</v>
      </c>
      <c r="F14" s="85">
        <v>2598880</v>
      </c>
      <c r="G14" s="85">
        <v>63913</v>
      </c>
      <c r="H14" s="85">
        <v>788846</v>
      </c>
      <c r="I14" s="85">
        <v>1698171</v>
      </c>
      <c r="J14" s="96">
        <f t="shared" si="0"/>
        <v>2.459251677645755</v>
      </c>
      <c r="K14" s="96">
        <f t="shared" si="1"/>
        <v>30.353306039524718</v>
      </c>
      <c r="L14" s="96">
        <f t="shared" si="2"/>
        <v>65.34241673336206</v>
      </c>
    </row>
    <row r="15" spans="1:12" s="84" customFormat="1" ht="13.5" customHeight="1">
      <c r="A15" s="101"/>
      <c r="B15" s="90">
        <v>17</v>
      </c>
      <c r="D15" s="95">
        <v>2005</v>
      </c>
      <c r="E15" s="85">
        <v>4776039</v>
      </c>
      <c r="F15" s="85">
        <v>2553965</v>
      </c>
      <c r="G15" s="85">
        <v>62580</v>
      </c>
      <c r="H15" s="85">
        <v>692213</v>
      </c>
      <c r="I15" s="85">
        <v>1740780</v>
      </c>
      <c r="J15" s="96">
        <f t="shared" si="0"/>
        <v>2.450307658875513</v>
      </c>
      <c r="K15" s="96">
        <f t="shared" si="1"/>
        <v>27.103464612866663</v>
      </c>
      <c r="L15" s="96">
        <f t="shared" si="2"/>
        <v>68.15990039017763</v>
      </c>
    </row>
    <row r="16" spans="1:12" s="84" customFormat="1" ht="13.5" customHeight="1">
      <c r="A16" s="106"/>
      <c r="B16" s="107"/>
      <c r="C16" s="108"/>
      <c r="D16" s="109"/>
      <c r="E16" s="108"/>
      <c r="F16" s="108"/>
      <c r="G16" s="108"/>
      <c r="H16" s="108"/>
      <c r="I16" s="108"/>
      <c r="J16" s="110"/>
      <c r="K16" s="110"/>
      <c r="L16" s="110"/>
    </row>
    <row r="17" spans="1:12" s="84" customFormat="1" ht="13.5" customHeight="1">
      <c r="A17" s="85" t="s">
        <v>200</v>
      </c>
      <c r="B17" s="90" t="s">
        <v>201</v>
      </c>
      <c r="E17" s="90"/>
      <c r="F17" s="90"/>
      <c r="G17" s="90"/>
      <c r="H17" s="90"/>
      <c r="I17" s="90"/>
      <c r="J17" s="90"/>
      <c r="K17" s="90"/>
      <c r="L17" s="85" t="s">
        <v>202</v>
      </c>
    </row>
    <row r="18" spans="1:12" s="84" customFormat="1" ht="13.5" customHeight="1">
      <c r="A18" s="422">
        <v>2</v>
      </c>
      <c r="B18" s="423" t="s">
        <v>203</v>
      </c>
      <c r="E18" s="90"/>
      <c r="F18" s="90"/>
      <c r="G18" s="90"/>
      <c r="H18" s="90"/>
      <c r="I18" s="90"/>
      <c r="J18" s="90"/>
      <c r="K18" s="90"/>
      <c r="L18" s="353"/>
    </row>
    <row r="19" spans="1:12" s="84" customFormat="1" ht="14.25" customHeight="1">
      <c r="A19" s="421"/>
      <c r="B19" s="90"/>
      <c r="E19" s="90"/>
      <c r="F19" s="90"/>
      <c r="H19" s="90"/>
      <c r="I19" s="90"/>
      <c r="J19" s="90"/>
      <c r="K19" s="90"/>
      <c r="L19" s="353"/>
    </row>
    <row r="20" spans="1:11" s="84" customFormat="1" ht="15" customHeight="1">
      <c r="A20" s="83" t="s">
        <v>372</v>
      </c>
      <c r="C20" s="424"/>
      <c r="D20" s="50"/>
      <c r="G20" s="83"/>
      <c r="K20" s="85"/>
    </row>
    <row r="21" spans="1:12" s="117" customFormat="1" ht="15.75" customHeight="1">
      <c r="A21" s="608" t="s">
        <v>53</v>
      </c>
      <c r="B21" s="608"/>
      <c r="C21" s="701"/>
      <c r="D21" s="704" t="s">
        <v>495</v>
      </c>
      <c r="E21" s="634"/>
      <c r="F21" s="634"/>
      <c r="G21" s="588"/>
      <c r="H21" s="588"/>
      <c r="I21" s="588"/>
      <c r="J21" s="358"/>
      <c r="K21" s="358"/>
      <c r="L21" s="358"/>
    </row>
    <row r="22" spans="1:12" s="117" customFormat="1" ht="15.75" customHeight="1">
      <c r="A22" s="705"/>
      <c r="B22" s="705"/>
      <c r="C22" s="706"/>
      <c r="D22" s="704" t="s">
        <v>204</v>
      </c>
      <c r="E22" s="634"/>
      <c r="F22" s="707"/>
      <c r="G22" s="708" t="s">
        <v>511</v>
      </c>
      <c r="H22" s="708"/>
      <c r="I22" s="704"/>
      <c r="J22" s="541"/>
      <c r="K22" s="541"/>
      <c r="L22" s="541"/>
    </row>
    <row r="23" spans="1:9" s="117" customFormat="1" ht="15.75" customHeight="1">
      <c r="A23" s="609"/>
      <c r="B23" s="609"/>
      <c r="C23" s="702"/>
      <c r="D23" s="426" t="s">
        <v>206</v>
      </c>
      <c r="E23" s="426" t="s">
        <v>73</v>
      </c>
      <c r="F23" s="426" t="s">
        <v>74</v>
      </c>
      <c r="G23" s="426" t="s">
        <v>206</v>
      </c>
      <c r="H23" s="426" t="s">
        <v>73</v>
      </c>
      <c r="I23" s="425" t="s">
        <v>74</v>
      </c>
    </row>
    <row r="24" spans="2:12" s="84" customFormat="1" ht="13.5" customHeight="1">
      <c r="B24" s="427"/>
      <c r="C24" s="428"/>
      <c r="D24" s="429" t="s">
        <v>89</v>
      </c>
      <c r="E24" s="56" t="s">
        <v>89</v>
      </c>
      <c r="F24" s="56" t="s">
        <v>89</v>
      </c>
      <c r="G24" s="102" t="s">
        <v>146</v>
      </c>
      <c r="H24" s="102" t="s">
        <v>146</v>
      </c>
      <c r="I24" s="102" t="s">
        <v>146</v>
      </c>
      <c r="J24" s="102"/>
      <c r="K24" s="102"/>
      <c r="L24" s="102"/>
    </row>
    <row r="25" spans="1:12" s="399" customFormat="1" ht="13.5" customHeight="1">
      <c r="A25" s="430" t="s">
        <v>206</v>
      </c>
      <c r="C25" s="431"/>
      <c r="D25" s="432">
        <f>D26+D30+D34+D47</f>
        <v>2553965</v>
      </c>
      <c r="E25" s="362">
        <f>E26+E30+E34+E47</f>
        <v>1493393</v>
      </c>
      <c r="F25" s="362">
        <f>F26+F30+F34+F47</f>
        <v>1060572</v>
      </c>
      <c r="G25" s="433">
        <f>+D25/$D$25*100</f>
        <v>100</v>
      </c>
      <c r="H25" s="434">
        <f>+E25/$E$25*100</f>
        <v>100</v>
      </c>
      <c r="I25" s="434">
        <f>+F25/$F$25*100</f>
        <v>100</v>
      </c>
      <c r="J25" s="401"/>
      <c r="K25" s="401"/>
      <c r="L25" s="401"/>
    </row>
    <row r="26" spans="1:12" s="399" customFormat="1" ht="13.5" customHeight="1">
      <c r="A26" s="435" t="s">
        <v>197</v>
      </c>
      <c r="B26" s="436"/>
      <c r="C26" s="437"/>
      <c r="D26" s="438">
        <f>SUM(D27:D29)</f>
        <v>62580</v>
      </c>
      <c r="E26" s="399">
        <f>SUM(E27:E29)</f>
        <v>39669</v>
      </c>
      <c r="F26" s="399">
        <f>SUM(F27:F29)</f>
        <v>22911</v>
      </c>
      <c r="G26" s="433">
        <f>+D26/$D$25*100</f>
        <v>2.450307658875513</v>
      </c>
      <c r="H26" s="434">
        <f aca="true" t="shared" si="3" ref="H26:H47">+E26/$E$25*100</f>
        <v>2.6563001165801636</v>
      </c>
      <c r="I26" s="434">
        <f aca="true" t="shared" si="4" ref="I26:I47">+F26/$F$25*100</f>
        <v>2.1602493748656384</v>
      </c>
      <c r="J26" s="401"/>
      <c r="K26" s="401"/>
      <c r="L26" s="401"/>
    </row>
    <row r="27" spans="1:12" s="399" customFormat="1" ht="13.5" customHeight="1">
      <c r="A27" s="439" t="s">
        <v>498</v>
      </c>
      <c r="B27" s="436" t="s">
        <v>91</v>
      </c>
      <c r="C27" s="437"/>
      <c r="D27" s="438">
        <v>56306</v>
      </c>
      <c r="E27" s="399">
        <v>34237</v>
      </c>
      <c r="F27" s="399">
        <v>22069</v>
      </c>
      <c r="G27" s="433">
        <f aca="true" t="shared" si="5" ref="G27:G47">+D27/$D$25*100</f>
        <v>2.204650416117684</v>
      </c>
      <c r="H27" s="434">
        <f t="shared" si="3"/>
        <v>2.292564649760646</v>
      </c>
      <c r="I27" s="434">
        <f t="shared" si="4"/>
        <v>2.0808582538479237</v>
      </c>
      <c r="J27" s="401"/>
      <c r="K27" s="401"/>
      <c r="L27" s="401"/>
    </row>
    <row r="28" spans="1:12" s="399" customFormat="1" ht="13.5" customHeight="1">
      <c r="A28" s="439" t="s">
        <v>207</v>
      </c>
      <c r="B28" s="436" t="s">
        <v>92</v>
      </c>
      <c r="C28" s="437"/>
      <c r="D28" s="438">
        <v>516</v>
      </c>
      <c r="E28" s="399">
        <v>455</v>
      </c>
      <c r="F28" s="399">
        <v>61</v>
      </c>
      <c r="G28" s="433">
        <f t="shared" si="5"/>
        <v>0.020203879066471152</v>
      </c>
      <c r="H28" s="434">
        <f t="shared" si="3"/>
        <v>0.030467532658851354</v>
      </c>
      <c r="I28" s="434">
        <f t="shared" si="4"/>
        <v>0.005751613280380776</v>
      </c>
      <c r="J28" s="401"/>
      <c r="K28" s="401"/>
      <c r="L28" s="401"/>
    </row>
    <row r="29" spans="1:12" s="399" customFormat="1" ht="13.5" customHeight="1">
      <c r="A29" s="439" t="s">
        <v>499</v>
      </c>
      <c r="B29" s="436" t="s">
        <v>93</v>
      </c>
      <c r="C29" s="437"/>
      <c r="D29" s="438">
        <v>5758</v>
      </c>
      <c r="E29" s="399">
        <v>4977</v>
      </c>
      <c r="F29" s="399">
        <v>781</v>
      </c>
      <c r="G29" s="433">
        <f t="shared" si="5"/>
        <v>0.22545336369135835</v>
      </c>
      <c r="H29" s="434">
        <f t="shared" si="3"/>
        <v>0.33326793416066636</v>
      </c>
      <c r="I29" s="434">
        <f t="shared" si="4"/>
        <v>0.07363950773733419</v>
      </c>
      <c r="J29" s="401"/>
      <c r="K29" s="401"/>
      <c r="L29" s="401"/>
    </row>
    <row r="30" spans="1:12" s="399" customFormat="1" ht="13.5" customHeight="1">
      <c r="A30" s="435" t="s">
        <v>198</v>
      </c>
      <c r="B30" s="436"/>
      <c r="C30" s="437"/>
      <c r="D30" s="438">
        <f>SUM(D31:D33)</f>
        <v>692213</v>
      </c>
      <c r="E30" s="399">
        <f>SUM(E31:E33)</f>
        <v>519275</v>
      </c>
      <c r="F30" s="399">
        <f>SUM(F31:F33)</f>
        <v>172938</v>
      </c>
      <c r="G30" s="433">
        <f>+D30/$D$25*100</f>
        <v>27.103464612866663</v>
      </c>
      <c r="H30" s="434">
        <f t="shared" si="3"/>
        <v>34.7714901569781</v>
      </c>
      <c r="I30" s="434">
        <f t="shared" si="4"/>
        <v>16.306106516106404</v>
      </c>
      <c r="J30" s="401"/>
      <c r="K30" s="401"/>
      <c r="L30" s="401"/>
    </row>
    <row r="31" spans="1:12" s="399" customFormat="1" ht="13.5" customHeight="1">
      <c r="A31" s="439" t="s">
        <v>208</v>
      </c>
      <c r="B31" s="436" t="s">
        <v>60</v>
      </c>
      <c r="C31" s="437"/>
      <c r="D31" s="438">
        <v>421</v>
      </c>
      <c r="E31" s="399">
        <v>365</v>
      </c>
      <c r="F31" s="399">
        <v>56</v>
      </c>
      <c r="G31" s="433">
        <f t="shared" si="5"/>
        <v>0.016484172649194488</v>
      </c>
      <c r="H31" s="434">
        <f t="shared" si="3"/>
        <v>0.024440987737320317</v>
      </c>
      <c r="I31" s="434">
        <f t="shared" si="4"/>
        <v>0.005280169568874155</v>
      </c>
      <c r="J31" s="401"/>
      <c r="K31" s="401"/>
      <c r="L31" s="401"/>
    </row>
    <row r="32" spans="1:12" s="399" customFormat="1" ht="13.5" customHeight="1">
      <c r="A32" s="439" t="s">
        <v>209</v>
      </c>
      <c r="B32" s="436" t="s">
        <v>61</v>
      </c>
      <c r="C32" s="437"/>
      <c r="D32" s="438">
        <v>203066</v>
      </c>
      <c r="E32" s="399">
        <v>174910</v>
      </c>
      <c r="F32" s="399">
        <v>28156</v>
      </c>
      <c r="G32" s="433">
        <f t="shared" si="5"/>
        <v>7.951009508744248</v>
      </c>
      <c r="H32" s="434">
        <f t="shared" si="3"/>
        <v>11.712255246944373</v>
      </c>
      <c r="I32" s="434">
        <f t="shared" si="4"/>
        <v>2.654793828236084</v>
      </c>
      <c r="J32" s="401"/>
      <c r="K32" s="401"/>
      <c r="L32" s="401"/>
    </row>
    <row r="33" spans="1:12" s="399" customFormat="1" ht="13.5" customHeight="1">
      <c r="A33" s="439" t="s">
        <v>210</v>
      </c>
      <c r="B33" s="436" t="s">
        <v>62</v>
      </c>
      <c r="C33" s="437"/>
      <c r="D33" s="438">
        <v>488726</v>
      </c>
      <c r="E33" s="399">
        <v>344000</v>
      </c>
      <c r="F33" s="399">
        <v>144726</v>
      </c>
      <c r="G33" s="433">
        <f t="shared" si="5"/>
        <v>19.13597093147322</v>
      </c>
      <c r="H33" s="434">
        <f t="shared" si="3"/>
        <v>23.03479392229641</v>
      </c>
      <c r="I33" s="434">
        <f>+F33/$F$25*100</f>
        <v>13.646032518301446</v>
      </c>
      <c r="J33" s="401"/>
      <c r="K33" s="401"/>
      <c r="L33" s="401"/>
    </row>
    <row r="34" spans="1:12" s="399" customFormat="1" ht="13.5" customHeight="1">
      <c r="A34" s="435" t="s">
        <v>199</v>
      </c>
      <c r="B34" s="436"/>
      <c r="C34" s="437"/>
      <c r="D34" s="438">
        <f>SUM(D35:D46)</f>
        <v>1740780</v>
      </c>
      <c r="E34" s="399">
        <f>SUM(E35:E46)</f>
        <v>899851</v>
      </c>
      <c r="F34" s="399">
        <f>SUM(F35:F46)</f>
        <v>840929</v>
      </c>
      <c r="G34" s="433">
        <f t="shared" si="5"/>
        <v>68.15990039017763</v>
      </c>
      <c r="H34" s="434">
        <f t="shared" si="3"/>
        <v>60.25547193538473</v>
      </c>
      <c r="I34" s="434">
        <f t="shared" si="4"/>
        <v>79.29013777471025</v>
      </c>
      <c r="J34" s="401"/>
      <c r="K34" s="401"/>
      <c r="L34" s="401"/>
    </row>
    <row r="35" spans="1:12" s="399" customFormat="1" ht="18.75" customHeight="1">
      <c r="A35" s="440" t="s">
        <v>500</v>
      </c>
      <c r="B35" s="717" t="s">
        <v>94</v>
      </c>
      <c r="C35" s="718"/>
      <c r="D35" s="438">
        <v>12652</v>
      </c>
      <c r="E35" s="399">
        <v>11365</v>
      </c>
      <c r="F35" s="399">
        <v>1287</v>
      </c>
      <c r="G35" s="433">
        <f t="shared" si="5"/>
        <v>0.4953865851724671</v>
      </c>
      <c r="H35" s="434">
        <f t="shared" si="3"/>
        <v>0.7610187003688915</v>
      </c>
      <c r="I35" s="434">
        <f t="shared" si="4"/>
        <v>0.12134961134180425</v>
      </c>
      <c r="J35" s="401"/>
      <c r="K35" s="401"/>
      <c r="L35" s="401"/>
    </row>
    <row r="36" spans="1:12" s="399" customFormat="1" ht="13.5" customHeight="1">
      <c r="A36" s="440" t="s">
        <v>501</v>
      </c>
      <c r="B36" s="436" t="s">
        <v>512</v>
      </c>
      <c r="C36" s="437"/>
      <c r="D36" s="438">
        <v>52466</v>
      </c>
      <c r="E36" s="399">
        <v>39292</v>
      </c>
      <c r="F36" s="399">
        <v>13174</v>
      </c>
      <c r="G36" s="433">
        <f t="shared" si="5"/>
        <v>2.0542959672509213</v>
      </c>
      <c r="H36" s="434">
        <f t="shared" si="3"/>
        <v>2.6310555895199723</v>
      </c>
      <c r="I36" s="434">
        <f t="shared" si="4"/>
        <v>1.242159891077645</v>
      </c>
      <c r="J36" s="401"/>
      <c r="K36" s="401"/>
      <c r="L36" s="401"/>
    </row>
    <row r="37" spans="1:12" s="399" customFormat="1" ht="18" customHeight="1">
      <c r="A37" s="440" t="s">
        <v>502</v>
      </c>
      <c r="B37" s="719" t="s">
        <v>513</v>
      </c>
      <c r="C37" s="720"/>
      <c r="D37" s="438">
        <v>137306</v>
      </c>
      <c r="E37" s="399">
        <v>114834</v>
      </c>
      <c r="F37" s="399">
        <v>22472</v>
      </c>
      <c r="G37" s="433">
        <f t="shared" si="5"/>
        <v>5.376189571900946</v>
      </c>
      <c r="H37" s="434">
        <f t="shared" si="3"/>
        <v>7.689469550212167</v>
      </c>
      <c r="I37" s="434">
        <f t="shared" si="4"/>
        <v>2.118856616995357</v>
      </c>
      <c r="J37" s="401"/>
      <c r="K37" s="401"/>
      <c r="L37" s="401"/>
    </row>
    <row r="38" spans="1:12" s="399" customFormat="1" ht="13.5" customHeight="1">
      <c r="A38" s="440" t="s">
        <v>496</v>
      </c>
      <c r="B38" s="723" t="s">
        <v>514</v>
      </c>
      <c r="C38" s="724"/>
      <c r="D38" s="438">
        <v>472936</v>
      </c>
      <c r="E38" s="399">
        <v>233136</v>
      </c>
      <c r="F38" s="399">
        <v>239800</v>
      </c>
      <c r="G38" s="433">
        <f t="shared" si="5"/>
        <v>18.517716570117447</v>
      </c>
      <c r="H38" s="434">
        <f t="shared" si="3"/>
        <v>15.611161964733999</v>
      </c>
      <c r="I38" s="434">
        <f t="shared" si="4"/>
        <v>22.61044040385754</v>
      </c>
      <c r="J38" s="401"/>
      <c r="K38" s="401"/>
      <c r="L38" s="401"/>
    </row>
    <row r="39" spans="1:12" s="399" customFormat="1" ht="13.5" customHeight="1">
      <c r="A39" s="440" t="s">
        <v>497</v>
      </c>
      <c r="B39" s="723" t="s">
        <v>515</v>
      </c>
      <c r="C39" s="724"/>
      <c r="D39" s="438">
        <v>64896</v>
      </c>
      <c r="E39" s="399">
        <v>32447</v>
      </c>
      <c r="F39" s="399">
        <v>32449</v>
      </c>
      <c r="G39" s="433">
        <f t="shared" si="5"/>
        <v>2.540990185848279</v>
      </c>
      <c r="H39" s="434">
        <f t="shared" si="3"/>
        <v>2.172703367432417</v>
      </c>
      <c r="I39" s="434">
        <f t="shared" si="4"/>
        <v>3.0595753989356687</v>
      </c>
      <c r="J39" s="401"/>
      <c r="K39" s="401"/>
      <c r="L39" s="401"/>
    </row>
    <row r="40" spans="1:12" s="399" customFormat="1" ht="13.5" customHeight="1">
      <c r="A40" s="440" t="s">
        <v>503</v>
      </c>
      <c r="B40" s="723" t="s">
        <v>516</v>
      </c>
      <c r="C40" s="724"/>
      <c r="D40" s="438">
        <v>42721</v>
      </c>
      <c r="E40" s="399">
        <v>27356</v>
      </c>
      <c r="F40" s="399">
        <v>15365</v>
      </c>
      <c r="G40" s="433">
        <f t="shared" si="5"/>
        <v>1.6727323984471205</v>
      </c>
      <c r="H40" s="434">
        <f t="shared" si="3"/>
        <v>1.8318018097044784</v>
      </c>
      <c r="I40" s="434">
        <f t="shared" si="4"/>
        <v>1.4487465254598462</v>
      </c>
      <c r="J40" s="401"/>
      <c r="K40" s="401"/>
      <c r="L40" s="401"/>
    </row>
    <row r="41" spans="1:12" s="399" customFormat="1" ht="18" customHeight="1">
      <c r="A41" s="440" t="s">
        <v>504</v>
      </c>
      <c r="B41" s="721" t="s">
        <v>517</v>
      </c>
      <c r="C41" s="722"/>
      <c r="D41" s="438">
        <v>131783</v>
      </c>
      <c r="E41" s="399">
        <v>52559</v>
      </c>
      <c r="F41" s="399">
        <v>79224</v>
      </c>
      <c r="G41" s="433">
        <f t="shared" si="5"/>
        <v>5.1599375872417985</v>
      </c>
      <c r="H41" s="434">
        <f t="shared" si="3"/>
        <v>3.5194352725638867</v>
      </c>
      <c r="I41" s="434">
        <f t="shared" si="4"/>
        <v>7.469931320080107</v>
      </c>
      <c r="J41" s="401"/>
      <c r="K41" s="401"/>
      <c r="L41" s="401"/>
    </row>
    <row r="42" spans="1:12" s="399" customFormat="1" ht="14.25" customHeight="1">
      <c r="A42" s="440" t="s">
        <v>505</v>
      </c>
      <c r="B42" s="719" t="s">
        <v>518</v>
      </c>
      <c r="C42" s="720"/>
      <c r="D42" s="438">
        <v>233699</v>
      </c>
      <c r="E42" s="399">
        <v>52244</v>
      </c>
      <c r="F42" s="399">
        <v>181455</v>
      </c>
      <c r="G42" s="433">
        <f t="shared" si="5"/>
        <v>9.150438631696206</v>
      </c>
      <c r="H42" s="434">
        <f t="shared" si="3"/>
        <v>3.4983423653385275</v>
      </c>
      <c r="I42" s="434">
        <f t="shared" si="4"/>
        <v>17.10916373428678</v>
      </c>
      <c r="J42" s="401"/>
      <c r="K42" s="401"/>
      <c r="L42" s="401"/>
    </row>
    <row r="43" spans="1:12" s="399" customFormat="1" ht="14.25" customHeight="1">
      <c r="A43" s="440" t="s">
        <v>506</v>
      </c>
      <c r="B43" s="725" t="s">
        <v>519</v>
      </c>
      <c r="C43" s="726"/>
      <c r="D43" s="438">
        <v>121504</v>
      </c>
      <c r="E43" s="399">
        <v>53207</v>
      </c>
      <c r="F43" s="399">
        <v>68297</v>
      </c>
      <c r="G43" s="433">
        <f t="shared" si="5"/>
        <v>4.7574653528924635</v>
      </c>
      <c r="H43" s="434">
        <f t="shared" si="3"/>
        <v>3.5628263959989095</v>
      </c>
      <c r="I43" s="434">
        <f t="shared" si="4"/>
        <v>6.439638232953539</v>
      </c>
      <c r="J43" s="401"/>
      <c r="K43" s="401"/>
      <c r="L43" s="401"/>
    </row>
    <row r="44" spans="1:12" s="399" customFormat="1" ht="14.25" customHeight="1">
      <c r="A44" s="440" t="s">
        <v>507</v>
      </c>
      <c r="B44" s="721" t="s">
        <v>520</v>
      </c>
      <c r="C44" s="722"/>
      <c r="D44" s="438">
        <v>25742</v>
      </c>
      <c r="E44" s="399">
        <v>16435</v>
      </c>
      <c r="F44" s="399">
        <v>9307</v>
      </c>
      <c r="G44" s="433">
        <f t="shared" si="5"/>
        <v>1.0079229746687992</v>
      </c>
      <c r="H44" s="434">
        <f t="shared" si="3"/>
        <v>1.1005140642818065</v>
      </c>
      <c r="I44" s="434">
        <f t="shared" si="4"/>
        <v>0.8775453245984243</v>
      </c>
      <c r="J44" s="401"/>
      <c r="K44" s="401"/>
      <c r="L44" s="401"/>
    </row>
    <row r="45" spans="1:12" s="399" customFormat="1" ht="18.75" customHeight="1">
      <c r="A45" s="440" t="s">
        <v>508</v>
      </c>
      <c r="B45" s="717" t="s">
        <v>521</v>
      </c>
      <c r="C45" s="718"/>
      <c r="D45" s="438">
        <v>363503</v>
      </c>
      <c r="E45" s="399">
        <v>207829</v>
      </c>
      <c r="F45" s="399">
        <v>155674</v>
      </c>
      <c r="G45" s="433">
        <f t="shared" si="5"/>
        <v>14.232888861045472</v>
      </c>
      <c r="H45" s="434">
        <f t="shared" si="3"/>
        <v>13.91656449440971</v>
      </c>
      <c r="I45" s="434">
        <f t="shared" si="4"/>
        <v>14.678305669016343</v>
      </c>
      <c r="J45" s="401"/>
      <c r="K45" s="401"/>
      <c r="L45" s="401"/>
    </row>
    <row r="46" spans="1:12" s="399" customFormat="1" ht="18.75" customHeight="1">
      <c r="A46" s="440" t="s">
        <v>509</v>
      </c>
      <c r="B46" s="717" t="s">
        <v>522</v>
      </c>
      <c r="C46" s="718"/>
      <c r="D46" s="438">
        <v>81572</v>
      </c>
      <c r="E46" s="399">
        <v>59147</v>
      </c>
      <c r="F46" s="399">
        <v>22425</v>
      </c>
      <c r="G46" s="433">
        <f t="shared" si="5"/>
        <v>3.1939357038957077</v>
      </c>
      <c r="H46" s="434">
        <f t="shared" si="3"/>
        <v>3.9605783608199587</v>
      </c>
      <c r="I46" s="434">
        <f t="shared" si="4"/>
        <v>2.114425046107195</v>
      </c>
      <c r="J46" s="401"/>
      <c r="K46" s="401"/>
      <c r="L46" s="401"/>
    </row>
    <row r="47" spans="1:12" s="399" customFormat="1" ht="13.5" customHeight="1">
      <c r="A47" s="441" t="s">
        <v>510</v>
      </c>
      <c r="B47" s="442"/>
      <c r="C47" s="437"/>
      <c r="D47" s="438">
        <v>58392</v>
      </c>
      <c r="E47" s="399">
        <v>34598</v>
      </c>
      <c r="F47" s="399">
        <v>23794</v>
      </c>
      <c r="G47" s="433">
        <f t="shared" si="5"/>
        <v>2.2863273380802007</v>
      </c>
      <c r="H47" s="434">
        <f t="shared" si="3"/>
        <v>2.316737791057009</v>
      </c>
      <c r="I47" s="434">
        <f t="shared" si="4"/>
        <v>2.2435063343177077</v>
      </c>
      <c r="J47" s="401"/>
      <c r="K47" s="401"/>
      <c r="L47" s="401"/>
    </row>
    <row r="48" spans="1:9" s="84" customFormat="1" ht="13.5" customHeight="1">
      <c r="A48" s="113"/>
      <c r="B48" s="113"/>
      <c r="C48" s="443"/>
      <c r="D48" s="444"/>
      <c r="E48" s="113"/>
      <c r="F48" s="113"/>
      <c r="G48" s="113"/>
      <c r="H48" s="113"/>
      <c r="I48" s="113"/>
    </row>
    <row r="49" spans="3:9" s="84" customFormat="1" ht="13.5" customHeight="1">
      <c r="C49" s="424"/>
      <c r="I49" s="85" t="s">
        <v>202</v>
      </c>
    </row>
    <row r="50" spans="3:12" s="84" customFormat="1" ht="14.25" customHeight="1">
      <c r="C50" s="424"/>
      <c r="L50" s="85"/>
    </row>
    <row r="51" spans="1:12" s="165" customFormat="1" ht="15" customHeight="1">
      <c r="A51" s="164" t="s">
        <v>373</v>
      </c>
      <c r="D51" s="166"/>
      <c r="E51" s="166"/>
      <c r="F51" s="166"/>
      <c r="G51" s="167"/>
      <c r="H51" s="166"/>
      <c r="I51" s="166"/>
      <c r="J51" s="166"/>
      <c r="K51" s="166"/>
      <c r="L51" s="187"/>
    </row>
    <row r="52" spans="1:12" s="169" customFormat="1" ht="15" customHeight="1">
      <c r="A52" s="682" t="s">
        <v>53</v>
      </c>
      <c r="B52" s="682"/>
      <c r="C52" s="683"/>
      <c r="D52" s="686" t="s">
        <v>211</v>
      </c>
      <c r="E52" s="588"/>
      <c r="F52" s="588"/>
      <c r="G52" s="586"/>
      <c r="H52" s="681" t="s">
        <v>212</v>
      </c>
      <c r="I52" s="588"/>
      <c r="J52" s="588"/>
      <c r="K52" s="588"/>
      <c r="L52" s="201"/>
    </row>
    <row r="53" spans="1:12" s="169" customFormat="1" ht="15" customHeight="1">
      <c r="A53" s="684"/>
      <c r="B53" s="684"/>
      <c r="C53" s="685"/>
      <c r="D53" s="687" t="s">
        <v>213</v>
      </c>
      <c r="E53" s="688"/>
      <c r="F53" s="686" t="s">
        <v>214</v>
      </c>
      <c r="G53" s="586"/>
      <c r="H53" s="681" t="s">
        <v>213</v>
      </c>
      <c r="I53" s="538"/>
      <c r="J53" s="681" t="s">
        <v>214</v>
      </c>
      <c r="K53" s="588"/>
      <c r="L53" s="325"/>
    </row>
    <row r="54" spans="1:12" s="169" customFormat="1" ht="13.5" customHeight="1">
      <c r="A54" s="488"/>
      <c r="B54" s="488"/>
      <c r="C54" s="489"/>
      <c r="D54" s="490"/>
      <c r="E54" s="491" t="s">
        <v>215</v>
      </c>
      <c r="F54" s="491" t="s">
        <v>216</v>
      </c>
      <c r="G54" s="492" t="s">
        <v>146</v>
      </c>
      <c r="H54" s="493"/>
      <c r="I54" s="492" t="s">
        <v>215</v>
      </c>
      <c r="J54" s="493"/>
      <c r="K54" s="491" t="s">
        <v>146</v>
      </c>
      <c r="L54" s="494"/>
    </row>
    <row r="55" spans="1:12" s="84" customFormat="1" ht="13.5" customHeight="1">
      <c r="A55" s="84" t="s">
        <v>69</v>
      </c>
      <c r="B55" s="84">
        <v>17</v>
      </c>
      <c r="C55" s="332" t="s">
        <v>217</v>
      </c>
      <c r="D55" s="460"/>
      <c r="E55" s="495">
        <v>54</v>
      </c>
      <c r="F55" s="496"/>
      <c r="G55" s="496">
        <v>5.2</v>
      </c>
      <c r="H55" s="496"/>
      <c r="I55" s="497">
        <v>294</v>
      </c>
      <c r="J55" s="496"/>
      <c r="K55" s="496">
        <v>4.4</v>
      </c>
      <c r="L55" s="498"/>
    </row>
    <row r="56" spans="2:12" s="84" customFormat="1" ht="13.5" customHeight="1">
      <c r="B56" s="84">
        <v>18</v>
      </c>
      <c r="C56" s="499"/>
      <c r="D56" s="460"/>
      <c r="E56" s="495">
        <v>52</v>
      </c>
      <c r="F56" s="496"/>
      <c r="G56" s="496">
        <v>5</v>
      </c>
      <c r="H56" s="496"/>
      <c r="I56" s="497">
        <v>275</v>
      </c>
      <c r="J56" s="496"/>
      <c r="K56" s="496">
        <v>4.1</v>
      </c>
      <c r="L56" s="498"/>
    </row>
    <row r="57" spans="2:12" s="84" customFormat="1" ht="13.5" customHeight="1">
      <c r="B57" s="84">
        <v>19</v>
      </c>
      <c r="C57" s="499"/>
      <c r="D57" s="460"/>
      <c r="E57" s="495">
        <v>46</v>
      </c>
      <c r="F57" s="496"/>
      <c r="G57" s="496">
        <v>4.4</v>
      </c>
      <c r="H57" s="496"/>
      <c r="I57" s="497">
        <v>257</v>
      </c>
      <c r="J57" s="496"/>
      <c r="K57" s="496">
        <v>3.9</v>
      </c>
      <c r="L57" s="498"/>
    </row>
    <row r="58" spans="2:12" s="84" customFormat="1" ht="13.5" customHeight="1">
      <c r="B58" s="84">
        <v>20</v>
      </c>
      <c r="C58" s="499"/>
      <c r="D58" s="460"/>
      <c r="E58" s="495">
        <v>47</v>
      </c>
      <c r="F58" s="496"/>
      <c r="G58" s="496">
        <v>4.5</v>
      </c>
      <c r="H58" s="496"/>
      <c r="I58" s="497">
        <v>265</v>
      </c>
      <c r="J58" s="496"/>
      <c r="K58" s="496">
        <v>4</v>
      </c>
      <c r="L58" s="498"/>
    </row>
    <row r="59" spans="2:12" s="84" customFormat="1" ht="13.5" customHeight="1">
      <c r="B59" s="84">
        <v>21</v>
      </c>
      <c r="C59" s="499"/>
      <c r="D59" s="460"/>
      <c r="E59" s="495">
        <v>59</v>
      </c>
      <c r="F59" s="496"/>
      <c r="G59" s="496">
        <v>5.7</v>
      </c>
      <c r="H59" s="496"/>
      <c r="I59" s="497">
        <v>336</v>
      </c>
      <c r="J59" s="496"/>
      <c r="K59" s="496">
        <v>5.1</v>
      </c>
      <c r="L59" s="498"/>
    </row>
    <row r="60" spans="1:11" s="84" customFormat="1" ht="13.5" customHeight="1">
      <c r="A60" s="113"/>
      <c r="B60" s="113"/>
      <c r="C60" s="443"/>
      <c r="D60" s="444"/>
      <c r="E60" s="113"/>
      <c r="F60" s="113"/>
      <c r="G60" s="113"/>
      <c r="H60" s="113"/>
      <c r="I60" s="500"/>
      <c r="J60" s="113"/>
      <c r="K60" s="113"/>
    </row>
    <row r="61" spans="1:11" s="84" customFormat="1" ht="13.5" customHeight="1">
      <c r="A61" s="84" t="s">
        <v>444</v>
      </c>
      <c r="B61" s="84" t="s">
        <v>444</v>
      </c>
      <c r="C61" s="424"/>
      <c r="K61" s="85" t="s">
        <v>218</v>
      </c>
    </row>
    <row r="62" spans="1:12" s="165" customFormat="1" ht="15" customHeight="1">
      <c r="A62" s="164" t="s">
        <v>413</v>
      </c>
      <c r="D62" s="166"/>
      <c r="E62" s="166"/>
      <c r="F62" s="166"/>
      <c r="G62" s="167" t="s">
        <v>219</v>
      </c>
      <c r="H62" s="166"/>
      <c r="I62" s="166"/>
      <c r="J62" s="166"/>
      <c r="K62" s="166"/>
      <c r="L62" s="168" t="s">
        <v>535</v>
      </c>
    </row>
    <row r="63" spans="1:11" s="169" customFormat="1" ht="12" customHeight="1">
      <c r="A63" s="164"/>
      <c r="B63" s="165"/>
      <c r="C63" s="165"/>
      <c r="D63" s="165"/>
      <c r="E63" s="167" t="s">
        <v>220</v>
      </c>
      <c r="F63" s="166"/>
      <c r="G63" s="167"/>
      <c r="H63" s="166"/>
      <c r="I63" s="167" t="s">
        <v>221</v>
      </c>
      <c r="J63" s="166"/>
      <c r="K63" s="168"/>
    </row>
    <row r="64" spans="1:12" s="165" customFormat="1" ht="12" customHeight="1">
      <c r="A64" s="709" t="s">
        <v>53</v>
      </c>
      <c r="B64" s="709"/>
      <c r="C64" s="709"/>
      <c r="D64" s="710"/>
      <c r="E64" s="170" t="s">
        <v>682</v>
      </c>
      <c r="F64" s="171" t="s">
        <v>534</v>
      </c>
      <c r="G64" s="171" t="s">
        <v>610</v>
      </c>
      <c r="H64" s="171" t="s">
        <v>683</v>
      </c>
      <c r="I64" s="170" t="s">
        <v>682</v>
      </c>
      <c r="J64" s="171" t="s">
        <v>534</v>
      </c>
      <c r="K64" s="171" t="s">
        <v>610</v>
      </c>
      <c r="L64" s="172" t="s">
        <v>683</v>
      </c>
    </row>
    <row r="65" spans="1:12" s="165" customFormat="1" ht="12" customHeight="1">
      <c r="A65" s="173" t="s">
        <v>457</v>
      </c>
      <c r="B65" s="173"/>
      <c r="C65" s="173"/>
      <c r="D65" s="174"/>
      <c r="E65" s="175">
        <v>100</v>
      </c>
      <c r="F65" s="169">
        <v>101.5</v>
      </c>
      <c r="G65" s="165">
        <v>102.8</v>
      </c>
      <c r="H65" s="165">
        <v>99.3</v>
      </c>
      <c r="I65" s="176">
        <v>100</v>
      </c>
      <c r="J65" s="169">
        <v>100.4</v>
      </c>
      <c r="K65" s="177">
        <v>100.5</v>
      </c>
      <c r="L65" s="177">
        <v>100.6</v>
      </c>
    </row>
    <row r="66" spans="2:12" s="165" customFormat="1" ht="12" customHeight="1">
      <c r="B66" s="711" t="s">
        <v>458</v>
      </c>
      <c r="C66" s="711"/>
      <c r="D66" s="712"/>
      <c r="E66" s="179">
        <v>100</v>
      </c>
      <c r="F66" s="169">
        <v>101.6</v>
      </c>
      <c r="G66" s="165">
        <v>102.4</v>
      </c>
      <c r="H66" s="165">
        <v>109</v>
      </c>
      <c r="I66" s="180">
        <v>100</v>
      </c>
      <c r="J66" s="169">
        <v>96.4</v>
      </c>
      <c r="K66" s="165">
        <v>100</v>
      </c>
      <c r="L66" s="165">
        <v>96.8</v>
      </c>
    </row>
    <row r="67" spans="2:12" s="165" customFormat="1" ht="12" customHeight="1">
      <c r="B67" s="711" t="s">
        <v>459</v>
      </c>
      <c r="C67" s="711"/>
      <c r="D67" s="712">
        <v>99.2</v>
      </c>
      <c r="E67" s="179">
        <v>100</v>
      </c>
      <c r="F67" s="169">
        <v>100.8</v>
      </c>
      <c r="G67" s="181">
        <v>101.4</v>
      </c>
      <c r="H67" s="181">
        <v>98.6</v>
      </c>
      <c r="I67" s="180">
        <v>100</v>
      </c>
      <c r="J67" s="169">
        <v>100.8</v>
      </c>
      <c r="K67" s="165">
        <v>101</v>
      </c>
      <c r="L67" s="165">
        <v>102.1</v>
      </c>
    </row>
    <row r="68" spans="2:12" s="165" customFormat="1" ht="12" customHeight="1">
      <c r="B68" s="713" t="s">
        <v>460</v>
      </c>
      <c r="C68" s="713"/>
      <c r="D68" s="714"/>
      <c r="E68" s="179">
        <v>100</v>
      </c>
      <c r="F68" s="169">
        <v>98.9</v>
      </c>
      <c r="G68" s="165">
        <v>94.9</v>
      </c>
      <c r="H68" s="165">
        <v>80.3</v>
      </c>
      <c r="I68" s="180">
        <v>100</v>
      </c>
      <c r="J68" s="169">
        <v>99.9</v>
      </c>
      <c r="K68" s="182">
        <v>95.5</v>
      </c>
      <c r="L68" s="182">
        <v>98</v>
      </c>
    </row>
    <row r="69" spans="2:12" s="165" customFormat="1" ht="12" customHeight="1">
      <c r="B69" s="711" t="s">
        <v>461</v>
      </c>
      <c r="C69" s="711"/>
      <c r="D69" s="712">
        <v>96.8</v>
      </c>
      <c r="E69" s="179">
        <v>100</v>
      </c>
      <c r="F69" s="169">
        <v>97.8</v>
      </c>
      <c r="G69" s="165">
        <v>99.8</v>
      </c>
      <c r="H69" s="165">
        <v>101.6</v>
      </c>
      <c r="I69" s="180">
        <v>100</v>
      </c>
      <c r="J69" s="169">
        <v>102.5</v>
      </c>
      <c r="K69" s="165">
        <v>107.2</v>
      </c>
      <c r="L69" s="165">
        <v>100.4</v>
      </c>
    </row>
    <row r="70" spans="2:12" s="165" customFormat="1" ht="12" customHeight="1">
      <c r="B70" s="711" t="s">
        <v>462</v>
      </c>
      <c r="C70" s="711"/>
      <c r="D70" s="712"/>
      <c r="E70" s="183">
        <v>100</v>
      </c>
      <c r="F70" s="184">
        <v>102.6</v>
      </c>
      <c r="G70" s="165">
        <v>109.7</v>
      </c>
      <c r="H70" s="165">
        <v>110.8</v>
      </c>
      <c r="I70" s="180">
        <v>100</v>
      </c>
      <c r="J70" s="180">
        <v>99</v>
      </c>
      <c r="K70" s="165">
        <v>98.5</v>
      </c>
      <c r="L70" s="165">
        <v>95.9</v>
      </c>
    </row>
    <row r="71" spans="2:12" s="165" customFormat="1" ht="12" customHeight="1">
      <c r="B71" s="711" t="s">
        <v>463</v>
      </c>
      <c r="C71" s="711"/>
      <c r="D71" s="712"/>
      <c r="E71" s="180">
        <v>100</v>
      </c>
      <c r="F71" s="169">
        <v>104.5</v>
      </c>
      <c r="G71" s="165">
        <v>100.6</v>
      </c>
      <c r="H71" s="165">
        <v>95.1</v>
      </c>
      <c r="I71" s="180">
        <v>100</v>
      </c>
      <c r="J71" s="184">
        <v>101.8</v>
      </c>
      <c r="K71" s="182">
        <v>98.3</v>
      </c>
      <c r="L71" s="182">
        <v>103</v>
      </c>
    </row>
    <row r="72" spans="2:12" s="165" customFormat="1" ht="12" customHeight="1">
      <c r="B72" s="711" t="s">
        <v>464</v>
      </c>
      <c r="C72" s="711"/>
      <c r="D72" s="712">
        <v>98.8</v>
      </c>
      <c r="E72" s="185">
        <v>100</v>
      </c>
      <c r="F72" s="169">
        <v>104.8</v>
      </c>
      <c r="G72" s="165">
        <v>109.8</v>
      </c>
      <c r="H72" s="165">
        <v>102.6</v>
      </c>
      <c r="I72" s="180">
        <v>100</v>
      </c>
      <c r="J72" s="169">
        <v>101.5</v>
      </c>
      <c r="K72" s="165">
        <v>101</v>
      </c>
      <c r="L72" s="165">
        <v>101.6</v>
      </c>
    </row>
    <row r="73" spans="2:12" s="165" customFormat="1" ht="12" customHeight="1">
      <c r="B73" s="711" t="s">
        <v>465</v>
      </c>
      <c r="C73" s="711"/>
      <c r="D73" s="712">
        <v>100</v>
      </c>
      <c r="E73" s="185">
        <v>100</v>
      </c>
      <c r="F73" s="169">
        <v>108.8</v>
      </c>
      <c r="G73" s="186">
        <v>118.4</v>
      </c>
      <c r="H73" s="186">
        <v>97.9</v>
      </c>
      <c r="I73" s="185">
        <v>100</v>
      </c>
      <c r="J73" s="169">
        <v>99.8</v>
      </c>
      <c r="K73" s="165">
        <v>99.9</v>
      </c>
      <c r="L73" s="165">
        <v>97.8</v>
      </c>
    </row>
    <row r="74" spans="2:12" s="165" customFormat="1" ht="12" customHeight="1">
      <c r="B74" s="711" t="s">
        <v>466</v>
      </c>
      <c r="C74" s="711"/>
      <c r="D74" s="712"/>
      <c r="E74" s="185">
        <v>100</v>
      </c>
      <c r="F74" s="169">
        <v>110.1</v>
      </c>
      <c r="G74" s="187">
        <v>108</v>
      </c>
      <c r="H74" s="165">
        <v>119.1</v>
      </c>
      <c r="I74" s="185">
        <v>100</v>
      </c>
      <c r="J74" s="184">
        <v>105.7</v>
      </c>
      <c r="K74" s="165">
        <v>106.7</v>
      </c>
      <c r="L74" s="165">
        <v>99.9</v>
      </c>
    </row>
    <row r="75" spans="2:12" s="165" customFormat="1" ht="12" customHeight="1">
      <c r="B75" s="711" t="s">
        <v>467</v>
      </c>
      <c r="C75" s="711"/>
      <c r="D75" s="712"/>
      <c r="E75" s="185">
        <v>100</v>
      </c>
      <c r="F75" s="169">
        <v>96.5</v>
      </c>
      <c r="G75" s="165">
        <v>99.1</v>
      </c>
      <c r="H75" s="165">
        <v>95.7</v>
      </c>
      <c r="I75" s="185">
        <v>100</v>
      </c>
      <c r="J75" s="169">
        <v>100.5</v>
      </c>
      <c r="K75" s="186">
        <v>90.5</v>
      </c>
      <c r="L75" s="186">
        <v>96</v>
      </c>
    </row>
    <row r="76" spans="2:12" s="165" customFormat="1" ht="12" customHeight="1">
      <c r="B76" s="711" t="s">
        <v>468</v>
      </c>
      <c r="C76" s="711"/>
      <c r="D76" s="712"/>
      <c r="E76" s="185">
        <v>100</v>
      </c>
      <c r="F76" s="169">
        <v>97.4</v>
      </c>
      <c r="G76" s="165">
        <v>112.2</v>
      </c>
      <c r="H76" s="165">
        <v>106.3</v>
      </c>
      <c r="I76" s="185">
        <v>100</v>
      </c>
      <c r="J76" s="169">
        <v>92.2</v>
      </c>
      <c r="K76" s="165">
        <v>101.5</v>
      </c>
      <c r="L76" s="165">
        <v>105.4</v>
      </c>
    </row>
    <row r="77" spans="2:12" s="165" customFormat="1" ht="12" customHeight="1">
      <c r="B77" s="711" t="s">
        <v>469</v>
      </c>
      <c r="C77" s="711"/>
      <c r="D77" s="712"/>
      <c r="E77" s="183">
        <v>100</v>
      </c>
      <c r="F77" s="184">
        <v>94</v>
      </c>
      <c r="G77" s="165">
        <v>97</v>
      </c>
      <c r="H77" s="165">
        <v>94.1</v>
      </c>
      <c r="I77" s="185">
        <v>100</v>
      </c>
      <c r="J77" s="169">
        <v>97.4</v>
      </c>
      <c r="K77" s="165">
        <v>93.8</v>
      </c>
      <c r="L77" s="165">
        <v>93.6</v>
      </c>
    </row>
    <row r="78" spans="1:12" s="165" customFormat="1" ht="12" customHeight="1">
      <c r="A78" s="715" t="s">
        <v>470</v>
      </c>
      <c r="B78" s="715"/>
      <c r="C78" s="715"/>
      <c r="D78" s="716"/>
      <c r="E78" s="188">
        <v>100</v>
      </c>
      <c r="F78" s="189">
        <v>100.7</v>
      </c>
      <c r="G78" s="190">
        <v>96.3</v>
      </c>
      <c r="H78" s="190">
        <v>93.5</v>
      </c>
      <c r="I78" s="191">
        <v>100</v>
      </c>
      <c r="J78" s="189">
        <v>101.6</v>
      </c>
      <c r="K78" s="190">
        <v>96.1</v>
      </c>
      <c r="L78" s="190">
        <v>100.4</v>
      </c>
    </row>
    <row r="79" spans="1:12" s="165" customFormat="1" ht="12" customHeight="1">
      <c r="A79" s="192"/>
      <c r="B79" s="192"/>
      <c r="C79" s="193"/>
      <c r="D79" s="194"/>
      <c r="E79" s="167" t="s">
        <v>222</v>
      </c>
      <c r="F79" s="180"/>
      <c r="G79" s="180"/>
      <c r="H79" s="180"/>
      <c r="I79" s="184"/>
      <c r="L79" s="195"/>
    </row>
    <row r="80" spans="1:8" s="165" customFormat="1" ht="12" customHeight="1">
      <c r="A80" s="709" t="s">
        <v>53</v>
      </c>
      <c r="B80" s="709"/>
      <c r="C80" s="709"/>
      <c r="D80" s="709"/>
      <c r="E80" s="170" t="s">
        <v>682</v>
      </c>
      <c r="F80" s="171" t="s">
        <v>534</v>
      </c>
      <c r="G80" s="171" t="s">
        <v>610</v>
      </c>
      <c r="H80" s="172" t="s">
        <v>683</v>
      </c>
    </row>
    <row r="81" spans="1:12" s="165" customFormat="1" ht="12" customHeight="1">
      <c r="A81" s="196" t="s">
        <v>457</v>
      </c>
      <c r="B81" s="196"/>
      <c r="C81" s="196"/>
      <c r="D81" s="196"/>
      <c r="E81" s="197">
        <v>100</v>
      </c>
      <c r="F81" s="169">
        <v>99.6</v>
      </c>
      <c r="G81" s="165">
        <v>99.4</v>
      </c>
      <c r="H81" s="165">
        <v>100.8</v>
      </c>
      <c r="L81" s="195"/>
    </row>
    <row r="82" spans="2:12" s="165" customFormat="1" ht="12" customHeight="1">
      <c r="B82" s="711" t="s">
        <v>458</v>
      </c>
      <c r="C82" s="711"/>
      <c r="D82" s="711"/>
      <c r="E82" s="184">
        <v>100</v>
      </c>
      <c r="F82" s="169">
        <v>98.2</v>
      </c>
      <c r="G82" s="165">
        <v>93.7</v>
      </c>
      <c r="H82" s="165">
        <v>92.9</v>
      </c>
      <c r="L82" s="195"/>
    </row>
    <row r="83" spans="2:12" s="165" customFormat="1" ht="12" customHeight="1">
      <c r="B83" s="711" t="s">
        <v>459</v>
      </c>
      <c r="C83" s="711"/>
      <c r="D83" s="711">
        <v>99.2</v>
      </c>
      <c r="E83" s="184">
        <v>100</v>
      </c>
      <c r="F83" s="169">
        <v>99.7</v>
      </c>
      <c r="G83" s="165">
        <v>101.4</v>
      </c>
      <c r="H83" s="165">
        <v>98.8</v>
      </c>
      <c r="L83" s="195"/>
    </row>
    <row r="84" spans="2:12" s="165" customFormat="1" ht="12" customHeight="1">
      <c r="B84" s="713" t="s">
        <v>460</v>
      </c>
      <c r="C84" s="713"/>
      <c r="D84" s="713"/>
      <c r="E84" s="184">
        <v>100</v>
      </c>
      <c r="F84" s="169">
        <v>99.2</v>
      </c>
      <c r="G84" s="165">
        <v>85.7</v>
      </c>
      <c r="H84" s="165">
        <v>90.3</v>
      </c>
      <c r="L84" s="195"/>
    </row>
    <row r="85" spans="2:12" s="165" customFormat="1" ht="12" customHeight="1">
      <c r="B85" s="711" t="s">
        <v>461</v>
      </c>
      <c r="C85" s="711"/>
      <c r="D85" s="711">
        <v>96.8</v>
      </c>
      <c r="E85" s="184">
        <v>100</v>
      </c>
      <c r="F85" s="184">
        <v>98</v>
      </c>
      <c r="G85" s="198">
        <v>99.9</v>
      </c>
      <c r="H85" s="198">
        <v>91.6</v>
      </c>
      <c r="L85" s="195"/>
    </row>
    <row r="86" spans="2:12" s="165" customFormat="1" ht="12" customHeight="1">
      <c r="B86" s="711" t="s">
        <v>462</v>
      </c>
      <c r="C86" s="711"/>
      <c r="D86" s="711"/>
      <c r="E86" s="184">
        <v>100</v>
      </c>
      <c r="F86" s="169">
        <v>98.3</v>
      </c>
      <c r="G86" s="165">
        <v>96.8</v>
      </c>
      <c r="H86" s="165">
        <v>97.1</v>
      </c>
      <c r="L86" s="195"/>
    </row>
    <row r="87" spans="2:12" s="165" customFormat="1" ht="12" customHeight="1">
      <c r="B87" s="711" t="s">
        <v>463</v>
      </c>
      <c r="C87" s="711"/>
      <c r="D87" s="711"/>
      <c r="E87" s="184">
        <v>100</v>
      </c>
      <c r="F87" s="169">
        <v>97.7</v>
      </c>
      <c r="G87" s="165">
        <v>96.3</v>
      </c>
      <c r="H87" s="165">
        <v>99.4</v>
      </c>
      <c r="L87" s="195"/>
    </row>
    <row r="88" spans="2:12" s="165" customFormat="1" ht="12" customHeight="1">
      <c r="B88" s="711" t="s">
        <v>464</v>
      </c>
      <c r="C88" s="711"/>
      <c r="D88" s="711">
        <v>98.8</v>
      </c>
      <c r="E88" s="184">
        <v>100</v>
      </c>
      <c r="F88" s="169">
        <v>97.5</v>
      </c>
      <c r="G88" s="165">
        <v>99.7</v>
      </c>
      <c r="H88" s="165">
        <v>91</v>
      </c>
      <c r="L88" s="195"/>
    </row>
    <row r="89" spans="2:12" s="165" customFormat="1" ht="12" customHeight="1">
      <c r="B89" s="711" t="s">
        <v>465</v>
      </c>
      <c r="C89" s="711"/>
      <c r="D89" s="711">
        <v>100</v>
      </c>
      <c r="E89" s="185">
        <v>100</v>
      </c>
      <c r="F89" s="169">
        <v>101.3</v>
      </c>
      <c r="G89" s="165">
        <v>108.3</v>
      </c>
      <c r="H89" s="165">
        <v>110.6</v>
      </c>
      <c r="L89" s="195"/>
    </row>
    <row r="90" spans="2:12" s="165" customFormat="1" ht="12" customHeight="1">
      <c r="B90" s="711" t="s">
        <v>466</v>
      </c>
      <c r="C90" s="711"/>
      <c r="D90" s="711"/>
      <c r="E90" s="185">
        <v>100</v>
      </c>
      <c r="F90" s="169">
        <v>94.9</v>
      </c>
      <c r="G90" s="186">
        <v>92</v>
      </c>
      <c r="H90" s="186">
        <v>101.5</v>
      </c>
      <c r="L90" s="195"/>
    </row>
    <row r="91" spans="2:12" s="165" customFormat="1" ht="12" customHeight="1">
      <c r="B91" s="711" t="s">
        <v>467</v>
      </c>
      <c r="C91" s="711"/>
      <c r="D91" s="711"/>
      <c r="E91" s="185">
        <v>100</v>
      </c>
      <c r="F91" s="169">
        <v>101.5</v>
      </c>
      <c r="G91" s="165">
        <v>102.2</v>
      </c>
      <c r="H91" s="165">
        <v>111</v>
      </c>
      <c r="L91" s="195"/>
    </row>
    <row r="92" spans="2:12" s="165" customFormat="1" ht="12" customHeight="1">
      <c r="B92" s="711" t="s">
        <v>468</v>
      </c>
      <c r="C92" s="711"/>
      <c r="D92" s="711"/>
      <c r="E92" s="185">
        <v>100</v>
      </c>
      <c r="F92" s="169">
        <v>104.5</v>
      </c>
      <c r="G92" s="186">
        <v>107</v>
      </c>
      <c r="H92" s="186">
        <v>106.6</v>
      </c>
      <c r="L92" s="195"/>
    </row>
    <row r="93" spans="2:12" s="165" customFormat="1" ht="12" customHeight="1">
      <c r="B93" s="711" t="s">
        <v>469</v>
      </c>
      <c r="C93" s="711"/>
      <c r="D93" s="711"/>
      <c r="E93" s="185">
        <v>100</v>
      </c>
      <c r="F93" s="169">
        <v>109.2</v>
      </c>
      <c r="G93" s="165">
        <v>108.2</v>
      </c>
      <c r="H93" s="165">
        <v>100</v>
      </c>
      <c r="L93" s="195"/>
    </row>
    <row r="94" spans="1:12" s="165" customFormat="1" ht="12" customHeight="1">
      <c r="A94" s="715" t="s">
        <v>470</v>
      </c>
      <c r="B94" s="715"/>
      <c r="C94" s="715"/>
      <c r="D94" s="715"/>
      <c r="E94" s="191">
        <v>100</v>
      </c>
      <c r="F94" s="189">
        <v>101.4</v>
      </c>
      <c r="G94" s="190">
        <v>101.3</v>
      </c>
      <c r="H94" s="190">
        <v>102.3</v>
      </c>
      <c r="L94" s="195"/>
    </row>
    <row r="95" spans="1:12" s="165" customFormat="1" ht="12" customHeight="1">
      <c r="A95" s="178" t="s">
        <v>442</v>
      </c>
      <c r="B95" s="169" t="s">
        <v>471</v>
      </c>
      <c r="C95" s="59"/>
      <c r="D95" s="84"/>
      <c r="E95" s="142"/>
      <c r="F95" s="142"/>
      <c r="G95" s="142"/>
      <c r="H95" s="142"/>
      <c r="I95" s="142"/>
      <c r="J95" s="142"/>
      <c r="K95" s="142"/>
      <c r="L95" s="168" t="s">
        <v>472</v>
      </c>
    </row>
    <row r="96" spans="1:12" s="165" customFormat="1" ht="11.25" customHeight="1">
      <c r="A96" s="59"/>
      <c r="B96" s="81"/>
      <c r="C96" s="59"/>
      <c r="D96" s="59"/>
      <c r="E96" s="59"/>
      <c r="F96" s="59"/>
      <c r="G96" s="59"/>
      <c r="H96" s="59"/>
      <c r="I96" s="59"/>
      <c r="J96" s="59"/>
      <c r="K96" s="59"/>
      <c r="L96" s="59"/>
    </row>
    <row r="97" spans="1:3" ht="15" customHeight="1">
      <c r="A97" s="127" t="s">
        <v>374</v>
      </c>
      <c r="B97" s="128"/>
      <c r="C97" s="128"/>
    </row>
    <row r="98" spans="1:12" s="132" customFormat="1" ht="8.25" customHeight="1">
      <c r="A98" s="682" t="s">
        <v>53</v>
      </c>
      <c r="B98" s="682"/>
      <c r="C98" s="683"/>
      <c r="D98" s="691" t="s">
        <v>223</v>
      </c>
      <c r="E98" s="131"/>
      <c r="F98" s="679" t="s">
        <v>224</v>
      </c>
      <c r="G98" s="691" t="s">
        <v>225</v>
      </c>
      <c r="H98" s="131"/>
      <c r="I98" s="679" t="s">
        <v>226</v>
      </c>
      <c r="J98" s="691" t="s">
        <v>227</v>
      </c>
      <c r="K98" s="131"/>
      <c r="L98" s="689" t="s">
        <v>228</v>
      </c>
    </row>
    <row r="99" spans="1:12" s="134" customFormat="1" ht="22.5" customHeight="1">
      <c r="A99" s="694"/>
      <c r="B99" s="694"/>
      <c r="C99" s="695"/>
      <c r="D99" s="692"/>
      <c r="E99" s="133" t="s">
        <v>229</v>
      </c>
      <c r="F99" s="693"/>
      <c r="G99" s="692"/>
      <c r="H99" s="133" t="s">
        <v>229</v>
      </c>
      <c r="I99" s="693"/>
      <c r="J99" s="692"/>
      <c r="K99" s="133" t="s">
        <v>229</v>
      </c>
      <c r="L99" s="690"/>
    </row>
    <row r="100" spans="1:12" ht="12" customHeight="1">
      <c r="A100" s="135"/>
      <c r="B100" s="136"/>
      <c r="C100" s="137"/>
      <c r="D100" s="138" t="s">
        <v>230</v>
      </c>
      <c r="E100" s="138" t="s">
        <v>89</v>
      </c>
      <c r="F100" s="138" t="s">
        <v>89</v>
      </c>
      <c r="G100" s="138" t="s">
        <v>89</v>
      </c>
      <c r="H100" s="138" t="s">
        <v>89</v>
      </c>
      <c r="I100" s="138" t="s">
        <v>89</v>
      </c>
      <c r="J100" s="138" t="s">
        <v>230</v>
      </c>
      <c r="K100" s="138" t="s">
        <v>89</v>
      </c>
      <c r="L100" s="139" t="s">
        <v>231</v>
      </c>
    </row>
    <row r="101" spans="1:12" ht="12" customHeight="1">
      <c r="A101" s="135" t="s">
        <v>69</v>
      </c>
      <c r="B101" s="140">
        <v>16</v>
      </c>
      <c r="C101" s="141" t="s">
        <v>232</v>
      </c>
      <c r="D101" s="142">
        <v>24583</v>
      </c>
      <c r="E101" s="142">
        <v>5659</v>
      </c>
      <c r="F101" s="142">
        <v>28709</v>
      </c>
      <c r="G101" s="142">
        <v>102505</v>
      </c>
      <c r="H101" s="142">
        <v>28558</v>
      </c>
      <c r="I101" s="142">
        <v>75250</v>
      </c>
      <c r="J101" s="142">
        <v>6804</v>
      </c>
      <c r="K101" s="142">
        <v>1340</v>
      </c>
      <c r="L101" s="130">
        <v>0.73</v>
      </c>
    </row>
    <row r="102" spans="1:12" ht="12" customHeight="1">
      <c r="A102" s="135"/>
      <c r="B102" s="129">
        <v>17</v>
      </c>
      <c r="C102" s="141"/>
      <c r="D102" s="142">
        <v>23777</v>
      </c>
      <c r="E102" s="142">
        <v>5137</v>
      </c>
      <c r="F102" s="142">
        <v>30957</v>
      </c>
      <c r="G102" s="142">
        <v>97106</v>
      </c>
      <c r="H102" s="142">
        <v>24390</v>
      </c>
      <c r="I102" s="142">
        <v>83036</v>
      </c>
      <c r="J102" s="142">
        <v>6956</v>
      </c>
      <c r="K102" s="142">
        <v>1303</v>
      </c>
      <c r="L102" s="143">
        <v>0.86</v>
      </c>
    </row>
    <row r="103" spans="1:12" ht="12" customHeight="1">
      <c r="A103" s="135"/>
      <c r="B103" s="140">
        <v>18</v>
      </c>
      <c r="C103" s="141"/>
      <c r="D103" s="142">
        <v>23364</v>
      </c>
      <c r="E103" s="142">
        <v>4948</v>
      </c>
      <c r="F103" s="142">
        <v>32681</v>
      </c>
      <c r="G103" s="142">
        <v>92942</v>
      </c>
      <c r="H103" s="142">
        <v>21902</v>
      </c>
      <c r="I103" s="142">
        <v>88248</v>
      </c>
      <c r="J103" s="142">
        <v>7120</v>
      </c>
      <c r="K103" s="142">
        <v>1315</v>
      </c>
      <c r="L103" s="130">
        <v>0.95</v>
      </c>
    </row>
    <row r="104" spans="1:12" ht="12" customHeight="1">
      <c r="A104" s="135"/>
      <c r="B104" s="140">
        <v>19</v>
      </c>
      <c r="C104" s="141"/>
      <c r="D104" s="142">
        <v>22368</v>
      </c>
      <c r="E104" s="142">
        <v>4884</v>
      </c>
      <c r="F104" s="142">
        <v>29869</v>
      </c>
      <c r="G104" s="142">
        <v>89073</v>
      </c>
      <c r="H104" s="142">
        <v>21300</v>
      </c>
      <c r="I104" s="142">
        <v>81542</v>
      </c>
      <c r="J104" s="142">
        <v>6971</v>
      </c>
      <c r="K104" s="142">
        <v>1306</v>
      </c>
      <c r="L104" s="144">
        <v>0.92</v>
      </c>
    </row>
    <row r="105" spans="1:12" ht="12" customHeight="1">
      <c r="A105" s="135"/>
      <c r="B105" s="140">
        <v>20</v>
      </c>
      <c r="C105" s="141"/>
      <c r="D105" s="142">
        <v>24176</v>
      </c>
      <c r="E105" s="142">
        <v>5399</v>
      </c>
      <c r="F105" s="142">
        <v>24342</v>
      </c>
      <c r="G105" s="142">
        <v>93617</v>
      </c>
      <c r="H105" s="142">
        <v>22873</v>
      </c>
      <c r="I105" s="142">
        <v>65343</v>
      </c>
      <c r="J105" s="142">
        <v>6803</v>
      </c>
      <c r="K105" s="142">
        <v>1251</v>
      </c>
      <c r="L105" s="144">
        <v>0.7</v>
      </c>
    </row>
    <row r="106" spans="1:12" ht="9" customHeight="1">
      <c r="A106" s="145"/>
      <c r="B106" s="146"/>
      <c r="C106" s="147"/>
      <c r="D106" s="113"/>
      <c r="E106" s="113"/>
      <c r="F106" s="113"/>
      <c r="G106" s="113"/>
      <c r="H106" s="113"/>
      <c r="I106" s="113"/>
      <c r="J106" s="113"/>
      <c r="K106" s="113"/>
      <c r="L106" s="106" t="s">
        <v>444</v>
      </c>
    </row>
    <row r="107" spans="1:12" ht="12" customHeight="1">
      <c r="A107" s="148" t="s">
        <v>612</v>
      </c>
      <c r="B107" s="129" t="s">
        <v>611</v>
      </c>
      <c r="L107" s="149" t="s">
        <v>233</v>
      </c>
    </row>
    <row r="108" ht="11.25" customHeight="1"/>
    <row r="109" spans="1:11" ht="15" customHeight="1">
      <c r="A109" s="127" t="s">
        <v>375</v>
      </c>
      <c r="J109" s="150"/>
      <c r="K109" s="128"/>
    </row>
    <row r="110" spans="1:13" ht="13.5" customHeight="1">
      <c r="A110" s="682" t="s">
        <v>0</v>
      </c>
      <c r="B110" s="696"/>
      <c r="C110" s="697"/>
      <c r="D110" s="679" t="s">
        <v>234</v>
      </c>
      <c r="E110" s="679" t="s">
        <v>235</v>
      </c>
      <c r="F110" s="679" t="s">
        <v>236</v>
      </c>
      <c r="G110" s="679" t="s">
        <v>237</v>
      </c>
      <c r="H110" s="679" t="s">
        <v>415</v>
      </c>
      <c r="I110" s="679" t="s">
        <v>238</v>
      </c>
      <c r="J110" s="691" t="s">
        <v>378</v>
      </c>
      <c r="K110" s="677"/>
      <c r="L110" s="678"/>
      <c r="M110" s="130"/>
    </row>
    <row r="111" spans="1:12" s="134" customFormat="1" ht="12" customHeight="1">
      <c r="A111" s="698"/>
      <c r="B111" s="698"/>
      <c r="C111" s="699"/>
      <c r="D111" s="680"/>
      <c r="E111" s="680"/>
      <c r="F111" s="680"/>
      <c r="G111" s="680"/>
      <c r="H111" s="680"/>
      <c r="I111" s="680"/>
      <c r="J111" s="700"/>
      <c r="L111" s="151"/>
    </row>
    <row r="112" spans="1:12" ht="12" customHeight="1">
      <c r="A112" s="152"/>
      <c r="B112" s="136"/>
      <c r="C112" s="137"/>
      <c r="D112" s="138" t="s">
        <v>239</v>
      </c>
      <c r="E112" s="138" t="s">
        <v>89</v>
      </c>
      <c r="F112" s="138" t="s">
        <v>230</v>
      </c>
      <c r="G112" s="138" t="s">
        <v>230</v>
      </c>
      <c r="H112" s="138" t="s">
        <v>89</v>
      </c>
      <c r="I112" s="138" t="s">
        <v>89</v>
      </c>
      <c r="J112" s="138" t="s">
        <v>240</v>
      </c>
      <c r="K112" s="138"/>
      <c r="L112" s="138"/>
    </row>
    <row r="113" spans="1:12" ht="12" customHeight="1">
      <c r="A113" s="135" t="s">
        <v>69</v>
      </c>
      <c r="B113" s="140">
        <v>16</v>
      </c>
      <c r="C113" s="141" t="s">
        <v>232</v>
      </c>
      <c r="D113" s="142">
        <v>69698</v>
      </c>
      <c r="E113" s="142">
        <v>1141452</v>
      </c>
      <c r="F113" s="142">
        <v>100915</v>
      </c>
      <c r="G113" s="142">
        <v>98382</v>
      </c>
      <c r="H113" s="142">
        <v>84259</v>
      </c>
      <c r="I113" s="142">
        <v>32443</v>
      </c>
      <c r="J113" s="142">
        <v>51118850</v>
      </c>
      <c r="K113" s="84"/>
      <c r="L113" s="84"/>
    </row>
    <row r="114" spans="1:12" ht="12" customHeight="1">
      <c r="A114" s="135"/>
      <c r="B114" s="129">
        <v>17</v>
      </c>
      <c r="C114" s="141"/>
      <c r="D114" s="142">
        <v>69939</v>
      </c>
      <c r="E114" s="142">
        <v>1164740</v>
      </c>
      <c r="F114" s="142">
        <v>97330</v>
      </c>
      <c r="G114" s="142">
        <v>95160</v>
      </c>
      <c r="H114" s="142">
        <v>79015</v>
      </c>
      <c r="I114" s="142">
        <v>29058</v>
      </c>
      <c r="J114" s="142">
        <v>44084243</v>
      </c>
      <c r="K114" s="84"/>
      <c r="L114" s="84"/>
    </row>
    <row r="115" spans="1:12" ht="12" customHeight="1">
      <c r="A115" s="135"/>
      <c r="B115" s="140">
        <v>18</v>
      </c>
      <c r="C115" s="141"/>
      <c r="D115" s="142">
        <v>70539</v>
      </c>
      <c r="E115" s="142">
        <v>1194091</v>
      </c>
      <c r="F115" s="142">
        <v>92051</v>
      </c>
      <c r="G115" s="142">
        <v>90496</v>
      </c>
      <c r="H115" s="142">
        <v>74853</v>
      </c>
      <c r="I115" s="142">
        <v>26951</v>
      </c>
      <c r="J115" s="142">
        <v>40131727</v>
      </c>
      <c r="K115" s="84"/>
      <c r="L115" s="84"/>
    </row>
    <row r="116" spans="1:12" ht="12" customHeight="1">
      <c r="A116" s="135"/>
      <c r="B116" s="129">
        <v>19</v>
      </c>
      <c r="C116" s="141"/>
      <c r="D116" s="142">
        <v>71211</v>
      </c>
      <c r="E116" s="142">
        <v>1231098</v>
      </c>
      <c r="F116" s="142">
        <v>88486</v>
      </c>
      <c r="G116" s="142">
        <v>86274</v>
      </c>
      <c r="H116" s="142">
        <v>72974</v>
      </c>
      <c r="I116" s="142">
        <v>25913</v>
      </c>
      <c r="J116" s="142">
        <v>38643803</v>
      </c>
      <c r="K116" s="84"/>
      <c r="L116" s="84"/>
    </row>
    <row r="117" spans="1:12" ht="12" customHeight="1">
      <c r="A117" s="135"/>
      <c r="B117" s="129">
        <v>20</v>
      </c>
      <c r="C117" s="141"/>
      <c r="D117" s="142">
        <v>71337</v>
      </c>
      <c r="E117" s="142">
        <v>1236846</v>
      </c>
      <c r="F117" s="142">
        <v>96238</v>
      </c>
      <c r="G117" s="142">
        <v>93569</v>
      </c>
      <c r="H117" s="142">
        <v>78662</v>
      </c>
      <c r="I117" s="142">
        <v>26934</v>
      </c>
      <c r="J117" s="142">
        <v>40069282</v>
      </c>
      <c r="K117" s="84"/>
      <c r="L117" s="153"/>
    </row>
    <row r="118" spans="1:12" ht="9" customHeight="1">
      <c r="A118" s="154"/>
      <c r="B118" s="155"/>
      <c r="C118" s="156"/>
      <c r="D118" s="113"/>
      <c r="E118" s="113"/>
      <c r="F118" s="113"/>
      <c r="G118" s="113"/>
      <c r="H118" s="113"/>
      <c r="I118" s="113"/>
      <c r="J118" s="113"/>
      <c r="K118" s="84"/>
      <c r="L118" s="153"/>
    </row>
    <row r="119" spans="1:13" ht="12" customHeight="1">
      <c r="A119" s="157" t="s">
        <v>1</v>
      </c>
      <c r="B119" s="158" t="s">
        <v>2</v>
      </c>
      <c r="C119" s="159"/>
      <c r="J119" s="135" t="s">
        <v>3</v>
      </c>
      <c r="L119" s="135"/>
      <c r="M119" s="130"/>
    </row>
    <row r="120" spans="1:2" ht="12" customHeight="1">
      <c r="A120" s="128">
        <v>2</v>
      </c>
      <c r="B120" s="128" t="s">
        <v>445</v>
      </c>
    </row>
    <row r="121" spans="1:3" ht="12" customHeight="1">
      <c r="A121" s="129">
        <v>3</v>
      </c>
      <c r="B121" s="128" t="s">
        <v>4</v>
      </c>
      <c r="C121" s="128"/>
    </row>
    <row r="122" s="84" customFormat="1" ht="11.25" customHeight="1">
      <c r="A122" s="160"/>
    </row>
    <row r="123" spans="1:10" s="84" customFormat="1" ht="15" customHeight="1">
      <c r="A123" s="115" t="s">
        <v>376</v>
      </c>
      <c r="J123" s="56"/>
    </row>
    <row r="124" spans="1:10" s="117" customFormat="1" ht="30" customHeight="1">
      <c r="A124" s="585" t="s">
        <v>53</v>
      </c>
      <c r="B124" s="585"/>
      <c r="C124" s="582"/>
      <c r="D124" s="87" t="s">
        <v>88</v>
      </c>
      <c r="E124" s="390" t="s">
        <v>241</v>
      </c>
      <c r="F124" s="413" t="s">
        <v>433</v>
      </c>
      <c r="G124" s="413" t="s">
        <v>473</v>
      </c>
      <c r="H124" s="390" t="s">
        <v>242</v>
      </c>
      <c r="I124" s="390" t="s">
        <v>243</v>
      </c>
      <c r="J124" s="414" t="s">
        <v>255</v>
      </c>
    </row>
    <row r="125" spans="3:10" s="84" customFormat="1" ht="12" customHeight="1">
      <c r="C125" s="271"/>
      <c r="D125" s="56" t="s">
        <v>89</v>
      </c>
      <c r="E125" s="56" t="s">
        <v>89</v>
      </c>
      <c r="F125" s="56" t="s">
        <v>89</v>
      </c>
      <c r="G125" s="56" t="s">
        <v>89</v>
      </c>
      <c r="H125" s="56" t="s">
        <v>89</v>
      </c>
      <c r="I125" s="56" t="s">
        <v>89</v>
      </c>
      <c r="J125" s="56" t="s">
        <v>256</v>
      </c>
    </row>
    <row r="126" spans="1:10" s="84" customFormat="1" ht="12" customHeight="1">
      <c r="A126" s="56" t="s">
        <v>69</v>
      </c>
      <c r="B126" s="116">
        <v>17</v>
      </c>
      <c r="C126" s="271" t="s">
        <v>244</v>
      </c>
      <c r="D126" s="84">
        <v>412868</v>
      </c>
      <c r="E126" s="84">
        <v>319025</v>
      </c>
      <c r="F126" s="84">
        <v>10315</v>
      </c>
      <c r="G126" s="84">
        <v>13428</v>
      </c>
      <c r="H126" s="84">
        <v>5906</v>
      </c>
      <c r="I126" s="84">
        <v>64194</v>
      </c>
      <c r="J126" s="84">
        <v>2315</v>
      </c>
    </row>
    <row r="127" spans="1:10" s="84" customFormat="1" ht="12" customHeight="1">
      <c r="A127" s="415"/>
      <c r="B127" s="84">
        <v>18</v>
      </c>
      <c r="C127" s="416"/>
      <c r="D127" s="84">
        <v>410663</v>
      </c>
      <c r="E127" s="84">
        <v>320256</v>
      </c>
      <c r="F127" s="84">
        <v>10342</v>
      </c>
      <c r="G127" s="84">
        <v>12664</v>
      </c>
      <c r="H127" s="84">
        <v>5356</v>
      </c>
      <c r="I127" s="84">
        <v>62045</v>
      </c>
      <c r="J127" s="84">
        <v>2265</v>
      </c>
    </row>
    <row r="128" spans="1:10" s="84" customFormat="1" ht="12" customHeight="1">
      <c r="A128" s="417"/>
      <c r="B128" s="116">
        <v>19</v>
      </c>
      <c r="C128" s="416"/>
      <c r="D128" s="84">
        <v>412072</v>
      </c>
      <c r="E128" s="84">
        <v>323488</v>
      </c>
      <c r="F128" s="84">
        <v>10129</v>
      </c>
      <c r="G128" s="84">
        <v>12373</v>
      </c>
      <c r="H128" s="84">
        <v>5197</v>
      </c>
      <c r="I128" s="84">
        <v>60885</v>
      </c>
      <c r="J128" s="84">
        <v>2273</v>
      </c>
    </row>
    <row r="129" spans="1:10" s="84" customFormat="1" ht="12" customHeight="1">
      <c r="A129" s="417"/>
      <c r="B129" s="84">
        <v>20</v>
      </c>
      <c r="C129" s="416"/>
      <c r="D129" s="84">
        <v>409280</v>
      </c>
      <c r="E129" s="84">
        <v>330763</v>
      </c>
      <c r="F129" s="84">
        <v>2321</v>
      </c>
      <c r="G129" s="84">
        <v>12038</v>
      </c>
      <c r="H129" s="84">
        <v>5080</v>
      </c>
      <c r="I129" s="84">
        <v>59078</v>
      </c>
      <c r="J129" s="84">
        <v>2235</v>
      </c>
    </row>
    <row r="130" spans="1:10" s="84" customFormat="1" ht="12" customHeight="1">
      <c r="A130" s="417"/>
      <c r="B130" s="84">
        <v>21</v>
      </c>
      <c r="C130" s="416"/>
      <c r="D130" s="84">
        <v>411061</v>
      </c>
      <c r="E130" s="84">
        <v>334382</v>
      </c>
      <c r="F130" s="84">
        <v>1442</v>
      </c>
      <c r="G130" s="84">
        <v>11088</v>
      </c>
      <c r="H130" s="84">
        <v>5015</v>
      </c>
      <c r="I130" s="84">
        <v>59134</v>
      </c>
      <c r="J130" s="84">
        <v>2226</v>
      </c>
    </row>
    <row r="131" spans="1:10" s="84" customFormat="1" ht="9" customHeight="1">
      <c r="A131" s="113"/>
      <c r="B131" s="113"/>
      <c r="C131" s="418"/>
      <c r="D131" s="113"/>
      <c r="E131" s="113"/>
      <c r="F131" s="113"/>
      <c r="G131" s="113"/>
      <c r="H131" s="113"/>
      <c r="I131" s="113"/>
      <c r="J131" s="113"/>
    </row>
    <row r="132" s="84" customFormat="1" ht="12" customHeight="1">
      <c r="J132" s="56" t="s">
        <v>245</v>
      </c>
    </row>
  </sheetData>
  <mergeCells count="73">
    <mergeCell ref="B46:C46"/>
    <mergeCell ref="B45:C45"/>
    <mergeCell ref="B42:C42"/>
    <mergeCell ref="B43:C43"/>
    <mergeCell ref="B44:C44"/>
    <mergeCell ref="B35:C35"/>
    <mergeCell ref="B37:C37"/>
    <mergeCell ref="B41:C41"/>
    <mergeCell ref="B38:C38"/>
    <mergeCell ref="B39:C39"/>
    <mergeCell ref="B40:C40"/>
    <mergeCell ref="B91:D91"/>
    <mergeCell ref="B92:D92"/>
    <mergeCell ref="B93:D93"/>
    <mergeCell ref="A94:D94"/>
    <mergeCell ref="B87:D87"/>
    <mergeCell ref="B88:D88"/>
    <mergeCell ref="B89:D89"/>
    <mergeCell ref="B90:D90"/>
    <mergeCell ref="B83:D83"/>
    <mergeCell ref="B84:D84"/>
    <mergeCell ref="B85:D85"/>
    <mergeCell ref="B86:D86"/>
    <mergeCell ref="B77:D77"/>
    <mergeCell ref="A78:D78"/>
    <mergeCell ref="A80:D80"/>
    <mergeCell ref="B82:D82"/>
    <mergeCell ref="B73:D73"/>
    <mergeCell ref="B74:D74"/>
    <mergeCell ref="B75:D75"/>
    <mergeCell ref="B76:D76"/>
    <mergeCell ref="B69:D69"/>
    <mergeCell ref="B70:D70"/>
    <mergeCell ref="B71:D71"/>
    <mergeCell ref="B72:D72"/>
    <mergeCell ref="A64:D64"/>
    <mergeCell ref="B66:D66"/>
    <mergeCell ref="B67:D67"/>
    <mergeCell ref="B68:D68"/>
    <mergeCell ref="J22:L22"/>
    <mergeCell ref="J2:L2"/>
    <mergeCell ref="A2:D3"/>
    <mergeCell ref="E2:E3"/>
    <mergeCell ref="F2:F3"/>
    <mergeCell ref="G2:I2"/>
    <mergeCell ref="D21:I21"/>
    <mergeCell ref="A21:C23"/>
    <mergeCell ref="D22:F22"/>
    <mergeCell ref="G22:I22"/>
    <mergeCell ref="A124:C124"/>
    <mergeCell ref="L98:L99"/>
    <mergeCell ref="D98:D99"/>
    <mergeCell ref="F98:F99"/>
    <mergeCell ref="G98:G99"/>
    <mergeCell ref="A98:C99"/>
    <mergeCell ref="I98:I99"/>
    <mergeCell ref="J98:J99"/>
    <mergeCell ref="A110:C111"/>
    <mergeCell ref="J110:J111"/>
    <mergeCell ref="H53:I53"/>
    <mergeCell ref="J53:K53"/>
    <mergeCell ref="H52:K52"/>
    <mergeCell ref="A52:C53"/>
    <mergeCell ref="D52:G52"/>
    <mergeCell ref="D53:E53"/>
    <mergeCell ref="F53:G53"/>
    <mergeCell ref="K110:L110"/>
    <mergeCell ref="D110:D111"/>
    <mergeCell ref="E110:E111"/>
    <mergeCell ref="F110:F111"/>
    <mergeCell ref="G110:G111"/>
    <mergeCell ref="I110:I111"/>
    <mergeCell ref="H110:H111"/>
  </mergeCells>
  <printOptions/>
  <pageMargins left="0.5905511811023623" right="0.5905511811023623" top="0.5905511811023623" bottom="0.3937007874015748" header="0.1968503937007874" footer="0.1968503937007874"/>
  <pageSetup horizontalDpi="600" verticalDpi="600" orientation="portrait" paperSize="9" scale="91" r:id="rId1"/>
  <headerFooter alignWithMargins="0">
    <oddHeader>&amp;L&amp;"ＭＳ Ｐゴシック,太字"&amp;14&amp;A</oddHeader>
  </headerFooter>
  <rowBreaks count="1" manualBreakCount="1">
    <brk id="6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2009-11-13T07:21:46Z</cp:lastPrinted>
  <dcterms:created xsi:type="dcterms:W3CDTF">2001-01-22T06:53:24Z</dcterms:created>
  <dcterms:modified xsi:type="dcterms:W3CDTF">2010-03-23T02:32:00Z</dcterms:modified>
  <cp:category/>
  <cp:version/>
  <cp:contentType/>
  <cp:contentStatus/>
</cp:coreProperties>
</file>