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5ED5983-895B-4541-A589-DBF3732AF410}" xr6:coauthVersionLast="47" xr6:coauthVersionMax="47" xr10:uidLastSave="{00000000-0000-0000-0000-000000000000}"/>
  <bookViews>
    <workbookView xWindow="2660" yWindow="2660" windowWidth="14400" windowHeight="8170" xr2:uid="{00000000-000D-0000-FFFF-FFFF00000000}"/>
  </bookViews>
  <sheets>
    <sheet name="取引基本表(32部門）" sheetId="1" r:id="rId1"/>
  </sheet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AB30" i="1" s="1"/>
  <c r="AK5" i="1"/>
  <c r="AL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B6" i="1"/>
  <c r="AK6" i="1"/>
  <c r="AL6" i="1" s="1"/>
  <c r="AB7" i="1"/>
  <c r="AK7" i="1"/>
  <c r="AL7" i="1"/>
  <c r="AO7" i="1"/>
  <c r="AP7" i="1" s="1"/>
  <c r="AB8" i="1"/>
  <c r="AK8" i="1"/>
  <c r="AL8" i="1"/>
  <c r="AO8" i="1"/>
  <c r="AP8" i="1"/>
  <c r="AB9" i="1"/>
  <c r="AK9" i="1"/>
  <c r="AO9" i="1" s="1"/>
  <c r="AP9" i="1" s="1"/>
  <c r="AL9" i="1"/>
  <c r="AB10" i="1"/>
  <c r="AK10" i="1"/>
  <c r="AL10" i="1"/>
  <c r="AO10" i="1"/>
  <c r="AP10" i="1" s="1"/>
  <c r="AB11" i="1"/>
  <c r="AK11" i="1"/>
  <c r="AL11" i="1"/>
  <c r="AO11" i="1"/>
  <c r="AP11" i="1"/>
  <c r="AB12" i="1"/>
  <c r="AP12" i="1" s="1"/>
  <c r="AK12" i="1"/>
  <c r="AO12" i="1"/>
  <c r="AB13" i="1"/>
  <c r="AK13" i="1"/>
  <c r="AL13" i="1" s="1"/>
  <c r="AB14" i="1"/>
  <c r="AK14" i="1"/>
  <c r="AL14" i="1"/>
  <c r="AO14" i="1"/>
  <c r="AP14" i="1"/>
  <c r="AB15" i="1"/>
  <c r="AK15" i="1"/>
  <c r="AL15" i="1"/>
  <c r="AO15" i="1"/>
  <c r="AP15" i="1"/>
  <c r="AB16" i="1"/>
  <c r="AK16" i="1"/>
  <c r="AL16" i="1"/>
  <c r="AO16" i="1"/>
  <c r="AP16" i="1"/>
  <c r="AB17" i="1"/>
  <c r="AK17" i="1"/>
  <c r="AO17" i="1" s="1"/>
  <c r="AP17" i="1" s="1"/>
  <c r="AL17" i="1"/>
  <c r="AB18" i="1"/>
  <c r="AK18" i="1"/>
  <c r="AL18" i="1"/>
  <c r="AO18" i="1"/>
  <c r="AP18" i="1" s="1"/>
  <c r="AB19" i="1"/>
  <c r="AK19" i="1"/>
  <c r="AL19" i="1"/>
  <c r="AO19" i="1"/>
  <c r="AP19" i="1"/>
  <c r="AB20" i="1"/>
  <c r="AL20" i="1" s="1"/>
  <c r="AK20" i="1"/>
  <c r="AO20" i="1"/>
  <c r="AB21" i="1"/>
  <c r="AK21" i="1"/>
  <c r="AL21" i="1" s="1"/>
  <c r="AO21" i="1"/>
  <c r="AP21" i="1"/>
  <c r="AB22" i="1"/>
  <c r="AK22" i="1"/>
  <c r="AL22" i="1"/>
  <c r="AO22" i="1"/>
  <c r="AP22" i="1"/>
  <c r="AB23" i="1"/>
  <c r="AK23" i="1"/>
  <c r="AL23" i="1"/>
  <c r="AO23" i="1"/>
  <c r="AP23" i="1"/>
  <c r="AB24" i="1"/>
  <c r="AK24" i="1"/>
  <c r="AL24" i="1"/>
  <c r="AO24" i="1"/>
  <c r="AP24" i="1"/>
  <c r="AB25" i="1"/>
  <c r="AK25" i="1"/>
  <c r="AO25" i="1" s="1"/>
  <c r="AP25" i="1" s="1"/>
  <c r="AL25" i="1"/>
  <c r="AB26" i="1"/>
  <c r="AK26" i="1"/>
  <c r="AL26" i="1"/>
  <c r="AO26" i="1"/>
  <c r="AP26" i="1" s="1"/>
  <c r="AB27" i="1"/>
  <c r="AK27" i="1"/>
  <c r="AL27" i="1"/>
  <c r="AO27" i="1"/>
  <c r="AP27" i="1"/>
  <c r="AB28" i="1"/>
  <c r="AP28" i="1" s="1"/>
  <c r="AK28" i="1"/>
  <c r="AO28" i="1"/>
  <c r="AB29" i="1"/>
  <c r="AK29" i="1"/>
  <c r="AL29" i="1" s="1"/>
  <c r="AO29" i="1"/>
  <c r="A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Q38" i="1" s="1"/>
  <c r="R30" i="1"/>
  <c r="S30" i="1"/>
  <c r="T30" i="1"/>
  <c r="U30" i="1"/>
  <c r="V30" i="1"/>
  <c r="W30" i="1"/>
  <c r="X30" i="1"/>
  <c r="Y30" i="1"/>
  <c r="Z30" i="1"/>
  <c r="AA30" i="1"/>
  <c r="AC30" i="1"/>
  <c r="AD30" i="1"/>
  <c r="AE30" i="1"/>
  <c r="AF30" i="1"/>
  <c r="AG30" i="1"/>
  <c r="AH30" i="1"/>
  <c r="AI30" i="1"/>
  <c r="AJ30" i="1"/>
  <c r="AM30" i="1"/>
  <c r="AN30" i="1"/>
  <c r="AB31" i="1"/>
  <c r="AB32" i="1"/>
  <c r="AB33" i="1"/>
  <c r="AB34" i="1"/>
  <c r="AB37" i="1" s="1"/>
  <c r="AB35" i="1"/>
  <c r="AB36" i="1"/>
  <c r="C37" i="1"/>
  <c r="D37" i="1"/>
  <c r="E37" i="1"/>
  <c r="F37" i="1"/>
  <c r="G37" i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P37" i="1"/>
  <c r="P38" i="1" s="1"/>
  <c r="Q37" i="1"/>
  <c r="R37" i="1"/>
  <c r="R38" i="1" s="1"/>
  <c r="S37" i="1"/>
  <c r="T37" i="1"/>
  <c r="U37" i="1"/>
  <c r="V37" i="1"/>
  <c r="W37" i="1"/>
  <c r="X37" i="1"/>
  <c r="X38" i="1" s="1"/>
  <c r="Y37" i="1"/>
  <c r="Y38" i="1" s="1"/>
  <c r="Z37" i="1"/>
  <c r="Z38" i="1" s="1"/>
  <c r="AA37" i="1"/>
  <c r="AA38" i="1" s="1"/>
  <c r="C38" i="1"/>
  <c r="D38" i="1"/>
  <c r="E38" i="1"/>
  <c r="F38" i="1"/>
  <c r="G38" i="1"/>
  <c r="S38" i="1"/>
  <c r="T38" i="1"/>
  <c r="U38" i="1"/>
  <c r="V38" i="1"/>
  <c r="W38" i="1"/>
  <c r="AB38" i="1" l="1"/>
  <c r="AP20" i="1"/>
  <c r="AL28" i="1"/>
  <c r="AL12" i="1"/>
  <c r="AL30" i="1" s="1"/>
  <c r="AO6" i="1"/>
  <c r="AP6" i="1" s="1"/>
  <c r="AK30" i="1"/>
  <c r="AO5" i="1"/>
  <c r="AO13" i="1"/>
  <c r="AP13" i="1" s="1"/>
  <c r="AP5" i="1" l="1"/>
  <c r="AP30" i="1" s="1"/>
  <c r="AO30" i="1"/>
</calcChain>
</file>

<file path=xl/sharedStrings.xml><?xml version="1.0" encoding="utf-8"?>
<sst xmlns="http://schemas.openxmlformats.org/spreadsheetml/2006/main" count="91" uniqueCount="57">
  <si>
    <t>鉱業</t>
  </si>
  <si>
    <t>食料品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</si>
  <si>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</si>
  <si>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</si>
  <si>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</si>
  <si>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</si>
  <si>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</si>
  <si>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</si>
  <si>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</si>
  <si>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</si>
  <si>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</si>
  <si>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</si>
  <si>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</si>
  <si>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</si>
  <si>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その他製造工業製品</t>
  </si>
  <si>
    <t>建設</t>
  </si>
  <si>
    <t>商業</t>
  </si>
  <si>
    <t>公務</t>
  </si>
  <si>
    <t>分類不明</t>
  </si>
  <si>
    <t>家計外消費支出(行)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</si>
  <si>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</si>
  <si>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</si>
  <si>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</si>
  <si>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</si>
  <si>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</si>
  <si>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</si>
  <si>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</si>
  <si>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　</t>
    <phoneticPr fontId="1"/>
  </si>
  <si>
    <t>農林水産業</t>
    <rPh sb="0" eb="2">
      <t>ノウリン</t>
    </rPh>
    <rPh sb="2" eb="5">
      <t>スイサンギョウ</t>
    </rPh>
    <phoneticPr fontId="1"/>
  </si>
  <si>
    <t>出版・印刷</t>
    <rPh sb="0" eb="2">
      <t>シュッパン</t>
    </rPh>
    <rPh sb="3" eb="5">
      <t>インサツ</t>
    </rPh>
    <phoneticPr fontId="1"/>
  </si>
  <si>
    <t>電気・ガス・水道</t>
    <rPh sb="0" eb="2">
      <t>デンキ</t>
    </rPh>
    <rPh sb="6" eb="8">
      <t>スイドウ</t>
    </rPh>
    <phoneticPr fontId="1"/>
  </si>
  <si>
    <t>金融・不動産・保険</t>
    <rPh sb="3" eb="6">
      <t>フドウサン</t>
    </rPh>
    <phoneticPr fontId="1"/>
  </si>
  <si>
    <t>運輸・通信</t>
    <rPh sb="3" eb="5">
      <t>ツウシン</t>
    </rPh>
    <phoneticPr fontId="1"/>
  </si>
  <si>
    <t>サービス</t>
    <phoneticPr fontId="1"/>
  </si>
  <si>
    <t xml:space="preserve"> </t>
    <phoneticPr fontId="1"/>
  </si>
  <si>
    <t xml:space="preserve">  </t>
    <phoneticPr fontId="1"/>
  </si>
  <si>
    <t>内生部門計</t>
    <rPh sb="0" eb="1">
      <t>ナイセイ</t>
    </rPh>
    <rPh sb="1" eb="2">
      <t>セイ</t>
    </rPh>
    <rPh sb="2" eb="4">
      <t>ブモン</t>
    </rPh>
    <rPh sb="4" eb="5">
      <t>ケイ</t>
    </rPh>
    <phoneticPr fontId="1"/>
  </si>
  <si>
    <t>家計外消費支出</t>
    <rPh sb="0" eb="3">
      <t>カケイガイ</t>
    </rPh>
    <rPh sb="3" eb="5">
      <t>ショウヒ</t>
    </rPh>
    <rPh sb="5" eb="7">
      <t>シシュツ</t>
    </rPh>
    <phoneticPr fontId="1"/>
  </si>
  <si>
    <t>民間消費支出</t>
    <rPh sb="0" eb="2">
      <t>ミンカン</t>
    </rPh>
    <rPh sb="2" eb="4">
      <t>ショウヒ</t>
    </rPh>
    <rPh sb="4" eb="6">
      <t>シシュツ</t>
    </rPh>
    <phoneticPr fontId="1"/>
  </si>
  <si>
    <t>政府消費支出</t>
    <rPh sb="0" eb="2">
      <t>セイフ</t>
    </rPh>
    <rPh sb="2" eb="4">
      <t>ショウヒ</t>
    </rPh>
    <rPh sb="4" eb="6">
      <t>シシュツ</t>
    </rPh>
    <phoneticPr fontId="1"/>
  </si>
  <si>
    <t>政府固定資本形成</t>
    <rPh sb="0" eb="2">
      <t>セイフ</t>
    </rPh>
    <rPh sb="2" eb="4">
      <t>コテイ</t>
    </rPh>
    <rPh sb="4" eb="6">
      <t>シホン</t>
    </rPh>
    <rPh sb="6" eb="8">
      <t>ケイセイ</t>
    </rPh>
    <phoneticPr fontId="1"/>
  </si>
  <si>
    <t>民間固定資本形成</t>
    <rPh sb="0" eb="2">
      <t>ミンカン</t>
    </rPh>
    <rPh sb="2" eb="4">
      <t>コテイ</t>
    </rPh>
    <rPh sb="4" eb="6">
      <t>シホン</t>
    </rPh>
    <rPh sb="6" eb="8">
      <t>ケイセイ</t>
    </rPh>
    <phoneticPr fontId="1"/>
  </si>
  <si>
    <t>在庫純増</t>
    <rPh sb="0" eb="2">
      <t>ザイコ</t>
    </rPh>
    <rPh sb="2" eb="4">
      <t>ジュンゾウ</t>
    </rPh>
    <phoneticPr fontId="1"/>
  </si>
  <si>
    <t>輸出</t>
    <rPh sb="0" eb="2">
      <t>ユシュツ</t>
    </rPh>
    <phoneticPr fontId="1"/>
  </si>
  <si>
    <t>移出</t>
    <rPh sb="0" eb="2">
      <t>イシュツ</t>
    </rPh>
    <phoneticPr fontId="1"/>
  </si>
  <si>
    <t>最終需要計</t>
    <rPh sb="0" eb="2">
      <t>サイシュウ</t>
    </rPh>
    <rPh sb="2" eb="4">
      <t>ジュヨウ</t>
    </rPh>
    <rPh sb="4" eb="5">
      <t>ケイ</t>
    </rPh>
    <phoneticPr fontId="1"/>
  </si>
  <si>
    <t>需要計</t>
    <rPh sb="0" eb="2">
      <t>ジュヨウ</t>
    </rPh>
    <rPh sb="2" eb="3">
      <t>ケイ</t>
    </rPh>
    <phoneticPr fontId="1"/>
  </si>
  <si>
    <t>輸入</t>
    <rPh sb="0" eb="2">
      <t>ユニュウ</t>
    </rPh>
    <phoneticPr fontId="1"/>
  </si>
  <si>
    <t>移入</t>
    <rPh sb="0" eb="2">
      <t>イニュウ</t>
    </rPh>
    <phoneticPr fontId="1"/>
  </si>
  <si>
    <t>最終需要部門計</t>
    <rPh sb="0" eb="2">
      <t>サイシュウ</t>
    </rPh>
    <rPh sb="2" eb="4">
      <t>ジュヨウ</t>
    </rPh>
    <rPh sb="4" eb="6">
      <t>ブモン</t>
    </rPh>
    <rPh sb="6" eb="7">
      <t>ケイ</t>
    </rPh>
    <phoneticPr fontId="1"/>
  </si>
  <si>
    <t>県内生産額</t>
    <rPh sb="0" eb="2">
      <t>ケンナイ</t>
    </rPh>
    <rPh sb="2" eb="5">
      <t>セイサンガク</t>
    </rPh>
    <phoneticPr fontId="1"/>
  </si>
  <si>
    <t>（単位：百万円）</t>
    <rPh sb="1" eb="3">
      <t>タンイ</t>
    </rPh>
    <rPh sb="4" eb="5">
      <t>ヒャク</t>
    </rPh>
    <rPh sb="5" eb="7">
      <t>マンエン</t>
    </rPh>
    <phoneticPr fontId="1"/>
  </si>
  <si>
    <t>その他製造業</t>
    <rPh sb="5" eb="6">
      <t>ギョウ</t>
    </rPh>
    <phoneticPr fontId="1"/>
  </si>
  <si>
    <t>内生部門計</t>
    <rPh sb="0" eb="1">
      <t>ナイセイ</t>
    </rPh>
    <rPh sb="1" eb="2">
      <t>セイ</t>
    </rPh>
    <rPh sb="2" eb="4">
      <t>ブモン</t>
    </rPh>
    <rPh sb="4" eb="5">
      <t>ケイ</t>
    </rPh>
    <phoneticPr fontId="1"/>
  </si>
  <si>
    <t>（出所）兵庫県企画部統計課「昭和55年（1980年）兵庫県産業連関表」</t>
    <rPh sb="1" eb="3">
      <t>シュッショ</t>
    </rPh>
    <rPh sb="4" eb="7">
      <t>ヒョウゴケン</t>
    </rPh>
    <rPh sb="7" eb="9">
      <t>キカク</t>
    </rPh>
    <rPh sb="9" eb="10">
      <t>ブ</t>
    </rPh>
    <rPh sb="10" eb="12">
      <t>トウケイ</t>
    </rPh>
    <rPh sb="12" eb="13">
      <t>カ</t>
    </rPh>
    <rPh sb="14" eb="16">
      <t>ショウワ</t>
    </rPh>
    <rPh sb="18" eb="19">
      <t>ネン</t>
    </rPh>
    <rPh sb="24" eb="25">
      <t>ネン</t>
    </rPh>
    <rPh sb="26" eb="29">
      <t>ヒョウゴケン</t>
    </rPh>
    <rPh sb="29" eb="31">
      <t>サンギョウ</t>
    </rPh>
    <rPh sb="31" eb="34">
      <t>レンカンヒョウ</t>
    </rPh>
    <phoneticPr fontId="1"/>
  </si>
  <si>
    <t>取引基本表（生産者価格表)(25部門表）</t>
    <rPh sb="0" eb="2">
      <t>トリヒキ</t>
    </rPh>
    <rPh sb="2" eb="5">
      <t>キホンヒョウ</t>
    </rPh>
    <rPh sb="6" eb="9">
      <t>セイサンシャ</t>
    </rPh>
    <rPh sb="9" eb="11">
      <t>カカク</t>
    </rPh>
    <rPh sb="11" eb="12">
      <t>ヒョウ</t>
    </rPh>
    <rPh sb="16" eb="18">
      <t>ブモン</t>
    </rPh>
    <rPh sb="18" eb="19">
      <t>ヒョウ</t>
    </rPh>
    <phoneticPr fontId="1"/>
  </si>
  <si>
    <t>昭和55年(1980年）兵庫県産業連関表</t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</si>
</sst>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 applyAlignme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176" fontId="2" fillId="0" borderId="0" xfId="0" applyNumberFormat="1" applyFont="1" applyAlignment="1"/>
    <xf numFmtId="176" fontId="2" fillId="0" borderId="0" xfId="0" applyNumberFormat="1" applyFont="1" applyProtection="1">
      <protection locked="0"/>
    </xf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0" fontId="2" fillId="0" borderId="3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0" borderId="10" xfId="0" applyNumberFormat="1" applyFont="1" applyBorder="1" applyAlignment="1"/>
    <xf numFmtId="176" fontId="2" fillId="0" borderId="11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  <xf numFmtId="176" fontId="2" fillId="0" borderId="14" xfId="0" applyNumberFormat="1" applyFont="1" applyBorder="1" applyAlignment="1"/>
    <xf numFmtId="176" fontId="2" fillId="0" borderId="15" xfId="0" applyNumberFormat="1" applyFont="1" applyBorder="1" applyAlignment="1"/>
    <xf numFmtId="176" fontId="2" fillId="0" borderId="7" xfId="0" applyNumberFormat="1" applyFont="1" applyBorder="1" applyAlignment="1"/>
    <xf numFmtId="176" fontId="2" fillId="0" borderId="0" xfId="0" applyNumberFormat="1" applyFont="1" applyBorder="1" applyAlignment="1"/>
    <xf numFmtId="176" fontId="2" fillId="0" borderId="12" xfId="0" applyNumberFormat="1" applyFont="1" applyBorder="1" applyAlignment="1"/>
    <xf numFmtId="0" fontId="3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6"/>
  <sheetViews>
    <sheetView tabSelected="1" showOutlineSymbols="0" zoomScaleNormal="8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8.7109375" defaultRowHeight="16.5" x14ac:dyDescent="0.25"/>
  <cols>
    <col min="1" max="1" width="3.5703125" style="1" customWidth="1"/>
    <col min="2" max="2" width="12.5703125" style="1" customWidth="1"/>
    <col min="3" max="47" width="8.7109375" style="1" customWidth="1"/>
    <col min="48" max="48" width="10.7109375" style="1" customWidth="1"/>
    <col min="49" max="115" width="8.7109375" style="1" customWidth="1"/>
    <col min="116" max="116" width="9.7109375" style="1" customWidth="1"/>
    <col min="117" max="123" width="8.7109375" style="1" customWidth="1"/>
    <col min="124" max="127" width="9.7109375" style="1" customWidth="1"/>
    <col min="128" max="129" width="8.7109375" style="1" customWidth="1"/>
    <col min="130" max="130" width="9.7109375" style="1" customWidth="1"/>
    <col min="131" max="131" width="10.7109375" style="1" customWidth="1"/>
    <col min="132" max="133" width="9.7109375" style="1" customWidth="1"/>
    <col min="134" max="16384" width="8.7109375" style="1"/>
  </cols>
  <sheetData>
    <row r="1" spans="1:48" x14ac:dyDescent="0.25">
      <c r="A1" s="24" t="s">
        <v>55</v>
      </c>
    </row>
    <row r="2" spans="1:48" x14ac:dyDescent="0.25">
      <c r="A2" s="2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 t="s">
        <v>51</v>
      </c>
      <c r="AP2" s="2"/>
      <c r="AQ2" s="2"/>
      <c r="AR2" s="2"/>
      <c r="AS2" s="2"/>
      <c r="AT2" s="2"/>
      <c r="AU2" s="2"/>
      <c r="AV2" s="2" t="s">
        <v>27</v>
      </c>
    </row>
    <row r="3" spans="1:48" x14ac:dyDescent="0.25">
      <c r="A3" s="6"/>
      <c r="B3" s="7"/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2">
        <v>12</v>
      </c>
      <c r="O3" s="12">
        <v>13</v>
      </c>
      <c r="P3" s="12">
        <v>14</v>
      </c>
      <c r="Q3" s="12">
        <v>15</v>
      </c>
      <c r="R3" s="12">
        <v>16</v>
      </c>
      <c r="S3" s="12">
        <v>17</v>
      </c>
      <c r="T3" s="12">
        <v>18</v>
      </c>
      <c r="U3" s="12">
        <v>19</v>
      </c>
      <c r="V3" s="12">
        <v>20</v>
      </c>
      <c r="W3" s="12">
        <v>21</v>
      </c>
      <c r="X3" s="12">
        <v>22</v>
      </c>
      <c r="Y3" s="12">
        <v>23</v>
      </c>
      <c r="Z3" s="12">
        <v>24</v>
      </c>
      <c r="AA3" s="12">
        <v>25</v>
      </c>
      <c r="AB3" s="17">
        <v>26</v>
      </c>
      <c r="AC3" s="12">
        <v>27</v>
      </c>
      <c r="AD3" s="12">
        <v>28</v>
      </c>
      <c r="AE3" s="12">
        <v>29</v>
      </c>
      <c r="AF3" s="12">
        <v>30</v>
      </c>
      <c r="AG3" s="12">
        <v>31</v>
      </c>
      <c r="AH3" s="12">
        <v>32</v>
      </c>
      <c r="AI3" s="12">
        <v>33</v>
      </c>
      <c r="AJ3" s="12">
        <v>34</v>
      </c>
      <c r="AK3" s="12">
        <v>35</v>
      </c>
      <c r="AL3" s="12">
        <v>36</v>
      </c>
      <c r="AM3" s="12">
        <v>37</v>
      </c>
      <c r="AN3" s="12">
        <v>38</v>
      </c>
      <c r="AO3" s="12">
        <v>39</v>
      </c>
      <c r="AP3" s="17">
        <v>40</v>
      </c>
      <c r="AQ3" s="2" t="s">
        <v>27</v>
      </c>
      <c r="AR3" s="2" t="s">
        <v>27</v>
      </c>
      <c r="AS3" s="2" t="s">
        <v>27</v>
      </c>
      <c r="AT3" s="2" t="s">
        <v>27</v>
      </c>
      <c r="AU3" s="2" t="s">
        <v>27</v>
      </c>
      <c r="AV3" s="2" t="s">
        <v>27</v>
      </c>
    </row>
    <row r="4" spans="1:48" x14ac:dyDescent="0.25">
      <c r="A4" s="10"/>
      <c r="B4" s="11"/>
      <c r="C4" s="13" t="s">
        <v>28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29</v>
      </c>
      <c r="I4" s="13" t="s">
        <v>4</v>
      </c>
      <c r="J4" s="13" t="s">
        <v>5</v>
      </c>
      <c r="K4" s="13" t="s">
        <v>6</v>
      </c>
      <c r="L4" s="13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15</v>
      </c>
      <c r="U4" s="13" t="s">
        <v>30</v>
      </c>
      <c r="V4" s="13" t="s">
        <v>16</v>
      </c>
      <c r="W4" s="13" t="s">
        <v>31</v>
      </c>
      <c r="X4" s="13" t="s">
        <v>32</v>
      </c>
      <c r="Y4" s="13" t="s">
        <v>17</v>
      </c>
      <c r="Z4" s="13" t="s">
        <v>33</v>
      </c>
      <c r="AA4" s="13" t="s">
        <v>18</v>
      </c>
      <c r="AB4" s="18" t="s">
        <v>36</v>
      </c>
      <c r="AC4" s="13" t="s">
        <v>37</v>
      </c>
      <c r="AD4" s="13" t="s">
        <v>38</v>
      </c>
      <c r="AE4" s="13" t="s">
        <v>39</v>
      </c>
      <c r="AF4" s="13" t="s">
        <v>40</v>
      </c>
      <c r="AG4" s="13" t="s">
        <v>41</v>
      </c>
      <c r="AH4" s="13" t="s">
        <v>42</v>
      </c>
      <c r="AI4" s="13" t="s">
        <v>43</v>
      </c>
      <c r="AJ4" s="13" t="s">
        <v>44</v>
      </c>
      <c r="AK4" s="13" t="s">
        <v>45</v>
      </c>
      <c r="AL4" s="13" t="s">
        <v>46</v>
      </c>
      <c r="AM4" s="13" t="s">
        <v>47</v>
      </c>
      <c r="AN4" s="13" t="s">
        <v>48</v>
      </c>
      <c r="AO4" s="13" t="s">
        <v>49</v>
      </c>
      <c r="AP4" s="18" t="s">
        <v>50</v>
      </c>
      <c r="AQ4" s="2" t="s">
        <v>34</v>
      </c>
      <c r="AR4" s="2" t="s">
        <v>34</v>
      </c>
      <c r="AS4" s="2" t="s">
        <v>35</v>
      </c>
      <c r="AT4" s="3" t="s">
        <v>34</v>
      </c>
      <c r="AU4" s="2" t="s">
        <v>34</v>
      </c>
      <c r="AV4" s="2" t="s">
        <v>34</v>
      </c>
    </row>
    <row r="5" spans="1:48" x14ac:dyDescent="0.25">
      <c r="A5" s="8">
        <v>1</v>
      </c>
      <c r="B5" s="9" t="s">
        <v>28</v>
      </c>
      <c r="C5" s="4">
        <v>36717</v>
      </c>
      <c r="D5" s="4">
        <v>35</v>
      </c>
      <c r="E5" s="4">
        <v>475468</v>
      </c>
      <c r="F5" s="4">
        <v>21515</v>
      </c>
      <c r="G5" s="4">
        <v>579</v>
      </c>
      <c r="H5" s="4">
        <v>0</v>
      </c>
      <c r="I5" s="4">
        <v>2273</v>
      </c>
      <c r="J5" s="4">
        <v>637</v>
      </c>
      <c r="K5" s="4">
        <v>66</v>
      </c>
      <c r="L5" s="4">
        <v>0</v>
      </c>
      <c r="M5" s="4">
        <v>145</v>
      </c>
      <c r="N5" s="4">
        <v>20</v>
      </c>
      <c r="O5" s="4">
        <v>0</v>
      </c>
      <c r="P5" s="4">
        <v>0</v>
      </c>
      <c r="Q5" s="4">
        <v>0</v>
      </c>
      <c r="R5" s="4">
        <v>0</v>
      </c>
      <c r="S5" s="4">
        <v>60232</v>
      </c>
      <c r="T5" s="4">
        <v>2330</v>
      </c>
      <c r="U5" s="4">
        <v>0</v>
      </c>
      <c r="V5" s="4">
        <v>0</v>
      </c>
      <c r="W5" s="4">
        <v>0</v>
      </c>
      <c r="X5" s="4">
        <v>89</v>
      </c>
      <c r="Y5" s="4">
        <v>61</v>
      </c>
      <c r="Z5" s="4">
        <v>49155</v>
      </c>
      <c r="AA5" s="4">
        <v>664</v>
      </c>
      <c r="AB5" s="19">
        <f>SUM(C5:AA5)</f>
        <v>649986</v>
      </c>
      <c r="AC5" s="4">
        <v>4401</v>
      </c>
      <c r="AD5" s="4">
        <v>183697</v>
      </c>
      <c r="AE5" s="4">
        <v>0</v>
      </c>
      <c r="AF5" s="4">
        <v>0</v>
      </c>
      <c r="AG5" s="4">
        <v>6220</v>
      </c>
      <c r="AH5" s="4">
        <v>-5858</v>
      </c>
      <c r="AI5" s="4">
        <v>1468</v>
      </c>
      <c r="AJ5" s="4">
        <v>137096</v>
      </c>
      <c r="AK5" s="4">
        <f>SUM(AC5:AJ5)</f>
        <v>327024</v>
      </c>
      <c r="AL5" s="4">
        <f>AK5+AB5</f>
        <v>977010</v>
      </c>
      <c r="AM5" s="4">
        <v>-236191</v>
      </c>
      <c r="AN5" s="4">
        <v>-424303</v>
      </c>
      <c r="AO5" s="4">
        <f>AK5+SUM(AM5:AN5)</f>
        <v>-333470</v>
      </c>
      <c r="AP5" s="19">
        <f>AO5+AB5</f>
        <v>316516</v>
      </c>
      <c r="AQ5" s="4"/>
      <c r="AR5" s="4"/>
      <c r="AS5" s="4"/>
      <c r="AT5" s="4"/>
      <c r="AU5" s="4"/>
      <c r="AV5" s="4"/>
    </row>
    <row r="6" spans="1:48" x14ac:dyDescent="0.25">
      <c r="A6" s="8">
        <f>A5+1</f>
        <v>2</v>
      </c>
      <c r="B6" s="9" t="s">
        <v>0</v>
      </c>
      <c r="C6" s="4">
        <v>1</v>
      </c>
      <c r="D6" s="4">
        <v>13</v>
      </c>
      <c r="E6" s="4">
        <v>477</v>
      </c>
      <c r="F6" s="4">
        <v>10</v>
      </c>
      <c r="G6" s="4">
        <v>792</v>
      </c>
      <c r="H6" s="4">
        <v>0</v>
      </c>
      <c r="I6" s="4">
        <v>4658</v>
      </c>
      <c r="J6" s="4">
        <v>305232</v>
      </c>
      <c r="K6" s="4">
        <v>45392</v>
      </c>
      <c r="L6" s="4">
        <v>109332</v>
      </c>
      <c r="M6" s="4">
        <v>40430</v>
      </c>
      <c r="N6" s="4">
        <v>71</v>
      </c>
      <c r="O6" s="4">
        <v>420</v>
      </c>
      <c r="P6" s="4">
        <v>1</v>
      </c>
      <c r="Q6" s="4">
        <v>28</v>
      </c>
      <c r="R6" s="4">
        <v>0</v>
      </c>
      <c r="S6" s="4">
        <v>320</v>
      </c>
      <c r="T6" s="4">
        <v>31085</v>
      </c>
      <c r="U6" s="4">
        <v>99637</v>
      </c>
      <c r="V6" s="4">
        <v>0</v>
      </c>
      <c r="W6" s="4">
        <v>3</v>
      </c>
      <c r="X6" s="4">
        <v>4</v>
      </c>
      <c r="Y6" s="4">
        <v>10</v>
      </c>
      <c r="Z6" s="4">
        <v>314</v>
      </c>
      <c r="AA6" s="4">
        <v>3736</v>
      </c>
      <c r="AB6" s="19">
        <f t="shared" ref="AB6:AB36" si="0">SUM(C6:AA6)</f>
        <v>641966</v>
      </c>
      <c r="AC6" s="4">
        <v>0</v>
      </c>
      <c r="AD6" s="4">
        <v>230</v>
      </c>
      <c r="AE6" s="4">
        <v>0</v>
      </c>
      <c r="AF6" s="4">
        <v>0</v>
      </c>
      <c r="AG6" s="4">
        <v>0</v>
      </c>
      <c r="AH6" s="4">
        <v>-944</v>
      </c>
      <c r="AI6" s="4">
        <v>86</v>
      </c>
      <c r="AJ6" s="4">
        <v>43090</v>
      </c>
      <c r="AK6" s="4">
        <f t="shared" ref="AK6:AK29" si="1">SUM(AC6:AJ6)</f>
        <v>42462</v>
      </c>
      <c r="AL6" s="4">
        <f t="shared" ref="AL6:AL29" si="2">AK6+AB6</f>
        <v>684428</v>
      </c>
      <c r="AM6" s="4">
        <v>-555461</v>
      </c>
      <c r="AN6" s="4">
        <v>-26144</v>
      </c>
      <c r="AO6" s="4">
        <f t="shared" ref="AO6:AO29" si="3">AK6+SUM(AM6:AN6)</f>
        <v>-539143</v>
      </c>
      <c r="AP6" s="19">
        <f t="shared" ref="AP6:AP29" si="4">AO6+AB6</f>
        <v>102823</v>
      </c>
      <c r="AQ6" s="4"/>
      <c r="AR6" s="4"/>
      <c r="AS6" s="4"/>
      <c r="AT6" s="4"/>
      <c r="AU6" s="4"/>
      <c r="AV6" s="4"/>
    </row>
    <row r="7" spans="1:48" x14ac:dyDescent="0.25">
      <c r="A7" s="8">
        <f t="shared" ref="A7:A38" si="5">A6+1</f>
        <v>3</v>
      </c>
      <c r="B7" s="9" t="s">
        <v>1</v>
      </c>
      <c r="C7" s="4">
        <v>43596</v>
      </c>
      <c r="D7" s="4">
        <v>0</v>
      </c>
      <c r="E7" s="4">
        <v>271501</v>
      </c>
      <c r="F7" s="4">
        <v>1069</v>
      </c>
      <c r="G7" s="4">
        <v>646</v>
      </c>
      <c r="H7" s="4">
        <v>0</v>
      </c>
      <c r="I7" s="4">
        <v>11974</v>
      </c>
      <c r="J7" s="4">
        <v>38</v>
      </c>
      <c r="K7" s="4">
        <v>40</v>
      </c>
      <c r="L7" s="4">
        <v>2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57395</v>
      </c>
      <c r="T7" s="4">
        <v>0</v>
      </c>
      <c r="U7" s="4">
        <v>0</v>
      </c>
      <c r="V7" s="4">
        <v>526</v>
      </c>
      <c r="W7" s="4">
        <v>0</v>
      </c>
      <c r="X7" s="4">
        <v>309</v>
      </c>
      <c r="Y7" s="4">
        <v>91</v>
      </c>
      <c r="Z7" s="4">
        <v>131909</v>
      </c>
      <c r="AA7" s="4">
        <v>3295</v>
      </c>
      <c r="AB7" s="19">
        <f t="shared" si="0"/>
        <v>522391</v>
      </c>
      <c r="AC7" s="4">
        <v>24530</v>
      </c>
      <c r="AD7" s="4">
        <v>876854</v>
      </c>
      <c r="AE7" s="4">
        <v>0</v>
      </c>
      <c r="AF7" s="4">
        <v>0</v>
      </c>
      <c r="AG7" s="4">
        <v>0</v>
      </c>
      <c r="AH7" s="4">
        <v>9614</v>
      </c>
      <c r="AI7" s="4">
        <v>18203</v>
      </c>
      <c r="AJ7" s="4">
        <v>1599090</v>
      </c>
      <c r="AK7" s="4">
        <f t="shared" si="1"/>
        <v>2528291</v>
      </c>
      <c r="AL7" s="4">
        <f t="shared" si="2"/>
        <v>3050682</v>
      </c>
      <c r="AM7" s="4">
        <v>-130529</v>
      </c>
      <c r="AN7" s="4">
        <v>-1084772</v>
      </c>
      <c r="AO7" s="4">
        <f t="shared" si="3"/>
        <v>1312990</v>
      </c>
      <c r="AP7" s="19">
        <f t="shared" si="4"/>
        <v>1835381</v>
      </c>
      <c r="AQ7" s="4"/>
      <c r="AR7" s="4"/>
      <c r="AS7" s="4"/>
      <c r="AT7" s="4"/>
      <c r="AU7" s="4"/>
      <c r="AV7" s="4"/>
    </row>
    <row r="8" spans="1:48" x14ac:dyDescent="0.25">
      <c r="A8" s="8">
        <f t="shared" si="5"/>
        <v>4</v>
      </c>
      <c r="B8" s="9" t="s">
        <v>2</v>
      </c>
      <c r="C8" s="4">
        <v>2241</v>
      </c>
      <c r="D8" s="4">
        <v>153</v>
      </c>
      <c r="E8" s="4">
        <v>1959</v>
      </c>
      <c r="F8" s="4">
        <v>134833</v>
      </c>
      <c r="G8" s="4">
        <v>338</v>
      </c>
      <c r="H8" s="4">
        <v>831</v>
      </c>
      <c r="I8" s="4">
        <v>1352</v>
      </c>
      <c r="J8" s="4">
        <v>67</v>
      </c>
      <c r="K8" s="4">
        <v>1141</v>
      </c>
      <c r="L8" s="4">
        <v>713</v>
      </c>
      <c r="M8" s="4">
        <v>683</v>
      </c>
      <c r="N8" s="4">
        <v>1272</v>
      </c>
      <c r="O8" s="4">
        <v>1457</v>
      </c>
      <c r="P8" s="4">
        <v>2631</v>
      </c>
      <c r="Q8" s="4">
        <v>3106</v>
      </c>
      <c r="R8" s="4">
        <v>409</v>
      </c>
      <c r="S8" s="4">
        <v>23097</v>
      </c>
      <c r="T8" s="4">
        <v>15507</v>
      </c>
      <c r="U8" s="4">
        <v>548</v>
      </c>
      <c r="V8" s="4">
        <v>4479</v>
      </c>
      <c r="W8" s="4">
        <v>651</v>
      </c>
      <c r="X8" s="4">
        <v>7689</v>
      </c>
      <c r="Y8" s="4">
        <v>2856</v>
      </c>
      <c r="Z8" s="4">
        <v>10820</v>
      </c>
      <c r="AA8" s="4">
        <v>23349</v>
      </c>
      <c r="AB8" s="19">
        <f t="shared" si="0"/>
        <v>242182</v>
      </c>
      <c r="AC8" s="4">
        <v>9484</v>
      </c>
      <c r="AD8" s="4">
        <v>246266</v>
      </c>
      <c r="AE8" s="4">
        <v>0</v>
      </c>
      <c r="AF8" s="4">
        <v>946</v>
      </c>
      <c r="AG8" s="4">
        <v>2991</v>
      </c>
      <c r="AH8" s="4">
        <v>-3011</v>
      </c>
      <c r="AI8" s="4">
        <v>30040</v>
      </c>
      <c r="AJ8" s="4">
        <v>273915</v>
      </c>
      <c r="AK8" s="4">
        <f t="shared" si="1"/>
        <v>560631</v>
      </c>
      <c r="AL8" s="4">
        <f t="shared" si="2"/>
        <v>802813</v>
      </c>
      <c r="AM8" s="4">
        <v>-37656</v>
      </c>
      <c r="AN8" s="4">
        <v>-321683</v>
      </c>
      <c r="AO8" s="4">
        <f t="shared" si="3"/>
        <v>201292</v>
      </c>
      <c r="AP8" s="19">
        <f t="shared" si="4"/>
        <v>443474</v>
      </c>
      <c r="AQ8" s="4"/>
      <c r="AR8" s="4"/>
      <c r="AS8" s="4"/>
      <c r="AT8" s="4"/>
      <c r="AU8" s="4"/>
      <c r="AV8" s="4"/>
    </row>
    <row r="9" spans="1:48" x14ac:dyDescent="0.25">
      <c r="A9" s="8">
        <f t="shared" si="5"/>
        <v>5</v>
      </c>
      <c r="B9" s="9" t="s">
        <v>3</v>
      </c>
      <c r="C9" s="4">
        <v>560</v>
      </c>
      <c r="D9" s="4">
        <v>0</v>
      </c>
      <c r="E9" s="4">
        <v>23461</v>
      </c>
      <c r="F9" s="4">
        <v>928</v>
      </c>
      <c r="G9" s="4">
        <v>114002</v>
      </c>
      <c r="H9" s="4">
        <v>21866</v>
      </c>
      <c r="I9" s="4">
        <v>15125</v>
      </c>
      <c r="J9" s="4">
        <v>0</v>
      </c>
      <c r="K9" s="4">
        <v>4160</v>
      </c>
      <c r="L9" s="4">
        <v>0</v>
      </c>
      <c r="M9" s="4">
        <v>312</v>
      </c>
      <c r="N9" s="4">
        <v>25</v>
      </c>
      <c r="O9" s="4">
        <v>1121</v>
      </c>
      <c r="P9" s="4">
        <v>984</v>
      </c>
      <c r="Q9" s="4">
        <v>218</v>
      </c>
      <c r="R9" s="4">
        <v>53</v>
      </c>
      <c r="S9" s="4">
        <v>8505</v>
      </c>
      <c r="T9" s="4">
        <v>7135</v>
      </c>
      <c r="U9" s="4">
        <v>207</v>
      </c>
      <c r="V9" s="4">
        <v>10666</v>
      </c>
      <c r="W9" s="4">
        <v>944</v>
      </c>
      <c r="X9" s="4">
        <v>1914</v>
      </c>
      <c r="Y9" s="4">
        <v>393</v>
      </c>
      <c r="Z9" s="4">
        <v>100654</v>
      </c>
      <c r="AA9" s="4">
        <v>4344</v>
      </c>
      <c r="AB9" s="19">
        <f t="shared" si="0"/>
        <v>317577</v>
      </c>
      <c r="AC9" s="4">
        <v>1386</v>
      </c>
      <c r="AD9" s="4">
        <v>-3137</v>
      </c>
      <c r="AE9" s="4">
        <v>0</v>
      </c>
      <c r="AF9" s="4">
        <v>0</v>
      </c>
      <c r="AG9" s="4">
        <v>0</v>
      </c>
      <c r="AH9" s="4">
        <v>5415</v>
      </c>
      <c r="AI9" s="4">
        <v>7490</v>
      </c>
      <c r="AJ9" s="4">
        <v>127863</v>
      </c>
      <c r="AK9" s="4">
        <f t="shared" si="1"/>
        <v>139017</v>
      </c>
      <c r="AL9" s="4">
        <f t="shared" si="2"/>
        <v>456594</v>
      </c>
      <c r="AM9" s="4">
        <v>-12077</v>
      </c>
      <c r="AN9" s="4">
        <v>-176711</v>
      </c>
      <c r="AO9" s="4">
        <f t="shared" si="3"/>
        <v>-49771</v>
      </c>
      <c r="AP9" s="19">
        <f t="shared" si="4"/>
        <v>267806</v>
      </c>
      <c r="AQ9" s="4"/>
      <c r="AR9" s="4"/>
      <c r="AS9" s="4"/>
      <c r="AT9" s="4"/>
      <c r="AU9" s="4"/>
      <c r="AV9" s="4"/>
    </row>
    <row r="10" spans="1:48" x14ac:dyDescent="0.25">
      <c r="A10" s="8">
        <f t="shared" si="5"/>
        <v>6</v>
      </c>
      <c r="B10" s="9" t="s">
        <v>29</v>
      </c>
      <c r="C10" s="4">
        <v>189</v>
      </c>
      <c r="D10" s="4">
        <v>126</v>
      </c>
      <c r="E10" s="4">
        <v>5534</v>
      </c>
      <c r="F10" s="4">
        <v>1708</v>
      </c>
      <c r="G10" s="4">
        <v>20737</v>
      </c>
      <c r="H10" s="4">
        <v>15342</v>
      </c>
      <c r="I10" s="4">
        <v>2202</v>
      </c>
      <c r="J10" s="4">
        <v>186</v>
      </c>
      <c r="K10" s="4">
        <v>1789</v>
      </c>
      <c r="L10" s="4">
        <v>1486</v>
      </c>
      <c r="M10" s="4">
        <v>296</v>
      </c>
      <c r="N10" s="4">
        <v>1702</v>
      </c>
      <c r="O10" s="4">
        <v>4552</v>
      </c>
      <c r="P10" s="4">
        <v>4055</v>
      </c>
      <c r="Q10" s="4">
        <v>1521</v>
      </c>
      <c r="R10" s="4">
        <v>353</v>
      </c>
      <c r="S10" s="4">
        <v>2142</v>
      </c>
      <c r="T10" s="4">
        <v>1820</v>
      </c>
      <c r="U10" s="4">
        <v>1521</v>
      </c>
      <c r="V10" s="4">
        <v>6507</v>
      </c>
      <c r="W10" s="4">
        <v>14603</v>
      </c>
      <c r="X10" s="4">
        <v>5706</v>
      </c>
      <c r="Y10" s="4">
        <v>9419</v>
      </c>
      <c r="Z10" s="4">
        <v>69953</v>
      </c>
      <c r="AA10" s="4">
        <v>2752</v>
      </c>
      <c r="AB10" s="19">
        <f t="shared" si="0"/>
        <v>176201</v>
      </c>
      <c r="AC10" s="4">
        <v>1732</v>
      </c>
      <c r="AD10" s="4">
        <v>51503</v>
      </c>
      <c r="AE10" s="4">
        <v>0</v>
      </c>
      <c r="AF10" s="4">
        <v>0</v>
      </c>
      <c r="AG10" s="4">
        <v>0</v>
      </c>
      <c r="AH10" s="4">
        <v>643</v>
      </c>
      <c r="AI10" s="4">
        <v>773</v>
      </c>
      <c r="AJ10" s="4">
        <v>20744</v>
      </c>
      <c r="AK10" s="4">
        <f t="shared" si="1"/>
        <v>75395</v>
      </c>
      <c r="AL10" s="4">
        <f t="shared" si="2"/>
        <v>251596</v>
      </c>
      <c r="AM10" s="4">
        <v>-1697</v>
      </c>
      <c r="AN10" s="4">
        <v>-135254</v>
      </c>
      <c r="AO10" s="4">
        <f t="shared" si="3"/>
        <v>-61556</v>
      </c>
      <c r="AP10" s="19">
        <f t="shared" si="4"/>
        <v>114645</v>
      </c>
      <c r="AQ10" s="4"/>
      <c r="AR10" s="4"/>
      <c r="AS10" s="4"/>
      <c r="AT10" s="4"/>
      <c r="AU10" s="4"/>
      <c r="AV10" s="4"/>
    </row>
    <row r="11" spans="1:48" x14ac:dyDescent="0.25">
      <c r="A11" s="8">
        <f t="shared" si="5"/>
        <v>7</v>
      </c>
      <c r="B11" s="9" t="s">
        <v>4</v>
      </c>
      <c r="C11" s="4">
        <v>14023</v>
      </c>
      <c r="D11" s="4">
        <v>492</v>
      </c>
      <c r="E11" s="4">
        <v>20517</v>
      </c>
      <c r="F11" s="4">
        <v>33152</v>
      </c>
      <c r="G11" s="4">
        <v>5667</v>
      </c>
      <c r="H11" s="4">
        <v>4392</v>
      </c>
      <c r="I11" s="4">
        <v>289354</v>
      </c>
      <c r="J11" s="4">
        <v>2097</v>
      </c>
      <c r="K11" s="4">
        <v>8276</v>
      </c>
      <c r="L11" s="4">
        <v>14678</v>
      </c>
      <c r="M11" s="4">
        <v>8133</v>
      </c>
      <c r="N11" s="4">
        <v>4648</v>
      </c>
      <c r="O11" s="4">
        <v>5217</v>
      </c>
      <c r="P11" s="4">
        <v>11835</v>
      </c>
      <c r="Q11" s="4">
        <v>15449</v>
      </c>
      <c r="R11" s="4">
        <v>205</v>
      </c>
      <c r="S11" s="4">
        <v>139543</v>
      </c>
      <c r="T11" s="4">
        <v>10260</v>
      </c>
      <c r="U11" s="4">
        <v>2095</v>
      </c>
      <c r="V11" s="4">
        <v>9</v>
      </c>
      <c r="W11" s="4">
        <v>0</v>
      </c>
      <c r="X11" s="4">
        <v>644</v>
      </c>
      <c r="Y11" s="4">
        <v>1732</v>
      </c>
      <c r="Z11" s="4">
        <v>122720</v>
      </c>
      <c r="AA11" s="4">
        <v>21727</v>
      </c>
      <c r="AB11" s="19">
        <f t="shared" si="0"/>
        <v>736865</v>
      </c>
      <c r="AC11" s="4">
        <v>5479</v>
      </c>
      <c r="AD11" s="4">
        <v>74236</v>
      </c>
      <c r="AE11" s="4">
        <v>0</v>
      </c>
      <c r="AF11" s="4">
        <v>0</v>
      </c>
      <c r="AG11" s="4">
        <v>0</v>
      </c>
      <c r="AH11" s="4">
        <v>13752</v>
      </c>
      <c r="AI11" s="4">
        <v>49130</v>
      </c>
      <c r="AJ11" s="4">
        <v>531249</v>
      </c>
      <c r="AK11" s="4">
        <f t="shared" si="1"/>
        <v>673846</v>
      </c>
      <c r="AL11" s="4">
        <f t="shared" si="2"/>
        <v>1410711</v>
      </c>
      <c r="AM11" s="4">
        <v>-68678</v>
      </c>
      <c r="AN11" s="4">
        <v>-535217</v>
      </c>
      <c r="AO11" s="4">
        <f t="shared" si="3"/>
        <v>69951</v>
      </c>
      <c r="AP11" s="19">
        <f t="shared" si="4"/>
        <v>806816</v>
      </c>
      <c r="AQ11" s="4"/>
      <c r="AR11" s="4"/>
      <c r="AS11" s="4"/>
      <c r="AT11" s="4"/>
      <c r="AU11" s="4"/>
      <c r="AV11" s="4"/>
    </row>
    <row r="12" spans="1:48" x14ac:dyDescent="0.25">
      <c r="A12" s="8">
        <f t="shared" si="5"/>
        <v>8</v>
      </c>
      <c r="B12" s="9" t="s">
        <v>5</v>
      </c>
      <c r="C12" s="4">
        <v>11321</v>
      </c>
      <c r="D12" s="4">
        <v>7143</v>
      </c>
      <c r="E12" s="4">
        <v>19805</v>
      </c>
      <c r="F12" s="4">
        <v>6319</v>
      </c>
      <c r="G12" s="4">
        <v>7740</v>
      </c>
      <c r="H12" s="4">
        <v>37</v>
      </c>
      <c r="I12" s="4">
        <v>41297</v>
      </c>
      <c r="J12" s="4">
        <v>31622</v>
      </c>
      <c r="K12" s="4">
        <v>28707</v>
      </c>
      <c r="L12" s="4">
        <v>240381</v>
      </c>
      <c r="M12" s="4">
        <v>6371</v>
      </c>
      <c r="N12" s="4">
        <v>10726</v>
      </c>
      <c r="O12" s="4">
        <v>8059</v>
      </c>
      <c r="P12" s="4">
        <v>6705</v>
      </c>
      <c r="Q12" s="4">
        <v>3910</v>
      </c>
      <c r="R12" s="4">
        <v>308</v>
      </c>
      <c r="S12" s="4">
        <v>8070</v>
      </c>
      <c r="T12" s="4">
        <v>18109</v>
      </c>
      <c r="U12" s="4">
        <v>125901</v>
      </c>
      <c r="V12" s="4">
        <v>10976</v>
      </c>
      <c r="W12" s="4">
        <v>686</v>
      </c>
      <c r="X12" s="4">
        <v>338250</v>
      </c>
      <c r="Y12" s="4">
        <v>5464</v>
      </c>
      <c r="Z12" s="4">
        <v>23593</v>
      </c>
      <c r="AA12" s="4">
        <v>18894</v>
      </c>
      <c r="AB12" s="19">
        <f t="shared" si="0"/>
        <v>980394</v>
      </c>
      <c r="AC12" s="4">
        <v>2592</v>
      </c>
      <c r="AD12" s="4">
        <v>40975</v>
      </c>
      <c r="AE12" s="4">
        <v>0</v>
      </c>
      <c r="AF12" s="4">
        <v>0</v>
      </c>
      <c r="AG12" s="4">
        <v>0</v>
      </c>
      <c r="AH12" s="4">
        <v>37</v>
      </c>
      <c r="AI12" s="4">
        <v>4184</v>
      </c>
      <c r="AJ12" s="4">
        <v>280981</v>
      </c>
      <c r="AK12" s="4">
        <f t="shared" si="1"/>
        <v>328769</v>
      </c>
      <c r="AL12" s="4">
        <f t="shared" si="2"/>
        <v>1309163</v>
      </c>
      <c r="AM12" s="4">
        <v>-101690</v>
      </c>
      <c r="AN12" s="4">
        <v>-749280</v>
      </c>
      <c r="AO12" s="4">
        <f t="shared" si="3"/>
        <v>-522201</v>
      </c>
      <c r="AP12" s="19">
        <f t="shared" si="4"/>
        <v>458193</v>
      </c>
      <c r="AQ12" s="4"/>
      <c r="AR12" s="4"/>
      <c r="AS12" s="4"/>
      <c r="AT12" s="4"/>
      <c r="AU12" s="4"/>
      <c r="AV12" s="4"/>
    </row>
    <row r="13" spans="1:48" x14ac:dyDescent="0.25">
      <c r="A13" s="8">
        <f t="shared" si="5"/>
        <v>9</v>
      </c>
      <c r="B13" s="9" t="s">
        <v>6</v>
      </c>
      <c r="C13" s="4">
        <v>459</v>
      </c>
      <c r="D13" s="4">
        <v>0</v>
      </c>
      <c r="E13" s="4">
        <v>36807</v>
      </c>
      <c r="F13" s="4">
        <v>0</v>
      </c>
      <c r="G13" s="4">
        <v>61</v>
      </c>
      <c r="H13" s="4">
        <v>3</v>
      </c>
      <c r="I13" s="4">
        <v>6666</v>
      </c>
      <c r="J13" s="4">
        <v>709</v>
      </c>
      <c r="K13" s="4">
        <v>49477</v>
      </c>
      <c r="L13" s="4">
        <v>17926</v>
      </c>
      <c r="M13" s="4">
        <v>1105</v>
      </c>
      <c r="N13" s="4">
        <v>4526</v>
      </c>
      <c r="O13" s="4">
        <v>4956</v>
      </c>
      <c r="P13" s="4">
        <v>19290</v>
      </c>
      <c r="Q13" s="4">
        <v>3742</v>
      </c>
      <c r="R13" s="4">
        <v>297</v>
      </c>
      <c r="S13" s="4">
        <v>5586</v>
      </c>
      <c r="T13" s="4">
        <v>153133</v>
      </c>
      <c r="U13" s="4">
        <v>489</v>
      </c>
      <c r="V13" s="4">
        <v>1564</v>
      </c>
      <c r="W13" s="4">
        <v>0</v>
      </c>
      <c r="X13" s="4">
        <v>77</v>
      </c>
      <c r="Y13" s="4">
        <v>153</v>
      </c>
      <c r="Z13" s="4">
        <v>6781</v>
      </c>
      <c r="AA13" s="4">
        <v>6354</v>
      </c>
      <c r="AB13" s="19">
        <f t="shared" si="0"/>
        <v>320161</v>
      </c>
      <c r="AC13" s="4">
        <v>5186</v>
      </c>
      <c r="AD13" s="4">
        <v>5435</v>
      </c>
      <c r="AE13" s="4">
        <v>0</v>
      </c>
      <c r="AF13" s="4">
        <v>0</v>
      </c>
      <c r="AG13" s="4">
        <v>0</v>
      </c>
      <c r="AH13" s="4">
        <v>10280</v>
      </c>
      <c r="AI13" s="4">
        <v>20306</v>
      </c>
      <c r="AJ13" s="4">
        <v>229528</v>
      </c>
      <c r="AK13" s="4">
        <f t="shared" si="1"/>
        <v>270735</v>
      </c>
      <c r="AL13" s="4">
        <f t="shared" si="2"/>
        <v>590896</v>
      </c>
      <c r="AM13" s="4">
        <v>-6477</v>
      </c>
      <c r="AN13" s="4">
        <v>-186164</v>
      </c>
      <c r="AO13" s="4">
        <f t="shared" si="3"/>
        <v>78094</v>
      </c>
      <c r="AP13" s="19">
        <f t="shared" si="4"/>
        <v>398255</v>
      </c>
      <c r="AQ13" s="4"/>
      <c r="AR13" s="4"/>
      <c r="AS13" s="4"/>
      <c r="AT13" s="4"/>
      <c r="AU13" s="4"/>
      <c r="AV13" s="4"/>
    </row>
    <row r="14" spans="1:48" x14ac:dyDescent="0.25">
      <c r="A14" s="8">
        <f t="shared" si="5"/>
        <v>10</v>
      </c>
      <c r="B14" s="9" t="s">
        <v>7</v>
      </c>
      <c r="C14" s="4">
        <v>50</v>
      </c>
      <c r="D14" s="4">
        <v>22</v>
      </c>
      <c r="E14" s="4">
        <v>39</v>
      </c>
      <c r="F14" s="4">
        <v>24</v>
      </c>
      <c r="G14" s="4">
        <v>0</v>
      </c>
      <c r="H14" s="4">
        <v>0</v>
      </c>
      <c r="I14" s="4">
        <v>127</v>
      </c>
      <c r="J14" s="4">
        <v>0</v>
      </c>
      <c r="K14" s="4">
        <v>4858</v>
      </c>
      <c r="L14" s="4">
        <v>1496687</v>
      </c>
      <c r="M14" s="4">
        <v>585</v>
      </c>
      <c r="N14" s="4">
        <v>176095</v>
      </c>
      <c r="O14" s="4">
        <v>171940</v>
      </c>
      <c r="P14" s="4">
        <v>57737</v>
      </c>
      <c r="Q14" s="4">
        <v>55400</v>
      </c>
      <c r="R14" s="4">
        <v>4388</v>
      </c>
      <c r="S14" s="4">
        <v>3975</v>
      </c>
      <c r="T14" s="4">
        <v>61783</v>
      </c>
      <c r="U14" s="4">
        <v>55</v>
      </c>
      <c r="V14" s="4">
        <v>0</v>
      </c>
      <c r="W14" s="4">
        <v>0</v>
      </c>
      <c r="X14" s="4">
        <v>18</v>
      </c>
      <c r="Y14" s="4">
        <v>65</v>
      </c>
      <c r="Z14" s="4">
        <v>789</v>
      </c>
      <c r="AA14" s="4">
        <v>49671</v>
      </c>
      <c r="AB14" s="19">
        <f t="shared" si="0"/>
        <v>2084308</v>
      </c>
      <c r="AC14" s="4">
        <v>0</v>
      </c>
      <c r="AD14" s="4">
        <v>-1876</v>
      </c>
      <c r="AE14" s="4">
        <v>0</v>
      </c>
      <c r="AF14" s="4">
        <v>-1492</v>
      </c>
      <c r="AG14" s="4">
        <v>-3908</v>
      </c>
      <c r="AH14" s="4">
        <v>38430</v>
      </c>
      <c r="AI14" s="4">
        <v>365870</v>
      </c>
      <c r="AJ14" s="4">
        <v>1546640</v>
      </c>
      <c r="AK14" s="4">
        <f t="shared" si="1"/>
        <v>1943664</v>
      </c>
      <c r="AL14" s="4">
        <f t="shared" si="2"/>
        <v>4027972</v>
      </c>
      <c r="AM14" s="4">
        <v>-60786</v>
      </c>
      <c r="AN14" s="4">
        <v>-1061294</v>
      </c>
      <c r="AO14" s="4">
        <f t="shared" si="3"/>
        <v>821584</v>
      </c>
      <c r="AP14" s="19">
        <f t="shared" si="4"/>
        <v>2905892</v>
      </c>
      <c r="AQ14" s="4"/>
      <c r="AR14" s="4"/>
      <c r="AS14" s="4"/>
      <c r="AT14" s="4"/>
      <c r="AU14" s="4"/>
      <c r="AV14" s="4"/>
    </row>
    <row r="15" spans="1:48" x14ac:dyDescent="0.25">
      <c r="A15" s="8">
        <f t="shared" si="5"/>
        <v>11</v>
      </c>
      <c r="B15" s="9" t="s">
        <v>8</v>
      </c>
      <c r="C15" s="4">
        <v>0</v>
      </c>
      <c r="D15" s="4">
        <v>0</v>
      </c>
      <c r="E15" s="4">
        <v>1048</v>
      </c>
      <c r="F15" s="4">
        <v>0</v>
      </c>
      <c r="G15" s="4">
        <v>16</v>
      </c>
      <c r="H15" s="4">
        <v>489</v>
      </c>
      <c r="I15" s="4">
        <v>7072</v>
      </c>
      <c r="J15" s="4">
        <v>36</v>
      </c>
      <c r="K15" s="4">
        <v>3929</v>
      </c>
      <c r="L15" s="4">
        <v>32019</v>
      </c>
      <c r="M15" s="4">
        <v>100184</v>
      </c>
      <c r="N15" s="4">
        <v>38931</v>
      </c>
      <c r="O15" s="4">
        <v>24422</v>
      </c>
      <c r="P15" s="4">
        <v>102018</v>
      </c>
      <c r="Q15" s="4">
        <v>16757</v>
      </c>
      <c r="R15" s="4">
        <v>4592</v>
      </c>
      <c r="S15" s="4">
        <v>2399</v>
      </c>
      <c r="T15" s="4">
        <v>21097</v>
      </c>
      <c r="U15" s="4">
        <v>265</v>
      </c>
      <c r="V15" s="4">
        <v>0</v>
      </c>
      <c r="W15" s="4">
        <v>0</v>
      </c>
      <c r="X15" s="4">
        <v>0</v>
      </c>
      <c r="Y15" s="4">
        <v>27</v>
      </c>
      <c r="Z15" s="4">
        <v>1244</v>
      </c>
      <c r="AA15" s="4">
        <v>2062</v>
      </c>
      <c r="AB15" s="19">
        <f t="shared" si="0"/>
        <v>358607</v>
      </c>
      <c r="AC15" s="4">
        <v>0</v>
      </c>
      <c r="AD15" s="4">
        <v>3292</v>
      </c>
      <c r="AE15" s="4">
        <v>0</v>
      </c>
      <c r="AF15" s="4">
        <v>0</v>
      </c>
      <c r="AG15" s="4">
        <v>-2136</v>
      </c>
      <c r="AH15" s="4">
        <v>5728</v>
      </c>
      <c r="AI15" s="4">
        <v>28352</v>
      </c>
      <c r="AJ15" s="4">
        <v>174064</v>
      </c>
      <c r="AK15" s="4">
        <f t="shared" si="1"/>
        <v>209300</v>
      </c>
      <c r="AL15" s="4">
        <f t="shared" si="2"/>
        <v>567907</v>
      </c>
      <c r="AM15" s="4">
        <v>-76349</v>
      </c>
      <c r="AN15" s="4">
        <v>-214505</v>
      </c>
      <c r="AO15" s="4">
        <f t="shared" si="3"/>
        <v>-81554</v>
      </c>
      <c r="AP15" s="19">
        <f t="shared" si="4"/>
        <v>277053</v>
      </c>
      <c r="AQ15" s="4"/>
      <c r="AR15" s="4"/>
      <c r="AS15" s="4"/>
      <c r="AT15" s="4"/>
      <c r="AU15" s="4"/>
      <c r="AV15" s="4"/>
    </row>
    <row r="16" spans="1:48" x14ac:dyDescent="0.25">
      <c r="A16" s="8">
        <f t="shared" si="5"/>
        <v>12</v>
      </c>
      <c r="B16" s="9" t="s">
        <v>9</v>
      </c>
      <c r="C16" s="4">
        <v>1251</v>
      </c>
      <c r="D16" s="4">
        <v>1011</v>
      </c>
      <c r="E16" s="4">
        <v>23976</v>
      </c>
      <c r="F16" s="4">
        <v>1917</v>
      </c>
      <c r="G16" s="4">
        <v>343</v>
      </c>
      <c r="H16" s="4">
        <v>21</v>
      </c>
      <c r="I16" s="4">
        <v>5270</v>
      </c>
      <c r="J16" s="4">
        <v>1248</v>
      </c>
      <c r="K16" s="4">
        <v>567</v>
      </c>
      <c r="L16" s="4">
        <v>1450</v>
      </c>
      <c r="M16" s="4">
        <v>278</v>
      </c>
      <c r="N16" s="4">
        <v>30791</v>
      </c>
      <c r="O16" s="4">
        <v>29935</v>
      </c>
      <c r="P16" s="4">
        <v>15652</v>
      </c>
      <c r="Q16" s="4">
        <v>14329</v>
      </c>
      <c r="R16" s="4">
        <v>68</v>
      </c>
      <c r="S16" s="4">
        <v>11246</v>
      </c>
      <c r="T16" s="4">
        <v>169871</v>
      </c>
      <c r="U16" s="4">
        <v>302</v>
      </c>
      <c r="V16" s="4">
        <v>4621</v>
      </c>
      <c r="W16" s="4">
        <v>0</v>
      </c>
      <c r="X16" s="4">
        <v>1624</v>
      </c>
      <c r="Y16" s="4">
        <v>560</v>
      </c>
      <c r="Z16" s="4">
        <v>4552</v>
      </c>
      <c r="AA16" s="4">
        <v>18022</v>
      </c>
      <c r="AB16" s="19">
        <f t="shared" si="0"/>
        <v>338905</v>
      </c>
      <c r="AC16" s="4">
        <v>5608</v>
      </c>
      <c r="AD16" s="4">
        <v>31956</v>
      </c>
      <c r="AE16" s="4">
        <v>0</v>
      </c>
      <c r="AF16" s="4">
        <v>5638</v>
      </c>
      <c r="AG16" s="4">
        <v>16175</v>
      </c>
      <c r="AH16" s="4">
        <v>13319</v>
      </c>
      <c r="AI16" s="4">
        <v>62135</v>
      </c>
      <c r="AJ16" s="4">
        <v>340652</v>
      </c>
      <c r="AK16" s="4">
        <f t="shared" si="1"/>
        <v>475483</v>
      </c>
      <c r="AL16" s="4">
        <f t="shared" si="2"/>
        <v>814388</v>
      </c>
      <c r="AM16" s="4">
        <v>-5832</v>
      </c>
      <c r="AN16" s="4">
        <v>-132608</v>
      </c>
      <c r="AO16" s="4">
        <f t="shared" si="3"/>
        <v>337043</v>
      </c>
      <c r="AP16" s="19">
        <f t="shared" si="4"/>
        <v>675948</v>
      </c>
      <c r="AQ16" s="4"/>
      <c r="AR16" s="4"/>
      <c r="AS16" s="4"/>
      <c r="AT16" s="4"/>
      <c r="AU16" s="4"/>
      <c r="AV16" s="4"/>
    </row>
    <row r="17" spans="1:48" x14ac:dyDescent="0.25">
      <c r="A17" s="8">
        <f t="shared" si="5"/>
        <v>13</v>
      </c>
      <c r="B17" s="9" t="s">
        <v>10</v>
      </c>
      <c r="C17" s="4">
        <v>3069</v>
      </c>
      <c r="D17" s="4">
        <v>609</v>
      </c>
      <c r="E17" s="4">
        <v>9049</v>
      </c>
      <c r="F17" s="4">
        <v>1884</v>
      </c>
      <c r="G17" s="4">
        <v>771</v>
      </c>
      <c r="H17" s="4">
        <v>268</v>
      </c>
      <c r="I17" s="4">
        <v>4748</v>
      </c>
      <c r="J17" s="4">
        <v>1330</v>
      </c>
      <c r="K17" s="4">
        <v>8922</v>
      </c>
      <c r="L17" s="4">
        <v>13953</v>
      </c>
      <c r="M17" s="4">
        <v>1135</v>
      </c>
      <c r="N17" s="4">
        <v>5560</v>
      </c>
      <c r="O17" s="4">
        <v>462259</v>
      </c>
      <c r="P17" s="4">
        <v>19393</v>
      </c>
      <c r="Q17" s="4">
        <v>51899</v>
      </c>
      <c r="R17" s="4">
        <v>2202</v>
      </c>
      <c r="S17" s="4">
        <v>8445</v>
      </c>
      <c r="T17" s="4">
        <v>39533</v>
      </c>
      <c r="U17" s="4">
        <v>1605</v>
      </c>
      <c r="V17" s="4">
        <v>724</v>
      </c>
      <c r="W17" s="4">
        <v>1093</v>
      </c>
      <c r="X17" s="4">
        <v>1474</v>
      </c>
      <c r="Y17" s="4">
        <v>3296</v>
      </c>
      <c r="Z17" s="4">
        <v>9548</v>
      </c>
      <c r="AA17" s="4">
        <v>17603</v>
      </c>
      <c r="AB17" s="19">
        <f t="shared" si="0"/>
        <v>670372</v>
      </c>
      <c r="AC17" s="4">
        <v>0</v>
      </c>
      <c r="AD17" s="4">
        <v>1646</v>
      </c>
      <c r="AE17" s="4">
        <v>0</v>
      </c>
      <c r="AF17" s="4">
        <v>25860</v>
      </c>
      <c r="AG17" s="4">
        <v>230362</v>
      </c>
      <c r="AH17" s="4">
        <v>79059</v>
      </c>
      <c r="AI17" s="4">
        <v>242646</v>
      </c>
      <c r="AJ17" s="4">
        <v>875109</v>
      </c>
      <c r="AK17" s="4">
        <f t="shared" si="1"/>
        <v>1454682</v>
      </c>
      <c r="AL17" s="4">
        <f t="shared" si="2"/>
        <v>2125054</v>
      </c>
      <c r="AM17" s="4">
        <v>-31305</v>
      </c>
      <c r="AN17" s="4">
        <v>-523001</v>
      </c>
      <c r="AO17" s="4">
        <f t="shared" si="3"/>
        <v>900376</v>
      </c>
      <c r="AP17" s="19">
        <f t="shared" si="4"/>
        <v>1570748</v>
      </c>
      <c r="AQ17" s="4"/>
      <c r="AR17" s="4"/>
      <c r="AS17" s="4"/>
      <c r="AT17" s="4"/>
      <c r="AU17" s="4"/>
      <c r="AV17" s="4"/>
    </row>
    <row r="18" spans="1:48" x14ac:dyDescent="0.25">
      <c r="A18" s="8">
        <f t="shared" si="5"/>
        <v>14</v>
      </c>
      <c r="B18" s="9" t="s">
        <v>11</v>
      </c>
      <c r="C18" s="4">
        <v>64</v>
      </c>
      <c r="D18" s="4">
        <v>249</v>
      </c>
      <c r="E18" s="4">
        <v>71</v>
      </c>
      <c r="F18" s="4">
        <v>330</v>
      </c>
      <c r="G18" s="4">
        <v>0</v>
      </c>
      <c r="H18" s="4">
        <v>195</v>
      </c>
      <c r="I18" s="4">
        <v>3387</v>
      </c>
      <c r="J18" s="4">
        <v>629</v>
      </c>
      <c r="K18" s="4">
        <v>798</v>
      </c>
      <c r="L18" s="4">
        <v>6276</v>
      </c>
      <c r="M18" s="4">
        <v>1172</v>
      </c>
      <c r="N18" s="4">
        <v>878</v>
      </c>
      <c r="O18" s="4">
        <v>62140</v>
      </c>
      <c r="P18" s="4">
        <v>186086</v>
      </c>
      <c r="Q18" s="4">
        <v>23047</v>
      </c>
      <c r="R18" s="4">
        <v>1312</v>
      </c>
      <c r="S18" s="4">
        <v>1253</v>
      </c>
      <c r="T18" s="4">
        <v>32464</v>
      </c>
      <c r="U18" s="4">
        <v>13826</v>
      </c>
      <c r="V18" s="4">
        <v>351</v>
      </c>
      <c r="W18" s="4">
        <v>443</v>
      </c>
      <c r="X18" s="4">
        <v>1139</v>
      </c>
      <c r="Y18" s="4">
        <v>2577</v>
      </c>
      <c r="Z18" s="4">
        <v>6821</v>
      </c>
      <c r="AA18" s="4">
        <v>9634</v>
      </c>
      <c r="AB18" s="19">
        <f t="shared" si="0"/>
        <v>355142</v>
      </c>
      <c r="AC18" s="4">
        <v>6228</v>
      </c>
      <c r="AD18" s="4">
        <v>93498</v>
      </c>
      <c r="AE18" s="4">
        <v>0</v>
      </c>
      <c r="AF18" s="4">
        <v>96165</v>
      </c>
      <c r="AG18" s="4">
        <v>150655</v>
      </c>
      <c r="AH18" s="4">
        <v>19492</v>
      </c>
      <c r="AI18" s="4">
        <v>173182</v>
      </c>
      <c r="AJ18" s="4">
        <v>524175</v>
      </c>
      <c r="AK18" s="4">
        <f t="shared" si="1"/>
        <v>1063395</v>
      </c>
      <c r="AL18" s="4">
        <f t="shared" si="2"/>
        <v>1418537</v>
      </c>
      <c r="AM18" s="4">
        <v>-36224</v>
      </c>
      <c r="AN18" s="4">
        <v>-385782</v>
      </c>
      <c r="AO18" s="4">
        <f t="shared" si="3"/>
        <v>641389</v>
      </c>
      <c r="AP18" s="19">
        <f t="shared" si="4"/>
        <v>996531</v>
      </c>
      <c r="AQ18" s="4"/>
      <c r="AR18" s="4"/>
      <c r="AS18" s="4"/>
      <c r="AT18" s="4"/>
      <c r="AU18" s="4"/>
      <c r="AV18" s="4"/>
    </row>
    <row r="19" spans="1:48" x14ac:dyDescent="0.25">
      <c r="A19" s="8">
        <f t="shared" si="5"/>
        <v>15</v>
      </c>
      <c r="B19" s="9" t="s">
        <v>12</v>
      </c>
      <c r="C19" s="4">
        <v>2206</v>
      </c>
      <c r="D19" s="4">
        <v>4</v>
      </c>
      <c r="E19" s="4">
        <v>3</v>
      </c>
      <c r="F19" s="4">
        <v>0</v>
      </c>
      <c r="G19" s="4">
        <v>0</v>
      </c>
      <c r="H19" s="4">
        <v>0</v>
      </c>
      <c r="I19" s="4">
        <v>3</v>
      </c>
      <c r="J19" s="4">
        <v>2</v>
      </c>
      <c r="K19" s="4">
        <v>20</v>
      </c>
      <c r="L19" s="4">
        <v>307</v>
      </c>
      <c r="M19" s="4">
        <v>0</v>
      </c>
      <c r="N19" s="4">
        <v>0</v>
      </c>
      <c r="O19" s="4">
        <v>3258</v>
      </c>
      <c r="P19" s="4">
        <v>2</v>
      </c>
      <c r="Q19" s="4">
        <v>130443</v>
      </c>
      <c r="R19" s="4">
        <v>0</v>
      </c>
      <c r="S19" s="4">
        <v>0</v>
      </c>
      <c r="T19" s="4">
        <v>552</v>
      </c>
      <c r="U19" s="4">
        <v>42</v>
      </c>
      <c r="V19" s="4">
        <v>1</v>
      </c>
      <c r="W19" s="4">
        <v>0</v>
      </c>
      <c r="X19" s="4">
        <v>214622</v>
      </c>
      <c r="Y19" s="4">
        <v>8820</v>
      </c>
      <c r="Z19" s="4">
        <v>423</v>
      </c>
      <c r="AA19" s="4">
        <v>1277</v>
      </c>
      <c r="AB19" s="19">
        <f t="shared" si="0"/>
        <v>361985</v>
      </c>
      <c r="AC19" s="4">
        <v>0</v>
      </c>
      <c r="AD19" s="4">
        <v>81340</v>
      </c>
      <c r="AE19" s="4">
        <v>0</v>
      </c>
      <c r="AF19" s="4">
        <v>56204</v>
      </c>
      <c r="AG19" s="4">
        <v>135009</v>
      </c>
      <c r="AH19" s="4">
        <v>57600</v>
      </c>
      <c r="AI19" s="4">
        <v>158758</v>
      </c>
      <c r="AJ19" s="4">
        <v>420515</v>
      </c>
      <c r="AK19" s="4">
        <f t="shared" si="1"/>
        <v>909426</v>
      </c>
      <c r="AL19" s="4">
        <f t="shared" si="2"/>
        <v>1271411</v>
      </c>
      <c r="AM19" s="4">
        <v>-27700</v>
      </c>
      <c r="AN19" s="4">
        <v>-484882</v>
      </c>
      <c r="AO19" s="4">
        <f t="shared" si="3"/>
        <v>396844</v>
      </c>
      <c r="AP19" s="19">
        <f t="shared" si="4"/>
        <v>758829</v>
      </c>
      <c r="AQ19" s="4"/>
      <c r="AR19" s="4"/>
      <c r="AS19" s="4"/>
      <c r="AT19" s="4"/>
      <c r="AU19" s="4"/>
      <c r="AV19" s="4"/>
    </row>
    <row r="20" spans="1:48" x14ac:dyDescent="0.25">
      <c r="A20" s="8">
        <f t="shared" si="5"/>
        <v>16</v>
      </c>
      <c r="B20" s="9" t="s">
        <v>13</v>
      </c>
      <c r="C20" s="4">
        <v>4</v>
      </c>
      <c r="D20" s="4">
        <v>1</v>
      </c>
      <c r="E20" s="4">
        <v>16</v>
      </c>
      <c r="F20" s="4">
        <v>22</v>
      </c>
      <c r="G20" s="4">
        <v>15</v>
      </c>
      <c r="H20" s="4">
        <v>10</v>
      </c>
      <c r="I20" s="4">
        <v>70</v>
      </c>
      <c r="J20" s="4">
        <v>3</v>
      </c>
      <c r="K20" s="4">
        <v>22</v>
      </c>
      <c r="L20" s="4">
        <v>25</v>
      </c>
      <c r="M20" s="4">
        <v>3</v>
      </c>
      <c r="N20" s="4">
        <v>14</v>
      </c>
      <c r="O20" s="4">
        <v>9968</v>
      </c>
      <c r="P20" s="4">
        <v>3415</v>
      </c>
      <c r="Q20" s="4">
        <v>2137</v>
      </c>
      <c r="R20" s="4">
        <v>9054</v>
      </c>
      <c r="S20" s="4">
        <v>27</v>
      </c>
      <c r="T20" s="4">
        <v>711</v>
      </c>
      <c r="U20" s="4">
        <v>983</v>
      </c>
      <c r="V20" s="4">
        <v>2991</v>
      </c>
      <c r="W20" s="4">
        <v>104</v>
      </c>
      <c r="X20" s="4">
        <v>205</v>
      </c>
      <c r="Y20" s="4">
        <v>288</v>
      </c>
      <c r="Z20" s="4">
        <v>5124</v>
      </c>
      <c r="AA20" s="4">
        <v>154</v>
      </c>
      <c r="AB20" s="19">
        <f t="shared" si="0"/>
        <v>35366</v>
      </c>
      <c r="AC20" s="4">
        <v>0</v>
      </c>
      <c r="AD20" s="4">
        <v>30366</v>
      </c>
      <c r="AE20" s="4">
        <v>0</v>
      </c>
      <c r="AF20" s="4">
        <v>11276</v>
      </c>
      <c r="AG20" s="4">
        <v>16618</v>
      </c>
      <c r="AH20" s="4">
        <v>2055</v>
      </c>
      <c r="AI20" s="4">
        <v>8573</v>
      </c>
      <c r="AJ20" s="4">
        <v>22205</v>
      </c>
      <c r="AK20" s="4">
        <f t="shared" si="1"/>
        <v>91093</v>
      </c>
      <c r="AL20" s="4">
        <f t="shared" si="2"/>
        <v>126459</v>
      </c>
      <c r="AM20" s="4">
        <v>-11817</v>
      </c>
      <c r="AN20" s="4">
        <v>-45847</v>
      </c>
      <c r="AO20" s="4">
        <f t="shared" si="3"/>
        <v>33429</v>
      </c>
      <c r="AP20" s="19">
        <f t="shared" si="4"/>
        <v>68795</v>
      </c>
      <c r="AQ20" s="4"/>
      <c r="AR20" s="4"/>
      <c r="AS20" s="4"/>
      <c r="AT20" s="4"/>
      <c r="AU20" s="4"/>
      <c r="AV20" s="4"/>
    </row>
    <row r="21" spans="1:48" x14ac:dyDescent="0.25">
      <c r="A21" s="8">
        <f t="shared" si="5"/>
        <v>17</v>
      </c>
      <c r="B21" s="9" t="s">
        <v>52</v>
      </c>
      <c r="C21" s="4">
        <v>2855</v>
      </c>
      <c r="D21" s="4">
        <v>367</v>
      </c>
      <c r="E21" s="4">
        <v>19289</v>
      </c>
      <c r="F21" s="4">
        <v>17894</v>
      </c>
      <c r="G21" s="4">
        <v>6327</v>
      </c>
      <c r="H21" s="4">
        <v>1574</v>
      </c>
      <c r="I21" s="4">
        <v>12775</v>
      </c>
      <c r="J21" s="4">
        <v>942</v>
      </c>
      <c r="K21" s="4">
        <v>2103</v>
      </c>
      <c r="L21" s="4">
        <v>4775</v>
      </c>
      <c r="M21" s="4">
        <v>529</v>
      </c>
      <c r="N21" s="4">
        <v>6346</v>
      </c>
      <c r="O21" s="4">
        <v>23254</v>
      </c>
      <c r="P21" s="4">
        <v>42424</v>
      </c>
      <c r="Q21" s="4">
        <v>37408</v>
      </c>
      <c r="R21" s="4">
        <v>3664</v>
      </c>
      <c r="S21" s="4">
        <v>118473</v>
      </c>
      <c r="T21" s="4">
        <v>176021</v>
      </c>
      <c r="U21" s="4">
        <v>1555</v>
      </c>
      <c r="V21" s="4">
        <v>9858</v>
      </c>
      <c r="W21" s="4">
        <v>7193</v>
      </c>
      <c r="X21" s="4">
        <v>3082</v>
      </c>
      <c r="Y21" s="4">
        <v>4297</v>
      </c>
      <c r="Z21" s="4">
        <v>67540</v>
      </c>
      <c r="AA21" s="4">
        <v>13301</v>
      </c>
      <c r="AB21" s="19">
        <f t="shared" si="0"/>
        <v>583846</v>
      </c>
      <c r="AC21" s="4">
        <v>16132</v>
      </c>
      <c r="AD21" s="4">
        <v>135640</v>
      </c>
      <c r="AE21" s="4">
        <v>0</v>
      </c>
      <c r="AF21" s="4">
        <v>15213</v>
      </c>
      <c r="AG21" s="4">
        <v>30780</v>
      </c>
      <c r="AH21" s="4">
        <v>3411</v>
      </c>
      <c r="AI21" s="4">
        <v>92142</v>
      </c>
      <c r="AJ21" s="4">
        <v>501957</v>
      </c>
      <c r="AK21" s="4">
        <f t="shared" si="1"/>
        <v>795275</v>
      </c>
      <c r="AL21" s="4">
        <f t="shared" si="2"/>
        <v>1379121</v>
      </c>
      <c r="AM21" s="4">
        <v>-54007</v>
      </c>
      <c r="AN21" s="4">
        <v>-369349</v>
      </c>
      <c r="AO21" s="4">
        <f t="shared" si="3"/>
        <v>371919</v>
      </c>
      <c r="AP21" s="19">
        <f t="shared" si="4"/>
        <v>955765</v>
      </c>
      <c r="AQ21" s="4"/>
      <c r="AR21" s="4"/>
      <c r="AS21" s="4"/>
      <c r="AT21" s="4"/>
      <c r="AU21" s="4"/>
      <c r="AV21" s="4"/>
    </row>
    <row r="22" spans="1:48" x14ac:dyDescent="0.25">
      <c r="A22" s="8">
        <f t="shared" si="5"/>
        <v>18</v>
      </c>
      <c r="B22" s="9" t="s">
        <v>15</v>
      </c>
      <c r="C22" s="4">
        <v>1689</v>
      </c>
      <c r="D22" s="4">
        <v>303</v>
      </c>
      <c r="E22" s="4">
        <v>4642</v>
      </c>
      <c r="F22" s="4">
        <v>1127</v>
      </c>
      <c r="G22" s="4">
        <v>465</v>
      </c>
      <c r="H22" s="4">
        <v>244</v>
      </c>
      <c r="I22" s="4">
        <v>2947</v>
      </c>
      <c r="J22" s="4">
        <v>645</v>
      </c>
      <c r="K22" s="4">
        <v>1620</v>
      </c>
      <c r="L22" s="4">
        <v>7847</v>
      </c>
      <c r="M22" s="4">
        <v>893</v>
      </c>
      <c r="N22" s="4">
        <v>1887</v>
      </c>
      <c r="O22" s="4">
        <v>1363</v>
      </c>
      <c r="P22" s="4">
        <v>2414</v>
      </c>
      <c r="Q22" s="4">
        <v>2561</v>
      </c>
      <c r="R22" s="4">
        <v>172</v>
      </c>
      <c r="S22" s="4">
        <v>1557</v>
      </c>
      <c r="T22" s="4">
        <v>2001</v>
      </c>
      <c r="U22" s="4">
        <v>13696</v>
      </c>
      <c r="V22" s="4">
        <v>11732</v>
      </c>
      <c r="W22" s="4">
        <v>90545</v>
      </c>
      <c r="X22" s="4">
        <v>13812</v>
      </c>
      <c r="Y22" s="4">
        <v>10206</v>
      </c>
      <c r="Z22" s="4">
        <v>17871</v>
      </c>
      <c r="AA22" s="4">
        <v>2344</v>
      </c>
      <c r="AB22" s="19">
        <f t="shared" si="0"/>
        <v>194583</v>
      </c>
      <c r="AC22" s="4">
        <v>0</v>
      </c>
      <c r="AD22" s="4">
        <v>0</v>
      </c>
      <c r="AE22" s="4">
        <v>0</v>
      </c>
      <c r="AF22" s="4">
        <v>617384</v>
      </c>
      <c r="AG22" s="4">
        <v>1041176</v>
      </c>
      <c r="AH22" s="4">
        <v>0</v>
      </c>
      <c r="AI22" s="4">
        <v>0</v>
      </c>
      <c r="AJ22" s="4">
        <v>0</v>
      </c>
      <c r="AK22" s="4">
        <f t="shared" si="1"/>
        <v>1658560</v>
      </c>
      <c r="AL22" s="4">
        <f t="shared" si="2"/>
        <v>1853143</v>
      </c>
      <c r="AM22" s="4">
        <v>0</v>
      </c>
      <c r="AN22" s="4">
        <v>0</v>
      </c>
      <c r="AO22" s="4">
        <f t="shared" si="3"/>
        <v>1658560</v>
      </c>
      <c r="AP22" s="19">
        <f t="shared" si="4"/>
        <v>1853143</v>
      </c>
      <c r="AQ22" s="4"/>
      <c r="AR22" s="4"/>
      <c r="AS22" s="4"/>
      <c r="AT22" s="4"/>
      <c r="AU22" s="4"/>
      <c r="AV22" s="4"/>
    </row>
    <row r="23" spans="1:48" x14ac:dyDescent="0.25">
      <c r="A23" s="8">
        <f t="shared" si="5"/>
        <v>19</v>
      </c>
      <c r="B23" s="9" t="s">
        <v>30</v>
      </c>
      <c r="C23" s="4">
        <v>1594</v>
      </c>
      <c r="D23" s="4">
        <v>839</v>
      </c>
      <c r="E23" s="4">
        <v>23509</v>
      </c>
      <c r="F23" s="4">
        <v>5468</v>
      </c>
      <c r="G23" s="4">
        <v>9438</v>
      </c>
      <c r="H23" s="4">
        <v>1498</v>
      </c>
      <c r="I23" s="4">
        <v>32926</v>
      </c>
      <c r="J23" s="4">
        <v>2868</v>
      </c>
      <c r="K23" s="4">
        <v>21694</v>
      </c>
      <c r="L23" s="4">
        <v>103653</v>
      </c>
      <c r="M23" s="4">
        <v>12876</v>
      </c>
      <c r="N23" s="4">
        <v>16612</v>
      </c>
      <c r="O23" s="4">
        <v>19744</v>
      </c>
      <c r="P23" s="4">
        <v>12760</v>
      </c>
      <c r="Q23" s="4">
        <v>6321</v>
      </c>
      <c r="R23" s="4">
        <v>876</v>
      </c>
      <c r="S23" s="4">
        <v>17068</v>
      </c>
      <c r="T23" s="4">
        <v>16278</v>
      </c>
      <c r="U23" s="4">
        <v>20974</v>
      </c>
      <c r="V23" s="4">
        <v>23462</v>
      </c>
      <c r="W23" s="4">
        <v>6762</v>
      </c>
      <c r="X23" s="4">
        <v>37747</v>
      </c>
      <c r="Y23" s="4">
        <v>20539</v>
      </c>
      <c r="Z23" s="4">
        <v>79983</v>
      </c>
      <c r="AA23" s="4">
        <v>13902</v>
      </c>
      <c r="AB23" s="19">
        <f t="shared" si="0"/>
        <v>509391</v>
      </c>
      <c r="AC23" s="4">
        <v>172</v>
      </c>
      <c r="AD23" s="4">
        <v>191451</v>
      </c>
      <c r="AE23" s="4">
        <v>20574</v>
      </c>
      <c r="AF23" s="4">
        <v>0</v>
      </c>
      <c r="AG23" s="4">
        <v>0</v>
      </c>
      <c r="AH23" s="4">
        <v>0</v>
      </c>
      <c r="AI23" s="4">
        <v>32</v>
      </c>
      <c r="AJ23" s="4">
        <v>101225</v>
      </c>
      <c r="AK23" s="4">
        <f t="shared" si="1"/>
        <v>313454</v>
      </c>
      <c r="AL23" s="4">
        <f t="shared" si="2"/>
        <v>822845</v>
      </c>
      <c r="AM23" s="4">
        <v>-107</v>
      </c>
      <c r="AN23" s="4">
        <v>-108532</v>
      </c>
      <c r="AO23" s="4">
        <f t="shared" si="3"/>
        <v>204815</v>
      </c>
      <c r="AP23" s="19">
        <f t="shared" si="4"/>
        <v>714206</v>
      </c>
      <c r="AQ23" s="4"/>
      <c r="AR23" s="4"/>
      <c r="AS23" s="4"/>
      <c r="AT23" s="4"/>
      <c r="AU23" s="4"/>
      <c r="AV23" s="4"/>
    </row>
    <row r="24" spans="1:48" x14ac:dyDescent="0.25">
      <c r="A24" s="8">
        <f t="shared" si="5"/>
        <v>20</v>
      </c>
      <c r="B24" s="9" t="s">
        <v>16</v>
      </c>
      <c r="C24" s="4">
        <v>8595</v>
      </c>
      <c r="D24" s="4">
        <v>3180</v>
      </c>
      <c r="E24" s="4">
        <v>73414</v>
      </c>
      <c r="F24" s="4">
        <v>28831</v>
      </c>
      <c r="G24" s="4">
        <v>10394</v>
      </c>
      <c r="H24" s="4">
        <v>5186</v>
      </c>
      <c r="I24" s="4">
        <v>25231</v>
      </c>
      <c r="J24" s="4">
        <v>5295</v>
      </c>
      <c r="K24" s="4">
        <v>21456</v>
      </c>
      <c r="L24" s="4">
        <v>54903</v>
      </c>
      <c r="M24" s="4">
        <v>9477</v>
      </c>
      <c r="N24" s="4">
        <v>29241</v>
      </c>
      <c r="O24" s="4">
        <v>75558</v>
      </c>
      <c r="P24" s="4">
        <v>40787</v>
      </c>
      <c r="Q24" s="4">
        <v>36782</v>
      </c>
      <c r="R24" s="4">
        <v>3231</v>
      </c>
      <c r="S24" s="4">
        <v>52242</v>
      </c>
      <c r="T24" s="4">
        <v>121459</v>
      </c>
      <c r="U24" s="4">
        <v>9246</v>
      </c>
      <c r="V24" s="4">
        <v>38421</v>
      </c>
      <c r="W24" s="4">
        <v>5121</v>
      </c>
      <c r="X24" s="4">
        <v>91066</v>
      </c>
      <c r="Y24" s="4">
        <v>6889</v>
      </c>
      <c r="Z24" s="4">
        <v>152866</v>
      </c>
      <c r="AA24" s="4">
        <v>93637</v>
      </c>
      <c r="AB24" s="19">
        <f t="shared" si="0"/>
        <v>1002508</v>
      </c>
      <c r="AC24" s="4">
        <v>43208</v>
      </c>
      <c r="AD24" s="4">
        <v>1046602</v>
      </c>
      <c r="AE24" s="4">
        <v>0</v>
      </c>
      <c r="AF24" s="4">
        <v>35364</v>
      </c>
      <c r="AG24" s="4">
        <v>150240</v>
      </c>
      <c r="AH24" s="4">
        <v>4225</v>
      </c>
      <c r="AI24" s="4">
        <v>46016</v>
      </c>
      <c r="AJ24" s="4">
        <v>778406</v>
      </c>
      <c r="AK24" s="4">
        <f t="shared" si="1"/>
        <v>2104061</v>
      </c>
      <c r="AL24" s="4">
        <f t="shared" si="2"/>
        <v>3106569</v>
      </c>
      <c r="AM24" s="4">
        <v>-27614</v>
      </c>
      <c r="AN24" s="4">
        <v>-1265759</v>
      </c>
      <c r="AO24" s="4">
        <f t="shared" si="3"/>
        <v>810688</v>
      </c>
      <c r="AP24" s="19">
        <f t="shared" si="4"/>
        <v>1813196</v>
      </c>
      <c r="AQ24" s="4"/>
      <c r="AR24" s="4"/>
      <c r="AS24" s="4"/>
      <c r="AT24" s="4"/>
      <c r="AU24" s="4"/>
      <c r="AV24" s="4"/>
    </row>
    <row r="25" spans="1:48" x14ac:dyDescent="0.25">
      <c r="A25" s="8">
        <f t="shared" si="5"/>
        <v>21</v>
      </c>
      <c r="B25" s="9" t="s">
        <v>31</v>
      </c>
      <c r="C25" s="4">
        <v>3937</v>
      </c>
      <c r="D25" s="4">
        <v>3696</v>
      </c>
      <c r="E25" s="4">
        <v>22820</v>
      </c>
      <c r="F25" s="4">
        <v>15355</v>
      </c>
      <c r="G25" s="4">
        <v>6614</v>
      </c>
      <c r="H25" s="4">
        <v>1886</v>
      </c>
      <c r="I25" s="4">
        <v>27652</v>
      </c>
      <c r="J25" s="4">
        <v>9176</v>
      </c>
      <c r="K25" s="4">
        <v>12044</v>
      </c>
      <c r="L25" s="4">
        <v>51855</v>
      </c>
      <c r="M25" s="4">
        <v>7735</v>
      </c>
      <c r="N25" s="4">
        <v>13343</v>
      </c>
      <c r="O25" s="4">
        <v>22642</v>
      </c>
      <c r="P25" s="4">
        <v>15528</v>
      </c>
      <c r="Q25" s="4">
        <v>20801</v>
      </c>
      <c r="R25" s="4">
        <v>1963</v>
      </c>
      <c r="S25" s="4">
        <v>20048</v>
      </c>
      <c r="T25" s="4">
        <v>31777</v>
      </c>
      <c r="U25" s="4">
        <v>43790</v>
      </c>
      <c r="V25" s="4">
        <v>164665</v>
      </c>
      <c r="W25" s="4">
        <v>68084</v>
      </c>
      <c r="X25" s="4">
        <v>120975</v>
      </c>
      <c r="Y25" s="4">
        <v>2924</v>
      </c>
      <c r="Z25" s="4">
        <v>82976</v>
      </c>
      <c r="AA25" s="4">
        <v>34434</v>
      </c>
      <c r="AB25" s="19">
        <f t="shared" si="0"/>
        <v>806720</v>
      </c>
      <c r="AC25" s="4">
        <v>0</v>
      </c>
      <c r="AD25" s="4">
        <v>1093395</v>
      </c>
      <c r="AE25" s="4">
        <v>0</v>
      </c>
      <c r="AF25" s="4">
        <v>0</v>
      </c>
      <c r="AG25" s="4">
        <v>0</v>
      </c>
      <c r="AH25" s="4">
        <v>0</v>
      </c>
      <c r="AI25" s="4">
        <v>12785</v>
      </c>
      <c r="AJ25" s="4">
        <v>78012</v>
      </c>
      <c r="AK25" s="4">
        <f t="shared" si="1"/>
        <v>1184192</v>
      </c>
      <c r="AL25" s="4">
        <f t="shared" si="2"/>
        <v>1990912</v>
      </c>
      <c r="AM25" s="4">
        <v>-13653</v>
      </c>
      <c r="AN25" s="4">
        <v>-85081</v>
      </c>
      <c r="AO25" s="4">
        <f t="shared" si="3"/>
        <v>1085458</v>
      </c>
      <c r="AP25" s="19">
        <f t="shared" si="4"/>
        <v>1892178</v>
      </c>
      <c r="AQ25" s="4"/>
      <c r="AR25" s="4"/>
      <c r="AS25" s="4"/>
      <c r="AT25" s="4"/>
      <c r="AU25" s="4"/>
      <c r="AV25" s="4"/>
    </row>
    <row r="26" spans="1:48" x14ac:dyDescent="0.25">
      <c r="A26" s="8">
        <f t="shared" si="5"/>
        <v>22</v>
      </c>
      <c r="B26" s="9" t="s">
        <v>32</v>
      </c>
      <c r="C26" s="4">
        <v>10042</v>
      </c>
      <c r="D26" s="4">
        <v>28312</v>
      </c>
      <c r="E26" s="4">
        <v>46685</v>
      </c>
      <c r="F26" s="4">
        <v>8701</v>
      </c>
      <c r="G26" s="4">
        <v>4541</v>
      </c>
      <c r="H26" s="4">
        <v>2840</v>
      </c>
      <c r="I26" s="4">
        <v>23396</v>
      </c>
      <c r="J26" s="4">
        <v>7287</v>
      </c>
      <c r="K26" s="4">
        <v>23672</v>
      </c>
      <c r="L26" s="4">
        <v>43007</v>
      </c>
      <c r="M26" s="4">
        <v>5675</v>
      </c>
      <c r="N26" s="4">
        <v>18562</v>
      </c>
      <c r="O26" s="4">
        <v>29255</v>
      </c>
      <c r="P26" s="4">
        <v>21055</v>
      </c>
      <c r="Q26" s="4">
        <v>12564</v>
      </c>
      <c r="R26" s="4">
        <v>1463</v>
      </c>
      <c r="S26" s="4">
        <v>26141</v>
      </c>
      <c r="T26" s="4">
        <v>77643</v>
      </c>
      <c r="U26" s="4">
        <v>18511</v>
      </c>
      <c r="V26" s="4">
        <v>137694</v>
      </c>
      <c r="W26" s="4">
        <v>28380</v>
      </c>
      <c r="X26" s="4">
        <v>285668</v>
      </c>
      <c r="Y26" s="4">
        <v>29409</v>
      </c>
      <c r="Z26" s="4">
        <v>91968</v>
      </c>
      <c r="AA26" s="4">
        <v>60118</v>
      </c>
      <c r="AB26" s="19">
        <f t="shared" si="0"/>
        <v>1042589</v>
      </c>
      <c r="AC26" s="4">
        <v>3261</v>
      </c>
      <c r="AD26" s="4">
        <v>538755</v>
      </c>
      <c r="AE26" s="4">
        <v>9695</v>
      </c>
      <c r="AF26" s="4">
        <v>3221</v>
      </c>
      <c r="AG26" s="4">
        <v>8512</v>
      </c>
      <c r="AH26" s="4">
        <v>1480</v>
      </c>
      <c r="AI26" s="4">
        <v>339055</v>
      </c>
      <c r="AJ26" s="4">
        <v>257128</v>
      </c>
      <c r="AK26" s="4">
        <f t="shared" si="1"/>
        <v>1161107</v>
      </c>
      <c r="AL26" s="4">
        <f t="shared" si="2"/>
        <v>2203696</v>
      </c>
      <c r="AM26" s="4">
        <v>-144997</v>
      </c>
      <c r="AN26" s="4">
        <v>-132273</v>
      </c>
      <c r="AO26" s="4">
        <f t="shared" si="3"/>
        <v>883837</v>
      </c>
      <c r="AP26" s="19">
        <f t="shared" si="4"/>
        <v>1926426</v>
      </c>
      <c r="AQ26" s="4"/>
      <c r="AR26" s="4"/>
      <c r="AS26" s="4"/>
      <c r="AT26" s="4"/>
      <c r="AU26" s="4"/>
      <c r="AV26" s="4"/>
    </row>
    <row r="27" spans="1:48" x14ac:dyDescent="0.25">
      <c r="A27" s="8">
        <f t="shared" si="5"/>
        <v>23</v>
      </c>
      <c r="B27" s="9" t="s">
        <v>17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15948</v>
      </c>
      <c r="AB27" s="19">
        <f t="shared" si="0"/>
        <v>15948</v>
      </c>
      <c r="AC27" s="4">
        <v>0</v>
      </c>
      <c r="AD27" s="4">
        <v>10714</v>
      </c>
      <c r="AE27" s="4">
        <v>506335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f t="shared" si="1"/>
        <v>517049</v>
      </c>
      <c r="AL27" s="4">
        <f t="shared" si="2"/>
        <v>532997</v>
      </c>
      <c r="AM27" s="4">
        <v>0</v>
      </c>
      <c r="AN27" s="4">
        <v>0</v>
      </c>
      <c r="AO27" s="4">
        <f t="shared" si="3"/>
        <v>517049</v>
      </c>
      <c r="AP27" s="19">
        <f t="shared" si="4"/>
        <v>532997</v>
      </c>
      <c r="AQ27" s="4"/>
      <c r="AR27" s="4"/>
      <c r="AS27" s="4"/>
      <c r="AT27" s="4"/>
      <c r="AU27" s="4"/>
      <c r="AV27" s="4"/>
    </row>
    <row r="28" spans="1:48" x14ac:dyDescent="0.25">
      <c r="A28" s="8">
        <f t="shared" si="5"/>
        <v>24</v>
      </c>
      <c r="B28" s="9" t="s">
        <v>33</v>
      </c>
      <c r="C28" s="4">
        <v>2503</v>
      </c>
      <c r="D28" s="4">
        <v>794</v>
      </c>
      <c r="E28" s="4">
        <v>96011</v>
      </c>
      <c r="F28" s="4">
        <v>16587</v>
      </c>
      <c r="G28" s="4">
        <v>7261</v>
      </c>
      <c r="H28" s="4">
        <v>4358</v>
      </c>
      <c r="I28" s="4">
        <v>40968</v>
      </c>
      <c r="J28" s="4">
        <v>2444</v>
      </c>
      <c r="K28" s="4">
        <v>12511</v>
      </c>
      <c r="L28" s="4">
        <v>39367</v>
      </c>
      <c r="M28" s="4">
        <v>4220</v>
      </c>
      <c r="N28" s="4">
        <v>32728</v>
      </c>
      <c r="O28" s="4">
        <v>71208</v>
      </c>
      <c r="P28" s="4">
        <v>58343</v>
      </c>
      <c r="Q28" s="4">
        <v>14309</v>
      </c>
      <c r="R28" s="4">
        <v>2818</v>
      </c>
      <c r="S28" s="4">
        <v>32090</v>
      </c>
      <c r="T28" s="4">
        <v>62165</v>
      </c>
      <c r="U28" s="4">
        <v>19989</v>
      </c>
      <c r="V28" s="4">
        <v>94275</v>
      </c>
      <c r="W28" s="4">
        <v>70932</v>
      </c>
      <c r="X28" s="4">
        <v>57160</v>
      </c>
      <c r="Y28" s="4">
        <v>26320</v>
      </c>
      <c r="Z28" s="4">
        <v>122469</v>
      </c>
      <c r="AA28" s="4">
        <v>67361</v>
      </c>
      <c r="AB28" s="19">
        <f t="shared" si="0"/>
        <v>959191</v>
      </c>
      <c r="AC28" s="4">
        <v>297049</v>
      </c>
      <c r="AD28" s="4">
        <v>1543788</v>
      </c>
      <c r="AE28" s="4">
        <v>327404</v>
      </c>
      <c r="AF28" s="4">
        <v>0</v>
      </c>
      <c r="AG28" s="4">
        <v>0</v>
      </c>
      <c r="AH28" s="4">
        <v>0</v>
      </c>
      <c r="AI28" s="4">
        <v>3415</v>
      </c>
      <c r="AJ28" s="4">
        <v>184282</v>
      </c>
      <c r="AK28" s="4">
        <f t="shared" si="1"/>
        <v>2355938</v>
      </c>
      <c r="AL28" s="4">
        <f t="shared" si="2"/>
        <v>3315129</v>
      </c>
      <c r="AM28" s="4">
        <v>-32109</v>
      </c>
      <c r="AN28" s="4">
        <v>-441778</v>
      </c>
      <c r="AO28" s="4">
        <f t="shared" si="3"/>
        <v>1882051</v>
      </c>
      <c r="AP28" s="19">
        <f t="shared" si="4"/>
        <v>2841242</v>
      </c>
      <c r="AQ28" s="4"/>
      <c r="AR28" s="4"/>
      <c r="AS28" s="4"/>
      <c r="AT28" s="4"/>
      <c r="AU28" s="4"/>
      <c r="AV28" s="4"/>
    </row>
    <row r="29" spans="1:48" x14ac:dyDescent="0.25">
      <c r="A29" s="8">
        <f t="shared" si="5"/>
        <v>25</v>
      </c>
      <c r="B29" s="9" t="s">
        <v>18</v>
      </c>
      <c r="C29" s="4">
        <v>5044</v>
      </c>
      <c r="D29" s="4">
        <v>2120</v>
      </c>
      <c r="E29" s="4">
        <v>68436</v>
      </c>
      <c r="F29" s="4">
        <v>6813</v>
      </c>
      <c r="G29" s="4">
        <v>3665</v>
      </c>
      <c r="H29" s="4">
        <v>1135</v>
      </c>
      <c r="I29" s="4">
        <v>9952</v>
      </c>
      <c r="J29" s="4">
        <v>9830</v>
      </c>
      <c r="K29" s="4">
        <v>3909</v>
      </c>
      <c r="L29" s="4">
        <v>57233</v>
      </c>
      <c r="M29" s="4">
        <v>8652</v>
      </c>
      <c r="N29" s="4">
        <v>12358</v>
      </c>
      <c r="O29" s="4">
        <v>26029</v>
      </c>
      <c r="P29" s="4">
        <v>18963</v>
      </c>
      <c r="Q29" s="4">
        <v>20098</v>
      </c>
      <c r="R29" s="4">
        <v>1866</v>
      </c>
      <c r="S29" s="4">
        <v>22464</v>
      </c>
      <c r="T29" s="4">
        <v>25602</v>
      </c>
      <c r="U29" s="4">
        <v>8292</v>
      </c>
      <c r="V29" s="4">
        <v>34153</v>
      </c>
      <c r="W29" s="4">
        <v>45310</v>
      </c>
      <c r="X29" s="4">
        <v>26809</v>
      </c>
      <c r="Y29" s="4">
        <v>6219</v>
      </c>
      <c r="Z29" s="4">
        <v>46763</v>
      </c>
      <c r="AA29" s="4">
        <v>0</v>
      </c>
      <c r="AB29" s="19">
        <f t="shared" si="0"/>
        <v>471715</v>
      </c>
      <c r="AC29" s="4">
        <v>0</v>
      </c>
      <c r="AD29" s="4">
        <v>4515</v>
      </c>
      <c r="AE29" s="4">
        <v>0</v>
      </c>
      <c r="AF29" s="4">
        <v>0</v>
      </c>
      <c r="AG29" s="4">
        <v>0</v>
      </c>
      <c r="AH29" s="4">
        <v>-12727</v>
      </c>
      <c r="AI29" s="4">
        <v>43551</v>
      </c>
      <c r="AJ29" s="4">
        <v>137944</v>
      </c>
      <c r="AK29" s="4">
        <f t="shared" si="1"/>
        <v>173283</v>
      </c>
      <c r="AL29" s="4">
        <f t="shared" si="2"/>
        <v>644998</v>
      </c>
      <c r="AM29" s="4">
        <v>-52376</v>
      </c>
      <c r="AN29" s="4">
        <v>-95466</v>
      </c>
      <c r="AO29" s="4">
        <f t="shared" si="3"/>
        <v>25441</v>
      </c>
      <c r="AP29" s="19">
        <f t="shared" si="4"/>
        <v>497156</v>
      </c>
      <c r="AQ29" s="4"/>
      <c r="AR29" s="4"/>
      <c r="AS29" s="4"/>
      <c r="AT29" s="4"/>
      <c r="AU29" s="4"/>
      <c r="AV29" s="4"/>
    </row>
    <row r="30" spans="1:48" x14ac:dyDescent="0.25">
      <c r="A30" s="14">
        <f t="shared" si="5"/>
        <v>26</v>
      </c>
      <c r="B30" s="15" t="s">
        <v>53</v>
      </c>
      <c r="C30" s="16">
        <f>SUM(C5:C29)</f>
        <v>152010</v>
      </c>
      <c r="D30" s="16">
        <f t="shared" ref="D30:AB30" si="6">SUM(D5:D29)</f>
        <v>49469</v>
      </c>
      <c r="E30" s="16">
        <f t="shared" si="6"/>
        <v>1244537</v>
      </c>
      <c r="F30" s="16">
        <f t="shared" si="6"/>
        <v>304487</v>
      </c>
      <c r="G30" s="16">
        <f t="shared" si="6"/>
        <v>200412</v>
      </c>
      <c r="H30" s="16">
        <f t="shared" si="6"/>
        <v>62175</v>
      </c>
      <c r="I30" s="16">
        <f t="shared" si="6"/>
        <v>571425</v>
      </c>
      <c r="J30" s="16">
        <f t="shared" si="6"/>
        <v>382323</v>
      </c>
      <c r="K30" s="16">
        <f t="shared" si="6"/>
        <v>257173</v>
      </c>
      <c r="L30" s="16">
        <f t="shared" si="6"/>
        <v>2297875</v>
      </c>
      <c r="M30" s="16">
        <f t="shared" si="6"/>
        <v>210889</v>
      </c>
      <c r="N30" s="16">
        <f t="shared" si="6"/>
        <v>406336</v>
      </c>
      <c r="O30" s="16">
        <f t="shared" si="6"/>
        <v>1058757</v>
      </c>
      <c r="P30" s="16">
        <f t="shared" si="6"/>
        <v>642078</v>
      </c>
      <c r="Q30" s="16">
        <f t="shared" si="6"/>
        <v>472830</v>
      </c>
      <c r="R30" s="16">
        <f t="shared" si="6"/>
        <v>39294</v>
      </c>
      <c r="S30" s="16">
        <f t="shared" si="6"/>
        <v>622318</v>
      </c>
      <c r="T30" s="16">
        <f t="shared" si="6"/>
        <v>1078336</v>
      </c>
      <c r="U30" s="16">
        <f t="shared" si="6"/>
        <v>383529</v>
      </c>
      <c r="V30" s="16">
        <f t="shared" si="6"/>
        <v>557675</v>
      </c>
      <c r="W30" s="16">
        <f t="shared" si="6"/>
        <v>340854</v>
      </c>
      <c r="X30" s="16">
        <f t="shared" si="6"/>
        <v>1210083</v>
      </c>
      <c r="Y30" s="16">
        <f t="shared" si="6"/>
        <v>142615</v>
      </c>
      <c r="Z30" s="16">
        <f t="shared" si="6"/>
        <v>1206836</v>
      </c>
      <c r="AA30" s="16">
        <f t="shared" si="6"/>
        <v>484583</v>
      </c>
      <c r="AB30" s="20">
        <f t="shared" si="6"/>
        <v>14378899</v>
      </c>
      <c r="AC30" s="16">
        <f t="shared" ref="AC30:AP30" si="7">SUM(AC5:AC29)</f>
        <v>426448</v>
      </c>
      <c r="AD30" s="16">
        <f t="shared" si="7"/>
        <v>6281141</v>
      </c>
      <c r="AE30" s="16">
        <f t="shared" si="7"/>
        <v>864008</v>
      </c>
      <c r="AF30" s="16">
        <f t="shared" si="7"/>
        <v>865779</v>
      </c>
      <c r="AG30" s="16">
        <f t="shared" si="7"/>
        <v>1782694</v>
      </c>
      <c r="AH30" s="16">
        <f t="shared" si="7"/>
        <v>242000</v>
      </c>
      <c r="AI30" s="16">
        <f t="shared" si="7"/>
        <v>1708192</v>
      </c>
      <c r="AJ30" s="16">
        <f t="shared" si="7"/>
        <v>9185870</v>
      </c>
      <c r="AK30" s="16">
        <f t="shared" si="7"/>
        <v>21356132</v>
      </c>
      <c r="AL30" s="16">
        <f t="shared" si="7"/>
        <v>35735031</v>
      </c>
      <c r="AM30" s="16">
        <f t="shared" si="7"/>
        <v>-1725332</v>
      </c>
      <c r="AN30" s="16">
        <f t="shared" si="7"/>
        <v>-8985685</v>
      </c>
      <c r="AO30" s="16">
        <f t="shared" si="7"/>
        <v>10645115</v>
      </c>
      <c r="AP30" s="20">
        <f t="shared" si="7"/>
        <v>25024014</v>
      </c>
      <c r="AQ30" s="4"/>
      <c r="AR30" s="4"/>
      <c r="AS30" s="4"/>
      <c r="AT30" s="4"/>
      <c r="AU30" s="4"/>
      <c r="AV30" s="4"/>
    </row>
    <row r="31" spans="1:48" x14ac:dyDescent="0.25">
      <c r="A31" s="6">
        <f t="shared" si="5"/>
        <v>27</v>
      </c>
      <c r="B31" s="7" t="s">
        <v>19</v>
      </c>
      <c r="C31" s="21">
        <v>2196</v>
      </c>
      <c r="D31" s="21">
        <v>2689</v>
      </c>
      <c r="E31" s="21">
        <v>33225</v>
      </c>
      <c r="F31" s="21">
        <v>7009</v>
      </c>
      <c r="G31" s="21">
        <v>4181</v>
      </c>
      <c r="H31" s="21">
        <v>3902</v>
      </c>
      <c r="I31" s="21">
        <v>17182</v>
      </c>
      <c r="J31" s="21">
        <v>6852</v>
      </c>
      <c r="K31" s="21">
        <v>8491</v>
      </c>
      <c r="L31" s="21">
        <v>26108</v>
      </c>
      <c r="M31" s="21">
        <v>1917</v>
      </c>
      <c r="N31" s="21">
        <v>14466</v>
      </c>
      <c r="O31" s="21">
        <v>23640</v>
      </c>
      <c r="P31" s="21">
        <v>20920</v>
      </c>
      <c r="Q31" s="21">
        <v>12314</v>
      </c>
      <c r="R31" s="21">
        <v>1127</v>
      </c>
      <c r="S31" s="21">
        <v>15657</v>
      </c>
      <c r="T31" s="21">
        <v>43120</v>
      </c>
      <c r="U31" s="21">
        <v>6730</v>
      </c>
      <c r="V31" s="21">
        <v>53611</v>
      </c>
      <c r="W31" s="21">
        <v>19658</v>
      </c>
      <c r="X31" s="21">
        <v>32370</v>
      </c>
      <c r="Y31" s="21">
        <v>13366</v>
      </c>
      <c r="Z31" s="21">
        <v>49454</v>
      </c>
      <c r="AA31" s="21">
        <v>6263</v>
      </c>
      <c r="AB31" s="23">
        <f t="shared" si="0"/>
        <v>426448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x14ac:dyDescent="0.25">
      <c r="A32" s="8">
        <f t="shared" si="5"/>
        <v>28</v>
      </c>
      <c r="B32" s="9" t="s">
        <v>20</v>
      </c>
      <c r="C32" s="22">
        <v>24979</v>
      </c>
      <c r="D32" s="22">
        <v>15341</v>
      </c>
      <c r="E32" s="22">
        <v>216367</v>
      </c>
      <c r="F32" s="22">
        <v>98742</v>
      </c>
      <c r="G32" s="22">
        <v>38438</v>
      </c>
      <c r="H32" s="22">
        <v>37225</v>
      </c>
      <c r="I32" s="22">
        <v>108267</v>
      </c>
      <c r="J32" s="22">
        <v>6437</v>
      </c>
      <c r="K32" s="22">
        <v>79068</v>
      </c>
      <c r="L32" s="22">
        <v>232654</v>
      </c>
      <c r="M32" s="22">
        <v>27221</v>
      </c>
      <c r="N32" s="22">
        <v>165816</v>
      </c>
      <c r="O32" s="22">
        <v>328363</v>
      </c>
      <c r="P32" s="22">
        <v>201463</v>
      </c>
      <c r="Q32" s="22">
        <v>197499</v>
      </c>
      <c r="R32" s="22">
        <v>20791</v>
      </c>
      <c r="S32" s="22">
        <v>212396</v>
      </c>
      <c r="T32" s="22">
        <v>443396</v>
      </c>
      <c r="U32" s="22">
        <v>118157</v>
      </c>
      <c r="V32" s="22">
        <v>743754</v>
      </c>
      <c r="W32" s="22">
        <v>312672</v>
      </c>
      <c r="X32" s="22">
        <v>556213</v>
      </c>
      <c r="Y32" s="22">
        <v>365274</v>
      </c>
      <c r="Z32" s="22">
        <v>1116290</v>
      </c>
      <c r="AA32" s="22">
        <v>82667</v>
      </c>
      <c r="AB32" s="19">
        <f t="shared" si="0"/>
        <v>5749490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x14ac:dyDescent="0.25">
      <c r="A33" s="8">
        <f t="shared" si="5"/>
        <v>29</v>
      </c>
      <c r="B33" s="9" t="s">
        <v>21</v>
      </c>
      <c r="C33" s="22">
        <v>103478</v>
      </c>
      <c r="D33" s="22">
        <v>23229</v>
      </c>
      <c r="E33" s="22">
        <v>88156</v>
      </c>
      <c r="F33" s="22">
        <v>14485</v>
      </c>
      <c r="G33" s="22">
        <v>13060</v>
      </c>
      <c r="H33" s="22">
        <v>7520</v>
      </c>
      <c r="I33" s="22">
        <v>59864</v>
      </c>
      <c r="J33" s="22">
        <v>-2528</v>
      </c>
      <c r="K33" s="22">
        <v>26516</v>
      </c>
      <c r="L33" s="22">
        <v>199372</v>
      </c>
      <c r="M33" s="22">
        <v>27890</v>
      </c>
      <c r="N33" s="22">
        <v>55018</v>
      </c>
      <c r="O33" s="22">
        <v>91447</v>
      </c>
      <c r="P33" s="22">
        <v>81147</v>
      </c>
      <c r="Q33" s="22">
        <v>37372</v>
      </c>
      <c r="R33" s="22">
        <v>4545</v>
      </c>
      <c r="S33" s="22">
        <v>48736</v>
      </c>
      <c r="T33" s="22">
        <v>211945</v>
      </c>
      <c r="U33" s="22">
        <v>104794</v>
      </c>
      <c r="V33" s="22">
        <v>328488</v>
      </c>
      <c r="W33" s="22">
        <v>850653</v>
      </c>
      <c r="X33" s="22">
        <v>24045</v>
      </c>
      <c r="Y33" s="22">
        <v>0</v>
      </c>
      <c r="Z33" s="22">
        <v>265929</v>
      </c>
      <c r="AA33" s="22">
        <v>-103043</v>
      </c>
      <c r="AB33" s="19">
        <f t="shared" si="0"/>
        <v>2562118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x14ac:dyDescent="0.25">
      <c r="A34" s="8">
        <f t="shared" si="5"/>
        <v>30</v>
      </c>
      <c r="B34" s="9" t="s">
        <v>22</v>
      </c>
      <c r="C34" s="22">
        <v>25162</v>
      </c>
      <c r="D34" s="22">
        <v>8673</v>
      </c>
      <c r="E34" s="22">
        <v>42198</v>
      </c>
      <c r="F34" s="22">
        <v>11662</v>
      </c>
      <c r="G34" s="22">
        <v>7945</v>
      </c>
      <c r="H34" s="22">
        <v>2049</v>
      </c>
      <c r="I34" s="22">
        <v>35783</v>
      </c>
      <c r="J34" s="22">
        <v>7805</v>
      </c>
      <c r="K34" s="22">
        <v>18367</v>
      </c>
      <c r="L34" s="22">
        <v>111011</v>
      </c>
      <c r="M34" s="22">
        <v>5304</v>
      </c>
      <c r="N34" s="22">
        <v>21216</v>
      </c>
      <c r="O34" s="22">
        <v>43375</v>
      </c>
      <c r="P34" s="22">
        <v>27575</v>
      </c>
      <c r="Q34" s="22">
        <v>22858</v>
      </c>
      <c r="R34" s="22">
        <v>1805</v>
      </c>
      <c r="S34" s="22">
        <v>36989</v>
      </c>
      <c r="T34" s="22">
        <v>51347</v>
      </c>
      <c r="U34" s="22">
        <v>61558</v>
      </c>
      <c r="V34" s="22">
        <v>56087</v>
      </c>
      <c r="W34" s="22">
        <v>267892</v>
      </c>
      <c r="X34" s="22">
        <v>90067</v>
      </c>
      <c r="Y34" s="22">
        <v>10922</v>
      </c>
      <c r="Z34" s="22">
        <v>91080</v>
      </c>
      <c r="AA34" s="22">
        <v>14714</v>
      </c>
      <c r="AB34" s="19">
        <f t="shared" si="0"/>
        <v>1073444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x14ac:dyDescent="0.25">
      <c r="A35" s="8">
        <f t="shared" si="5"/>
        <v>31</v>
      </c>
      <c r="B35" s="9" t="s">
        <v>23</v>
      </c>
      <c r="C35" s="22">
        <v>11263</v>
      </c>
      <c r="D35" s="22">
        <v>3479</v>
      </c>
      <c r="E35" s="22">
        <v>217594</v>
      </c>
      <c r="F35" s="22">
        <v>7089</v>
      </c>
      <c r="G35" s="22">
        <v>3770</v>
      </c>
      <c r="H35" s="22">
        <v>1774</v>
      </c>
      <c r="I35" s="22">
        <v>14295</v>
      </c>
      <c r="J35" s="22">
        <v>57304</v>
      </c>
      <c r="K35" s="22">
        <v>8640</v>
      </c>
      <c r="L35" s="22">
        <v>38872</v>
      </c>
      <c r="M35" s="22">
        <v>3832</v>
      </c>
      <c r="N35" s="22">
        <v>13096</v>
      </c>
      <c r="O35" s="22">
        <v>25166</v>
      </c>
      <c r="P35" s="22">
        <v>23487</v>
      </c>
      <c r="Q35" s="22">
        <v>16304</v>
      </c>
      <c r="R35" s="22">
        <v>1233</v>
      </c>
      <c r="S35" s="22">
        <v>19706</v>
      </c>
      <c r="T35" s="22">
        <v>25755</v>
      </c>
      <c r="U35" s="22">
        <v>41395</v>
      </c>
      <c r="V35" s="22">
        <v>75874</v>
      </c>
      <c r="W35" s="22">
        <v>116457</v>
      </c>
      <c r="X35" s="22">
        <v>37194</v>
      </c>
      <c r="Y35" s="22">
        <v>820</v>
      </c>
      <c r="Z35" s="22">
        <v>114448</v>
      </c>
      <c r="AA35" s="22">
        <v>13084</v>
      </c>
      <c r="AB35" s="19">
        <f t="shared" si="0"/>
        <v>891931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x14ac:dyDescent="0.25">
      <c r="A36" s="8">
        <f t="shared" si="5"/>
        <v>32</v>
      </c>
      <c r="B36" s="9" t="s">
        <v>24</v>
      </c>
      <c r="C36" s="22">
        <v>-2572</v>
      </c>
      <c r="D36" s="22">
        <v>-57</v>
      </c>
      <c r="E36" s="22">
        <v>-6696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-139</v>
      </c>
      <c r="Q36" s="22">
        <v>-348</v>
      </c>
      <c r="R36" s="22">
        <v>0</v>
      </c>
      <c r="S36" s="22">
        <v>-37</v>
      </c>
      <c r="T36" s="22">
        <v>-756</v>
      </c>
      <c r="U36" s="22">
        <v>-1957</v>
      </c>
      <c r="V36" s="22">
        <v>-2293</v>
      </c>
      <c r="W36" s="22">
        <v>-16008</v>
      </c>
      <c r="X36" s="22">
        <v>-23546</v>
      </c>
      <c r="Y36" s="22">
        <v>0</v>
      </c>
      <c r="Z36" s="22">
        <v>-2795</v>
      </c>
      <c r="AA36" s="22">
        <v>-1112</v>
      </c>
      <c r="AB36" s="19">
        <f t="shared" si="0"/>
        <v>-58316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x14ac:dyDescent="0.25">
      <c r="A37" s="8">
        <f t="shared" si="5"/>
        <v>33</v>
      </c>
      <c r="B37" s="9" t="s">
        <v>25</v>
      </c>
      <c r="C37" s="22">
        <f>SUM(C31:C36)</f>
        <v>164506</v>
      </c>
      <c r="D37" s="22">
        <f t="shared" ref="D37:AB37" si="8">SUM(D31:D36)</f>
        <v>53354</v>
      </c>
      <c r="E37" s="22">
        <f t="shared" si="8"/>
        <v>590844</v>
      </c>
      <c r="F37" s="22">
        <f t="shared" si="8"/>
        <v>138987</v>
      </c>
      <c r="G37" s="22">
        <f t="shared" si="8"/>
        <v>67394</v>
      </c>
      <c r="H37" s="22">
        <f t="shared" si="8"/>
        <v>52470</v>
      </c>
      <c r="I37" s="22">
        <f t="shared" si="8"/>
        <v>235391</v>
      </c>
      <c r="J37" s="22">
        <f t="shared" si="8"/>
        <v>75870</v>
      </c>
      <c r="K37" s="22">
        <f t="shared" si="8"/>
        <v>141082</v>
      </c>
      <c r="L37" s="22">
        <f t="shared" si="8"/>
        <v>608017</v>
      </c>
      <c r="M37" s="22">
        <f t="shared" si="8"/>
        <v>66164</v>
      </c>
      <c r="N37" s="22">
        <f t="shared" si="8"/>
        <v>269612</v>
      </c>
      <c r="O37" s="22">
        <f t="shared" si="8"/>
        <v>511991</v>
      </c>
      <c r="P37" s="22">
        <f t="shared" si="8"/>
        <v>354453</v>
      </c>
      <c r="Q37" s="22">
        <f t="shared" si="8"/>
        <v>285999</v>
      </c>
      <c r="R37" s="22">
        <f t="shared" si="8"/>
        <v>29501</v>
      </c>
      <c r="S37" s="22">
        <f t="shared" si="8"/>
        <v>333447</v>
      </c>
      <c r="T37" s="22">
        <f t="shared" si="8"/>
        <v>774807</v>
      </c>
      <c r="U37" s="22">
        <f t="shared" si="8"/>
        <v>330677</v>
      </c>
      <c r="V37" s="22">
        <f t="shared" si="8"/>
        <v>1255521</v>
      </c>
      <c r="W37" s="22">
        <f t="shared" si="8"/>
        <v>1551324</v>
      </c>
      <c r="X37" s="22">
        <f t="shared" si="8"/>
        <v>716343</v>
      </c>
      <c r="Y37" s="22">
        <f t="shared" si="8"/>
        <v>390382</v>
      </c>
      <c r="Z37" s="22">
        <f t="shared" si="8"/>
        <v>1634406</v>
      </c>
      <c r="AA37" s="22">
        <f t="shared" si="8"/>
        <v>12573</v>
      </c>
      <c r="AB37" s="19">
        <f t="shared" si="8"/>
        <v>10645115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x14ac:dyDescent="0.25">
      <c r="A38" s="14">
        <f t="shared" si="5"/>
        <v>34</v>
      </c>
      <c r="B38" s="15" t="s">
        <v>26</v>
      </c>
      <c r="C38" s="16">
        <f>C30+C37</f>
        <v>316516</v>
      </c>
      <c r="D38" s="16">
        <f t="shared" ref="D38:AB38" si="9">D30+D37</f>
        <v>102823</v>
      </c>
      <c r="E38" s="16">
        <f t="shared" si="9"/>
        <v>1835381</v>
      </c>
      <c r="F38" s="16">
        <f t="shared" si="9"/>
        <v>443474</v>
      </c>
      <c r="G38" s="16">
        <f t="shared" si="9"/>
        <v>267806</v>
      </c>
      <c r="H38" s="16">
        <f t="shared" si="9"/>
        <v>114645</v>
      </c>
      <c r="I38" s="16">
        <f t="shared" si="9"/>
        <v>806816</v>
      </c>
      <c r="J38" s="16">
        <f t="shared" si="9"/>
        <v>458193</v>
      </c>
      <c r="K38" s="16">
        <f t="shared" si="9"/>
        <v>398255</v>
      </c>
      <c r="L38" s="16">
        <f t="shared" si="9"/>
        <v>2905892</v>
      </c>
      <c r="M38" s="16">
        <f t="shared" si="9"/>
        <v>277053</v>
      </c>
      <c r="N38" s="16">
        <f t="shared" si="9"/>
        <v>675948</v>
      </c>
      <c r="O38" s="16">
        <f t="shared" si="9"/>
        <v>1570748</v>
      </c>
      <c r="P38" s="16">
        <f t="shared" si="9"/>
        <v>996531</v>
      </c>
      <c r="Q38" s="16">
        <f t="shared" si="9"/>
        <v>758829</v>
      </c>
      <c r="R38" s="16">
        <f t="shared" si="9"/>
        <v>68795</v>
      </c>
      <c r="S38" s="16">
        <f t="shared" si="9"/>
        <v>955765</v>
      </c>
      <c r="T38" s="16">
        <f t="shared" si="9"/>
        <v>1853143</v>
      </c>
      <c r="U38" s="16">
        <f t="shared" si="9"/>
        <v>714206</v>
      </c>
      <c r="V38" s="16">
        <f t="shared" si="9"/>
        <v>1813196</v>
      </c>
      <c r="W38" s="16">
        <f t="shared" si="9"/>
        <v>1892178</v>
      </c>
      <c r="X38" s="16">
        <f t="shared" si="9"/>
        <v>1926426</v>
      </c>
      <c r="Y38" s="16">
        <f t="shared" si="9"/>
        <v>532997</v>
      </c>
      <c r="Z38" s="16">
        <f t="shared" si="9"/>
        <v>2841242</v>
      </c>
      <c r="AA38" s="16">
        <f t="shared" si="9"/>
        <v>497156</v>
      </c>
      <c r="AB38" s="20">
        <f t="shared" si="9"/>
        <v>25024014</v>
      </c>
      <c r="AC38" s="4"/>
      <c r="AD38" s="4"/>
      <c r="AE38" s="4"/>
      <c r="AF38" s="4"/>
      <c r="AG38" s="4"/>
      <c r="AH38" s="4"/>
      <c r="AI38" s="4"/>
      <c r="AJ38" s="5"/>
      <c r="AK38" s="5"/>
      <c r="AL38" s="5"/>
      <c r="AM38" s="5"/>
      <c r="AN38" s="4"/>
      <c r="AO38" s="4"/>
      <c r="AP38" s="5"/>
      <c r="AQ38" s="5"/>
      <c r="AR38" s="4"/>
      <c r="AS38" s="4"/>
      <c r="AT38" s="4"/>
      <c r="AU38" s="4"/>
      <c r="AV38" s="4"/>
    </row>
    <row r="39" spans="1:48" x14ac:dyDescent="0.25">
      <c r="A39" s="2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x14ac:dyDescent="0.2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</sheetData>
  <phoneticPr fontId="1"/>
  <pageMargins left="0.5" right="0.5" top="0.5" bottom="0.5" header="0" footer="0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取引基本表(32部門）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2001-01-10T23:16:02Z</dcterms:created>
  <dcterms:modified xsi:type="dcterms:W3CDTF">2025-05-13T04:14:23Z</dcterms:modified>
</cp:coreProperties>
</file>