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2805" windowWidth="11700" windowHeight="8100" activeTab="0"/>
  </bookViews>
  <sheets>
    <sheet name="（１）" sheetId="1" r:id="rId1"/>
  </sheets>
  <definedNames>
    <definedName name="_xlnm.Print_Area" localSheetId="0">'（１）'!$A$1:$Q$26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<sst xmlns="http://schemas.openxmlformats.org/spreadsheetml/2006/main" count="54" uniqueCount="26">
  <si>
    <t>実数</t>
  </si>
  <si>
    <t>計</t>
  </si>
  <si>
    <t>全国</t>
  </si>
  <si>
    <t>区分</t>
  </si>
  <si>
    <t>構成比（％）</t>
  </si>
  <si>
    <t>漁業協同組合</t>
  </si>
  <si>
    <t>漁業生産組合</t>
  </si>
  <si>
    <t>会　　　　　社</t>
  </si>
  <si>
    <t>共　同　経　営</t>
  </si>
  <si>
    <t>その他</t>
  </si>
  <si>
    <t>増減率（％）</t>
  </si>
  <si>
    <t>単位：経営体</t>
  </si>
  <si>
    <t>個人経営体</t>
  </si>
  <si>
    <t>兵庫県</t>
  </si>
  <si>
    <t>うち日本海西区</t>
  </si>
  <si>
    <t>うち瀬戸内海区</t>
  </si>
  <si>
    <t>全県</t>
  </si>
  <si>
    <t>-</t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</si>
  <si>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</si>
  <si>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</si>
  <si>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増減（H2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-H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)</t>
    </r>
  </si>
  <si>
    <t>(平.25-平.20)</t>
  </si>
  <si>
    <t>１　全県・大海区別統計</t>
  </si>
  <si>
    <t>　（１）　経営組織別経営体数</t>
  </si>
  <si>
    <t>-</t>
  </si>
  <si>
    <t>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</si>
</sst>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&quot;△ &quot;0"/>
    <numFmt numFmtId="178" formatCode="#,##0_ "/>
    <numFmt numFmtId="179" formatCode="#,##0;&quot;△ &quot;#,##0"/>
    <numFmt numFmtId="180" formatCode="#,##0_);[Red]\(#,##0\)"/>
    <numFmt numFmtId="181" formatCode="0_);[Red]\(0\)"/>
    <numFmt numFmtId="182" formatCode="#,##0.0;&quot;△ &quot;#,##0.0"/>
    <numFmt numFmtId="183" formatCode="#,##0.0_ "/>
    <numFmt numFmtId="184" formatCode="[&lt;=999]000;[&lt;=99999]000\-00;000\-0000"/>
    <numFmt numFmtId="185" formatCode="0_ "/>
    <numFmt numFmtId="186" formatCode="0.0_ "/>
    <numFmt numFmtId="187" formatCode="#,##0.0_);[Red]\(#,##0.0\)"/>
    <numFmt numFmtId="188" formatCode="0.0;&quot;△ &quot;0.0"/>
    <numFmt numFmtId="189" formatCode="0.0_);[Red]\(0.0\)"/>
    <numFmt numFmtId="190" formatCode="#,##0_ ;[Red]\-#,##0\ "/>
    <numFmt numFmtId="191" formatCode="#,##0_);\(#,##0\)"/>
    <numFmt numFmtId="192" formatCode="#,##0.0_);\(#,##0.0\)"/>
    <numFmt numFmtId="193" formatCode="#,##0.0_ ;[Red]\-#,##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/>
    </xf>
    <xf numFmtId="178" fontId="5" fillId="33" borderId="13" xfId="0" applyNumberFormat="1" applyFont="1" applyFill="1" applyBorder="1" applyAlignment="1">
      <alignment vertical="center"/>
    </xf>
    <xf numFmtId="183" fontId="5" fillId="33" borderId="14" xfId="0" applyNumberFormat="1" applyFont="1" applyFill="1" applyBorder="1" applyAlignment="1">
      <alignment vertical="center"/>
    </xf>
    <xf numFmtId="178" fontId="5" fillId="33" borderId="15" xfId="0" applyNumberFormat="1" applyFont="1" applyFill="1" applyBorder="1" applyAlignment="1">
      <alignment vertical="center"/>
    </xf>
    <xf numFmtId="183" fontId="5" fillId="33" borderId="15" xfId="0" applyNumberFormat="1" applyFont="1" applyFill="1" applyBorder="1" applyAlignment="1">
      <alignment vertical="center"/>
    </xf>
    <xf numFmtId="177" fontId="5" fillId="33" borderId="15" xfId="0" applyNumberFormat="1" applyFont="1" applyFill="1" applyBorder="1" applyAlignment="1">
      <alignment vertical="center"/>
    </xf>
    <xf numFmtId="188" fontId="5" fillId="33" borderId="15" xfId="0" applyNumberFormat="1" applyFont="1" applyFill="1" applyBorder="1" applyAlignment="1">
      <alignment horizontal="right" vertical="center"/>
    </xf>
    <xf numFmtId="178" fontId="5" fillId="33" borderId="16" xfId="0" applyNumberFormat="1" applyFont="1" applyFill="1" applyBorder="1" applyAlignment="1">
      <alignment vertical="center"/>
    </xf>
    <xf numFmtId="178" fontId="5" fillId="33" borderId="17" xfId="0" applyNumberFormat="1" applyFont="1" applyFill="1" applyBorder="1" applyAlignment="1">
      <alignment vertical="center"/>
    </xf>
    <xf numFmtId="178" fontId="5" fillId="33" borderId="18" xfId="0" applyNumberFormat="1" applyFont="1" applyFill="1" applyBorder="1" applyAlignment="1">
      <alignment vertical="center"/>
    </xf>
    <xf numFmtId="188" fontId="5" fillId="33" borderId="19" xfId="0" applyNumberFormat="1" applyFont="1" applyFill="1" applyBorder="1" applyAlignment="1">
      <alignment horizontal="right" vertical="center"/>
    </xf>
    <xf numFmtId="178" fontId="5" fillId="33" borderId="20" xfId="0" applyNumberFormat="1" applyFont="1" applyFill="1" applyBorder="1" applyAlignment="1">
      <alignment vertical="center"/>
    </xf>
    <xf numFmtId="183" fontId="5" fillId="33" borderId="21" xfId="0" applyNumberFormat="1" applyFont="1" applyFill="1" applyBorder="1" applyAlignment="1">
      <alignment vertical="center"/>
    </xf>
    <xf numFmtId="178" fontId="5" fillId="33" borderId="22" xfId="0" applyNumberFormat="1" applyFont="1" applyFill="1" applyBorder="1" applyAlignment="1">
      <alignment vertical="center"/>
    </xf>
    <xf numFmtId="177" fontId="5" fillId="33" borderId="21" xfId="0" applyNumberFormat="1" applyFont="1" applyFill="1" applyBorder="1" applyAlignment="1">
      <alignment vertical="center"/>
    </xf>
    <xf numFmtId="178" fontId="5" fillId="33" borderId="21" xfId="0" applyNumberFormat="1" applyFont="1" applyFill="1" applyBorder="1" applyAlignment="1">
      <alignment vertical="center"/>
    </xf>
    <xf numFmtId="178" fontId="5" fillId="33" borderId="23" xfId="0" applyNumberFormat="1" applyFont="1" applyFill="1" applyBorder="1" applyAlignment="1">
      <alignment vertical="center"/>
    </xf>
    <xf numFmtId="178" fontId="5" fillId="33" borderId="20" xfId="0" applyNumberFormat="1" applyFont="1" applyFill="1" applyBorder="1" applyAlignment="1">
      <alignment horizontal="right" vertical="center"/>
    </xf>
    <xf numFmtId="178" fontId="5" fillId="33" borderId="21" xfId="0" applyNumberFormat="1" applyFont="1" applyFill="1" applyBorder="1" applyAlignment="1">
      <alignment horizontal="right" vertical="center"/>
    </xf>
    <xf numFmtId="178" fontId="5" fillId="33" borderId="22" xfId="0" applyNumberFormat="1" applyFont="1" applyFill="1" applyBorder="1" applyAlignment="1">
      <alignment horizontal="right" vertical="center"/>
    </xf>
    <xf numFmtId="188" fontId="5" fillId="33" borderId="14" xfId="0" applyNumberFormat="1" applyFont="1" applyFill="1" applyBorder="1" applyAlignment="1">
      <alignment horizontal="right" vertical="center"/>
    </xf>
    <xf numFmtId="178" fontId="5" fillId="33" borderId="23" xfId="0" applyNumberFormat="1" applyFont="1" applyFill="1" applyBorder="1" applyAlignment="1">
      <alignment horizontal="right" vertical="center"/>
    </xf>
    <xf numFmtId="178" fontId="5" fillId="33" borderId="24" xfId="0" applyNumberFormat="1" applyFont="1" applyFill="1" applyBorder="1" applyAlignment="1">
      <alignment horizontal="right" vertical="center"/>
    </xf>
    <xf numFmtId="178" fontId="5" fillId="33" borderId="11" xfId="0" applyNumberFormat="1" applyFont="1" applyFill="1" applyBorder="1" applyAlignment="1">
      <alignment horizontal="right" vertical="center"/>
    </xf>
    <xf numFmtId="178" fontId="5" fillId="33" borderId="25" xfId="0" applyNumberFormat="1" applyFont="1" applyFill="1" applyBorder="1" applyAlignment="1">
      <alignment horizontal="right" vertical="center"/>
    </xf>
    <xf numFmtId="177" fontId="5" fillId="33" borderId="11" xfId="0" applyNumberFormat="1" applyFont="1" applyFill="1" applyBorder="1" applyAlignment="1">
      <alignment horizontal="right" vertical="center"/>
    </xf>
    <xf numFmtId="188" fontId="5" fillId="33" borderId="26" xfId="0" applyNumberFormat="1" applyFont="1" applyFill="1" applyBorder="1" applyAlignment="1">
      <alignment horizontal="right" vertical="center"/>
    </xf>
    <xf numFmtId="178" fontId="5" fillId="33" borderId="27" xfId="0" applyNumberFormat="1" applyFont="1" applyFill="1" applyBorder="1" applyAlignment="1">
      <alignment horizontal="right" vertical="center"/>
    </xf>
    <xf numFmtId="178" fontId="5" fillId="33" borderId="25" xfId="0" applyNumberFormat="1" applyFont="1" applyFill="1" applyBorder="1" applyAlignment="1">
      <alignment vertical="center"/>
    </xf>
    <xf numFmtId="188" fontId="5" fillId="33" borderId="28" xfId="0" applyNumberFormat="1" applyFont="1" applyFill="1" applyBorder="1" applyAlignment="1">
      <alignment horizontal="right" vertical="center"/>
    </xf>
    <xf numFmtId="177" fontId="5" fillId="33" borderId="21" xfId="0" applyNumberFormat="1" applyFont="1" applyFill="1" applyBorder="1" applyAlignment="1">
      <alignment horizontal="right" vertical="center"/>
    </xf>
    <xf numFmtId="178" fontId="5" fillId="33" borderId="15" xfId="0" applyNumberFormat="1" applyFont="1" applyFill="1" applyBorder="1" applyAlignment="1">
      <alignment horizontal="right" vertical="center"/>
    </xf>
    <xf numFmtId="193" fontId="5" fillId="33" borderId="21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33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33" borderId="33" xfId="0" applyFont="1" applyFill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5" fillId="33" borderId="35" xfId="0" applyFont="1" applyFill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5" fillId="33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51" xfId="0" applyFont="1" applyFill="1" applyBorder="1" applyAlignment="1">
      <alignment horizontal="right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 shrinkToFit="1"/>
    </xf>
    <xf numFmtId="0" fontId="0" fillId="33" borderId="57" xfId="0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" width="5.875" style="1" customWidth="1"/>
    <col min="2" max="2" width="2.875" style="1" customWidth="1"/>
    <col min="3" max="3" width="16.125" style="1" customWidth="1"/>
    <col min="4" max="4" width="9.875" style="1" customWidth="1"/>
    <col min="5" max="5" width="10.00390625" style="1" customWidth="1"/>
    <col min="6" max="6" width="9.125" style="1" customWidth="1"/>
    <col min="7" max="7" width="10.00390625" style="1" customWidth="1"/>
    <col min="8" max="8" width="9.125" style="1" bestFit="1" customWidth="1"/>
    <col min="9" max="10" width="10.50390625" style="1" customWidth="1"/>
    <col min="11" max="13" width="9.125" style="1" bestFit="1" customWidth="1"/>
    <col min="14" max="14" width="9.75390625" style="1" bestFit="1" customWidth="1"/>
    <col min="15" max="17" width="9.75390625" style="1" customWidth="1"/>
    <col min="18" max="16384" width="9.00390625" style="1" customWidth="1"/>
  </cols>
  <sheetData>
    <row r="1" spans="2:16" ht="19.5" customHeight="1">
      <c r="B1" s="39" t="s">
        <v>22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3" spans="2:17" ht="19.5" customHeight="1">
      <c r="B3" s="66" t="s">
        <v>23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2"/>
    </row>
    <row r="4" spans="2:17" ht="19.5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67" t="s">
        <v>11</v>
      </c>
      <c r="P4" s="67"/>
      <c r="Q4" s="2"/>
    </row>
    <row r="5" spans="2:17" ht="24.75" customHeight="1">
      <c r="B5" s="49" t="s">
        <v>3</v>
      </c>
      <c r="C5" s="50"/>
      <c r="D5" s="70" t="s">
        <v>13</v>
      </c>
      <c r="E5" s="71"/>
      <c r="F5" s="71"/>
      <c r="G5" s="71"/>
      <c r="H5" s="72"/>
      <c r="I5" s="72"/>
      <c r="J5" s="72"/>
      <c r="K5" s="72"/>
      <c r="L5" s="72"/>
      <c r="M5" s="73"/>
      <c r="N5" s="62" t="s">
        <v>2</v>
      </c>
      <c r="O5" s="62"/>
      <c r="P5" s="63"/>
      <c r="Q5" s="2"/>
    </row>
    <row r="6" spans="2:17" ht="24.75" customHeight="1">
      <c r="B6" s="51"/>
      <c r="C6" s="52"/>
      <c r="D6" s="76" t="s">
        <v>16</v>
      </c>
      <c r="E6" s="77"/>
      <c r="F6" s="77"/>
      <c r="G6" s="77"/>
      <c r="H6" s="77"/>
      <c r="I6" s="78"/>
      <c r="J6" s="79" t="s">
        <v>14</v>
      </c>
      <c r="K6" s="81"/>
      <c r="L6" s="79" t="s">
        <v>15</v>
      </c>
      <c r="M6" s="80"/>
      <c r="N6" s="64"/>
      <c r="O6" s="64"/>
      <c r="P6" s="65"/>
      <c r="Q6" s="2"/>
    </row>
    <row r="7" spans="2:17" ht="24.75" customHeight="1">
      <c r="B7" s="51"/>
      <c r="C7" s="52"/>
      <c r="D7" s="56" t="s">
        <v>18</v>
      </c>
      <c r="E7" s="74" t="s">
        <v>4</v>
      </c>
      <c r="F7" s="43" t="s">
        <v>19</v>
      </c>
      <c r="G7" s="60" t="s">
        <v>4</v>
      </c>
      <c r="H7" s="68" t="s">
        <v>20</v>
      </c>
      <c r="I7" s="69"/>
      <c r="J7" s="43" t="s">
        <v>18</v>
      </c>
      <c r="K7" s="43" t="s">
        <v>19</v>
      </c>
      <c r="L7" s="43" t="s">
        <v>18</v>
      </c>
      <c r="M7" s="58" t="s">
        <v>19</v>
      </c>
      <c r="N7" s="41" t="s">
        <v>18</v>
      </c>
      <c r="O7" s="43" t="s">
        <v>19</v>
      </c>
      <c r="P7" s="3" t="s">
        <v>10</v>
      </c>
      <c r="Q7" s="2"/>
    </row>
    <row r="8" spans="2:17" ht="24.75" customHeight="1" thickBot="1">
      <c r="B8" s="53"/>
      <c r="C8" s="54"/>
      <c r="D8" s="57"/>
      <c r="E8" s="75"/>
      <c r="F8" s="44"/>
      <c r="G8" s="61"/>
      <c r="H8" s="4" t="s">
        <v>0</v>
      </c>
      <c r="I8" s="5" t="s">
        <v>10</v>
      </c>
      <c r="J8" s="44"/>
      <c r="K8" s="44"/>
      <c r="L8" s="44"/>
      <c r="M8" s="59"/>
      <c r="N8" s="42"/>
      <c r="O8" s="44"/>
      <c r="P8" s="6" t="s">
        <v>21</v>
      </c>
      <c r="Q8" s="2"/>
    </row>
    <row r="9" spans="2:17" ht="24.75" customHeight="1">
      <c r="B9" s="49" t="s">
        <v>1</v>
      </c>
      <c r="C9" s="55"/>
      <c r="D9" s="7">
        <f>SUM(D10:D15)</f>
        <v>3168</v>
      </c>
      <c r="E9" s="8">
        <f>D9/$D$9*100</f>
        <v>100</v>
      </c>
      <c r="F9" s="9">
        <f>SUM(F10:F15)</f>
        <v>3713</v>
      </c>
      <c r="G9" s="10">
        <f>F9/$F$9*100</f>
        <v>100</v>
      </c>
      <c r="H9" s="11">
        <f>D9-F9</f>
        <v>-545</v>
      </c>
      <c r="I9" s="12">
        <f>(D9-+F9)/F9*100</f>
        <v>-14.678157823862106</v>
      </c>
      <c r="J9" s="9">
        <f>SUM(J10:J14)</f>
        <v>375</v>
      </c>
      <c r="K9" s="9">
        <f>SUM(K10:K15)</f>
        <v>441</v>
      </c>
      <c r="L9" s="13">
        <f>SUM(L10:L15)</f>
        <v>2793</v>
      </c>
      <c r="M9" s="14">
        <f>SUM(M10:M15)</f>
        <v>3272</v>
      </c>
      <c r="N9" s="15">
        <f>SUM(N10:N15)</f>
        <v>94507</v>
      </c>
      <c r="O9" s="15">
        <f>SUM(O10:O15)</f>
        <v>115196</v>
      </c>
      <c r="P9" s="16">
        <f aca="true" t="shared" si="0" ref="P9:P15">(N9-O9)/O9*100</f>
        <v>-17.9598249939234</v>
      </c>
      <c r="Q9" s="2"/>
    </row>
    <row r="10" spans="2:17" ht="24.75" customHeight="1">
      <c r="B10" s="45" t="s">
        <v>12</v>
      </c>
      <c r="C10" s="46"/>
      <c r="D10" s="17">
        <v>2648</v>
      </c>
      <c r="E10" s="18">
        <f>D10/$D$9*100</f>
        <v>83.58585858585859</v>
      </c>
      <c r="F10" s="19">
        <v>3195</v>
      </c>
      <c r="G10" s="10">
        <f>F10/$F$9*100</f>
        <v>86.0490169674118</v>
      </c>
      <c r="H10" s="20">
        <f>D10-F10</f>
        <v>-547</v>
      </c>
      <c r="I10" s="12">
        <f>(D10-+F10)/F10*100</f>
        <v>-17.120500782472615</v>
      </c>
      <c r="J10" s="21">
        <v>344</v>
      </c>
      <c r="K10" s="21">
        <v>410</v>
      </c>
      <c r="L10" s="21">
        <v>2304</v>
      </c>
      <c r="M10" s="22">
        <v>2785</v>
      </c>
      <c r="N10" s="19">
        <v>89470</v>
      </c>
      <c r="O10" s="19">
        <v>109451</v>
      </c>
      <c r="P10" s="16">
        <f t="shared" si="0"/>
        <v>-18.25565778293483</v>
      </c>
      <c r="Q10" s="2"/>
    </row>
    <row r="11" spans="2:17" ht="24.75" customHeight="1">
      <c r="B11" s="45" t="s">
        <v>7</v>
      </c>
      <c r="C11" s="46"/>
      <c r="D11" s="17">
        <v>52</v>
      </c>
      <c r="E11" s="10">
        <f>D11/$D$9*100</f>
        <v>1.6414141414141417</v>
      </c>
      <c r="F11" s="19">
        <v>46</v>
      </c>
      <c r="G11" s="10">
        <f>F11/$F$9*100</f>
        <v>1.2388903851333153</v>
      </c>
      <c r="H11" s="20">
        <f>D11-F11</f>
        <v>6</v>
      </c>
      <c r="I11" s="12">
        <f>(D11-+F11)/F11*100</f>
        <v>13.043478260869565</v>
      </c>
      <c r="J11" s="21">
        <v>29</v>
      </c>
      <c r="K11" s="21">
        <v>30</v>
      </c>
      <c r="L11" s="21">
        <v>23</v>
      </c>
      <c r="M11" s="22">
        <v>16</v>
      </c>
      <c r="N11" s="19">
        <v>2534</v>
      </c>
      <c r="O11" s="19">
        <v>2715</v>
      </c>
      <c r="P11" s="16">
        <f t="shared" si="0"/>
        <v>-6.666666666666667</v>
      </c>
      <c r="Q11" s="2"/>
    </row>
    <row r="12" spans="2:17" ht="24.75" customHeight="1">
      <c r="B12" s="45" t="s">
        <v>5</v>
      </c>
      <c r="C12" s="46"/>
      <c r="D12" s="23" t="s">
        <v>17</v>
      </c>
      <c r="E12" s="24" t="s">
        <v>17</v>
      </c>
      <c r="F12" s="25" t="s">
        <v>17</v>
      </c>
      <c r="G12" s="37" t="s">
        <v>24</v>
      </c>
      <c r="H12" s="36" t="s">
        <v>25</v>
      </c>
      <c r="I12" s="26" t="s">
        <v>24</v>
      </c>
      <c r="J12" s="24" t="s">
        <v>17</v>
      </c>
      <c r="K12" s="24" t="s">
        <v>17</v>
      </c>
      <c r="L12" s="24" t="s">
        <v>17</v>
      </c>
      <c r="M12" s="27" t="s">
        <v>17</v>
      </c>
      <c r="N12" s="19">
        <v>211</v>
      </c>
      <c r="O12" s="19">
        <v>206</v>
      </c>
      <c r="P12" s="16">
        <f t="shared" si="0"/>
        <v>2.4271844660194173</v>
      </c>
      <c r="Q12" s="2"/>
    </row>
    <row r="13" spans="2:17" ht="24.75" customHeight="1">
      <c r="B13" s="45" t="s">
        <v>6</v>
      </c>
      <c r="C13" s="46"/>
      <c r="D13" s="17">
        <v>1</v>
      </c>
      <c r="E13" s="38">
        <f>D13/$F$9*100</f>
        <v>0.026932399676811204</v>
      </c>
      <c r="F13" s="19">
        <v>1</v>
      </c>
      <c r="G13" s="10">
        <f>F13/$F$9*100</f>
        <v>0.026932399676811204</v>
      </c>
      <c r="H13" s="20">
        <f>D13-F13</f>
        <v>0</v>
      </c>
      <c r="I13" s="26">
        <f>(D13-+F13)/F13*100</f>
        <v>0</v>
      </c>
      <c r="J13" s="21">
        <v>1</v>
      </c>
      <c r="K13" s="21">
        <v>1</v>
      </c>
      <c r="L13" s="24" t="s">
        <v>17</v>
      </c>
      <c r="M13" s="27" t="s">
        <v>17</v>
      </c>
      <c r="N13" s="19">
        <v>110</v>
      </c>
      <c r="O13" s="19">
        <v>105</v>
      </c>
      <c r="P13" s="16">
        <f t="shared" si="0"/>
        <v>4.761904761904762</v>
      </c>
      <c r="Q13" s="2"/>
    </row>
    <row r="14" spans="2:17" ht="24.75" customHeight="1">
      <c r="B14" s="45" t="s">
        <v>8</v>
      </c>
      <c r="C14" s="46"/>
      <c r="D14" s="17">
        <v>467</v>
      </c>
      <c r="E14" s="18">
        <f>D14/$D$9*100</f>
        <v>14.741161616161616</v>
      </c>
      <c r="F14" s="19">
        <v>471</v>
      </c>
      <c r="G14" s="10">
        <f>F14/$F$9*100</f>
        <v>12.685160247778077</v>
      </c>
      <c r="H14" s="20">
        <f>D14-F14</f>
        <v>-4</v>
      </c>
      <c r="I14" s="26">
        <f>(D14-+F14)/F14*100</f>
        <v>-0.8492569002123143</v>
      </c>
      <c r="J14" s="24">
        <v>1</v>
      </c>
      <c r="K14" s="24" t="s">
        <v>17</v>
      </c>
      <c r="L14" s="24">
        <v>466</v>
      </c>
      <c r="M14" s="27">
        <v>471</v>
      </c>
      <c r="N14" s="19">
        <v>2147</v>
      </c>
      <c r="O14" s="19">
        <v>2678</v>
      </c>
      <c r="P14" s="16">
        <f t="shared" si="0"/>
        <v>-19.82823002240478</v>
      </c>
      <c r="Q14" s="2"/>
    </row>
    <row r="15" spans="2:17" ht="24.75" customHeight="1" thickBot="1">
      <c r="B15" s="47" t="s">
        <v>9</v>
      </c>
      <c r="C15" s="48"/>
      <c r="D15" s="28" t="s">
        <v>17</v>
      </c>
      <c r="E15" s="29" t="s">
        <v>17</v>
      </c>
      <c r="F15" s="30" t="s">
        <v>17</v>
      </c>
      <c r="G15" s="29" t="s">
        <v>24</v>
      </c>
      <c r="H15" s="31" t="s">
        <v>24</v>
      </c>
      <c r="I15" s="32" t="s">
        <v>24</v>
      </c>
      <c r="J15" s="29" t="s">
        <v>17</v>
      </c>
      <c r="K15" s="29" t="s">
        <v>17</v>
      </c>
      <c r="L15" s="29" t="s">
        <v>17</v>
      </c>
      <c r="M15" s="33" t="s">
        <v>17</v>
      </c>
      <c r="N15" s="34">
        <v>35</v>
      </c>
      <c r="O15" s="34">
        <v>41</v>
      </c>
      <c r="P15" s="35">
        <f t="shared" si="0"/>
        <v>-14.634146341463413</v>
      </c>
      <c r="Q15" s="2"/>
    </row>
    <row r="16" spans="2:17" ht="19.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19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19.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28" spans="2:17" ht="19.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ht="19.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47" spans="2:17" ht="19.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ht="19.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ht="19.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8" spans="2:17" ht="19.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9.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</sheetData>
  <sheetProtection/>
  <mergeCells count="27">
    <mergeCell ref="N5:P6"/>
    <mergeCell ref="B3:P3"/>
    <mergeCell ref="O4:P4"/>
    <mergeCell ref="H7:I7"/>
    <mergeCell ref="D5:M5"/>
    <mergeCell ref="E7:E8"/>
    <mergeCell ref="D6:I6"/>
    <mergeCell ref="L6:M6"/>
    <mergeCell ref="J6:K6"/>
    <mergeCell ref="F7:F8"/>
    <mergeCell ref="B13:C13"/>
    <mergeCell ref="D7:D8"/>
    <mergeCell ref="J7:J8"/>
    <mergeCell ref="K7:K8"/>
    <mergeCell ref="L7:L8"/>
    <mergeCell ref="M7:M8"/>
    <mergeCell ref="G7:G8"/>
    <mergeCell ref="B1:P1"/>
    <mergeCell ref="N7:N8"/>
    <mergeCell ref="O7:O8"/>
    <mergeCell ref="B14:C14"/>
    <mergeCell ref="B15:C15"/>
    <mergeCell ref="B5:C8"/>
    <mergeCell ref="B9:C9"/>
    <mergeCell ref="B10:C10"/>
    <mergeCell ref="B11:C11"/>
    <mergeCell ref="B12:C12"/>
  </mergeCells>
  <printOptions horizontalCentered="1"/>
  <pageMargins left="0.3937007874015748" right="0.3937007874015748" top="0.88" bottom="0.65" header="0.5118110236220472" footer="0.5118110236220472"/>
  <pageSetup horizontalDpi="600" verticalDpi="600" orientation="portrait" paperSize="9" scale="58" r:id="rId1"/>
  <ignoredErrors>
    <ignoredError sqref="E9 K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　治子</dc:creator>
  <cp:keywords/>
  <dc:description/>
  <cp:lastModifiedBy>兵庫県</cp:lastModifiedBy>
  <cp:lastPrinted>2015-02-02T05:07:37Z</cp:lastPrinted>
  <dcterms:created xsi:type="dcterms:W3CDTF">2004-07-14T00:13:01Z</dcterms:created>
  <dcterms:modified xsi:type="dcterms:W3CDTF">2015-02-02T05:12:07Z</dcterms:modified>
  <cp:category/>
  <cp:version/>
  <cp:contentType/>
  <cp:contentStatus/>
</cp:coreProperties>
</file>