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65" tabRatio="799" activeTab="0"/>
  </bookViews>
  <sheets>
    <sheet name="目次" sheetId="1" r:id="rId1"/>
    <sheet name="15.1" sheetId="2" r:id="rId2"/>
    <sheet name="15.2" sheetId="3" r:id="rId3"/>
    <sheet name="15.3" sheetId="4" r:id="rId4"/>
    <sheet name="15.4" sheetId="5" r:id="rId5"/>
    <sheet name="15.5-15.6.1" sheetId="6" r:id="rId6"/>
    <sheet name="15.6.2-15.6.6" sheetId="7" r:id="rId7"/>
    <sheet name="15.6.7-15.8" sheetId="8" r:id="rId8"/>
  </sheets>
  <definedNames>
    <definedName name="_xlnm.Print_Area" localSheetId="6">'15.6.2-15.6.6'!$A:$I</definedName>
  </definedNames>
  <calcPr fullCalcOnLoad="1"/>
</workbook>
</file>

<file path=xl/sharedStrings.xml><?xml version="1.0" encoding="utf-8"?>
<sst xmlns="http://schemas.openxmlformats.org/spreadsheetml/2006/main" count="861" uniqueCount="431">
  <si>
    <t xml:space="preserve"> </t>
  </si>
  <si>
    <t>発電所数</t>
  </si>
  <si>
    <t>最大出力</t>
  </si>
  <si>
    <t>常時出力</t>
  </si>
  <si>
    <t>神戸市</t>
  </si>
  <si>
    <t>姫路市</t>
  </si>
  <si>
    <t>尼崎市</t>
  </si>
  <si>
    <t>西宮市</t>
  </si>
  <si>
    <t>明石市</t>
  </si>
  <si>
    <t>推計人口</t>
  </si>
  <si>
    <t>給水人口</t>
  </si>
  <si>
    <t>個所数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</si>
  <si>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</si>
  <si>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</si>
  <si>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</si>
  <si>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</si>
  <si>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</si>
  <si>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</si>
  <si>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丹波地域　</t>
  </si>
  <si>
    <t>淡路地域　</t>
  </si>
  <si>
    <t>加古川市</t>
  </si>
  <si>
    <t>西脇市</t>
  </si>
  <si>
    <t>三木市</t>
  </si>
  <si>
    <t>高砂市</t>
  </si>
  <si>
    <t>小野市</t>
  </si>
  <si>
    <t>加西市</t>
  </si>
  <si>
    <t>猪名川町</t>
  </si>
  <si>
    <t>稲美町</t>
  </si>
  <si>
    <t>播磨町</t>
  </si>
  <si>
    <t>処理開始</t>
  </si>
  <si>
    <t>一部供用開始</t>
  </si>
  <si>
    <t>昭和51年10月</t>
  </si>
  <si>
    <t>平成4年6月</t>
  </si>
  <si>
    <t>平成2年6月</t>
  </si>
  <si>
    <t>阪神水道企業団</t>
  </si>
  <si>
    <t>表流水</t>
  </si>
  <si>
    <t>急速ろ過</t>
  </si>
  <si>
    <t>その他</t>
  </si>
  <si>
    <t>浅井戸</t>
  </si>
  <si>
    <t>昭和58年2月16日</t>
  </si>
  <si>
    <t>需要戸数</t>
  </si>
  <si>
    <t>計</t>
  </si>
  <si>
    <t>家庭・業務用</t>
  </si>
  <si>
    <t>工業用</t>
  </si>
  <si>
    <t>自動車用</t>
  </si>
  <si>
    <t>都市ガス原料</t>
  </si>
  <si>
    <t>商業用</t>
  </si>
  <si>
    <t>家庭用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</si>
  <si>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</si>
  <si>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</si>
  <si>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</si>
  <si>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</si>
  <si>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</si>
  <si>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</si>
  <si>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</si>
  <si>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</si>
  <si>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</si>
  <si>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</si>
  <si>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</si>
  <si>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定額電灯</t>
  </si>
  <si>
    <t>従量電灯</t>
  </si>
  <si>
    <t>大口電灯</t>
  </si>
  <si>
    <t>時間帯別電灯</t>
  </si>
  <si>
    <t>臨時電灯</t>
  </si>
  <si>
    <t>発電出力</t>
  </si>
  <si>
    <t>尼崎市</t>
  </si>
  <si>
    <t>伊丹市</t>
  </si>
  <si>
    <t>宝塚市</t>
  </si>
  <si>
    <t>川西市</t>
  </si>
  <si>
    <t>猪名川町</t>
  </si>
  <si>
    <t>西宮市</t>
  </si>
  <si>
    <t>神戸市</t>
  </si>
  <si>
    <t>三田市</t>
  </si>
  <si>
    <t>姫路市</t>
  </si>
  <si>
    <t>太子町</t>
  </si>
  <si>
    <t>昭和63年6月</t>
  </si>
  <si>
    <t>原水の種類</t>
  </si>
  <si>
    <t>事業認可年月日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</si>
  <si>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</si>
  <si>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</si>
  <si>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</si>
  <si>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</si>
  <si>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</si>
  <si>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</si>
  <si>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</si>
  <si>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</si>
  <si>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</si>
  <si>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</si>
  <si>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</si>
  <si>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</si>
  <si>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</si>
  <si>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</si>
  <si>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</si>
  <si>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</si>
  <si>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</si>
  <si>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</si>
  <si>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</si>
  <si>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</si>
  <si>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</si>
  <si>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</si>
  <si>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</si>
  <si>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</si>
  <si>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</si>
  <si>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</si>
  <si>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</si>
  <si>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</si>
  <si>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</si>
  <si>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</si>
  <si>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</si>
  <si>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</si>
  <si>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</si>
  <si>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</si>
  <si>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</si>
  <si>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</si>
  <si>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</si>
  <si>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</si>
  <si>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</si>
  <si>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</si>
  <si>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</si>
  <si>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神戸市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</si>
  <si>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</si>
  <si>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</si>
  <si>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</si>
  <si>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</si>
  <si>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</si>
  <si>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</si>
  <si>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</si>
  <si>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</si>
  <si>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</si>
  <si>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</si>
  <si>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</si>
  <si>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</si>
  <si>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</si>
  <si>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</si>
  <si>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</si>
  <si>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</si>
  <si>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</si>
  <si>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</si>
  <si>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</si>
  <si>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養父市　</t>
  </si>
  <si>
    <t>丹波市　</t>
  </si>
  <si>
    <t>朝来市　</t>
  </si>
  <si>
    <t>淡路市　</t>
  </si>
  <si>
    <t>宍粟市　</t>
  </si>
  <si>
    <t>加東市　</t>
  </si>
  <si>
    <t>多可町　</t>
  </si>
  <si>
    <t>稲美町　</t>
  </si>
  <si>
    <t>播磨町　</t>
  </si>
  <si>
    <t>市川町　</t>
  </si>
  <si>
    <t>福崎町　</t>
  </si>
  <si>
    <t>神河町　</t>
  </si>
  <si>
    <t>太子町　</t>
  </si>
  <si>
    <t>上郡町　</t>
  </si>
  <si>
    <t>佐用町　</t>
  </si>
  <si>
    <t>香美町　</t>
  </si>
  <si>
    <t>加東市</t>
  </si>
  <si>
    <t>宍粟市</t>
  </si>
  <si>
    <t>たつの市</t>
  </si>
  <si>
    <t>南小田第一発電所</t>
  </si>
  <si>
    <t>南小田第二発電所</t>
  </si>
  <si>
    <t>　        または電灯もしくは小型機器と動力とをあわせて使用し、契約電力が</t>
  </si>
  <si>
    <t xml:space="preserve">          2,000kW未満のもの</t>
  </si>
  <si>
    <t xml:space="preserve">        小口電力：低圧電力および高圧電力Ａ</t>
  </si>
  <si>
    <t xml:space="preserve">        高圧電力Ａ：高圧で電気の供給を受けて動力を使用し、契約電力が500kW</t>
  </si>
  <si>
    <t xml:space="preserve">          未満のもの</t>
  </si>
  <si>
    <t>　        地方公共団体が管理する下水道で、終末処理場を有するもの又は流域下</t>
  </si>
  <si>
    <t>　        水道に接続するものであり、かつ、汚水を排除すべき排水施設の相当部</t>
  </si>
  <si>
    <t xml:space="preserve">          分が暗渠である構造のもの</t>
  </si>
  <si>
    <t xml:space="preserve">        低圧電力：低圧で電気の供給を受けて動力を使用し、契約電力が原則とし</t>
  </si>
  <si>
    <t xml:space="preserve">          て50kW未満のもの</t>
  </si>
  <si>
    <t xml:space="preserve">        処理区域：排水区域（公共下水道により下水を排除することができる地域</t>
  </si>
  <si>
    <t xml:space="preserve">          で、下水道法第9条第1項の規定により公示された区域）のうち、排除さ</t>
  </si>
  <si>
    <t xml:space="preserve">          れた下水を終末処理場により処理することができる地域</t>
  </si>
  <si>
    <t xml:space="preserve">        流域下水道：専ら地方公共団体が管理する下水道により排除される下水を</t>
  </si>
  <si>
    <t xml:space="preserve">          水道で、二以上の市町村の区域における下水を排除するものであり、か</t>
  </si>
  <si>
    <t xml:space="preserve">          つ、終末処理場を有するもの</t>
  </si>
  <si>
    <t>火力（汽力）発電</t>
  </si>
  <si>
    <t>火力（ガスタービン）発電</t>
  </si>
  <si>
    <t>火力（内燃力）発電</t>
  </si>
  <si>
    <t>新エネ（燃料電池）発電</t>
  </si>
  <si>
    <t>新エネ（風力）発電</t>
  </si>
  <si>
    <t>新エネ（太陽光）発電</t>
  </si>
  <si>
    <t>（単位：kW）</t>
  </si>
  <si>
    <t>資料：中部近畿産業保安監督部近畿支部</t>
  </si>
  <si>
    <t>（単位：口）</t>
  </si>
  <si>
    <t>区  分</t>
  </si>
  <si>
    <t>（単位：千kWh）</t>
  </si>
  <si>
    <t>（単位：kVA）</t>
  </si>
  <si>
    <t>個所数</t>
  </si>
  <si>
    <t>千人</t>
  </si>
  <si>
    <t>千人</t>
  </si>
  <si>
    <t>資料：県生活衛生課</t>
  </si>
  <si>
    <t>区    　分</t>
  </si>
  <si>
    <t>資料：県下水道課</t>
  </si>
  <si>
    <t>千m3</t>
  </si>
  <si>
    <t>m3/日</t>
  </si>
  <si>
    <t>円</t>
  </si>
  <si>
    <t>区    分</t>
  </si>
  <si>
    <t>資料：県生活衛生課</t>
  </si>
  <si>
    <t>（単位：戸、t）</t>
  </si>
  <si>
    <t>資料：各経営体</t>
  </si>
  <si>
    <t>実績年間
給水量</t>
  </si>
  <si>
    <t>浄水施設
の種別</t>
  </si>
  <si>
    <t>事業主体名
（創設認可年月日）</t>
  </si>
  <si>
    <t>水力発電</t>
  </si>
  <si>
    <t>電気事業用</t>
  </si>
  <si>
    <t>（関西電力(株)）</t>
  </si>
  <si>
    <t>羽束川発電所</t>
  </si>
  <si>
    <t>姫路第一発電所</t>
  </si>
  <si>
    <t>市川発電所</t>
  </si>
  <si>
    <t>姫路第二発電所</t>
  </si>
  <si>
    <t>相生発電所</t>
  </si>
  <si>
    <t>赤穂発電所</t>
  </si>
  <si>
    <t>野尻発電所</t>
  </si>
  <si>
    <t>（電源開発(株)）</t>
  </si>
  <si>
    <t>上野発電所</t>
  </si>
  <si>
    <t>高砂火力発電所</t>
  </si>
  <si>
    <t>草木発電所</t>
  </si>
  <si>
    <t>安積発電所</t>
  </si>
  <si>
    <t>神野発電所</t>
  </si>
  <si>
    <t>千種発電所</t>
  </si>
  <si>
    <t>横行発電所</t>
  </si>
  <si>
    <t>電気事業用</t>
  </si>
  <si>
    <t>阿瀬発電所</t>
  </si>
  <si>
    <t>石井発電所</t>
  </si>
  <si>
    <t>岸田川発電所</t>
  </si>
  <si>
    <t>岩中発電所</t>
  </si>
  <si>
    <t>矢田川発電所</t>
  </si>
  <si>
    <t>奥多々良木発電所</t>
  </si>
  <si>
    <t>大河内発電所</t>
  </si>
  <si>
    <t>原発電所</t>
  </si>
  <si>
    <t>区        分</t>
  </si>
  <si>
    <t>区  分</t>
  </si>
  <si>
    <t>総  数</t>
  </si>
  <si>
    <t>その他の市町</t>
  </si>
  <si>
    <t>その他の市町</t>
  </si>
  <si>
    <t>区域外
給水人口</t>
  </si>
  <si>
    <t>ha</t>
  </si>
  <si>
    <t>千人</t>
  </si>
  <si>
    <t>（単位：箇所、kW）</t>
  </si>
  <si>
    <t>人</t>
  </si>
  <si>
    <t>人</t>
  </si>
  <si>
    <t>区  　分</t>
  </si>
  <si>
    <t>上水道</t>
  </si>
  <si>
    <t>簡易水道</t>
  </si>
  <si>
    <t>専用水道</t>
  </si>
  <si>
    <t>合  計</t>
  </si>
  <si>
    <t>普及率</t>
  </si>
  <si>
    <t>特設水道</t>
  </si>
  <si>
    <t>個所</t>
  </si>
  <si>
    <t>個所</t>
  </si>
  <si>
    <t>但馬地域　</t>
  </si>
  <si>
    <t>%</t>
  </si>
  <si>
    <t>20年3月末</t>
  </si>
  <si>
    <t>資料：関西電力株式会社神戸支店</t>
  </si>
  <si>
    <t>20年3月末</t>
  </si>
  <si>
    <t>豊岡エネルギー株式会社</t>
  </si>
  <si>
    <t>大阪ガス株式会社</t>
  </si>
  <si>
    <t>篠山都市ガス株式会社</t>
  </si>
  <si>
    <t>伊丹産業株式会社</t>
  </si>
  <si>
    <t>洲本瓦斯株式会社</t>
  </si>
  <si>
    <t>需要家数</t>
  </si>
  <si>
    <t>（単位：百万kcal）</t>
  </si>
  <si>
    <t>（単位：千MJ）</t>
  </si>
  <si>
    <t>（注）1  表章単位の変更のため、平成18年以前と19年以降を別表としている。（百万kcal≒4,186MJ）</t>
  </si>
  <si>
    <t>（注）  兵庫県用水供給事業は、猪名川、東播磨、西播磨の3広域水道用水供給事業を昭和55年1月30日に統合したものである。</t>
  </si>
  <si>
    <r>
      <t>水道料金
10m3</t>
    </r>
    <r>
      <rPr>
        <sz val="9"/>
        <rFont val="ＭＳ ゴシック"/>
        <family val="3"/>
      </rPr>
      <t>当たり</t>
    </r>
  </si>
  <si>
    <t>15  エネルギー・水</t>
  </si>
  <si>
    <t>15.1  発電所・発電量</t>
  </si>
  <si>
    <t>15.2　電力需要状況</t>
  </si>
  <si>
    <t>15.3　電灯需要状況</t>
  </si>
  <si>
    <t>15.4　水道施設</t>
  </si>
  <si>
    <t>15.7　ＬＰガス消費状況</t>
  </si>
  <si>
    <t>(15.2)  業務用電力：高圧で電気の供給を受けて電灯もしくは小型機器を使用し、</t>
  </si>
  <si>
    <t>(15.4)  簡易水道：給水人口が100人を超え5,000人以下である水道</t>
  </si>
  <si>
    <t>15.2  電力需要状況</t>
  </si>
  <si>
    <t>15.2.1  契約口数</t>
  </si>
  <si>
    <t>15.2.2　契約ｋＷ数</t>
  </si>
  <si>
    <t>15.2.3　販売電力量（＝使用電力量）</t>
  </si>
  <si>
    <t>15.3  電灯需要状況</t>
  </si>
  <si>
    <t>15.3.1　契約口数</t>
  </si>
  <si>
    <t>15.3.2　契約ｋＶＡ数</t>
  </si>
  <si>
    <t>15.3.3　販売電力量（＝使用電力量）</t>
  </si>
  <si>
    <t>15.4  水道施設</t>
  </si>
  <si>
    <t>15.7  ＬＰガス消費状況</t>
  </si>
  <si>
    <t>15.8　都市ガス生産・販売状況</t>
  </si>
  <si>
    <t>15.8  都市ガス生産・販売状況</t>
  </si>
  <si>
    <t>用語解説</t>
  </si>
  <si>
    <t>15.2.1  契約口数</t>
  </si>
  <si>
    <t>15.2.2  契約ｋＷ数</t>
  </si>
  <si>
    <t>15.2.3  販売電力量（＝使用電力量）</t>
  </si>
  <si>
    <t>15.3.1  契約口数</t>
  </si>
  <si>
    <t>15.3.2  契約ｋＶＡ数</t>
  </si>
  <si>
    <t>15.3.3  販売電力量（＝使用電力量）</t>
  </si>
  <si>
    <t>15.5　水道用水供給事業</t>
  </si>
  <si>
    <t>15.6.1  公共下水道</t>
  </si>
  <si>
    <t>15.6.2  流域下水道（猪名川流域下水道）</t>
  </si>
  <si>
    <t>15.6.3  流域下水道（武庫川上流流域下水道）</t>
  </si>
  <si>
    <t>15.6.4  流域下水道（武庫川下流流域下水道）</t>
  </si>
  <si>
    <t>15.6.5  流域下水道（加古川上流流域下水道）</t>
  </si>
  <si>
    <t>15.6.6  流域下水道（加古川下流流域下水道）</t>
  </si>
  <si>
    <t>15.6.7  流域下水道（揖保川流域下水道）</t>
  </si>
  <si>
    <t>(15.6)  公共下水道：主として市街地における下水を排除し、又は処理するために</t>
  </si>
  <si>
    <t>15.6  下水道用施設</t>
  </si>
  <si>
    <t>15.6.1  公共下水道</t>
  </si>
  <si>
    <t>普及率
(B)/(A)</t>
  </si>
  <si>
    <t>%</t>
  </si>
  <si>
    <t>15.6.2　流域下水道（猪名川流域下水道）</t>
  </si>
  <si>
    <t>区  分</t>
  </si>
  <si>
    <t>計画処理区域</t>
  </si>
  <si>
    <t>処理区域</t>
  </si>
  <si>
    <t>処理場（原田処理場）</t>
  </si>
  <si>
    <t>面 積</t>
  </si>
  <si>
    <t>人 口</t>
  </si>
  <si>
    <t>計画処理能力</t>
  </si>
  <si>
    <t>現有処理能力</t>
  </si>
  <si>
    <t>ha</t>
  </si>
  <si>
    <t>昭和44年4月</t>
  </si>
  <si>
    <t>15.6.3　流域下水道（武庫川上流流域下水道）</t>
  </si>
  <si>
    <t>区  分</t>
  </si>
  <si>
    <t>計画処理区域</t>
  </si>
  <si>
    <t>処理区域</t>
  </si>
  <si>
    <t>処理場（武庫川上流浄化センター）</t>
  </si>
  <si>
    <t>面 積</t>
  </si>
  <si>
    <t>人 口</t>
  </si>
  <si>
    <t>計画処理能力</t>
  </si>
  <si>
    <t>現有処理能力</t>
  </si>
  <si>
    <t>ha</t>
  </si>
  <si>
    <t>昭和60年5月</t>
  </si>
  <si>
    <t>15.6.4　流域下水道（武庫川下流流域下水道）</t>
  </si>
  <si>
    <t>処理場（武庫川下流浄化センター）</t>
  </si>
  <si>
    <t>15.6.5　流域下水道（加古川上流流域下水道）</t>
  </si>
  <si>
    <t>処理場（加古川上流浄化センター）</t>
  </si>
  <si>
    <t>15.6.6　流域下水道（加古川下流流域下水道）</t>
  </si>
  <si>
    <t>処理場（加古川下流浄化センター）</t>
  </si>
  <si>
    <t>処理場（揖保川浄化センター）</t>
  </si>
  <si>
    <t>用 途 別 消 費 量</t>
  </si>
  <si>
    <t xml:space="preserve">          受けて、これを排除し、又は処理するために地方公共団体が管理する下</t>
  </si>
  <si>
    <t>昭和51年5月31日</t>
  </si>
  <si>
    <t>平成17年1月11日</t>
  </si>
  <si>
    <t>（注）1  専用水道の給水人口は、自己水源のみによる専用水道の給水人口である。</t>
  </si>
  <si>
    <t xml:space="preserve">      2  区域外給水人口とは、他の行政区域に給水している人口である。</t>
  </si>
  <si>
    <t xml:space="preserve">      2  各年の需要家数は、12月末現在数である。</t>
  </si>
  <si>
    <t xml:space="preserve">        　ボイラーから発生させた蒸気を利用する、蒸気タービン発電設備の複合</t>
  </si>
  <si>
    <t>15.6　下水道用施設</t>
  </si>
  <si>
    <t>21年3月末</t>
  </si>
  <si>
    <t>21年3月末</t>
  </si>
  <si>
    <t>資料：県下水道課、神戸市建設局下水道河川部経営管理課</t>
  </si>
  <si>
    <t>-</t>
  </si>
  <si>
    <t xml:space="preserve">      2  汽力発電には、コンバインド発電を含む。</t>
  </si>
  <si>
    <t>（注）1  火力と新エネについては、出力1,000kW以上について記載している。</t>
  </si>
  <si>
    <t xml:space="preserve">      3  自家用については、平成20年度分以降公表されなくなった。</t>
  </si>
  <si>
    <t>公衆街路灯</t>
  </si>
  <si>
    <t xml:space="preserve">      ものである。</t>
  </si>
  <si>
    <t>（注）  平成19年以前の兵庫県統計書と数値の異なる箇所があるが、これは集計方法が変更されたことによる</t>
  </si>
  <si>
    <t xml:space="preserve">        ものである。</t>
  </si>
  <si>
    <t>15.6.7　流域下水道（揖保川流域下水道）</t>
  </si>
  <si>
    <t xml:space="preserve">      3  生産量には、他社からの卸供給分は含まない。</t>
  </si>
  <si>
    <t xml:space="preserve">      4  販売量には、他社への卸供給分は含まない。</t>
  </si>
  <si>
    <t>生産熱量</t>
  </si>
  <si>
    <t>用 途 別 販 売 熱 量</t>
  </si>
  <si>
    <t>平成 4年2月13日</t>
  </si>
  <si>
    <t>(15.1)  コンバインド発電：ガスタービンによる発電設備と、その排熱を利用して</t>
  </si>
  <si>
    <t xml:space="preserve">          設備による発電</t>
  </si>
  <si>
    <t>22年3月末</t>
  </si>
  <si>
    <t xml:space="preserve">  (注)  平成19年以前の兵庫県統計書と数値の異なる箇所があるが、これは集計方法が変更されたことによる</t>
  </si>
  <si>
    <t xml:space="preserve">       ものである。</t>
  </si>
  <si>
    <t xml:space="preserve"> (注)　  平成19年以前の兵庫県統計書と数値の異なる箇所があるが、これは集計方法が変更されたことによる</t>
  </si>
  <si>
    <t>21年度</t>
  </si>
  <si>
    <t>22年3月末</t>
  </si>
  <si>
    <t>21年度末</t>
  </si>
  <si>
    <t>平成22年3月末</t>
  </si>
  <si>
    <t>21年度</t>
  </si>
  <si>
    <t>21年</t>
  </si>
  <si>
    <t>資料：兵庫県エルピーガス協会</t>
  </si>
  <si>
    <t>15.1  発電所・発電量&lt;平成23年3月末現在&gt;</t>
  </si>
  <si>
    <t>平成19年3月末</t>
  </si>
  <si>
    <t>平成19年3月末</t>
  </si>
  <si>
    <t>20年3月末</t>
  </si>
  <si>
    <t>21年3月末</t>
  </si>
  <si>
    <t>22年3月末</t>
  </si>
  <si>
    <t>23年3月末</t>
  </si>
  <si>
    <t>23年3月末</t>
  </si>
  <si>
    <t>平成18年度</t>
  </si>
  <si>
    <t>19年度</t>
  </si>
  <si>
    <t>20年度</t>
  </si>
  <si>
    <t>22年度</t>
  </si>
  <si>
    <t>平成19年3月末</t>
  </si>
  <si>
    <t>23年3月末</t>
  </si>
  <si>
    <t>平成18年度末</t>
  </si>
  <si>
    <t>19年度末</t>
  </si>
  <si>
    <t>20年度末</t>
  </si>
  <si>
    <t>22年度末</t>
  </si>
  <si>
    <t>平成23年3月末</t>
  </si>
  <si>
    <t>19年度</t>
  </si>
  <si>
    <t>20年度</t>
  </si>
  <si>
    <t>22年度</t>
  </si>
  <si>
    <t>平成18年</t>
  </si>
  <si>
    <t>22年</t>
  </si>
  <si>
    <t>22年 1月</t>
  </si>
  <si>
    <t>住民基本台帳人口(A)</t>
  </si>
  <si>
    <t>下水道処理人口
(B)</t>
  </si>
  <si>
    <t>平成19年</t>
  </si>
  <si>
    <t>20年</t>
  </si>
  <si>
    <t>（経営主体別）</t>
  </si>
  <si>
    <t>-</t>
  </si>
  <si>
    <t>-</t>
  </si>
  <si>
    <t>(1)</t>
  </si>
  <si>
    <t>15.5  水道用水供給事業&lt;平成23年3月末現在&gt;</t>
  </si>
  <si>
    <t>事業名</t>
  </si>
  <si>
    <t>給  水  量</t>
  </si>
  <si>
    <t>計画1日最大</t>
  </si>
  <si>
    <t>実績1日最大</t>
  </si>
  <si>
    <t>5拡</t>
  </si>
  <si>
    <t>（昭和11年7月21日）</t>
  </si>
  <si>
    <t>市川町</t>
  </si>
  <si>
    <t>2拡</t>
  </si>
  <si>
    <t>（昭和44年3月31日）</t>
  </si>
  <si>
    <t>兵庫県</t>
  </si>
  <si>
    <t>変更</t>
  </si>
  <si>
    <t>（昭和46年3月31日）</t>
  </si>
  <si>
    <t>安室ダム水道用水供給企業団</t>
  </si>
  <si>
    <t>創設</t>
  </si>
  <si>
    <t>（昭和58年2月16日）</t>
  </si>
  <si>
    <t xml:space="preserve">      3  上水道箇所数については淡路広域水道企業団の創設により、淡路市、洲本市、南あわじ市全体で1箇所としている。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</si>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</sst>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#\ ###\ ##0"/>
    <numFmt numFmtId="178" formatCode="#\ ###\ ##0;\-#\ ###\ ##0"/>
    <numFmt numFmtId="179" formatCode="###\ ###"/>
    <numFmt numFmtId="180" formatCode="#\ ###\ ###"/>
    <numFmt numFmtId="181" formatCode="##\ ###\ ###"/>
    <numFmt numFmtId="182" formatCode="###\ ##0"/>
    <numFmt numFmtId="183" formatCode="0.0"/>
    <numFmt numFmtId="184" formatCode="###\ ###.0"/>
    <numFmt numFmtId="185" formatCode="###.\ ##0"/>
    <numFmt numFmtId="186" formatCode="#\ ###\ ###\ ##0.0,;\-#\ ###\ ###\ ##0.0,;&quot;－&quot;"/>
    <numFmt numFmtId="187" formatCode="#,##0.0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###\ ##0;&quot;△&quot;###\ ##0"/>
    <numFmt numFmtId="197" formatCode="#\ ###\ ###\ ###\ ##0"/>
    <numFmt numFmtId="198" formatCode="#,###,##0;\-#,###,##0;&quot;－&quot;"/>
    <numFmt numFmtId="199" formatCode="###,###.0"/>
    <numFmt numFmtId="200" formatCode="###,###"/>
    <numFmt numFmtId="201" formatCode="0.00_);[Red]\(0.00\)"/>
    <numFmt numFmtId="202" formatCode="0.0_);[Red]\(0.0\)"/>
    <numFmt numFmtId="203" formatCode="0.0_ "/>
    <numFmt numFmtId="204" formatCode="0.0;[Red]0.0"/>
    <numFmt numFmtId="205" formatCode="0.000_);[Red]\(0.000\)"/>
    <numFmt numFmtId="206" formatCode="#,##0_);[Red]\(#,##0\)"/>
    <numFmt numFmtId="207" formatCode="###,###.0\-######.0,&quot;-&quot;"/>
    <numFmt numFmtId="208" formatCode="#,###,###.0;\-#,###,###.0;&quot;－&quot;"/>
    <numFmt numFmtId="209" formatCode="0.0%"/>
    <numFmt numFmtId="210" formatCode="#,###,##0.0;\-#,###,##0.0;&quot;－&quot;"/>
    <numFmt numFmtId="211" formatCode="#,##0.0_);[Red]\(#,##0.0\)"/>
  </numFmts>
  <fonts count="3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6" fillId="0" borderId="0" xfId="60" applyFont="1" applyAlignment="1">
      <alignment/>
      <protection/>
    </xf>
    <xf numFmtId="0" fontId="27" fillId="0" borderId="0" xfId="60" applyFont="1" applyAlignment="1">
      <alignment/>
      <protection/>
    </xf>
    <xf numFmtId="0" fontId="28" fillId="0" borderId="0" xfId="60" applyFont="1" applyAlignment="1">
      <alignment/>
      <protection/>
    </xf>
    <xf numFmtId="0" fontId="28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/>
    </xf>
    <xf numFmtId="0" fontId="30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/>
    </xf>
    <xf numFmtId="0" fontId="28" fillId="0" borderId="12" xfId="0" applyNumberFormat="1" applyFont="1" applyFill="1" applyBorder="1" applyAlignment="1">
      <alignment/>
    </xf>
    <xf numFmtId="0" fontId="28" fillId="0" borderId="0" xfId="0" applyNumberFormat="1" applyFont="1" applyFill="1" applyBorder="1" applyAlignment="1" quotePrefix="1">
      <alignment horizontal="left"/>
    </xf>
    <xf numFmtId="0" fontId="28" fillId="0" borderId="0" xfId="0" applyNumberFormat="1" applyFont="1" applyFill="1" applyAlignment="1">
      <alignment horizontal="left"/>
    </xf>
    <xf numFmtId="187" fontId="28" fillId="0" borderId="0" xfId="0" applyNumberFormat="1" applyFont="1" applyFill="1" applyBorder="1" applyAlignment="1">
      <alignment horizontal="right"/>
    </xf>
    <xf numFmtId="187" fontId="28" fillId="0" borderId="12" xfId="0" applyNumberFormat="1" applyFont="1" applyFill="1" applyBorder="1" applyAlignment="1">
      <alignment horizontal="right"/>
    </xf>
    <xf numFmtId="187" fontId="28" fillId="0" borderId="0" xfId="42" applyNumberFormat="1" applyFont="1" applyFill="1" applyBorder="1" applyAlignment="1">
      <alignment horizontal="right"/>
    </xf>
    <xf numFmtId="187" fontId="28" fillId="0" borderId="0" xfId="0" applyNumberFormat="1" applyFont="1" applyFill="1" applyAlignment="1">
      <alignment horizontal="right"/>
    </xf>
    <xf numFmtId="187" fontId="28" fillId="0" borderId="12" xfId="42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0" xfId="42" applyNumberFormat="1" applyFont="1" applyFill="1" applyBorder="1" applyAlignment="1">
      <alignment/>
    </xf>
    <xf numFmtId="0" fontId="28" fillId="0" borderId="0" xfId="0" applyNumberFormat="1" applyFont="1" applyFill="1" applyAlignment="1">
      <alignment horizontal="right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right"/>
    </xf>
    <xf numFmtId="209" fontId="34" fillId="0" borderId="0" xfId="42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60" applyFont="1" applyFill="1" applyAlignment="1">
      <alignment/>
      <protection/>
    </xf>
    <xf numFmtId="3" fontId="28" fillId="0" borderId="14" xfId="0" applyNumberFormat="1" applyFont="1" applyFill="1" applyBorder="1" applyAlignment="1">
      <alignment horizontal="right"/>
    </xf>
    <xf numFmtId="0" fontId="29" fillId="0" borderId="0" xfId="0" applyNumberFormat="1" applyFont="1" applyFill="1" applyAlignment="1" quotePrefix="1">
      <alignment horizontal="left"/>
    </xf>
    <xf numFmtId="0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 quotePrefix="1">
      <alignment/>
    </xf>
    <xf numFmtId="0" fontId="29" fillId="0" borderId="0" xfId="0" applyNumberFormat="1" applyFont="1" applyFill="1" applyAlignment="1">
      <alignment horizontal="right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/>
    </xf>
    <xf numFmtId="0" fontId="28" fillId="0" borderId="19" xfId="0" applyNumberFormat="1" applyFont="1" applyFill="1" applyBorder="1" applyAlignment="1">
      <alignment/>
    </xf>
    <xf numFmtId="3" fontId="28" fillId="0" borderId="0" xfId="48" applyNumberFormat="1" applyFont="1" applyFill="1" applyAlignment="1">
      <alignment horizontal="right"/>
    </xf>
    <xf numFmtId="3" fontId="28" fillId="0" borderId="19" xfId="48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 quotePrefix="1">
      <alignment/>
    </xf>
    <xf numFmtId="0" fontId="28" fillId="0" borderId="0" xfId="48" applyNumberFormat="1" applyFont="1" applyFill="1" applyBorder="1" applyAlignment="1">
      <alignment/>
    </xf>
    <xf numFmtId="3" fontId="28" fillId="0" borderId="10" xfId="48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8" fillId="0" borderId="0" xfId="48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Alignment="1" quotePrefix="1">
      <alignment horizontal="left"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28" fillId="0" borderId="0" xfId="0" applyNumberFormat="1" applyFont="1" applyFill="1" applyAlignment="1" quotePrefix="1">
      <alignment horizontal="left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 shrinkToFit="1"/>
    </xf>
    <xf numFmtId="3" fontId="28" fillId="0" borderId="14" xfId="48" applyNumberFormat="1" applyFont="1" applyFill="1" applyBorder="1" applyAlignment="1">
      <alignment horizontal="right"/>
    </xf>
    <xf numFmtId="0" fontId="28" fillId="0" borderId="12" xfId="0" applyNumberFormat="1" applyFont="1" applyFill="1" applyBorder="1" applyAlignment="1">
      <alignment horizontal="right"/>
    </xf>
    <xf numFmtId="0" fontId="28" fillId="0" borderId="13" xfId="0" applyNumberFormat="1" applyFont="1" applyFill="1" applyBorder="1" applyAlignment="1">
      <alignment horizontal="center" vertical="center" wrapText="1"/>
    </xf>
    <xf numFmtId="3" fontId="28" fillId="0" borderId="13" xfId="48" applyNumberFormat="1" applyFont="1" applyFill="1" applyBorder="1" applyAlignment="1">
      <alignment horizontal="right"/>
    </xf>
    <xf numFmtId="3" fontId="28" fillId="0" borderId="12" xfId="48" applyNumberFormat="1" applyFont="1" applyFill="1" applyBorder="1" applyAlignment="1">
      <alignment horizontal="right"/>
    </xf>
    <xf numFmtId="0" fontId="30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>
      <alignment/>
    </xf>
    <xf numFmtId="0" fontId="31" fillId="0" borderId="0" xfId="0" applyNumberFormat="1" applyFont="1" applyFill="1" applyAlignment="1" quotePrefix="1">
      <alignment horizontal="right"/>
    </xf>
    <xf numFmtId="0" fontId="28" fillId="0" borderId="12" xfId="0" applyNumberFormat="1" applyFont="1" applyFill="1" applyBorder="1" applyAlignment="1" quotePrefix="1">
      <alignment horizontal="left"/>
    </xf>
    <xf numFmtId="0" fontId="28" fillId="0" borderId="12" xfId="0" applyNumberFormat="1" applyFont="1" applyFill="1" applyBorder="1" applyAlignment="1">
      <alignment/>
    </xf>
    <xf numFmtId="0" fontId="28" fillId="0" borderId="0" xfId="48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32" fillId="0" borderId="10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 horizontal="left"/>
    </xf>
    <xf numFmtId="0" fontId="28" fillId="0" borderId="0" xfId="0" applyNumberFormat="1" applyFont="1" applyFill="1" applyAlignment="1">
      <alignment shrinkToFit="1"/>
    </xf>
    <xf numFmtId="0" fontId="28" fillId="0" borderId="10" xfId="0" applyNumberFormat="1" applyFont="1" applyFill="1" applyBorder="1" applyAlignment="1">
      <alignment shrinkToFi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/>
    </xf>
    <xf numFmtId="0" fontId="28" fillId="0" borderId="14" xfId="0" applyNumberFormat="1" applyFont="1" applyFill="1" applyBorder="1" applyAlignment="1" quotePrefix="1">
      <alignment horizontal="left"/>
    </xf>
    <xf numFmtId="0" fontId="28" fillId="0" borderId="12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1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vertical="center"/>
    </xf>
    <xf numFmtId="187" fontId="28" fillId="0" borderId="14" xfId="0" applyNumberFormat="1" applyFont="1" applyFill="1" applyBorder="1" applyAlignment="1">
      <alignment horizontal="right"/>
    </xf>
    <xf numFmtId="187" fontId="28" fillId="0" borderId="10" xfId="0" applyNumberFormat="1" applyFont="1" applyFill="1" applyBorder="1" applyAlignment="1">
      <alignment horizontal="right"/>
    </xf>
    <xf numFmtId="0" fontId="28" fillId="0" borderId="0" xfId="0" applyNumberFormat="1" applyFont="1" applyFill="1" applyAlignment="1" quotePrefix="1">
      <alignment horizontal="right"/>
    </xf>
    <xf numFmtId="0" fontId="28" fillId="0" borderId="11" xfId="0" applyNumberFormat="1" applyFont="1" applyFill="1" applyBorder="1" applyAlignment="1">
      <alignment horizontal="right"/>
    </xf>
    <xf numFmtId="187" fontId="28" fillId="0" borderId="11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 horizontal="right"/>
    </xf>
    <xf numFmtId="0" fontId="28" fillId="0" borderId="13" xfId="0" applyNumberFormat="1" applyFont="1" applyFill="1" applyBorder="1" applyAlignment="1">
      <alignment horizontal="right"/>
    </xf>
    <xf numFmtId="0" fontId="28" fillId="0" borderId="0" xfId="0" applyNumberFormat="1" applyFont="1" applyFill="1" applyAlignment="1" quotePrefix="1">
      <alignment/>
    </xf>
    <xf numFmtId="0" fontId="31" fillId="0" borderId="0" xfId="0" applyNumberFormat="1" applyFont="1" applyFill="1" applyBorder="1" applyAlignment="1">
      <alignment/>
    </xf>
    <xf numFmtId="0" fontId="28" fillId="0" borderId="19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quotePrefix="1">
      <alignment horizontal="right"/>
    </xf>
    <xf numFmtId="0" fontId="28" fillId="0" borderId="19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 quotePrefix="1">
      <alignment horizontal="right"/>
    </xf>
    <xf numFmtId="0" fontId="26" fillId="0" borderId="0" xfId="60" applyFont="1" applyAlignment="1">
      <alignment horizontal="center"/>
      <protection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 shrinkToFit="1"/>
    </xf>
    <xf numFmtId="0" fontId="28" fillId="0" borderId="16" xfId="0" applyNumberFormat="1" applyFont="1" applyFill="1" applyBorder="1" applyAlignment="1">
      <alignment horizontal="center" vertical="center" shrinkToFit="1"/>
    </xf>
    <xf numFmtId="0" fontId="28" fillId="0" borderId="15" xfId="0" applyNumberFormat="1" applyFont="1" applyFill="1" applyBorder="1" applyAlignment="1">
      <alignment horizontal="center" vertical="center" shrinkToFit="1"/>
    </xf>
    <xf numFmtId="3" fontId="28" fillId="0" borderId="0" xfId="0" applyNumberFormat="1" applyFont="1" applyFill="1" applyAlignment="1">
      <alignment horizontal="right"/>
    </xf>
    <xf numFmtId="3" fontId="28" fillId="0" borderId="14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0" xfId="48" applyNumberFormat="1" applyFont="1" applyFill="1" applyBorder="1" applyAlignment="1">
      <alignment horizontal="right"/>
    </xf>
    <xf numFmtId="3" fontId="28" fillId="0" borderId="14" xfId="48" applyNumberFormat="1" applyFont="1" applyFill="1" applyBorder="1" applyAlignment="1">
      <alignment horizontal="right"/>
    </xf>
    <xf numFmtId="3" fontId="28" fillId="0" borderId="18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3" fontId="28" fillId="0" borderId="12" xfId="48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8" fillId="0" borderId="0" xfId="0" applyNumberFormat="1" applyFont="1" applyFill="1" applyAlignment="1" quotePrefix="1">
      <alignment/>
    </xf>
    <xf numFmtId="3" fontId="28" fillId="0" borderId="18" xfId="0" applyNumberFormat="1" applyFont="1" applyFill="1" applyBorder="1" applyAlignment="1">
      <alignment/>
    </xf>
    <xf numFmtId="187" fontId="28" fillId="0" borderId="12" xfId="0" applyNumberFormat="1" applyFont="1" applyFill="1" applyBorder="1" applyAlignment="1">
      <alignment horizontal="right"/>
    </xf>
    <xf numFmtId="187" fontId="28" fillId="0" borderId="0" xfId="0" applyNumberFormat="1" applyFont="1" applyFill="1" applyBorder="1" applyAlignment="1">
      <alignment horizontal="right"/>
    </xf>
    <xf numFmtId="0" fontId="28" fillId="0" borderId="21" xfId="0" applyNumberFormat="1" applyFont="1" applyFill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center" vertical="center" shrinkToFit="1"/>
    </xf>
    <xf numFmtId="0" fontId="28" fillId="0" borderId="19" xfId="0" applyNumberFormat="1" applyFont="1" applyFill="1" applyBorder="1" applyAlignment="1">
      <alignment horizontal="center" vertical="center" shrinkToFit="1"/>
    </xf>
    <xf numFmtId="187" fontId="28" fillId="0" borderId="10" xfId="0" applyNumberFormat="1" applyFont="1" applyFill="1" applyBorder="1" applyAlignment="1">
      <alignment horizontal="right"/>
    </xf>
    <xf numFmtId="187" fontId="28" fillId="0" borderId="0" xfId="0" applyNumberFormat="1" applyFont="1" applyFill="1" applyAlignment="1">
      <alignment horizontal="right"/>
    </xf>
    <xf numFmtId="187" fontId="28" fillId="0" borderId="18" xfId="0" applyNumberFormat="1" applyFont="1" applyFill="1" applyBorder="1" applyAlignment="1">
      <alignment horizontal="right"/>
    </xf>
    <xf numFmtId="187" fontId="28" fillId="0" borderId="19" xfId="0" applyNumberFormat="1" applyFont="1" applyFill="1" applyBorder="1" applyAlignment="1">
      <alignment horizontal="right"/>
    </xf>
    <xf numFmtId="187" fontId="28" fillId="0" borderId="11" xfId="0" applyNumberFormat="1" applyFont="1" applyFill="1" applyBorder="1" applyAlignment="1">
      <alignment horizontal="right"/>
    </xf>
    <xf numFmtId="187" fontId="28" fillId="0" borderId="13" xfId="0" applyNumberFormat="1" applyFont="1" applyFill="1" applyBorder="1" applyAlignment="1">
      <alignment horizontal="right"/>
    </xf>
    <xf numFmtId="187" fontId="28" fillId="0" borderId="21" xfId="0" applyNumberFormat="1" applyFont="1" applyFill="1" applyBorder="1" applyAlignment="1">
      <alignment horizontal="right"/>
    </xf>
    <xf numFmtId="187" fontId="28" fillId="0" borderId="14" xfId="0" applyNumberFormat="1" applyFont="1" applyFill="1" applyBorder="1" applyAlignment="1">
      <alignment horizontal="right"/>
    </xf>
    <xf numFmtId="3" fontId="28" fillId="0" borderId="13" xfId="48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1225_各章とびら 書式（課内プリンタ対応ずみ）" xfId="60"/>
    <cellStyle name="良い" xfId="6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SheetLayoutView="100" zoomScalePageLayoutView="0" workbookViewId="0" topLeftCell="A1">
      <selection activeCell="L7" sqref="L7"/>
    </sheetView>
  </sheetViews>
  <sheetFormatPr defaultColWidth="10.25390625" defaultRowHeight="12.75"/>
  <cols>
    <col min="1" max="13" width="7.125" style="2" customWidth="1"/>
    <col min="14" max="16384" width="10.25390625" style="2" customWidth="1"/>
  </cols>
  <sheetData>
    <row r="1" spans="1:13" s="1" customFormat="1" ht="32.25" customHeight="1">
      <c r="A1" s="109" t="s">
        <v>267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4" spans="3:9" ht="13.5">
      <c r="C4" s="29" t="s">
        <v>268</v>
      </c>
      <c r="D4" s="29"/>
      <c r="E4" s="29"/>
      <c r="F4" s="29"/>
      <c r="G4" s="29"/>
      <c r="H4" s="29"/>
      <c r="I4" s="29"/>
    </row>
    <row r="5" spans="3:9" ht="13.5">
      <c r="C5" s="29" t="s">
        <v>269</v>
      </c>
      <c r="D5" s="29"/>
      <c r="E5" s="29"/>
      <c r="F5" s="29"/>
      <c r="G5" s="29"/>
      <c r="H5" s="29"/>
      <c r="I5" s="29"/>
    </row>
    <row r="6" spans="3:9" ht="13.5">
      <c r="C6" s="29" t="s">
        <v>288</v>
      </c>
      <c r="D6" s="29"/>
      <c r="E6" s="29"/>
      <c r="F6" s="29"/>
      <c r="G6" s="29"/>
      <c r="H6" s="29"/>
      <c r="I6" s="29"/>
    </row>
    <row r="7" spans="3:9" ht="13.5">
      <c r="C7" s="29" t="s">
        <v>289</v>
      </c>
      <c r="D7" s="29"/>
      <c r="E7" s="29"/>
      <c r="F7" s="29"/>
      <c r="G7" s="29"/>
      <c r="H7" s="29"/>
      <c r="I7" s="29"/>
    </row>
    <row r="8" spans="3:9" ht="13.5">
      <c r="C8" s="29" t="s">
        <v>290</v>
      </c>
      <c r="D8" s="29"/>
      <c r="E8" s="29"/>
      <c r="F8" s="29"/>
      <c r="G8" s="29"/>
      <c r="H8" s="29"/>
      <c r="I8" s="29"/>
    </row>
    <row r="9" spans="3:9" ht="13.5">
      <c r="C9" s="29" t="s">
        <v>270</v>
      </c>
      <c r="D9" s="29"/>
      <c r="E9" s="29"/>
      <c r="F9" s="29"/>
      <c r="G9" s="29"/>
      <c r="H9" s="29"/>
      <c r="I9" s="29"/>
    </row>
    <row r="10" spans="3:9" ht="13.5">
      <c r="C10" s="29" t="s">
        <v>291</v>
      </c>
      <c r="D10" s="29"/>
      <c r="E10" s="29"/>
      <c r="F10" s="29"/>
      <c r="G10" s="29"/>
      <c r="H10" s="29"/>
      <c r="I10" s="29"/>
    </row>
    <row r="11" spans="3:9" ht="13.5">
      <c r="C11" s="29" t="s">
        <v>292</v>
      </c>
      <c r="D11" s="29"/>
      <c r="E11" s="29"/>
      <c r="F11" s="29"/>
      <c r="G11" s="29"/>
      <c r="H11" s="29"/>
      <c r="I11" s="29"/>
    </row>
    <row r="12" spans="3:9" ht="13.5">
      <c r="C12" s="29" t="s">
        <v>293</v>
      </c>
      <c r="D12" s="29"/>
      <c r="E12" s="29"/>
      <c r="F12" s="29"/>
      <c r="G12" s="29"/>
      <c r="H12" s="29"/>
      <c r="I12" s="29"/>
    </row>
    <row r="13" spans="3:9" ht="13.5">
      <c r="C13" s="29" t="s">
        <v>271</v>
      </c>
      <c r="D13" s="29"/>
      <c r="E13" s="29"/>
      <c r="F13" s="29"/>
      <c r="G13" s="29"/>
      <c r="H13" s="29"/>
      <c r="I13" s="29"/>
    </row>
    <row r="14" spans="3:9" ht="13.5">
      <c r="C14" s="29" t="s">
        <v>294</v>
      </c>
      <c r="D14" s="29"/>
      <c r="E14" s="29"/>
      <c r="F14" s="29"/>
      <c r="G14" s="29"/>
      <c r="H14" s="29"/>
      <c r="I14" s="29"/>
    </row>
    <row r="15" spans="3:9" ht="13.5">
      <c r="C15" s="29" t="s">
        <v>344</v>
      </c>
      <c r="D15" s="29"/>
      <c r="E15" s="29"/>
      <c r="F15" s="29"/>
      <c r="G15" s="29"/>
      <c r="H15" s="29"/>
      <c r="I15" s="29"/>
    </row>
    <row r="16" spans="3:9" ht="13.5">
      <c r="C16" s="29" t="s">
        <v>295</v>
      </c>
      <c r="D16" s="29"/>
      <c r="E16" s="29"/>
      <c r="F16" s="29"/>
      <c r="G16" s="29"/>
      <c r="H16" s="29"/>
      <c r="I16" s="29"/>
    </row>
    <row r="17" spans="3:9" ht="13.5">
      <c r="C17" s="29" t="s">
        <v>296</v>
      </c>
      <c r="D17" s="29"/>
      <c r="E17" s="29"/>
      <c r="F17" s="29"/>
      <c r="G17" s="29"/>
      <c r="H17" s="29"/>
      <c r="I17" s="29"/>
    </row>
    <row r="18" spans="3:9" ht="13.5">
      <c r="C18" s="29" t="s">
        <v>297</v>
      </c>
      <c r="D18" s="29"/>
      <c r="E18" s="29"/>
      <c r="F18" s="29"/>
      <c r="G18" s="29"/>
      <c r="H18" s="29"/>
      <c r="I18" s="29"/>
    </row>
    <row r="19" spans="3:9" ht="13.5">
      <c r="C19" s="29" t="s">
        <v>298</v>
      </c>
      <c r="D19" s="29"/>
      <c r="E19" s="29"/>
      <c r="F19" s="29"/>
      <c r="G19" s="29"/>
      <c r="H19" s="29"/>
      <c r="I19" s="29"/>
    </row>
    <row r="20" spans="3:9" ht="13.5">
      <c r="C20" s="29" t="s">
        <v>299</v>
      </c>
      <c r="D20" s="29"/>
      <c r="E20" s="29"/>
      <c r="F20" s="29"/>
      <c r="G20" s="29"/>
      <c r="H20" s="29"/>
      <c r="I20" s="29"/>
    </row>
    <row r="21" spans="3:9" ht="13.5">
      <c r="C21" s="29" t="s">
        <v>300</v>
      </c>
      <c r="D21" s="29"/>
      <c r="E21" s="29"/>
      <c r="F21" s="29"/>
      <c r="G21" s="29"/>
      <c r="H21" s="29"/>
      <c r="I21" s="29"/>
    </row>
    <row r="22" spans="3:9" ht="13.5">
      <c r="C22" s="29" t="s">
        <v>301</v>
      </c>
      <c r="D22" s="29"/>
      <c r="E22" s="29"/>
      <c r="F22" s="29"/>
      <c r="G22" s="29"/>
      <c r="H22" s="29"/>
      <c r="I22" s="29"/>
    </row>
    <row r="23" spans="3:9" ht="13.5">
      <c r="C23" s="29" t="s">
        <v>272</v>
      </c>
      <c r="D23" s="29"/>
      <c r="E23" s="29"/>
      <c r="F23" s="29"/>
      <c r="G23" s="29"/>
      <c r="H23" s="29"/>
      <c r="I23" s="29"/>
    </row>
    <row r="24" spans="3:9" ht="13.5">
      <c r="C24" s="29" t="s">
        <v>285</v>
      </c>
      <c r="D24" s="29"/>
      <c r="E24" s="29"/>
      <c r="F24" s="29"/>
      <c r="G24" s="29"/>
      <c r="H24" s="29"/>
      <c r="I24" s="29"/>
    </row>
    <row r="27" s="3" customFormat="1" ht="11.25">
      <c r="C27" s="3" t="s">
        <v>287</v>
      </c>
    </row>
    <row r="28" s="3" customFormat="1" ht="11.25">
      <c r="C28" s="3" t="s">
        <v>362</v>
      </c>
    </row>
    <row r="29" s="3" customFormat="1" ht="11.25">
      <c r="C29" s="3" t="s">
        <v>343</v>
      </c>
    </row>
    <row r="30" s="3" customFormat="1" ht="11.25">
      <c r="C30" s="3" t="s">
        <v>363</v>
      </c>
    </row>
    <row r="31" s="3" customFormat="1" ht="11.25">
      <c r="C31" s="3" t="s">
        <v>273</v>
      </c>
    </row>
    <row r="32" s="3" customFormat="1" ht="11.25">
      <c r="C32" s="3" t="s">
        <v>160</v>
      </c>
    </row>
    <row r="33" s="3" customFormat="1" ht="11.25">
      <c r="C33" s="3" t="s">
        <v>161</v>
      </c>
    </row>
    <row r="34" s="3" customFormat="1" ht="11.25">
      <c r="C34" s="3" t="s">
        <v>162</v>
      </c>
    </row>
    <row r="35" s="3" customFormat="1" ht="11.25">
      <c r="C35" s="3" t="s">
        <v>168</v>
      </c>
    </row>
    <row r="36" s="3" customFormat="1" ht="11.25">
      <c r="C36" s="3" t="s">
        <v>169</v>
      </c>
    </row>
    <row r="37" s="3" customFormat="1" ht="11.25">
      <c r="C37" s="3" t="s">
        <v>163</v>
      </c>
    </row>
    <row r="38" s="3" customFormat="1" ht="11.25">
      <c r="C38" s="3" t="s">
        <v>164</v>
      </c>
    </row>
    <row r="39" s="3" customFormat="1" ht="11.25">
      <c r="C39" s="3" t="s">
        <v>274</v>
      </c>
    </row>
    <row r="40" s="3" customFormat="1" ht="11.25">
      <c r="C40" s="3" t="s">
        <v>302</v>
      </c>
    </row>
    <row r="41" s="3" customFormat="1" ht="11.25">
      <c r="C41" s="3" t="s">
        <v>165</v>
      </c>
    </row>
    <row r="42" s="3" customFormat="1" ht="11.25">
      <c r="C42" s="3" t="s">
        <v>166</v>
      </c>
    </row>
    <row r="43" s="3" customFormat="1" ht="11.25">
      <c r="C43" s="3" t="s">
        <v>167</v>
      </c>
    </row>
    <row r="44" s="3" customFormat="1" ht="11.25">
      <c r="C44" s="3" t="s">
        <v>170</v>
      </c>
    </row>
    <row r="45" s="3" customFormat="1" ht="11.25">
      <c r="C45" s="3" t="s">
        <v>171</v>
      </c>
    </row>
    <row r="46" s="3" customFormat="1" ht="11.25">
      <c r="C46" s="3" t="s">
        <v>172</v>
      </c>
    </row>
    <row r="47" s="3" customFormat="1" ht="11.25">
      <c r="C47" s="3" t="s">
        <v>173</v>
      </c>
    </row>
    <row r="48" s="3" customFormat="1" ht="11.25">
      <c r="C48" s="3" t="s">
        <v>337</v>
      </c>
    </row>
    <row r="49" s="3" customFormat="1" ht="11.25">
      <c r="C49" s="3" t="s">
        <v>174</v>
      </c>
    </row>
    <row r="50" s="3" customFormat="1" ht="11.25">
      <c r="C50" s="3" t="s">
        <v>175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C2" sqref="C2"/>
    </sheetView>
  </sheetViews>
  <sheetFormatPr defaultColWidth="8.875" defaultRowHeight="12.75"/>
  <cols>
    <col min="1" max="2" width="2.125" style="9" customWidth="1"/>
    <col min="3" max="3" width="17.125" style="9" customWidth="1"/>
    <col min="4" max="6" width="10.00390625" style="9" customWidth="1"/>
    <col min="7" max="9" width="2.125" style="9" customWidth="1"/>
    <col min="10" max="10" width="17.125" style="9" customWidth="1"/>
    <col min="11" max="11" width="10.00390625" style="9" customWidth="1"/>
    <col min="12" max="12" width="11.375" style="9" customWidth="1"/>
    <col min="13" max="16384" width="8.875" style="9" customWidth="1"/>
  </cols>
  <sheetData>
    <row r="1" spans="1:10" s="32" customFormat="1" ht="17.25">
      <c r="A1" s="31" t="s">
        <v>375</v>
      </c>
      <c r="D1" s="33"/>
      <c r="J1" s="34"/>
    </row>
    <row r="2" spans="3:12" ht="11.25">
      <c r="C2" s="5"/>
      <c r="D2" s="5"/>
      <c r="E2" s="5"/>
      <c r="F2" s="5"/>
      <c r="G2" s="5"/>
      <c r="H2" s="5"/>
      <c r="I2" s="5"/>
      <c r="J2" s="5"/>
      <c r="K2" s="5"/>
      <c r="L2" s="26" t="s">
        <v>239</v>
      </c>
    </row>
    <row r="3" spans="1:12" ht="15" customHeight="1">
      <c r="A3" s="114" t="s">
        <v>231</v>
      </c>
      <c r="B3" s="114"/>
      <c r="C3" s="115"/>
      <c r="D3" s="118" t="s">
        <v>1</v>
      </c>
      <c r="E3" s="112" t="s">
        <v>64</v>
      </c>
      <c r="F3" s="113"/>
      <c r="G3" s="110" t="s">
        <v>231</v>
      </c>
      <c r="H3" s="114"/>
      <c r="I3" s="114"/>
      <c r="J3" s="115"/>
      <c r="K3" s="118" t="s">
        <v>1</v>
      </c>
      <c r="L3" s="110" t="s">
        <v>64</v>
      </c>
    </row>
    <row r="4" spans="1:12" ht="15" customHeight="1">
      <c r="A4" s="116"/>
      <c r="B4" s="116"/>
      <c r="C4" s="117"/>
      <c r="D4" s="119"/>
      <c r="E4" s="25" t="s">
        <v>2</v>
      </c>
      <c r="F4" s="25" t="s">
        <v>3</v>
      </c>
      <c r="G4" s="111"/>
      <c r="H4" s="116"/>
      <c r="I4" s="116"/>
      <c r="J4" s="117"/>
      <c r="K4" s="119"/>
      <c r="L4" s="111"/>
    </row>
    <row r="5" spans="1:12" ht="22.5" customHeight="1">
      <c r="A5" s="39" t="s">
        <v>204</v>
      </c>
      <c r="B5" s="39"/>
      <c r="C5" s="40"/>
      <c r="D5" s="30">
        <v>19</v>
      </c>
      <c r="E5" s="41">
        <v>3252780</v>
      </c>
      <c r="F5" s="42">
        <v>6437</v>
      </c>
      <c r="G5" s="43" t="s">
        <v>176</v>
      </c>
      <c r="H5" s="44"/>
      <c r="I5" s="44"/>
      <c r="K5" s="30">
        <v>5</v>
      </c>
      <c r="L5" s="41">
        <v>7359000</v>
      </c>
    </row>
    <row r="6" spans="1:12" ht="22.5" customHeight="1">
      <c r="A6" s="5"/>
      <c r="B6" s="5" t="s">
        <v>205</v>
      </c>
      <c r="C6" s="12"/>
      <c r="D6" s="30">
        <v>19</v>
      </c>
      <c r="E6" s="41">
        <v>3252780</v>
      </c>
      <c r="F6" s="45">
        <v>6437</v>
      </c>
      <c r="G6" s="44"/>
      <c r="H6" s="5" t="s">
        <v>205</v>
      </c>
      <c r="I6" s="5"/>
      <c r="K6" s="30">
        <v>5</v>
      </c>
      <c r="L6" s="41">
        <v>5917000</v>
      </c>
    </row>
    <row r="7" spans="1:12" ht="22.5" customHeight="1">
      <c r="A7" s="5"/>
      <c r="B7" s="5"/>
      <c r="C7" s="12" t="s">
        <v>206</v>
      </c>
      <c r="D7" s="30">
        <v>19</v>
      </c>
      <c r="E7" s="41">
        <v>3252780</v>
      </c>
      <c r="F7" s="45">
        <v>6437</v>
      </c>
      <c r="G7" s="44"/>
      <c r="H7" s="44"/>
      <c r="I7" s="12" t="s">
        <v>206</v>
      </c>
      <c r="K7" s="30">
        <v>4</v>
      </c>
      <c r="L7" s="41">
        <v>5417000</v>
      </c>
    </row>
    <row r="8" spans="1:12" ht="22.5" customHeight="1">
      <c r="A8" s="5"/>
      <c r="B8" s="5"/>
      <c r="C8" s="12" t="s">
        <v>207</v>
      </c>
      <c r="D8" s="30"/>
      <c r="E8" s="41">
        <v>450</v>
      </c>
      <c r="F8" s="45">
        <v>81</v>
      </c>
      <c r="G8" s="44"/>
      <c r="H8" s="44"/>
      <c r="I8" s="44"/>
      <c r="J8" s="5" t="s">
        <v>208</v>
      </c>
      <c r="K8" s="30"/>
      <c r="L8" s="41">
        <v>1442000</v>
      </c>
    </row>
    <row r="9" spans="1:12" ht="22.5" customHeight="1">
      <c r="A9" s="5"/>
      <c r="B9" s="5"/>
      <c r="C9" s="12" t="s">
        <v>209</v>
      </c>
      <c r="D9" s="30"/>
      <c r="E9" s="41">
        <v>2600</v>
      </c>
      <c r="F9" s="45">
        <v>220</v>
      </c>
      <c r="G9" s="44"/>
      <c r="H9" s="44"/>
      <c r="I9" s="44"/>
      <c r="J9" s="5" t="s">
        <v>210</v>
      </c>
      <c r="K9" s="30"/>
      <c r="L9" s="41">
        <v>1650000</v>
      </c>
    </row>
    <row r="10" spans="1:12" ht="22.5" customHeight="1">
      <c r="A10" s="5"/>
      <c r="B10" s="5"/>
      <c r="C10" s="12" t="s">
        <v>158</v>
      </c>
      <c r="D10" s="30"/>
      <c r="E10" s="41">
        <v>1450</v>
      </c>
      <c r="F10" s="45">
        <v>420</v>
      </c>
      <c r="G10" s="44"/>
      <c r="H10" s="44"/>
      <c r="I10" s="44"/>
      <c r="J10" s="5" t="s">
        <v>211</v>
      </c>
      <c r="K10" s="30"/>
      <c r="L10" s="41">
        <v>1125000</v>
      </c>
    </row>
    <row r="11" spans="1:12" ht="22.5" customHeight="1">
      <c r="A11" s="5"/>
      <c r="B11" s="5"/>
      <c r="C11" s="12" t="s">
        <v>159</v>
      </c>
      <c r="D11" s="30"/>
      <c r="E11" s="41">
        <v>720</v>
      </c>
      <c r="F11" s="45">
        <v>73</v>
      </c>
      <c r="G11" s="44"/>
      <c r="H11" s="44"/>
      <c r="I11" s="44"/>
      <c r="J11" s="5" t="s">
        <v>212</v>
      </c>
      <c r="K11" s="30"/>
      <c r="L11" s="41">
        <v>1200000</v>
      </c>
    </row>
    <row r="12" spans="1:12" ht="22.5" customHeight="1">
      <c r="A12" s="5"/>
      <c r="B12" s="5"/>
      <c r="C12" s="12" t="s">
        <v>213</v>
      </c>
      <c r="D12" s="30"/>
      <c r="E12" s="41">
        <v>1160</v>
      </c>
      <c r="F12" s="45">
        <v>286</v>
      </c>
      <c r="G12" s="44"/>
      <c r="H12" s="44"/>
      <c r="I12" s="5" t="s">
        <v>214</v>
      </c>
      <c r="K12" s="30">
        <v>1</v>
      </c>
      <c r="L12" s="41">
        <v>500000</v>
      </c>
    </row>
    <row r="13" spans="1:12" ht="22.5" customHeight="1">
      <c r="A13" s="5"/>
      <c r="B13" s="5"/>
      <c r="C13" s="12" t="s">
        <v>215</v>
      </c>
      <c r="D13" s="30"/>
      <c r="E13" s="41">
        <v>780</v>
      </c>
      <c r="F13" s="45">
        <v>223</v>
      </c>
      <c r="G13" s="44"/>
      <c r="H13" s="44"/>
      <c r="I13" s="44"/>
      <c r="J13" s="5" t="s">
        <v>216</v>
      </c>
      <c r="K13" s="30"/>
      <c r="L13" s="41">
        <v>500000</v>
      </c>
    </row>
    <row r="14" spans="1:12" ht="22.5" customHeight="1">
      <c r="A14" s="5"/>
      <c r="B14" s="5"/>
      <c r="C14" s="12" t="s">
        <v>217</v>
      </c>
      <c r="D14" s="30"/>
      <c r="E14" s="41">
        <v>1400</v>
      </c>
      <c r="F14" s="45">
        <v>420</v>
      </c>
      <c r="G14" s="44"/>
      <c r="H14" s="44"/>
      <c r="I14" s="44"/>
      <c r="J14" s="12"/>
      <c r="K14" s="22"/>
      <c r="L14" s="41"/>
    </row>
    <row r="15" spans="1:12" ht="22.5" customHeight="1">
      <c r="A15" s="5"/>
      <c r="B15" s="5"/>
      <c r="C15" s="12" t="s">
        <v>218</v>
      </c>
      <c r="D15" s="30"/>
      <c r="E15" s="41">
        <v>5000</v>
      </c>
      <c r="F15" s="45">
        <v>1450</v>
      </c>
      <c r="G15" s="43" t="s">
        <v>177</v>
      </c>
      <c r="H15" s="44"/>
      <c r="I15" s="44"/>
      <c r="J15" s="12"/>
      <c r="K15" s="22" t="s">
        <v>425</v>
      </c>
      <c r="L15" s="22" t="s">
        <v>425</v>
      </c>
    </row>
    <row r="16" spans="1:12" ht="22.5" customHeight="1">
      <c r="A16" s="5"/>
      <c r="B16" s="5"/>
      <c r="C16" s="12" t="s">
        <v>219</v>
      </c>
      <c r="D16" s="30"/>
      <c r="E16" s="41">
        <v>1190</v>
      </c>
      <c r="F16" s="45">
        <v>322</v>
      </c>
      <c r="G16" s="5"/>
      <c r="H16" s="5" t="s">
        <v>222</v>
      </c>
      <c r="I16" s="5"/>
      <c r="K16" s="30" t="s">
        <v>425</v>
      </c>
      <c r="L16" s="22" t="s">
        <v>425</v>
      </c>
    </row>
    <row r="17" spans="1:12" ht="22.5" customHeight="1">
      <c r="A17" s="5"/>
      <c r="B17" s="5"/>
      <c r="C17" s="12" t="s">
        <v>220</v>
      </c>
      <c r="D17" s="30"/>
      <c r="E17" s="41">
        <v>830</v>
      </c>
      <c r="F17" s="45">
        <v>139</v>
      </c>
      <c r="G17" s="44"/>
      <c r="H17" s="44"/>
      <c r="I17" s="44"/>
      <c r="J17" s="5"/>
      <c r="K17" s="30"/>
      <c r="L17" s="22"/>
    </row>
    <row r="18" spans="1:12" ht="22.5" customHeight="1">
      <c r="A18" s="5"/>
      <c r="B18" s="5"/>
      <c r="C18" s="12" t="s">
        <v>221</v>
      </c>
      <c r="D18" s="30"/>
      <c r="E18" s="41">
        <v>1100</v>
      </c>
      <c r="F18" s="45">
        <v>200</v>
      </c>
      <c r="G18" s="43" t="s">
        <v>178</v>
      </c>
      <c r="H18" s="5"/>
      <c r="I18" s="5"/>
      <c r="J18" s="12"/>
      <c r="K18" s="22" t="s">
        <v>425</v>
      </c>
      <c r="L18" s="22" t="s">
        <v>425</v>
      </c>
    </row>
    <row r="19" spans="1:12" ht="22.5" customHeight="1">
      <c r="A19" s="5"/>
      <c r="B19" s="5"/>
      <c r="C19" s="12" t="s">
        <v>223</v>
      </c>
      <c r="D19" s="30"/>
      <c r="E19" s="41">
        <v>2100</v>
      </c>
      <c r="F19" s="45">
        <v>180</v>
      </c>
      <c r="G19" s="5"/>
      <c r="H19" s="5" t="s">
        <v>222</v>
      </c>
      <c r="I19" s="5"/>
      <c r="K19" s="30" t="s">
        <v>425</v>
      </c>
      <c r="L19" s="22" t="s">
        <v>425</v>
      </c>
    </row>
    <row r="20" spans="1:12" ht="22.5" customHeight="1">
      <c r="A20" s="5"/>
      <c r="B20" s="5"/>
      <c r="C20" s="12" t="s">
        <v>224</v>
      </c>
      <c r="D20" s="30"/>
      <c r="E20" s="41">
        <v>2600</v>
      </c>
      <c r="F20" s="46">
        <v>0</v>
      </c>
      <c r="G20" s="44"/>
      <c r="H20" s="44"/>
      <c r="I20" s="44"/>
      <c r="J20" s="5"/>
      <c r="K20" s="30"/>
      <c r="L20" s="47"/>
    </row>
    <row r="21" spans="1:12" ht="22.5" customHeight="1">
      <c r="A21" s="5"/>
      <c r="B21" s="5"/>
      <c r="C21" s="12" t="s">
        <v>225</v>
      </c>
      <c r="D21" s="30"/>
      <c r="E21" s="41">
        <v>900</v>
      </c>
      <c r="F21" s="46">
        <v>223</v>
      </c>
      <c r="G21" s="5" t="s">
        <v>179</v>
      </c>
      <c r="H21" s="44"/>
      <c r="I21" s="44"/>
      <c r="K21" s="30" t="s">
        <v>425</v>
      </c>
      <c r="L21" s="47" t="s">
        <v>425</v>
      </c>
    </row>
    <row r="22" spans="1:12" ht="22.5" customHeight="1">
      <c r="A22" s="5"/>
      <c r="B22" s="5"/>
      <c r="C22" s="12" t="s">
        <v>226</v>
      </c>
      <c r="D22" s="30"/>
      <c r="E22" s="41">
        <v>2500</v>
      </c>
      <c r="F22" s="46">
        <v>0</v>
      </c>
      <c r="G22" s="5"/>
      <c r="H22" s="5"/>
      <c r="I22" s="5"/>
      <c r="J22" s="5"/>
      <c r="K22" s="30"/>
      <c r="L22" s="47"/>
    </row>
    <row r="23" spans="1:12" ht="22.5" customHeight="1">
      <c r="A23" s="5"/>
      <c r="B23" s="5"/>
      <c r="C23" s="12" t="s">
        <v>227</v>
      </c>
      <c r="D23" s="30"/>
      <c r="E23" s="41">
        <v>11000</v>
      </c>
      <c r="F23" s="46">
        <v>0</v>
      </c>
      <c r="G23" s="5" t="s">
        <v>180</v>
      </c>
      <c r="H23" s="5"/>
      <c r="I23" s="5"/>
      <c r="K23" s="30" t="s">
        <v>425</v>
      </c>
      <c r="L23" s="48" t="s">
        <v>425</v>
      </c>
    </row>
    <row r="24" spans="1:12" ht="22.5" customHeight="1">
      <c r="A24" s="5"/>
      <c r="B24" s="5"/>
      <c r="C24" s="12" t="s">
        <v>228</v>
      </c>
      <c r="D24" s="30"/>
      <c r="E24" s="48">
        <v>1932000</v>
      </c>
      <c r="F24" s="46" t="s">
        <v>425</v>
      </c>
      <c r="G24" s="5"/>
      <c r="H24" s="5"/>
      <c r="I24" s="5"/>
      <c r="J24" s="5"/>
      <c r="K24" s="30"/>
      <c r="L24" s="47"/>
    </row>
    <row r="25" spans="1:12" ht="22.5" customHeight="1">
      <c r="A25" s="5"/>
      <c r="B25" s="5"/>
      <c r="C25" s="12" t="s">
        <v>229</v>
      </c>
      <c r="D25" s="30"/>
      <c r="E25" s="48">
        <v>1280000</v>
      </c>
      <c r="F25" s="46" t="s">
        <v>425</v>
      </c>
      <c r="G25" s="5" t="s">
        <v>181</v>
      </c>
      <c r="H25" s="5"/>
      <c r="I25" s="5"/>
      <c r="K25" s="30" t="s">
        <v>425</v>
      </c>
      <c r="L25" s="47" t="s">
        <v>425</v>
      </c>
    </row>
    <row r="26" spans="1:10" ht="22.5" customHeight="1">
      <c r="A26" s="5"/>
      <c r="B26" s="5"/>
      <c r="C26" s="12" t="s">
        <v>230</v>
      </c>
      <c r="D26" s="30"/>
      <c r="E26" s="48">
        <v>5000</v>
      </c>
      <c r="F26" s="45">
        <v>2200</v>
      </c>
      <c r="J26" s="12"/>
    </row>
    <row r="27" spans="1:12" ht="22.5" customHeight="1">
      <c r="A27" s="5"/>
      <c r="B27" s="5"/>
      <c r="C27" s="12"/>
      <c r="D27" s="30"/>
      <c r="E27" s="48"/>
      <c r="F27" s="45"/>
      <c r="G27" s="5"/>
      <c r="H27" s="5"/>
      <c r="I27" s="5"/>
      <c r="J27" s="12"/>
      <c r="K27" s="22"/>
      <c r="L27" s="41"/>
    </row>
    <row r="28" spans="1:12" ht="3.75" customHeight="1">
      <c r="A28" s="14"/>
      <c r="B28" s="14"/>
      <c r="C28" s="13"/>
      <c r="D28" s="49"/>
      <c r="E28" s="49"/>
      <c r="F28" s="50"/>
      <c r="G28" s="14"/>
      <c r="H28" s="14"/>
      <c r="I28" s="14"/>
      <c r="J28" s="13"/>
      <c r="K28" s="49"/>
      <c r="L28" s="49"/>
    </row>
    <row r="29" s="5" customFormat="1" ht="11.25">
      <c r="A29" s="5" t="s">
        <v>183</v>
      </c>
    </row>
    <row r="30" spans="1:9" ht="11.25">
      <c r="A30" s="4" t="s">
        <v>350</v>
      </c>
      <c r="D30" s="5"/>
      <c r="E30" s="5"/>
      <c r="F30" s="5"/>
      <c r="G30" s="5"/>
      <c r="H30" s="5"/>
      <c r="I30" s="5"/>
    </row>
    <row r="31" spans="1:9" ht="11.25">
      <c r="A31" s="4" t="s">
        <v>349</v>
      </c>
      <c r="D31" s="5"/>
      <c r="E31" s="5"/>
      <c r="F31" s="5"/>
      <c r="G31" s="5"/>
      <c r="H31" s="5"/>
      <c r="I31" s="5"/>
    </row>
    <row r="32" ht="11.25">
      <c r="A32" s="4" t="s">
        <v>351</v>
      </c>
    </row>
  </sheetData>
  <sheetProtection/>
  <mergeCells count="6">
    <mergeCell ref="L3:L4"/>
    <mergeCell ref="E3:F3"/>
    <mergeCell ref="A3:C4"/>
    <mergeCell ref="G3:J4"/>
    <mergeCell ref="D3:D4"/>
    <mergeCell ref="K3:K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12.75390625" style="9" customWidth="1"/>
    <col min="2" max="8" width="11.75390625" style="9" customWidth="1"/>
    <col min="9" max="10" width="10.75390625" style="9" customWidth="1"/>
    <col min="11" max="16384" width="8.875" style="9" customWidth="1"/>
  </cols>
  <sheetData>
    <row r="1" s="32" customFormat="1" ht="17.25">
      <c r="A1" s="32" t="s">
        <v>275</v>
      </c>
    </row>
    <row r="2" spans="1:8" s="53" customFormat="1" ht="14.25">
      <c r="A2" s="51" t="s">
        <v>276</v>
      </c>
      <c r="B2" s="52"/>
      <c r="C2" s="52"/>
      <c r="D2" s="52"/>
      <c r="E2" s="52"/>
      <c r="F2" s="52"/>
      <c r="G2" s="52"/>
      <c r="H2" s="52"/>
    </row>
    <row r="3" spans="1:8" ht="11.25">
      <c r="A3" s="54"/>
      <c r="B3" s="6"/>
      <c r="C3" s="6"/>
      <c r="D3" s="6"/>
      <c r="E3" s="6"/>
      <c r="F3" s="6"/>
      <c r="G3" s="6"/>
      <c r="H3" s="6" t="s">
        <v>184</v>
      </c>
    </row>
    <row r="4" spans="1:8" ht="15.75" customHeight="1">
      <c r="A4" s="36" t="s">
        <v>232</v>
      </c>
      <c r="B4" s="55" t="s">
        <v>233</v>
      </c>
      <c r="C4" s="55" t="s">
        <v>4</v>
      </c>
      <c r="D4" s="55" t="s">
        <v>5</v>
      </c>
      <c r="E4" s="55" t="s">
        <v>6</v>
      </c>
      <c r="F4" s="55" t="s">
        <v>7</v>
      </c>
      <c r="G4" s="55" t="s">
        <v>8</v>
      </c>
      <c r="H4" s="56" t="s">
        <v>234</v>
      </c>
    </row>
    <row r="5" spans="1:8" ht="19.5" customHeight="1">
      <c r="A5" s="24" t="s">
        <v>377</v>
      </c>
      <c r="B5" s="57">
        <v>303000</v>
      </c>
      <c r="C5" s="41">
        <v>71995</v>
      </c>
      <c r="D5" s="41">
        <v>30016</v>
      </c>
      <c r="E5" s="41">
        <v>21359</v>
      </c>
      <c r="F5" s="41">
        <v>18262</v>
      </c>
      <c r="G5" s="41">
        <v>12642</v>
      </c>
      <c r="H5" s="41">
        <v>148726</v>
      </c>
    </row>
    <row r="6" spans="1:8" ht="15.75" customHeight="1">
      <c r="A6" s="24" t="s">
        <v>253</v>
      </c>
      <c r="B6" s="57">
        <v>297467</v>
      </c>
      <c r="C6" s="41">
        <v>71165</v>
      </c>
      <c r="D6" s="41">
        <v>29371</v>
      </c>
      <c r="E6" s="41">
        <v>21065</v>
      </c>
      <c r="F6" s="41">
        <v>18128</v>
      </c>
      <c r="G6" s="41">
        <v>12397</v>
      </c>
      <c r="H6" s="41">
        <v>145341</v>
      </c>
    </row>
    <row r="7" spans="1:8" ht="15.75" customHeight="1">
      <c r="A7" s="24" t="s">
        <v>345</v>
      </c>
      <c r="B7" s="57">
        <v>291130</v>
      </c>
      <c r="C7" s="41">
        <v>70099</v>
      </c>
      <c r="D7" s="41">
        <v>28665</v>
      </c>
      <c r="E7" s="41">
        <v>20575</v>
      </c>
      <c r="F7" s="41">
        <v>17864</v>
      </c>
      <c r="G7" s="41">
        <v>8204</v>
      </c>
      <c r="H7" s="41">
        <v>145723</v>
      </c>
    </row>
    <row r="8" spans="1:8" ht="15.75" customHeight="1">
      <c r="A8" s="24" t="s">
        <v>364</v>
      </c>
      <c r="B8" s="57">
        <v>285358</v>
      </c>
      <c r="C8" s="41">
        <v>69178</v>
      </c>
      <c r="D8" s="41">
        <v>27889</v>
      </c>
      <c r="E8" s="41">
        <v>20206</v>
      </c>
      <c r="F8" s="41">
        <v>17705</v>
      </c>
      <c r="G8" s="41">
        <v>11842</v>
      </c>
      <c r="H8" s="41">
        <v>138538</v>
      </c>
    </row>
    <row r="9" spans="1:8" ht="15.75" customHeight="1">
      <c r="A9" s="24" t="s">
        <v>382</v>
      </c>
      <c r="B9" s="57">
        <v>280349</v>
      </c>
      <c r="C9" s="41">
        <v>68465</v>
      </c>
      <c r="D9" s="41">
        <v>27272</v>
      </c>
      <c r="E9" s="41">
        <v>19815</v>
      </c>
      <c r="F9" s="41">
        <v>17539</v>
      </c>
      <c r="G9" s="41">
        <v>11567</v>
      </c>
      <c r="H9" s="41">
        <v>135691</v>
      </c>
    </row>
    <row r="10" spans="1:8" ht="3.75" customHeight="1">
      <c r="A10" s="58"/>
      <c r="B10" s="60"/>
      <c r="C10" s="61"/>
      <c r="D10" s="61"/>
      <c r="E10" s="61"/>
      <c r="F10" s="61"/>
      <c r="G10" s="61"/>
      <c r="H10" s="61"/>
    </row>
    <row r="11" spans="1:8" ht="11.25">
      <c r="A11" s="16" t="s">
        <v>254</v>
      </c>
      <c r="B11" s="6"/>
      <c r="C11" s="6"/>
      <c r="D11" s="6"/>
      <c r="E11" s="6"/>
      <c r="F11" s="6"/>
      <c r="G11" s="6"/>
      <c r="H11" s="6"/>
    </row>
    <row r="12" spans="1:8" ht="11.25">
      <c r="A12" s="9" t="s">
        <v>365</v>
      </c>
      <c r="B12" s="6"/>
      <c r="C12" s="6"/>
      <c r="D12" s="6"/>
      <c r="E12" s="6"/>
      <c r="F12" s="6"/>
      <c r="G12" s="6"/>
      <c r="H12" s="6"/>
    </row>
    <row r="13" spans="1:8" ht="11.25">
      <c r="A13" s="9" t="s">
        <v>366</v>
      </c>
      <c r="B13" s="6"/>
      <c r="C13" s="6"/>
      <c r="D13" s="6"/>
      <c r="E13" s="6"/>
      <c r="F13" s="6"/>
      <c r="G13" s="6"/>
      <c r="H13" s="6"/>
    </row>
    <row r="14" spans="2:8" ht="11.25">
      <c r="B14" s="6"/>
      <c r="C14" s="6"/>
      <c r="D14" s="6"/>
      <c r="E14" s="6"/>
      <c r="F14" s="6"/>
      <c r="G14" s="6"/>
      <c r="H14" s="6"/>
    </row>
    <row r="15" spans="2:8" ht="11.25">
      <c r="B15" s="6"/>
      <c r="C15" s="6"/>
      <c r="D15" s="6"/>
      <c r="E15" s="6"/>
      <c r="F15" s="6"/>
      <c r="G15" s="6"/>
      <c r="H15" s="6"/>
    </row>
    <row r="16" spans="2:8" ht="11.25">
      <c r="B16" s="6"/>
      <c r="C16" s="6"/>
      <c r="D16" s="6"/>
      <c r="E16" s="6"/>
      <c r="F16" s="6"/>
      <c r="G16" s="6"/>
      <c r="H16" s="6"/>
    </row>
    <row r="17" spans="1:8" ht="12">
      <c r="A17" s="62"/>
      <c r="B17" s="6"/>
      <c r="C17" s="6"/>
      <c r="D17" s="6"/>
      <c r="E17" s="6"/>
      <c r="F17" s="6"/>
      <c r="G17" s="6"/>
      <c r="H17" s="6"/>
    </row>
    <row r="18" spans="1:9" s="53" customFormat="1" ht="14.25">
      <c r="A18" s="63" t="s">
        <v>277</v>
      </c>
      <c r="B18" s="52"/>
      <c r="C18" s="52"/>
      <c r="D18" s="52"/>
      <c r="E18" s="52"/>
      <c r="F18" s="52"/>
      <c r="G18" s="52"/>
      <c r="H18" s="52"/>
      <c r="I18" s="52"/>
    </row>
    <row r="19" spans="1:9" ht="11.25">
      <c r="A19" s="16"/>
      <c r="B19" s="6"/>
      <c r="C19" s="6"/>
      <c r="D19" s="6"/>
      <c r="E19" s="6"/>
      <c r="F19" s="6"/>
      <c r="G19" s="6"/>
      <c r="H19" s="6" t="s">
        <v>182</v>
      </c>
      <c r="I19" s="6"/>
    </row>
    <row r="20" spans="1:8" ht="15.75" customHeight="1">
      <c r="A20" s="36" t="s">
        <v>232</v>
      </c>
      <c r="B20" s="55" t="s">
        <v>233</v>
      </c>
      <c r="C20" s="55" t="s">
        <v>4</v>
      </c>
      <c r="D20" s="55" t="s">
        <v>5</v>
      </c>
      <c r="E20" s="55" t="s">
        <v>6</v>
      </c>
      <c r="F20" s="55" t="s">
        <v>7</v>
      </c>
      <c r="G20" s="55" t="s">
        <v>8</v>
      </c>
      <c r="H20" s="56" t="s">
        <v>234</v>
      </c>
    </row>
    <row r="21" spans="1:9" ht="19.5" customHeight="1">
      <c r="A21" s="64" t="s">
        <v>376</v>
      </c>
      <c r="B21" s="57">
        <v>2128982</v>
      </c>
      <c r="C21" s="41">
        <v>507741</v>
      </c>
      <c r="D21" s="41">
        <v>232284</v>
      </c>
      <c r="E21" s="41">
        <v>159252</v>
      </c>
      <c r="F21" s="41">
        <v>129980</v>
      </c>
      <c r="G21" s="41">
        <v>91216</v>
      </c>
      <c r="H21" s="41">
        <v>1008509</v>
      </c>
      <c r="I21" s="6"/>
    </row>
    <row r="22" spans="1:9" ht="15.75" customHeight="1">
      <c r="A22" s="64" t="s">
        <v>378</v>
      </c>
      <c r="B22" s="57">
        <v>2090301</v>
      </c>
      <c r="C22" s="41">
        <v>500846</v>
      </c>
      <c r="D22" s="41">
        <v>227307</v>
      </c>
      <c r="E22" s="41">
        <v>156883</v>
      </c>
      <c r="F22" s="41">
        <v>129450</v>
      </c>
      <c r="G22" s="41">
        <v>90200</v>
      </c>
      <c r="H22" s="41">
        <v>985615</v>
      </c>
      <c r="I22" s="6"/>
    </row>
    <row r="23" spans="1:9" ht="15.75" customHeight="1">
      <c r="A23" s="64" t="s">
        <v>379</v>
      </c>
      <c r="B23" s="57">
        <v>2043405</v>
      </c>
      <c r="C23" s="41">
        <v>494102</v>
      </c>
      <c r="D23" s="41">
        <v>221549</v>
      </c>
      <c r="E23" s="41">
        <v>152473</v>
      </c>
      <c r="F23" s="41">
        <v>127815</v>
      </c>
      <c r="G23" s="41">
        <v>72916</v>
      </c>
      <c r="H23" s="41">
        <v>974550</v>
      </c>
      <c r="I23" s="6"/>
    </row>
    <row r="24" spans="1:9" ht="15.75" customHeight="1">
      <c r="A24" s="64" t="s">
        <v>380</v>
      </c>
      <c r="B24" s="57">
        <v>1995284</v>
      </c>
      <c r="C24" s="41">
        <v>484587</v>
      </c>
      <c r="D24" s="41">
        <v>215600</v>
      </c>
      <c r="E24" s="41">
        <v>147785</v>
      </c>
      <c r="F24" s="41">
        <v>126850</v>
      </c>
      <c r="G24" s="41">
        <v>86272</v>
      </c>
      <c r="H24" s="41">
        <v>934190</v>
      </c>
      <c r="I24" s="6"/>
    </row>
    <row r="25" spans="1:9" ht="15.75" customHeight="1">
      <c r="A25" s="64" t="s">
        <v>381</v>
      </c>
      <c r="B25" s="57">
        <v>1953379</v>
      </c>
      <c r="C25" s="41">
        <v>477817</v>
      </c>
      <c r="D25" s="41">
        <v>209408</v>
      </c>
      <c r="E25" s="41">
        <v>144288</v>
      </c>
      <c r="F25" s="41">
        <v>125137</v>
      </c>
      <c r="G25" s="41">
        <v>84327</v>
      </c>
      <c r="H25" s="41">
        <v>914402</v>
      </c>
      <c r="I25" s="6"/>
    </row>
    <row r="26" spans="1:9" ht="3.75" customHeight="1">
      <c r="A26" s="58"/>
      <c r="B26" s="60"/>
      <c r="C26" s="61"/>
      <c r="D26" s="61"/>
      <c r="E26" s="61"/>
      <c r="F26" s="61"/>
      <c r="G26" s="61"/>
      <c r="H26" s="61"/>
      <c r="I26" s="6"/>
    </row>
    <row r="27" spans="1:9" ht="11.25">
      <c r="A27" s="16" t="s">
        <v>254</v>
      </c>
      <c r="B27" s="6"/>
      <c r="C27" s="6"/>
      <c r="D27" s="6"/>
      <c r="E27" s="6"/>
      <c r="F27" s="6"/>
      <c r="G27" s="6"/>
      <c r="H27" s="6"/>
      <c r="I27" s="6"/>
    </row>
    <row r="28" spans="1:9" ht="11.25">
      <c r="A28" s="9" t="s">
        <v>367</v>
      </c>
      <c r="B28" s="6"/>
      <c r="C28" s="6"/>
      <c r="D28" s="6"/>
      <c r="E28" s="6"/>
      <c r="F28" s="6"/>
      <c r="G28" s="6"/>
      <c r="H28" s="6"/>
      <c r="I28" s="6"/>
    </row>
    <row r="29" spans="1:9" ht="11.25">
      <c r="A29" s="9" t="s">
        <v>355</v>
      </c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2:9" ht="11.25">
      <c r="B31" s="6"/>
      <c r="C31" s="6"/>
      <c r="D31" s="6"/>
      <c r="E31" s="6"/>
      <c r="F31" s="6"/>
      <c r="G31" s="6"/>
      <c r="H31" s="6"/>
      <c r="I31" s="6"/>
    </row>
    <row r="32" spans="2:9" ht="11.25">
      <c r="B32" s="6"/>
      <c r="C32" s="6"/>
      <c r="D32" s="6"/>
      <c r="E32" s="6"/>
      <c r="F32" s="6"/>
      <c r="G32" s="6"/>
      <c r="H32" s="6"/>
      <c r="I32" s="6"/>
    </row>
    <row r="34" spans="1:9" s="53" customFormat="1" ht="14.25">
      <c r="A34" s="63" t="s">
        <v>278</v>
      </c>
      <c r="B34" s="52"/>
      <c r="C34" s="52"/>
      <c r="D34" s="52"/>
      <c r="E34" s="52"/>
      <c r="F34" s="52"/>
      <c r="G34" s="52"/>
      <c r="H34" s="65"/>
      <c r="I34" s="52"/>
    </row>
    <row r="35" spans="1:9" ht="11.25">
      <c r="A35" s="16"/>
      <c r="B35" s="6"/>
      <c r="C35" s="6"/>
      <c r="D35" s="6"/>
      <c r="E35" s="6"/>
      <c r="F35" s="6"/>
      <c r="G35" s="6"/>
      <c r="H35" s="24" t="s">
        <v>186</v>
      </c>
      <c r="I35" s="6"/>
    </row>
    <row r="36" spans="1:8" ht="15.75" customHeight="1">
      <c r="A36" s="36" t="s">
        <v>232</v>
      </c>
      <c r="B36" s="55" t="s">
        <v>233</v>
      </c>
      <c r="C36" s="55" t="s">
        <v>4</v>
      </c>
      <c r="D36" s="55" t="s">
        <v>5</v>
      </c>
      <c r="E36" s="55" t="s">
        <v>6</v>
      </c>
      <c r="F36" s="55" t="s">
        <v>7</v>
      </c>
      <c r="G36" s="55" t="s">
        <v>8</v>
      </c>
      <c r="H36" s="56" t="s">
        <v>234</v>
      </c>
    </row>
    <row r="37" spans="1:9" ht="19.5" customHeight="1">
      <c r="A37" s="24" t="s">
        <v>383</v>
      </c>
      <c r="B37" s="57">
        <v>1805733</v>
      </c>
      <c r="C37" s="41">
        <v>416603</v>
      </c>
      <c r="D37" s="41">
        <v>194994</v>
      </c>
      <c r="E37" s="41">
        <v>122701</v>
      </c>
      <c r="F37" s="41">
        <v>104312</v>
      </c>
      <c r="G37" s="41">
        <v>88662</v>
      </c>
      <c r="H37" s="41">
        <v>878461</v>
      </c>
      <c r="I37" s="6"/>
    </row>
    <row r="38" spans="1:9" ht="15.75" customHeight="1">
      <c r="A38" s="24" t="s">
        <v>384</v>
      </c>
      <c r="B38" s="57">
        <v>1792838</v>
      </c>
      <c r="C38" s="41">
        <v>417005</v>
      </c>
      <c r="D38" s="41">
        <v>191886</v>
      </c>
      <c r="E38" s="41">
        <v>122924</v>
      </c>
      <c r="F38" s="41">
        <v>105217</v>
      </c>
      <c r="G38" s="41">
        <v>84832</v>
      </c>
      <c r="H38" s="41">
        <v>870974</v>
      </c>
      <c r="I38" s="6"/>
    </row>
    <row r="39" spans="1:9" ht="15.75" customHeight="1">
      <c r="A39" s="24" t="s">
        <v>385</v>
      </c>
      <c r="B39" s="57">
        <v>1674179</v>
      </c>
      <c r="C39" s="41">
        <v>388529</v>
      </c>
      <c r="D39" s="41">
        <v>180224</v>
      </c>
      <c r="E39" s="41">
        <v>113061</v>
      </c>
      <c r="F39" s="41">
        <v>97898</v>
      </c>
      <c r="G39" s="41">
        <v>78337</v>
      </c>
      <c r="H39" s="41">
        <v>816130</v>
      </c>
      <c r="I39" s="6"/>
    </row>
    <row r="40" spans="1:9" ht="15.75" customHeight="1">
      <c r="A40" s="24" t="s">
        <v>368</v>
      </c>
      <c r="B40" s="57">
        <v>1595514</v>
      </c>
      <c r="C40" s="41">
        <v>372199</v>
      </c>
      <c r="D40" s="41">
        <v>168418</v>
      </c>
      <c r="E40" s="41">
        <v>106510</v>
      </c>
      <c r="F40" s="41">
        <v>95788</v>
      </c>
      <c r="G40" s="41">
        <v>77083</v>
      </c>
      <c r="H40" s="41">
        <v>775516</v>
      </c>
      <c r="I40" s="6"/>
    </row>
    <row r="41" spans="1:9" ht="15.75" customHeight="1">
      <c r="A41" s="24" t="s">
        <v>386</v>
      </c>
      <c r="B41" s="57">
        <v>1686712</v>
      </c>
      <c r="C41" s="41">
        <v>396036</v>
      </c>
      <c r="D41" s="41">
        <v>178590</v>
      </c>
      <c r="E41" s="41">
        <v>114170</v>
      </c>
      <c r="F41" s="41">
        <v>101805</v>
      </c>
      <c r="G41" s="41">
        <v>80049</v>
      </c>
      <c r="H41" s="41">
        <v>816062</v>
      </c>
      <c r="I41" s="6"/>
    </row>
    <row r="42" spans="1:9" ht="3.75" customHeight="1">
      <c r="A42" s="58"/>
      <c r="B42" s="60"/>
      <c r="C42" s="61"/>
      <c r="D42" s="61"/>
      <c r="E42" s="61"/>
      <c r="F42" s="61"/>
      <c r="G42" s="61"/>
      <c r="H42" s="61"/>
      <c r="I42" s="6"/>
    </row>
    <row r="43" spans="1:9" ht="11.25">
      <c r="A43" s="16" t="s">
        <v>254</v>
      </c>
      <c r="B43" s="6"/>
      <c r="C43" s="6"/>
      <c r="D43" s="6"/>
      <c r="E43" s="6"/>
      <c r="F43" s="6"/>
      <c r="G43" s="6"/>
      <c r="H43" s="6" t="s">
        <v>0</v>
      </c>
      <c r="I43" s="6"/>
    </row>
    <row r="44" ht="11.25">
      <c r="A44" s="9" t="s">
        <v>367</v>
      </c>
    </row>
    <row r="45" ht="11.25">
      <c r="A45" s="9" t="s">
        <v>355</v>
      </c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12.75390625" style="9" customWidth="1"/>
    <col min="2" max="8" width="11.75390625" style="9" customWidth="1"/>
    <col min="9" max="16384" width="8.875" style="9" customWidth="1"/>
  </cols>
  <sheetData>
    <row r="1" spans="1:9" s="32" customFormat="1" ht="17.25">
      <c r="A1" s="66" t="s">
        <v>279</v>
      </c>
      <c r="B1" s="66"/>
      <c r="C1" s="66"/>
      <c r="D1" s="66"/>
      <c r="E1" s="66"/>
      <c r="F1" s="66"/>
      <c r="G1" s="66"/>
      <c r="H1" s="66"/>
      <c r="I1" s="66"/>
    </row>
    <row r="2" spans="1:9" s="53" customFormat="1" ht="14.25">
      <c r="A2" s="51" t="s">
        <v>280</v>
      </c>
      <c r="B2" s="52"/>
      <c r="C2" s="52"/>
      <c r="D2" s="52"/>
      <c r="E2" s="52"/>
      <c r="F2" s="52"/>
      <c r="G2" s="52"/>
      <c r="H2" s="67"/>
      <c r="I2" s="52"/>
    </row>
    <row r="3" spans="1:9" ht="11.25">
      <c r="A3" s="68"/>
      <c r="B3" s="69"/>
      <c r="C3" s="69"/>
      <c r="D3" s="69"/>
      <c r="E3" s="69"/>
      <c r="F3" s="69"/>
      <c r="G3" s="69"/>
      <c r="H3" s="58" t="s">
        <v>184</v>
      </c>
      <c r="I3" s="6"/>
    </row>
    <row r="4" spans="1:9" ht="15.75" customHeight="1">
      <c r="A4" s="36" t="s">
        <v>185</v>
      </c>
      <c r="B4" s="55" t="s">
        <v>233</v>
      </c>
      <c r="C4" s="55" t="s">
        <v>4</v>
      </c>
      <c r="D4" s="55" t="s">
        <v>5</v>
      </c>
      <c r="E4" s="55" t="s">
        <v>6</v>
      </c>
      <c r="F4" s="55" t="s">
        <v>7</v>
      </c>
      <c r="G4" s="55" t="s">
        <v>8</v>
      </c>
      <c r="H4" s="35" t="s">
        <v>235</v>
      </c>
      <c r="I4" s="6"/>
    </row>
    <row r="5" spans="1:9" ht="17.25" customHeight="1">
      <c r="A5" s="24" t="s">
        <v>377</v>
      </c>
      <c r="B5" s="57">
        <v>3148108</v>
      </c>
      <c r="C5" s="41">
        <v>884277</v>
      </c>
      <c r="D5" s="41">
        <v>303536</v>
      </c>
      <c r="E5" s="41">
        <v>266953</v>
      </c>
      <c r="F5" s="41">
        <v>249589</v>
      </c>
      <c r="G5" s="41">
        <v>152552</v>
      </c>
      <c r="H5" s="41">
        <v>1291201</v>
      </c>
      <c r="I5" s="6"/>
    </row>
    <row r="6" spans="1:9" ht="13.5" customHeight="1">
      <c r="A6" s="24" t="s">
        <v>253</v>
      </c>
      <c r="B6" s="57">
        <v>3170899</v>
      </c>
      <c r="C6" s="41">
        <v>890805</v>
      </c>
      <c r="D6" s="41">
        <v>305596</v>
      </c>
      <c r="E6" s="41">
        <v>267665</v>
      </c>
      <c r="F6" s="41">
        <v>251862</v>
      </c>
      <c r="G6" s="41">
        <v>153779</v>
      </c>
      <c r="H6" s="41">
        <v>1301192</v>
      </c>
      <c r="I6" s="6"/>
    </row>
    <row r="7" spans="1:9" ht="13.5" customHeight="1">
      <c r="A7" s="24" t="s">
        <v>345</v>
      </c>
      <c r="B7" s="57">
        <v>3195418</v>
      </c>
      <c r="C7" s="41">
        <v>898578</v>
      </c>
      <c r="D7" s="41">
        <v>308981</v>
      </c>
      <c r="E7" s="41">
        <v>268433</v>
      </c>
      <c r="F7" s="41">
        <v>253651</v>
      </c>
      <c r="G7" s="41">
        <v>155171</v>
      </c>
      <c r="H7" s="41">
        <v>1310604</v>
      </c>
      <c r="I7" s="6"/>
    </row>
    <row r="8" spans="1:9" ht="13.5" customHeight="1">
      <c r="A8" s="24" t="s">
        <v>364</v>
      </c>
      <c r="B8" s="57">
        <v>3215837</v>
      </c>
      <c r="C8" s="41">
        <v>904711</v>
      </c>
      <c r="D8" s="41">
        <v>310897</v>
      </c>
      <c r="E8" s="41">
        <v>269537</v>
      </c>
      <c r="F8" s="41">
        <v>254968</v>
      </c>
      <c r="G8" s="41">
        <v>155812</v>
      </c>
      <c r="H8" s="41">
        <v>1319912</v>
      </c>
      <c r="I8" s="6"/>
    </row>
    <row r="9" spans="1:9" ht="13.5" customHeight="1">
      <c r="A9" s="24" t="s">
        <v>382</v>
      </c>
      <c r="B9" s="57">
        <v>3232136</v>
      </c>
      <c r="C9" s="41">
        <v>909966</v>
      </c>
      <c r="D9" s="41">
        <v>312700</v>
      </c>
      <c r="E9" s="41">
        <v>269672</v>
      </c>
      <c r="F9" s="41">
        <v>255828</v>
      </c>
      <c r="G9" s="41">
        <v>156452</v>
      </c>
      <c r="H9" s="41">
        <v>1327518</v>
      </c>
      <c r="I9" s="6"/>
    </row>
    <row r="10" spans="1:9" ht="7.5" customHeight="1">
      <c r="A10" s="24"/>
      <c r="B10" s="57"/>
      <c r="C10" s="41"/>
      <c r="D10" s="41"/>
      <c r="E10" s="41"/>
      <c r="F10" s="41"/>
      <c r="G10" s="41"/>
      <c r="H10" s="41"/>
      <c r="I10" s="6"/>
    </row>
    <row r="11" spans="1:9" ht="13.5" customHeight="1">
      <c r="A11" s="9" t="s">
        <v>59</v>
      </c>
      <c r="B11" s="57">
        <v>536809</v>
      </c>
      <c r="C11" s="41">
        <v>129225</v>
      </c>
      <c r="D11" s="41">
        <v>57155</v>
      </c>
      <c r="E11" s="41">
        <v>31535</v>
      </c>
      <c r="F11" s="41">
        <v>30702</v>
      </c>
      <c r="G11" s="41">
        <v>22000</v>
      </c>
      <c r="H11" s="41">
        <v>266192</v>
      </c>
      <c r="I11" s="6"/>
    </row>
    <row r="12" spans="1:9" ht="13.5" customHeight="1">
      <c r="A12" s="9" t="s">
        <v>60</v>
      </c>
      <c r="B12" s="57">
        <v>2313428</v>
      </c>
      <c r="C12" s="41">
        <v>706511</v>
      </c>
      <c r="D12" s="41">
        <v>203885</v>
      </c>
      <c r="E12" s="41">
        <v>220712</v>
      </c>
      <c r="F12" s="41">
        <v>203829</v>
      </c>
      <c r="G12" s="41">
        <v>117795</v>
      </c>
      <c r="H12" s="41">
        <v>860696</v>
      </c>
      <c r="I12" s="6"/>
    </row>
    <row r="13" spans="1:9" ht="13.5" customHeight="1">
      <c r="A13" s="9" t="s">
        <v>61</v>
      </c>
      <c r="B13" s="57">
        <v>80875</v>
      </c>
      <c r="C13" s="41">
        <v>21665</v>
      </c>
      <c r="D13" s="41">
        <v>9300</v>
      </c>
      <c r="E13" s="41">
        <v>6846</v>
      </c>
      <c r="F13" s="41">
        <v>6900</v>
      </c>
      <c r="G13" s="41">
        <v>3004</v>
      </c>
      <c r="H13" s="41">
        <v>33160</v>
      </c>
      <c r="I13" s="6"/>
    </row>
    <row r="14" spans="1:9" ht="13.5" customHeight="1">
      <c r="A14" s="5" t="s">
        <v>62</v>
      </c>
      <c r="B14" s="57">
        <v>295213</v>
      </c>
      <c r="C14" s="48">
        <v>51330</v>
      </c>
      <c r="D14" s="48">
        <v>41616</v>
      </c>
      <c r="E14" s="48">
        <v>10225</v>
      </c>
      <c r="F14" s="48">
        <v>14006</v>
      </c>
      <c r="G14" s="48">
        <v>13307</v>
      </c>
      <c r="H14" s="48">
        <v>164729</v>
      </c>
      <c r="I14" s="6"/>
    </row>
    <row r="15" spans="1:9" ht="13.5" customHeight="1">
      <c r="A15" s="5" t="s">
        <v>63</v>
      </c>
      <c r="B15" s="57">
        <v>5811</v>
      </c>
      <c r="C15" s="48">
        <v>1235</v>
      </c>
      <c r="D15" s="48">
        <v>744</v>
      </c>
      <c r="E15" s="48">
        <v>354</v>
      </c>
      <c r="F15" s="48">
        <v>391</v>
      </c>
      <c r="G15" s="48">
        <v>346</v>
      </c>
      <c r="H15" s="48">
        <v>2741</v>
      </c>
      <c r="I15" s="6"/>
    </row>
    <row r="16" spans="1:9" ht="3.75" customHeight="1">
      <c r="A16" s="13"/>
      <c r="B16" s="61"/>
      <c r="C16" s="61"/>
      <c r="D16" s="61"/>
      <c r="E16" s="61"/>
      <c r="F16" s="61"/>
      <c r="G16" s="61"/>
      <c r="H16" s="61"/>
      <c r="I16" s="6"/>
    </row>
    <row r="17" spans="1:9" ht="11.25">
      <c r="A17" s="16" t="s">
        <v>254</v>
      </c>
      <c r="B17" s="6"/>
      <c r="C17" s="6"/>
      <c r="D17" s="6"/>
      <c r="E17" s="6"/>
      <c r="F17" s="6"/>
      <c r="G17" s="6"/>
      <c r="H17" s="6"/>
      <c r="I17" s="6"/>
    </row>
    <row r="18" spans="1:8" ht="11.25">
      <c r="A18" s="9" t="s">
        <v>354</v>
      </c>
      <c r="B18" s="6"/>
      <c r="C18" s="6"/>
      <c r="D18" s="6"/>
      <c r="E18" s="6"/>
      <c r="F18" s="6"/>
      <c r="G18" s="6"/>
      <c r="H18" s="6"/>
    </row>
    <row r="19" spans="1:8" ht="11.25">
      <c r="A19" s="9" t="s">
        <v>353</v>
      </c>
      <c r="B19" s="6"/>
      <c r="C19" s="6"/>
      <c r="D19" s="6"/>
      <c r="E19" s="6"/>
      <c r="F19" s="6"/>
      <c r="G19" s="6"/>
      <c r="H19" s="6"/>
    </row>
    <row r="20" spans="1:9" ht="11.25">
      <c r="A20" s="6"/>
      <c r="B20" s="6"/>
      <c r="C20" s="6"/>
      <c r="D20" s="6"/>
      <c r="E20" s="6"/>
      <c r="F20" s="6"/>
      <c r="G20" s="6"/>
      <c r="H20" s="6"/>
      <c r="I20" s="6"/>
    </row>
    <row r="22" spans="1:8" s="53" customFormat="1" ht="14.25">
      <c r="A22" s="51" t="s">
        <v>281</v>
      </c>
      <c r="B22" s="52"/>
      <c r="C22" s="52"/>
      <c r="D22" s="52"/>
      <c r="E22" s="52"/>
      <c r="F22" s="52"/>
      <c r="G22" s="52"/>
      <c r="H22" s="67"/>
    </row>
    <row r="23" spans="1:8" ht="11.25">
      <c r="A23" s="54"/>
      <c r="B23" s="6"/>
      <c r="C23" s="6"/>
      <c r="D23" s="6"/>
      <c r="E23" s="6"/>
      <c r="F23" s="6"/>
      <c r="G23" s="6"/>
      <c r="H23" s="24" t="s">
        <v>187</v>
      </c>
    </row>
    <row r="24" spans="1:9" ht="15.75" customHeight="1">
      <c r="A24" s="36" t="s">
        <v>185</v>
      </c>
      <c r="B24" s="55" t="s">
        <v>233</v>
      </c>
      <c r="C24" s="55" t="s">
        <v>4</v>
      </c>
      <c r="D24" s="55" t="s">
        <v>5</v>
      </c>
      <c r="E24" s="55" t="s">
        <v>6</v>
      </c>
      <c r="F24" s="55" t="s">
        <v>7</v>
      </c>
      <c r="G24" s="55" t="s">
        <v>8</v>
      </c>
      <c r="H24" s="35" t="s">
        <v>235</v>
      </c>
      <c r="I24" s="6"/>
    </row>
    <row r="25" spans="1:8" ht="17.25" customHeight="1">
      <c r="A25" s="64" t="s">
        <v>376</v>
      </c>
      <c r="B25" s="57">
        <v>2049520</v>
      </c>
      <c r="C25" s="41">
        <v>445615</v>
      </c>
      <c r="D25" s="41">
        <v>258284</v>
      </c>
      <c r="E25" s="41">
        <v>117097</v>
      </c>
      <c r="F25" s="41">
        <v>138922</v>
      </c>
      <c r="G25" s="41">
        <v>81902</v>
      </c>
      <c r="H25" s="41">
        <v>1007700</v>
      </c>
    </row>
    <row r="26" spans="1:8" ht="13.5" customHeight="1">
      <c r="A26" s="64" t="s">
        <v>378</v>
      </c>
      <c r="B26" s="57">
        <v>2260287</v>
      </c>
      <c r="C26" s="41">
        <v>481503</v>
      </c>
      <c r="D26" s="41">
        <v>290117</v>
      </c>
      <c r="E26" s="41">
        <v>123514</v>
      </c>
      <c r="F26" s="41">
        <v>148566</v>
      </c>
      <c r="G26" s="41">
        <v>92066</v>
      </c>
      <c r="H26" s="41">
        <v>1124521</v>
      </c>
    </row>
    <row r="27" spans="1:8" ht="13.5" customHeight="1">
      <c r="A27" s="64" t="s">
        <v>379</v>
      </c>
      <c r="B27" s="57">
        <v>2486880</v>
      </c>
      <c r="C27" s="41">
        <v>521357</v>
      </c>
      <c r="D27" s="41">
        <v>323103</v>
      </c>
      <c r="E27" s="41">
        <v>132118</v>
      </c>
      <c r="F27" s="41">
        <v>157423</v>
      </c>
      <c r="G27" s="41">
        <v>103351</v>
      </c>
      <c r="H27" s="41">
        <v>1249528</v>
      </c>
    </row>
    <row r="28" spans="1:8" ht="13.5" customHeight="1">
      <c r="A28" s="64" t="s">
        <v>380</v>
      </c>
      <c r="B28" s="57">
        <v>2675183</v>
      </c>
      <c r="C28" s="41">
        <v>556779</v>
      </c>
      <c r="D28" s="41">
        <v>350140</v>
      </c>
      <c r="E28" s="41">
        <v>139777</v>
      </c>
      <c r="F28" s="41">
        <v>164234</v>
      </c>
      <c r="G28" s="41">
        <v>111496</v>
      </c>
      <c r="H28" s="41">
        <v>1352757</v>
      </c>
    </row>
    <row r="29" spans="1:8" ht="13.5" customHeight="1">
      <c r="A29" s="64" t="s">
        <v>381</v>
      </c>
      <c r="B29" s="57">
        <v>2850501</v>
      </c>
      <c r="C29" s="41">
        <v>584587</v>
      </c>
      <c r="D29" s="41">
        <v>375662</v>
      </c>
      <c r="E29" s="41">
        <v>145105</v>
      </c>
      <c r="F29" s="41">
        <v>171307</v>
      </c>
      <c r="G29" s="41">
        <v>120442</v>
      </c>
      <c r="H29" s="41">
        <v>1453398</v>
      </c>
    </row>
    <row r="30" spans="1:8" ht="7.5" customHeight="1">
      <c r="A30" s="24"/>
      <c r="B30" s="57"/>
      <c r="C30" s="41"/>
      <c r="D30" s="41"/>
      <c r="E30" s="41"/>
      <c r="F30" s="41"/>
      <c r="G30" s="41"/>
      <c r="H30" s="41"/>
    </row>
    <row r="31" spans="1:8" ht="13.5" customHeight="1">
      <c r="A31" s="9" t="s">
        <v>352</v>
      </c>
      <c r="B31" s="57">
        <v>12609</v>
      </c>
      <c r="C31" s="41">
        <v>5928</v>
      </c>
      <c r="D31" s="41">
        <v>953</v>
      </c>
      <c r="E31" s="41">
        <v>816</v>
      </c>
      <c r="F31" s="41">
        <v>591</v>
      </c>
      <c r="G31" s="41">
        <v>287</v>
      </c>
      <c r="H31" s="41">
        <v>4034</v>
      </c>
    </row>
    <row r="32" spans="1:8" ht="13.5" customHeight="1">
      <c r="A32" s="9" t="s">
        <v>61</v>
      </c>
      <c r="B32" s="57">
        <v>1024222</v>
      </c>
      <c r="C32" s="41">
        <v>273265</v>
      </c>
      <c r="D32" s="41">
        <v>115816</v>
      </c>
      <c r="E32" s="41">
        <v>83738</v>
      </c>
      <c r="F32" s="41">
        <v>87586</v>
      </c>
      <c r="G32" s="41">
        <v>38205</v>
      </c>
      <c r="H32" s="41">
        <v>425612</v>
      </c>
    </row>
    <row r="33" spans="1:8" ht="13.5" customHeight="1">
      <c r="A33" s="5" t="s">
        <v>62</v>
      </c>
      <c r="B33" s="57">
        <v>1806697</v>
      </c>
      <c r="C33" s="41">
        <v>305394</v>
      </c>
      <c r="D33" s="41">
        <v>258893</v>
      </c>
      <c r="E33" s="41">
        <v>60551</v>
      </c>
      <c r="F33" s="41">
        <v>83130</v>
      </c>
      <c r="G33" s="41">
        <v>81950</v>
      </c>
      <c r="H33" s="41">
        <v>1016779</v>
      </c>
    </row>
    <row r="34" spans="1:8" ht="13.5" customHeight="1">
      <c r="A34" s="12" t="s">
        <v>63</v>
      </c>
      <c r="B34" s="47" t="s">
        <v>348</v>
      </c>
      <c r="C34" s="47" t="s">
        <v>348</v>
      </c>
      <c r="D34" s="47" t="s">
        <v>348</v>
      </c>
      <c r="E34" s="47" t="s">
        <v>348</v>
      </c>
      <c r="F34" s="47" t="s">
        <v>348</v>
      </c>
      <c r="G34" s="47" t="s">
        <v>348</v>
      </c>
      <c r="H34" s="47" t="s">
        <v>348</v>
      </c>
    </row>
    <row r="35" spans="1:8" ht="3.75" customHeight="1">
      <c r="A35" s="13"/>
      <c r="B35" s="49"/>
      <c r="C35" s="49"/>
      <c r="D35" s="49"/>
      <c r="E35" s="49"/>
      <c r="F35" s="49"/>
      <c r="G35" s="49"/>
      <c r="H35" s="49"/>
    </row>
    <row r="36" spans="1:8" ht="11.25">
      <c r="A36" s="16" t="s">
        <v>254</v>
      </c>
      <c r="B36" s="70"/>
      <c r="C36" s="70"/>
      <c r="D36" s="70"/>
      <c r="E36" s="70"/>
      <c r="F36" s="70"/>
      <c r="G36" s="70"/>
      <c r="H36" s="70"/>
    </row>
    <row r="37" spans="1:8" ht="11.25">
      <c r="A37" s="9" t="s">
        <v>354</v>
      </c>
      <c r="B37" s="6"/>
      <c r="C37" s="6"/>
      <c r="D37" s="6"/>
      <c r="E37" s="6"/>
      <c r="F37" s="6"/>
      <c r="G37" s="6"/>
      <c r="H37" s="6"/>
    </row>
    <row r="38" spans="1:8" ht="11.25">
      <c r="A38" s="9" t="s">
        <v>353</v>
      </c>
      <c r="B38" s="6"/>
      <c r="C38" s="6"/>
      <c r="D38" s="6"/>
      <c r="E38" s="6"/>
      <c r="F38" s="6"/>
      <c r="G38" s="6"/>
      <c r="H38" s="6"/>
    </row>
    <row r="39" spans="1:8" ht="12">
      <c r="A39" s="62"/>
      <c r="B39" s="70"/>
      <c r="C39" s="70"/>
      <c r="D39" s="70"/>
      <c r="E39" s="70"/>
      <c r="F39" s="70"/>
      <c r="G39" s="70"/>
      <c r="H39" s="70"/>
    </row>
    <row r="41" spans="1:9" s="53" customFormat="1" ht="14.25">
      <c r="A41" s="63" t="s">
        <v>282</v>
      </c>
      <c r="B41" s="52"/>
      <c r="C41" s="52"/>
      <c r="D41" s="52"/>
      <c r="E41" s="52"/>
      <c r="F41" s="52"/>
      <c r="G41" s="52"/>
      <c r="H41" s="67"/>
      <c r="I41" s="52"/>
    </row>
    <row r="42" spans="1:9" ht="11.25">
      <c r="A42" s="16"/>
      <c r="B42" s="6"/>
      <c r="C42" s="6"/>
      <c r="D42" s="6"/>
      <c r="E42" s="6"/>
      <c r="F42" s="6"/>
      <c r="G42" s="6"/>
      <c r="H42" s="24" t="s">
        <v>186</v>
      </c>
      <c r="I42" s="6"/>
    </row>
    <row r="43" spans="1:9" ht="15.75" customHeight="1">
      <c r="A43" s="36" t="s">
        <v>185</v>
      </c>
      <c r="B43" s="55" t="s">
        <v>233</v>
      </c>
      <c r="C43" s="55" t="s">
        <v>4</v>
      </c>
      <c r="D43" s="55" t="s">
        <v>5</v>
      </c>
      <c r="E43" s="55" t="s">
        <v>6</v>
      </c>
      <c r="F43" s="55" t="s">
        <v>7</v>
      </c>
      <c r="G43" s="55" t="s">
        <v>8</v>
      </c>
      <c r="H43" s="35" t="s">
        <v>235</v>
      </c>
      <c r="I43" s="6"/>
    </row>
    <row r="44" spans="1:9" ht="17.25" customHeight="1">
      <c r="A44" s="24" t="s">
        <v>383</v>
      </c>
      <c r="B44" s="57">
        <v>12599976</v>
      </c>
      <c r="C44" s="41">
        <v>3425878</v>
      </c>
      <c r="D44" s="41">
        <v>1268170</v>
      </c>
      <c r="E44" s="41">
        <v>1022201</v>
      </c>
      <c r="F44" s="41">
        <v>1025908</v>
      </c>
      <c r="G44" s="41">
        <v>591623</v>
      </c>
      <c r="H44" s="41">
        <v>5266195</v>
      </c>
      <c r="I44" s="6"/>
    </row>
    <row r="45" spans="1:9" ht="13.5" customHeight="1">
      <c r="A45" s="24" t="s">
        <v>384</v>
      </c>
      <c r="B45" s="57">
        <v>13105261</v>
      </c>
      <c r="C45" s="41">
        <v>3546005</v>
      </c>
      <c r="D45" s="41">
        <v>1328250</v>
      </c>
      <c r="E45" s="41">
        <v>1055808</v>
      </c>
      <c r="F45" s="41">
        <v>1068700</v>
      </c>
      <c r="G45" s="41">
        <v>616601</v>
      </c>
      <c r="H45" s="41">
        <v>5489897</v>
      </c>
      <c r="I45" s="6"/>
    </row>
    <row r="46" spans="1:9" ht="13.5" customHeight="1">
      <c r="A46" s="24" t="s">
        <v>385</v>
      </c>
      <c r="B46" s="57">
        <v>12888570</v>
      </c>
      <c r="C46" s="41">
        <v>3462572</v>
      </c>
      <c r="D46" s="41">
        <v>1321654</v>
      </c>
      <c r="E46" s="41">
        <v>1027640</v>
      </c>
      <c r="F46" s="41">
        <v>1044774</v>
      </c>
      <c r="G46" s="41">
        <v>608124</v>
      </c>
      <c r="H46" s="41">
        <v>5423805</v>
      </c>
      <c r="I46" s="6"/>
    </row>
    <row r="47" spans="1:9" ht="13.5" customHeight="1">
      <c r="A47" s="24" t="s">
        <v>368</v>
      </c>
      <c r="B47" s="57">
        <v>12821599</v>
      </c>
      <c r="C47" s="41">
        <v>3442796</v>
      </c>
      <c r="D47" s="41">
        <v>1317350</v>
      </c>
      <c r="E47" s="41">
        <v>1013867</v>
      </c>
      <c r="F47" s="41">
        <v>1025158</v>
      </c>
      <c r="G47" s="41">
        <v>607169</v>
      </c>
      <c r="H47" s="41">
        <v>5415259</v>
      </c>
      <c r="I47" s="6"/>
    </row>
    <row r="48" spans="1:9" ht="13.5" customHeight="1">
      <c r="A48" s="24" t="s">
        <v>386</v>
      </c>
      <c r="B48" s="57">
        <v>13763931</v>
      </c>
      <c r="C48" s="41">
        <v>3679832</v>
      </c>
      <c r="D48" s="41">
        <v>1422265</v>
      </c>
      <c r="E48" s="41">
        <v>1084798</v>
      </c>
      <c r="F48" s="41">
        <v>1112395</v>
      </c>
      <c r="G48" s="41">
        <v>649918</v>
      </c>
      <c r="H48" s="41">
        <v>5814723</v>
      </c>
      <c r="I48" s="6"/>
    </row>
    <row r="49" spans="1:9" ht="7.5" customHeight="1">
      <c r="A49" s="24"/>
      <c r="B49" s="57"/>
      <c r="C49" s="41"/>
      <c r="D49" s="41"/>
      <c r="E49" s="41"/>
      <c r="F49" s="41"/>
      <c r="G49" s="41"/>
      <c r="H49" s="41"/>
      <c r="I49" s="6"/>
    </row>
    <row r="50" spans="1:9" ht="13.5" customHeight="1">
      <c r="A50" s="9" t="s">
        <v>59</v>
      </c>
      <c r="B50" s="57">
        <v>344097</v>
      </c>
      <c r="C50" s="41">
        <v>104734</v>
      </c>
      <c r="D50" s="41">
        <v>32444</v>
      </c>
      <c r="E50" s="41">
        <v>24714</v>
      </c>
      <c r="F50" s="41">
        <v>22901</v>
      </c>
      <c r="G50" s="41">
        <v>13942</v>
      </c>
      <c r="H50" s="41">
        <v>145362</v>
      </c>
      <c r="I50" s="6"/>
    </row>
    <row r="51" spans="1:9" ht="13.5" customHeight="1">
      <c r="A51" s="9" t="s">
        <v>60</v>
      </c>
      <c r="B51" s="57">
        <v>8887906</v>
      </c>
      <c r="C51" s="41">
        <v>2669903</v>
      </c>
      <c r="D51" s="41">
        <v>777572</v>
      </c>
      <c r="E51" s="41">
        <v>822876</v>
      </c>
      <c r="F51" s="41">
        <v>824082</v>
      </c>
      <c r="G51" s="41">
        <v>446048</v>
      </c>
      <c r="H51" s="41">
        <v>3347425</v>
      </c>
      <c r="I51" s="6"/>
    </row>
    <row r="52" spans="1:9" ht="13.5" customHeight="1">
      <c r="A52" s="9" t="s">
        <v>61</v>
      </c>
      <c r="B52" s="57">
        <v>1672915</v>
      </c>
      <c r="C52" s="41">
        <v>466738</v>
      </c>
      <c r="D52" s="41">
        <v>193322</v>
      </c>
      <c r="E52" s="41">
        <v>149144</v>
      </c>
      <c r="F52" s="41">
        <v>139553</v>
      </c>
      <c r="G52" s="41">
        <v>66590</v>
      </c>
      <c r="H52" s="41">
        <v>657567</v>
      </c>
      <c r="I52" s="6"/>
    </row>
    <row r="53" spans="1:9" ht="13.5" customHeight="1">
      <c r="A53" s="5" t="s">
        <v>62</v>
      </c>
      <c r="B53" s="57">
        <v>2840552</v>
      </c>
      <c r="C53" s="48">
        <v>433408</v>
      </c>
      <c r="D53" s="48">
        <v>417083</v>
      </c>
      <c r="E53" s="48">
        <v>86524</v>
      </c>
      <c r="F53" s="48">
        <v>124292</v>
      </c>
      <c r="G53" s="48">
        <v>122440</v>
      </c>
      <c r="H53" s="48">
        <v>1656805</v>
      </c>
      <c r="I53" s="6"/>
    </row>
    <row r="54" spans="1:9" ht="13.5" customHeight="1">
      <c r="A54" s="5" t="s">
        <v>63</v>
      </c>
      <c r="B54" s="57">
        <v>18463</v>
      </c>
      <c r="C54" s="48">
        <v>5049</v>
      </c>
      <c r="D54" s="48">
        <v>1845</v>
      </c>
      <c r="E54" s="48">
        <v>1540</v>
      </c>
      <c r="F54" s="48">
        <v>1567</v>
      </c>
      <c r="G54" s="48">
        <v>899</v>
      </c>
      <c r="H54" s="48">
        <v>7563</v>
      </c>
      <c r="I54" s="6"/>
    </row>
    <row r="55" spans="1:9" ht="3.75" customHeight="1">
      <c r="A55" s="13"/>
      <c r="B55" s="61"/>
      <c r="C55" s="61"/>
      <c r="D55" s="61"/>
      <c r="E55" s="61"/>
      <c r="F55" s="61"/>
      <c r="G55" s="61"/>
      <c r="H55" s="61"/>
      <c r="I55" s="6"/>
    </row>
    <row r="56" spans="1:9" ht="11.25">
      <c r="A56" s="16" t="s">
        <v>254</v>
      </c>
      <c r="B56" s="6"/>
      <c r="C56" s="6"/>
      <c r="D56" s="6"/>
      <c r="E56" s="6"/>
      <c r="F56" s="6"/>
      <c r="G56" s="6"/>
      <c r="H56" s="6"/>
      <c r="I56" s="6"/>
    </row>
    <row r="57" spans="1:8" ht="11.25">
      <c r="A57" s="9" t="s">
        <v>354</v>
      </c>
      <c r="B57" s="6"/>
      <c r="C57" s="6"/>
      <c r="D57" s="6"/>
      <c r="E57" s="6"/>
      <c r="F57" s="6"/>
      <c r="G57" s="6"/>
      <c r="H57" s="6"/>
    </row>
    <row r="58" spans="1:8" ht="11.25">
      <c r="A58" s="9" t="s">
        <v>353</v>
      </c>
      <c r="B58" s="6"/>
      <c r="C58" s="6"/>
      <c r="D58" s="6"/>
      <c r="E58" s="6"/>
      <c r="F58" s="6"/>
      <c r="G58" s="6"/>
      <c r="H58" s="6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O60" sqref="O60"/>
    </sheetView>
  </sheetViews>
  <sheetFormatPr defaultColWidth="8.875" defaultRowHeight="12.75"/>
  <cols>
    <col min="1" max="1" width="3.625" style="9" customWidth="1"/>
    <col min="2" max="2" width="11.375" style="9" customWidth="1"/>
    <col min="3" max="3" width="10.00390625" style="9" customWidth="1"/>
    <col min="4" max="4" width="7.125" style="9" customWidth="1"/>
    <col min="5" max="5" width="9.25390625" style="9" customWidth="1"/>
    <col min="6" max="6" width="7.125" style="9" customWidth="1"/>
    <col min="7" max="7" width="9.25390625" style="9" customWidth="1"/>
    <col min="8" max="8" width="7.125" style="9" customWidth="1"/>
    <col min="9" max="9" width="9.25390625" style="9" customWidth="1"/>
    <col min="10" max="10" width="7.125" style="9" customWidth="1"/>
    <col min="11" max="11" width="9.25390625" style="9" customWidth="1"/>
    <col min="12" max="12" width="7.875" style="9" customWidth="1"/>
    <col min="13" max="13" width="8.625" style="9" customWidth="1"/>
    <col min="14" max="14" width="7.125" style="9" customWidth="1"/>
    <col min="15" max="15" width="8.625" style="9" customWidth="1"/>
    <col min="16" max="16384" width="8.875" style="9" customWidth="1"/>
  </cols>
  <sheetData>
    <row r="1" spans="1:4" s="32" customFormat="1" ht="17.25">
      <c r="A1" s="31" t="s">
        <v>283</v>
      </c>
      <c r="B1" s="31"/>
      <c r="D1" s="66"/>
    </row>
    <row r="2" spans="1:15" ht="15" customHeight="1">
      <c r="A2" s="114" t="s">
        <v>242</v>
      </c>
      <c r="B2" s="115"/>
      <c r="C2" s="118" t="s">
        <v>9</v>
      </c>
      <c r="D2" s="112" t="s">
        <v>243</v>
      </c>
      <c r="E2" s="113"/>
      <c r="F2" s="112" t="s">
        <v>244</v>
      </c>
      <c r="G2" s="113"/>
      <c r="H2" s="112" t="s">
        <v>245</v>
      </c>
      <c r="I2" s="113"/>
      <c r="J2" s="112" t="s">
        <v>246</v>
      </c>
      <c r="K2" s="113"/>
      <c r="L2" s="118" t="s">
        <v>247</v>
      </c>
      <c r="M2" s="121" t="s">
        <v>236</v>
      </c>
      <c r="N2" s="112" t="s">
        <v>248</v>
      </c>
      <c r="O2" s="120"/>
    </row>
    <row r="3" spans="1:15" ht="15" customHeight="1">
      <c r="A3" s="116"/>
      <c r="B3" s="117"/>
      <c r="C3" s="119"/>
      <c r="D3" s="25" t="s">
        <v>188</v>
      </c>
      <c r="E3" s="25" t="s">
        <v>10</v>
      </c>
      <c r="F3" s="25" t="s">
        <v>188</v>
      </c>
      <c r="G3" s="25" t="s">
        <v>10</v>
      </c>
      <c r="H3" s="25" t="s">
        <v>188</v>
      </c>
      <c r="I3" s="25" t="s">
        <v>10</v>
      </c>
      <c r="J3" s="25" t="s">
        <v>188</v>
      </c>
      <c r="K3" s="25" t="s">
        <v>10</v>
      </c>
      <c r="L3" s="119"/>
      <c r="M3" s="122"/>
      <c r="N3" s="25" t="s">
        <v>11</v>
      </c>
      <c r="O3" s="25" t="s">
        <v>10</v>
      </c>
    </row>
    <row r="4" spans="1:15" ht="15" customHeight="1">
      <c r="A4" s="71"/>
      <c r="B4" s="11"/>
      <c r="C4" s="26" t="s">
        <v>240</v>
      </c>
      <c r="D4" s="26" t="s">
        <v>249</v>
      </c>
      <c r="E4" s="26" t="s">
        <v>241</v>
      </c>
      <c r="F4" s="26" t="s">
        <v>250</v>
      </c>
      <c r="G4" s="26" t="s">
        <v>241</v>
      </c>
      <c r="H4" s="26" t="s">
        <v>250</v>
      </c>
      <c r="I4" s="26" t="s">
        <v>241</v>
      </c>
      <c r="J4" s="26" t="s">
        <v>250</v>
      </c>
      <c r="K4" s="26" t="s">
        <v>241</v>
      </c>
      <c r="L4" s="26" t="s">
        <v>252</v>
      </c>
      <c r="M4" s="72" t="s">
        <v>241</v>
      </c>
      <c r="N4" s="26" t="s">
        <v>250</v>
      </c>
      <c r="O4" s="26" t="s">
        <v>241</v>
      </c>
    </row>
    <row r="5" spans="2:15" ht="15" customHeight="1">
      <c r="B5" s="10" t="s">
        <v>387</v>
      </c>
      <c r="C5" s="47">
        <v>5583781</v>
      </c>
      <c r="D5" s="47">
        <v>53</v>
      </c>
      <c r="E5" s="47">
        <v>5399225</v>
      </c>
      <c r="F5" s="47">
        <v>149</v>
      </c>
      <c r="G5" s="47">
        <v>167962</v>
      </c>
      <c r="H5" s="47">
        <v>146</v>
      </c>
      <c r="I5" s="47">
        <v>2273</v>
      </c>
      <c r="J5" s="47">
        <v>348</v>
      </c>
      <c r="K5" s="47">
        <v>5569460</v>
      </c>
      <c r="L5" s="73">
        <v>99.74</v>
      </c>
      <c r="M5" s="47" t="s">
        <v>348</v>
      </c>
      <c r="N5" s="47">
        <v>104</v>
      </c>
      <c r="O5" s="47">
        <v>1208</v>
      </c>
    </row>
    <row r="6" spans="2:15" ht="15" customHeight="1">
      <c r="B6" s="10" t="s">
        <v>255</v>
      </c>
      <c r="C6" s="47">
        <v>5586182</v>
      </c>
      <c r="D6" s="47">
        <v>49</v>
      </c>
      <c r="E6" s="47">
        <v>5420903</v>
      </c>
      <c r="F6" s="47">
        <v>141</v>
      </c>
      <c r="G6" s="47">
        <v>150865</v>
      </c>
      <c r="H6" s="47">
        <v>152</v>
      </c>
      <c r="I6" s="47">
        <v>2268</v>
      </c>
      <c r="J6" s="47">
        <v>342</v>
      </c>
      <c r="K6" s="47">
        <v>5574036</v>
      </c>
      <c r="L6" s="73">
        <v>99.78</v>
      </c>
      <c r="M6" s="47" t="s">
        <v>348</v>
      </c>
      <c r="N6" s="47">
        <v>100</v>
      </c>
      <c r="O6" s="47">
        <v>1030</v>
      </c>
    </row>
    <row r="7" spans="2:15" ht="15" customHeight="1">
      <c r="B7" s="10" t="s">
        <v>346</v>
      </c>
      <c r="C7" s="47">
        <v>5590843</v>
      </c>
      <c r="D7" s="47">
        <v>46</v>
      </c>
      <c r="E7" s="47">
        <v>5429557</v>
      </c>
      <c r="F7" s="47">
        <v>139</v>
      </c>
      <c r="G7" s="47">
        <v>146525</v>
      </c>
      <c r="H7" s="47">
        <v>152</v>
      </c>
      <c r="I7" s="47">
        <v>3485</v>
      </c>
      <c r="J7" s="47">
        <v>337</v>
      </c>
      <c r="K7" s="47">
        <v>5579567</v>
      </c>
      <c r="L7" s="73">
        <v>99.8</v>
      </c>
      <c r="M7" s="47" t="s">
        <v>348</v>
      </c>
      <c r="N7" s="47">
        <v>98</v>
      </c>
      <c r="O7" s="47">
        <v>1017</v>
      </c>
    </row>
    <row r="8" spans="2:15" ht="15" customHeight="1">
      <c r="B8" s="10" t="s">
        <v>369</v>
      </c>
      <c r="C8" s="47">
        <v>5590069</v>
      </c>
      <c r="D8" s="47">
        <v>46</v>
      </c>
      <c r="E8" s="47">
        <v>5435612</v>
      </c>
      <c r="F8" s="47">
        <v>131</v>
      </c>
      <c r="G8" s="47">
        <v>140900</v>
      </c>
      <c r="H8" s="47">
        <v>156</v>
      </c>
      <c r="I8" s="47">
        <v>2647</v>
      </c>
      <c r="J8" s="47">
        <v>333</v>
      </c>
      <c r="K8" s="47">
        <v>5579159</v>
      </c>
      <c r="L8" s="73">
        <v>99.8048</v>
      </c>
      <c r="M8" s="47" t="s">
        <v>348</v>
      </c>
      <c r="N8" s="47">
        <v>94</v>
      </c>
      <c r="O8" s="47">
        <v>955</v>
      </c>
    </row>
    <row r="9" spans="2:15" ht="15" customHeight="1">
      <c r="B9" s="10" t="s">
        <v>388</v>
      </c>
      <c r="C9" s="47">
        <f>SUM(C11:C19,C21)</f>
        <v>5578293</v>
      </c>
      <c r="D9" s="47">
        <f aca="true" t="shared" si="0" ref="D9:O9">SUM(D11:D19,D21)</f>
        <v>45</v>
      </c>
      <c r="E9" s="47">
        <f>SUM(E11:E19,E21)</f>
        <v>5437118</v>
      </c>
      <c r="F9" s="47">
        <f t="shared" si="0"/>
        <v>123</v>
      </c>
      <c r="G9" s="47">
        <f t="shared" si="0"/>
        <v>128502</v>
      </c>
      <c r="H9" s="47">
        <f t="shared" si="0"/>
        <v>154</v>
      </c>
      <c r="I9" s="47">
        <f t="shared" si="0"/>
        <v>2133</v>
      </c>
      <c r="J9" s="47">
        <f t="shared" si="0"/>
        <v>322</v>
      </c>
      <c r="K9" s="47">
        <f t="shared" si="0"/>
        <v>5567753</v>
      </c>
      <c r="L9" s="73">
        <f>ROUND(K9/C9*100,4)</f>
        <v>99.8111</v>
      </c>
      <c r="M9" s="47" t="s">
        <v>406</v>
      </c>
      <c r="N9" s="47">
        <f t="shared" si="0"/>
        <v>94</v>
      </c>
      <c r="O9" s="47">
        <f t="shared" si="0"/>
        <v>699</v>
      </c>
    </row>
    <row r="10" spans="2:15" ht="15" customHeight="1">
      <c r="B10" s="1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" customHeight="1">
      <c r="A11" s="5"/>
      <c r="B11" s="12" t="s">
        <v>12</v>
      </c>
      <c r="C11" s="47">
        <f>SUM(C23,C25,C27)</f>
        <v>1027712</v>
      </c>
      <c r="D11" s="47">
        <f>SUM(D23,D25,D27)</f>
        <v>3</v>
      </c>
      <c r="E11" s="47">
        <f>SUM(E23,E25,E27)</f>
        <v>1027498</v>
      </c>
      <c r="F11" s="47" t="s">
        <v>426</v>
      </c>
      <c r="G11" s="47" t="s">
        <v>428</v>
      </c>
      <c r="H11" s="47">
        <f aca="true" t="shared" si="1" ref="F11:O11">SUM(H23,H25,H27)</f>
        <v>20</v>
      </c>
      <c r="I11" s="47">
        <f t="shared" si="1"/>
        <v>98</v>
      </c>
      <c r="J11" s="47">
        <f t="shared" si="1"/>
        <v>23</v>
      </c>
      <c r="K11" s="47">
        <f t="shared" si="1"/>
        <v>1027596</v>
      </c>
      <c r="L11" s="73">
        <f aca="true" t="shared" si="2" ref="L11:L19">ROUND(K11/C11*100,3)</f>
        <v>99.989</v>
      </c>
      <c r="M11" s="47" t="s">
        <v>428</v>
      </c>
      <c r="N11" s="47">
        <f t="shared" si="1"/>
        <v>4</v>
      </c>
      <c r="O11" s="47" t="s">
        <v>428</v>
      </c>
    </row>
    <row r="12" spans="1:15" ht="15" customHeight="1">
      <c r="A12" s="5"/>
      <c r="B12" s="12" t="s">
        <v>13</v>
      </c>
      <c r="C12" s="47">
        <f>SUM(C28,C34,C37,C39,C50)</f>
        <v>724274</v>
      </c>
      <c r="D12" s="47">
        <f aca="true" t="shared" si="3" ref="D12:O12">SUM(D28,D34,D37,D39,D50)</f>
        <v>5</v>
      </c>
      <c r="E12" s="47">
        <f t="shared" si="3"/>
        <v>721924</v>
      </c>
      <c r="F12" s="47" t="s">
        <v>426</v>
      </c>
      <c r="G12" s="47" t="s">
        <v>426</v>
      </c>
      <c r="H12" s="47">
        <f t="shared" si="3"/>
        <v>8</v>
      </c>
      <c r="I12" s="47">
        <f t="shared" si="3"/>
        <v>357</v>
      </c>
      <c r="J12" s="47">
        <f t="shared" si="3"/>
        <v>13</v>
      </c>
      <c r="K12" s="47">
        <f t="shared" si="3"/>
        <v>722281</v>
      </c>
      <c r="L12" s="73">
        <f t="shared" si="2"/>
        <v>99.725</v>
      </c>
      <c r="M12" s="47" t="s">
        <v>426</v>
      </c>
      <c r="N12" s="47">
        <f t="shared" si="3"/>
        <v>8</v>
      </c>
      <c r="O12" s="47" t="s">
        <v>426</v>
      </c>
    </row>
    <row r="13" spans="1:15" ht="15" customHeight="1">
      <c r="A13" s="5"/>
      <c r="B13" s="12" t="s">
        <v>14</v>
      </c>
      <c r="C13" s="47">
        <f>SUM(C24,C31,C36,C52,C53)</f>
        <v>715764</v>
      </c>
      <c r="D13" s="47">
        <f aca="true" t="shared" si="4" ref="D13:O13">SUM(D24,D31,D36,D52,D53)</f>
        <v>5</v>
      </c>
      <c r="E13" s="47">
        <f t="shared" si="4"/>
        <v>711641</v>
      </c>
      <c r="F13" s="47">
        <f t="shared" si="4"/>
        <v>5</v>
      </c>
      <c r="G13" s="47">
        <f t="shared" si="4"/>
        <v>3581</v>
      </c>
      <c r="H13" s="47">
        <f t="shared" si="4"/>
        <v>22</v>
      </c>
      <c r="I13" s="47">
        <f t="shared" si="4"/>
        <v>530</v>
      </c>
      <c r="J13" s="47">
        <f t="shared" si="4"/>
        <v>32</v>
      </c>
      <c r="K13" s="47">
        <f t="shared" si="4"/>
        <v>715752</v>
      </c>
      <c r="L13" s="73">
        <f t="shared" si="2"/>
        <v>99.998</v>
      </c>
      <c r="M13" s="47" t="s">
        <v>426</v>
      </c>
      <c r="N13" s="47">
        <f t="shared" si="4"/>
        <v>1</v>
      </c>
      <c r="O13" s="47" t="s">
        <v>426</v>
      </c>
    </row>
    <row r="14" spans="1:15" ht="15" customHeight="1">
      <c r="A14" s="5"/>
      <c r="B14" s="12" t="s">
        <v>15</v>
      </c>
      <c r="C14" s="47">
        <f>SUM(C33,C35,C38,C40,C48,C51)</f>
        <v>283561</v>
      </c>
      <c r="D14" s="47">
        <f aca="true" t="shared" si="5" ref="D14:O14">SUM(D33,D35,D38,D40,D48,D51)</f>
        <v>7</v>
      </c>
      <c r="E14" s="47">
        <f t="shared" si="5"/>
        <v>267767</v>
      </c>
      <c r="F14" s="47">
        <f t="shared" si="5"/>
        <v>6</v>
      </c>
      <c r="G14" s="47">
        <f t="shared" si="5"/>
        <v>14171</v>
      </c>
      <c r="H14" s="47">
        <f t="shared" si="5"/>
        <v>13</v>
      </c>
      <c r="I14" s="47">
        <f t="shared" si="5"/>
        <v>50</v>
      </c>
      <c r="J14" s="47">
        <f t="shared" si="5"/>
        <v>26</v>
      </c>
      <c r="K14" s="47">
        <f t="shared" si="5"/>
        <v>281988</v>
      </c>
      <c r="L14" s="73">
        <f t="shared" si="2"/>
        <v>99.445</v>
      </c>
      <c r="M14" s="47">
        <f t="shared" si="5"/>
        <v>18</v>
      </c>
      <c r="N14" s="47">
        <f t="shared" si="5"/>
        <v>10</v>
      </c>
      <c r="O14" s="47">
        <f t="shared" si="5"/>
        <v>21</v>
      </c>
    </row>
    <row r="15" spans="1:15" ht="15" customHeight="1">
      <c r="A15" s="5"/>
      <c r="B15" s="12" t="s">
        <v>16</v>
      </c>
      <c r="C15" s="47">
        <f>SUM(C22,C54,C55,C56)</f>
        <v>581144</v>
      </c>
      <c r="D15" s="47">
        <f aca="true" t="shared" si="6" ref="D15:O15">SUM(D22,D54,D55,D56)</f>
        <v>4</v>
      </c>
      <c r="E15" s="47">
        <f t="shared" si="6"/>
        <v>571793</v>
      </c>
      <c r="F15" s="47">
        <f t="shared" si="6"/>
        <v>6</v>
      </c>
      <c r="G15" s="47">
        <f t="shared" si="6"/>
        <v>6527</v>
      </c>
      <c r="H15" s="47">
        <f t="shared" si="6"/>
        <v>17</v>
      </c>
      <c r="I15" s="47">
        <f t="shared" si="6"/>
        <v>139</v>
      </c>
      <c r="J15" s="47">
        <f t="shared" si="6"/>
        <v>27</v>
      </c>
      <c r="K15" s="47">
        <f t="shared" si="6"/>
        <v>578459</v>
      </c>
      <c r="L15" s="73">
        <f t="shared" si="2"/>
        <v>99.538</v>
      </c>
      <c r="M15" s="47" t="s">
        <v>426</v>
      </c>
      <c r="N15" s="47">
        <f t="shared" si="6"/>
        <v>11</v>
      </c>
      <c r="O15" s="47">
        <f t="shared" si="6"/>
        <v>95</v>
      </c>
    </row>
    <row r="16" spans="1:15" ht="15" customHeight="1">
      <c r="A16" s="5"/>
      <c r="B16" s="12" t="s">
        <v>17</v>
      </c>
      <c r="C16" s="47">
        <f>SUM(C29,C32,C49,C57,C58,C59,C47)</f>
        <v>271212</v>
      </c>
      <c r="D16" s="47">
        <f aca="true" t="shared" si="7" ref="D16:O16">SUM(D29,D32,D49,D57,D58,D59,D47)</f>
        <v>9</v>
      </c>
      <c r="E16" s="47">
        <f t="shared" si="7"/>
        <v>238354</v>
      </c>
      <c r="F16" s="47">
        <f t="shared" si="7"/>
        <v>19</v>
      </c>
      <c r="G16" s="47">
        <f t="shared" si="7"/>
        <v>31279</v>
      </c>
      <c r="H16" s="47">
        <f t="shared" si="7"/>
        <v>11</v>
      </c>
      <c r="I16" s="47">
        <f t="shared" si="7"/>
        <v>248</v>
      </c>
      <c r="J16" s="47">
        <f t="shared" si="7"/>
        <v>39</v>
      </c>
      <c r="K16" s="47">
        <f t="shared" si="7"/>
        <v>269881</v>
      </c>
      <c r="L16" s="73">
        <f t="shared" si="2"/>
        <v>99.509</v>
      </c>
      <c r="M16" s="47" t="s">
        <v>429</v>
      </c>
      <c r="N16" s="47">
        <f t="shared" si="7"/>
        <v>10</v>
      </c>
      <c r="O16" s="47">
        <f t="shared" si="7"/>
        <v>121</v>
      </c>
    </row>
    <row r="17" spans="1:15" ht="15" customHeight="1">
      <c r="A17" s="5"/>
      <c r="B17" s="12" t="s">
        <v>251</v>
      </c>
      <c r="C17" s="47">
        <f>SUM(C30,C42,C45,C60,C61)</f>
        <v>179173</v>
      </c>
      <c r="D17" s="47">
        <f aca="true" t="shared" si="8" ref="D17:O17">SUM(D30,D42,D45,D60,D61)</f>
        <v>5</v>
      </c>
      <c r="E17" s="47">
        <f t="shared" si="8"/>
        <v>121926</v>
      </c>
      <c r="F17" s="47">
        <f t="shared" si="8"/>
        <v>68</v>
      </c>
      <c r="G17" s="47">
        <f t="shared" si="8"/>
        <v>56086</v>
      </c>
      <c r="H17" s="47">
        <f t="shared" si="8"/>
        <v>8</v>
      </c>
      <c r="I17" s="47">
        <f t="shared" si="8"/>
        <v>95</v>
      </c>
      <c r="J17" s="47">
        <f t="shared" si="8"/>
        <v>81</v>
      </c>
      <c r="K17" s="47">
        <f t="shared" si="8"/>
        <v>178107</v>
      </c>
      <c r="L17" s="73">
        <f t="shared" si="2"/>
        <v>99.405</v>
      </c>
      <c r="M17" s="47" t="s">
        <v>429</v>
      </c>
      <c r="N17" s="47">
        <f t="shared" si="8"/>
        <v>19</v>
      </c>
      <c r="O17" s="47">
        <f t="shared" si="8"/>
        <v>462</v>
      </c>
    </row>
    <row r="18" spans="1:15" ht="15" customHeight="1">
      <c r="A18" s="5"/>
      <c r="B18" s="12" t="s">
        <v>18</v>
      </c>
      <c r="C18" s="47">
        <f>SUM(C41,C43)</f>
        <v>110546</v>
      </c>
      <c r="D18" s="47">
        <f aca="true" t="shared" si="9" ref="D18:O18">SUM(D41,D43)</f>
        <v>4</v>
      </c>
      <c r="E18" s="47">
        <f>SUM(E41,E43)</f>
        <v>100366</v>
      </c>
      <c r="F18" s="47">
        <f t="shared" si="9"/>
        <v>5</v>
      </c>
      <c r="G18" s="47">
        <f t="shared" si="9"/>
        <v>9634</v>
      </c>
      <c r="H18" s="47">
        <f t="shared" si="9"/>
        <v>3</v>
      </c>
      <c r="I18" s="47">
        <f t="shared" si="9"/>
        <v>56</v>
      </c>
      <c r="J18" s="47">
        <f t="shared" si="9"/>
        <v>12</v>
      </c>
      <c r="K18" s="47">
        <f t="shared" si="9"/>
        <v>110056</v>
      </c>
      <c r="L18" s="73">
        <f t="shared" si="2"/>
        <v>99.557</v>
      </c>
      <c r="M18" s="47">
        <f t="shared" si="9"/>
        <v>-18</v>
      </c>
      <c r="N18" s="47">
        <f t="shared" si="9"/>
        <v>7</v>
      </c>
      <c r="O18" s="47" t="s">
        <v>427</v>
      </c>
    </row>
    <row r="19" spans="1:15" ht="15" customHeight="1">
      <c r="A19" s="5"/>
      <c r="B19" s="12" t="s">
        <v>19</v>
      </c>
      <c r="C19" s="47">
        <f>SUM(C26,C44,C46)</f>
        <v>142449</v>
      </c>
      <c r="D19" s="47">
        <f aca="true" t="shared" si="10" ref="D19:O19">SUM(D26,D44,D46)</f>
        <v>1</v>
      </c>
      <c r="E19" s="47">
        <f>SUM(E26,E44,E46)</f>
        <v>136500</v>
      </c>
      <c r="F19" s="47">
        <f t="shared" si="10"/>
        <v>5</v>
      </c>
      <c r="G19" s="47">
        <f t="shared" si="10"/>
        <v>5036</v>
      </c>
      <c r="H19" s="47">
        <f t="shared" si="10"/>
        <v>6</v>
      </c>
      <c r="I19" s="47">
        <f t="shared" si="10"/>
        <v>0</v>
      </c>
      <c r="J19" s="47">
        <f t="shared" si="10"/>
        <v>12</v>
      </c>
      <c r="K19" s="47">
        <f t="shared" si="10"/>
        <v>141536</v>
      </c>
      <c r="L19" s="73">
        <f t="shared" si="2"/>
        <v>99.359</v>
      </c>
      <c r="M19" s="47" t="s">
        <v>428</v>
      </c>
      <c r="N19" s="47">
        <f t="shared" si="10"/>
        <v>2</v>
      </c>
      <c r="O19" s="47" t="s">
        <v>428</v>
      </c>
    </row>
    <row r="20" spans="1:15" ht="15" customHeight="1">
      <c r="A20" s="5"/>
      <c r="B20" s="11"/>
      <c r="C20" s="47"/>
      <c r="D20" s="47"/>
      <c r="E20" s="47"/>
      <c r="F20" s="47"/>
      <c r="G20" s="47"/>
      <c r="H20" s="47"/>
      <c r="I20" s="47"/>
      <c r="J20" s="47"/>
      <c r="K20" s="47"/>
      <c r="L20" s="73"/>
      <c r="M20" s="47"/>
      <c r="N20" s="47"/>
      <c r="O20" s="47"/>
    </row>
    <row r="21" spans="1:15" ht="15" customHeight="1">
      <c r="A21" s="5">
        <v>100</v>
      </c>
      <c r="B21" s="12" t="s">
        <v>78</v>
      </c>
      <c r="C21" s="47">
        <v>1542458</v>
      </c>
      <c r="D21" s="47">
        <v>2</v>
      </c>
      <c r="E21" s="47">
        <v>1539349</v>
      </c>
      <c r="F21" s="47">
        <v>9</v>
      </c>
      <c r="G21" s="47">
        <v>2188</v>
      </c>
      <c r="H21" s="47">
        <v>46</v>
      </c>
      <c r="I21" s="47">
        <v>560</v>
      </c>
      <c r="J21" s="47">
        <f>SUM(D21,F21,H21)</f>
        <v>57</v>
      </c>
      <c r="K21" s="47">
        <f>SUM(E21,G21,I21)</f>
        <v>1542097</v>
      </c>
      <c r="L21" s="73">
        <f aca="true" t="shared" si="11" ref="L21:L61">ROUND(K21/C21*100,3)</f>
        <v>99.977</v>
      </c>
      <c r="M21" s="47" t="s">
        <v>427</v>
      </c>
      <c r="N21" s="47">
        <v>22</v>
      </c>
      <c r="O21" s="47" t="s">
        <v>427</v>
      </c>
    </row>
    <row r="22" spans="1:15" ht="15" customHeight="1">
      <c r="A22" s="6">
        <v>201</v>
      </c>
      <c r="B22" s="12" t="s">
        <v>79</v>
      </c>
      <c r="C22" s="47">
        <v>535945</v>
      </c>
      <c r="D22" s="47">
        <v>1</v>
      </c>
      <c r="E22" s="47">
        <v>533343</v>
      </c>
      <c r="F22" s="47" t="s">
        <v>427</v>
      </c>
      <c r="G22" s="47" t="s">
        <v>427</v>
      </c>
      <c r="H22" s="47">
        <v>16</v>
      </c>
      <c r="I22" s="47">
        <v>139</v>
      </c>
      <c r="J22" s="47">
        <f aca="true" t="shared" si="12" ref="J22:K61">SUM(D22,F22,H22)</f>
        <v>17</v>
      </c>
      <c r="K22" s="47">
        <f t="shared" si="12"/>
        <v>533482</v>
      </c>
      <c r="L22" s="73">
        <f t="shared" si="11"/>
        <v>99.54</v>
      </c>
      <c r="M22" s="47" t="s">
        <v>427</v>
      </c>
      <c r="N22" s="47">
        <v>8</v>
      </c>
      <c r="O22" s="47">
        <v>62</v>
      </c>
    </row>
    <row r="23" spans="1:15" ht="15" customHeight="1">
      <c r="A23" s="6">
        <v>202</v>
      </c>
      <c r="B23" s="12" t="s">
        <v>80</v>
      </c>
      <c r="C23" s="47">
        <v>451935</v>
      </c>
      <c r="D23" s="47">
        <v>1</v>
      </c>
      <c r="E23" s="47">
        <v>451932</v>
      </c>
      <c r="F23" s="47" t="s">
        <v>427</v>
      </c>
      <c r="G23" s="47" t="s">
        <v>427</v>
      </c>
      <c r="H23" s="47">
        <v>3</v>
      </c>
      <c r="I23" s="47" t="s">
        <v>427</v>
      </c>
      <c r="J23" s="47">
        <f t="shared" si="12"/>
        <v>4</v>
      </c>
      <c r="K23" s="47">
        <f t="shared" si="12"/>
        <v>451932</v>
      </c>
      <c r="L23" s="73">
        <f t="shared" si="11"/>
        <v>99.999</v>
      </c>
      <c r="M23" s="47" t="s">
        <v>427</v>
      </c>
      <c r="N23" s="47">
        <v>1</v>
      </c>
      <c r="O23" s="47" t="s">
        <v>427</v>
      </c>
    </row>
    <row r="24" spans="1:15" ht="15" customHeight="1">
      <c r="A24" s="6">
        <v>203</v>
      </c>
      <c r="B24" s="12" t="s">
        <v>81</v>
      </c>
      <c r="C24" s="47">
        <v>290776</v>
      </c>
      <c r="D24" s="47">
        <v>1</v>
      </c>
      <c r="E24" s="47">
        <v>290764</v>
      </c>
      <c r="F24" s="47" t="s">
        <v>427</v>
      </c>
      <c r="G24" s="47" t="s">
        <v>427</v>
      </c>
      <c r="H24" s="47">
        <v>11</v>
      </c>
      <c r="I24" s="47" t="s">
        <v>427</v>
      </c>
      <c r="J24" s="47">
        <f t="shared" si="12"/>
        <v>12</v>
      </c>
      <c r="K24" s="47">
        <f t="shared" si="12"/>
        <v>290764</v>
      </c>
      <c r="L24" s="73">
        <f t="shared" si="11"/>
        <v>99.996</v>
      </c>
      <c r="M24" s="47" t="s">
        <v>427</v>
      </c>
      <c r="N24" s="47" t="s">
        <v>427</v>
      </c>
      <c r="O24" s="47" t="s">
        <v>427</v>
      </c>
    </row>
    <row r="25" spans="1:15" ht="15" customHeight="1">
      <c r="A25" s="6">
        <v>204</v>
      </c>
      <c r="B25" s="12" t="s">
        <v>82</v>
      </c>
      <c r="C25" s="47">
        <v>482532</v>
      </c>
      <c r="D25" s="47">
        <v>1</v>
      </c>
      <c r="E25" s="47">
        <v>482321</v>
      </c>
      <c r="F25" s="47" t="s">
        <v>427</v>
      </c>
      <c r="G25" s="47" t="s">
        <v>427</v>
      </c>
      <c r="H25" s="47">
        <v>16</v>
      </c>
      <c r="I25" s="47">
        <v>98</v>
      </c>
      <c r="J25" s="47">
        <f t="shared" si="12"/>
        <v>17</v>
      </c>
      <c r="K25" s="47">
        <f t="shared" si="12"/>
        <v>482419</v>
      </c>
      <c r="L25" s="73">
        <f t="shared" si="11"/>
        <v>99.977</v>
      </c>
      <c r="M25" s="47" t="s">
        <v>427</v>
      </c>
      <c r="N25" s="47">
        <v>3</v>
      </c>
      <c r="O25" s="47" t="s">
        <v>427</v>
      </c>
    </row>
    <row r="26" spans="1:15" ht="15" customHeight="1">
      <c r="A26" s="6">
        <v>205</v>
      </c>
      <c r="B26" s="12" t="s">
        <v>83</v>
      </c>
      <c r="C26" s="47">
        <v>46846</v>
      </c>
      <c r="D26" s="74" t="s">
        <v>407</v>
      </c>
      <c r="E26" s="47">
        <v>46774</v>
      </c>
      <c r="F26" s="47" t="s">
        <v>427</v>
      </c>
      <c r="G26" s="47" t="s">
        <v>427</v>
      </c>
      <c r="H26" s="47">
        <v>2</v>
      </c>
      <c r="I26" s="47" t="s">
        <v>427</v>
      </c>
      <c r="J26" s="47">
        <f t="shared" si="12"/>
        <v>2</v>
      </c>
      <c r="K26" s="47">
        <f t="shared" si="12"/>
        <v>46774</v>
      </c>
      <c r="L26" s="73">
        <f t="shared" si="11"/>
        <v>99.846</v>
      </c>
      <c r="M26" s="47" t="s">
        <v>427</v>
      </c>
      <c r="N26" s="47">
        <v>1</v>
      </c>
      <c r="O26" s="47" t="s">
        <v>427</v>
      </c>
    </row>
    <row r="27" spans="1:15" ht="15" customHeight="1">
      <c r="A27" s="6">
        <v>206</v>
      </c>
      <c r="B27" s="12" t="s">
        <v>84</v>
      </c>
      <c r="C27" s="47">
        <v>93245</v>
      </c>
      <c r="D27" s="47">
        <v>1</v>
      </c>
      <c r="E27" s="47">
        <v>93245</v>
      </c>
      <c r="F27" s="47" t="s">
        <v>427</v>
      </c>
      <c r="G27" s="47" t="s">
        <v>427</v>
      </c>
      <c r="H27" s="47">
        <v>1</v>
      </c>
      <c r="I27" s="47" t="s">
        <v>427</v>
      </c>
      <c r="J27" s="47">
        <f t="shared" si="12"/>
        <v>2</v>
      </c>
      <c r="K27" s="47">
        <f t="shared" si="12"/>
        <v>93245</v>
      </c>
      <c r="L27" s="73">
        <f t="shared" si="11"/>
        <v>100</v>
      </c>
      <c r="M27" s="47" t="s">
        <v>427</v>
      </c>
      <c r="N27" s="47" t="s">
        <v>427</v>
      </c>
      <c r="O27" s="47" t="s">
        <v>427</v>
      </c>
    </row>
    <row r="28" spans="1:15" ht="15" customHeight="1">
      <c r="A28" s="6">
        <v>207</v>
      </c>
      <c r="B28" s="12" t="s">
        <v>85</v>
      </c>
      <c r="C28" s="47">
        <v>196336</v>
      </c>
      <c r="D28" s="47">
        <v>1</v>
      </c>
      <c r="E28" s="47">
        <v>196336</v>
      </c>
      <c r="F28" s="47" t="s">
        <v>427</v>
      </c>
      <c r="G28" s="47" t="s">
        <v>427</v>
      </c>
      <c r="H28" s="47">
        <v>1</v>
      </c>
      <c r="I28" s="47" t="s">
        <v>427</v>
      </c>
      <c r="J28" s="47">
        <f t="shared" si="12"/>
        <v>2</v>
      </c>
      <c r="K28" s="47">
        <f t="shared" si="12"/>
        <v>196336</v>
      </c>
      <c r="L28" s="73">
        <f t="shared" si="11"/>
        <v>100</v>
      </c>
      <c r="M28" s="47" t="s">
        <v>427</v>
      </c>
      <c r="N28" s="47" t="s">
        <v>427</v>
      </c>
      <c r="O28" s="47" t="s">
        <v>427</v>
      </c>
    </row>
    <row r="29" spans="1:15" ht="15" customHeight="1">
      <c r="A29" s="6">
        <v>208</v>
      </c>
      <c r="B29" s="12" t="s">
        <v>86</v>
      </c>
      <c r="C29" s="47">
        <v>31002</v>
      </c>
      <c r="D29" s="47">
        <v>1</v>
      </c>
      <c r="E29" s="47">
        <v>31002</v>
      </c>
      <c r="F29" s="47" t="s">
        <v>427</v>
      </c>
      <c r="G29" s="47" t="s">
        <v>427</v>
      </c>
      <c r="H29" s="47" t="s">
        <v>427</v>
      </c>
      <c r="I29" s="47" t="s">
        <v>427</v>
      </c>
      <c r="J29" s="47">
        <f t="shared" si="12"/>
        <v>1</v>
      </c>
      <c r="K29" s="47">
        <f t="shared" si="12"/>
        <v>31002</v>
      </c>
      <c r="L29" s="73">
        <f t="shared" si="11"/>
        <v>100</v>
      </c>
      <c r="M29" s="47" t="s">
        <v>427</v>
      </c>
      <c r="N29" s="47" t="s">
        <v>427</v>
      </c>
      <c r="O29" s="47" t="s">
        <v>427</v>
      </c>
    </row>
    <row r="30" spans="1:15" ht="15" customHeight="1">
      <c r="A30" s="6">
        <v>209</v>
      </c>
      <c r="B30" s="12" t="s">
        <v>87</v>
      </c>
      <c r="C30" s="47">
        <v>84975</v>
      </c>
      <c r="D30" s="47">
        <v>1</v>
      </c>
      <c r="E30" s="47">
        <v>66991</v>
      </c>
      <c r="F30" s="47">
        <v>15</v>
      </c>
      <c r="G30" s="47">
        <v>17791</v>
      </c>
      <c r="H30" s="47">
        <v>3</v>
      </c>
      <c r="I30" s="47">
        <v>64</v>
      </c>
      <c r="J30" s="47">
        <f t="shared" si="12"/>
        <v>19</v>
      </c>
      <c r="K30" s="47">
        <f t="shared" si="12"/>
        <v>84846</v>
      </c>
      <c r="L30" s="73">
        <f t="shared" si="11"/>
        <v>99.848</v>
      </c>
      <c r="M30" s="47" t="s">
        <v>427</v>
      </c>
      <c r="N30" s="47">
        <v>4</v>
      </c>
      <c r="O30" s="47">
        <v>77</v>
      </c>
    </row>
    <row r="31" spans="1:15" ht="15" customHeight="1">
      <c r="A31" s="6">
        <v>210</v>
      </c>
      <c r="B31" s="12" t="s">
        <v>88</v>
      </c>
      <c r="C31" s="47">
        <v>267148</v>
      </c>
      <c r="D31" s="47">
        <v>1</v>
      </c>
      <c r="E31" s="47">
        <v>263037</v>
      </c>
      <c r="F31" s="47">
        <v>5</v>
      </c>
      <c r="G31" s="47">
        <v>3581</v>
      </c>
      <c r="H31" s="47">
        <v>6</v>
      </c>
      <c r="I31" s="47">
        <v>530</v>
      </c>
      <c r="J31" s="47">
        <f t="shared" si="12"/>
        <v>12</v>
      </c>
      <c r="K31" s="47">
        <f>SUM(E31,G31,I31)</f>
        <v>267148</v>
      </c>
      <c r="L31" s="73">
        <f t="shared" si="11"/>
        <v>100</v>
      </c>
      <c r="M31" s="47">
        <v>4655</v>
      </c>
      <c r="N31" s="47">
        <v>1</v>
      </c>
      <c r="O31" s="47" t="s">
        <v>430</v>
      </c>
    </row>
    <row r="32" spans="1:15" ht="15" customHeight="1">
      <c r="A32" s="6">
        <v>212</v>
      </c>
      <c r="B32" s="12" t="s">
        <v>89</v>
      </c>
      <c r="C32" s="47">
        <v>50335</v>
      </c>
      <c r="D32" s="47">
        <v>2</v>
      </c>
      <c r="E32" s="47">
        <v>50334</v>
      </c>
      <c r="F32" s="47" t="s">
        <v>427</v>
      </c>
      <c r="G32" s="47" t="s">
        <v>427</v>
      </c>
      <c r="H32" s="47" t="s">
        <v>427</v>
      </c>
      <c r="I32" s="47" t="s">
        <v>427</v>
      </c>
      <c r="J32" s="47">
        <f t="shared" si="12"/>
        <v>2</v>
      </c>
      <c r="K32" s="47">
        <f t="shared" si="12"/>
        <v>50334</v>
      </c>
      <c r="L32" s="73">
        <f t="shared" si="11"/>
        <v>99.998</v>
      </c>
      <c r="M32" s="47" t="s">
        <v>427</v>
      </c>
      <c r="N32" s="47" t="s">
        <v>427</v>
      </c>
      <c r="O32" s="47" t="s">
        <v>427</v>
      </c>
    </row>
    <row r="33" spans="1:15" ht="15" customHeight="1">
      <c r="A33" s="6">
        <v>213</v>
      </c>
      <c r="B33" s="12" t="s">
        <v>90</v>
      </c>
      <c r="C33" s="47">
        <v>42548</v>
      </c>
      <c r="D33" s="47">
        <v>2</v>
      </c>
      <c r="E33" s="47">
        <v>40415</v>
      </c>
      <c r="F33" s="47">
        <v>1</v>
      </c>
      <c r="G33" s="47">
        <v>2047</v>
      </c>
      <c r="H33" s="47">
        <v>1</v>
      </c>
      <c r="I33" s="47" t="s">
        <v>427</v>
      </c>
      <c r="J33" s="47">
        <f t="shared" si="12"/>
        <v>4</v>
      </c>
      <c r="K33" s="47">
        <f t="shared" si="12"/>
        <v>42462</v>
      </c>
      <c r="L33" s="73">
        <f t="shared" si="11"/>
        <v>99.798</v>
      </c>
      <c r="M33" s="47" t="s">
        <v>427</v>
      </c>
      <c r="N33" s="47" t="s">
        <v>427</v>
      </c>
      <c r="O33" s="47" t="s">
        <v>427</v>
      </c>
    </row>
    <row r="34" spans="1:15" ht="15" customHeight="1">
      <c r="A34" s="6">
        <v>214</v>
      </c>
      <c r="B34" s="12" t="s">
        <v>91</v>
      </c>
      <c r="C34" s="47">
        <v>225798</v>
      </c>
      <c r="D34" s="47">
        <v>1</v>
      </c>
      <c r="E34" s="47">
        <v>225474</v>
      </c>
      <c r="F34" s="47" t="s">
        <v>427</v>
      </c>
      <c r="G34" s="47" t="s">
        <v>427</v>
      </c>
      <c r="H34" s="47">
        <v>6</v>
      </c>
      <c r="I34" s="47" t="s">
        <v>427</v>
      </c>
      <c r="J34" s="47">
        <f t="shared" si="12"/>
        <v>7</v>
      </c>
      <c r="K34" s="47">
        <f>SUM(E34,G34,I34)</f>
        <v>225474</v>
      </c>
      <c r="L34" s="73">
        <f t="shared" si="11"/>
        <v>99.857</v>
      </c>
      <c r="M34" s="47">
        <v>-395</v>
      </c>
      <c r="N34" s="47" t="s">
        <v>427</v>
      </c>
      <c r="O34" s="47" t="s">
        <v>427</v>
      </c>
    </row>
    <row r="35" spans="1:15" ht="15" customHeight="1">
      <c r="A35" s="6">
        <v>215</v>
      </c>
      <c r="B35" s="12" t="s">
        <v>92</v>
      </c>
      <c r="C35" s="47">
        <v>80709</v>
      </c>
      <c r="D35" s="47">
        <v>1</v>
      </c>
      <c r="E35" s="47">
        <v>80628</v>
      </c>
      <c r="F35" s="47" t="s">
        <v>427</v>
      </c>
      <c r="G35" s="47" t="s">
        <v>427</v>
      </c>
      <c r="H35" s="47">
        <v>6</v>
      </c>
      <c r="I35" s="47" t="s">
        <v>427</v>
      </c>
      <c r="J35" s="47">
        <f t="shared" si="12"/>
        <v>7</v>
      </c>
      <c r="K35" s="47">
        <f t="shared" si="12"/>
        <v>80628</v>
      </c>
      <c r="L35" s="73">
        <f t="shared" si="11"/>
        <v>99.9</v>
      </c>
      <c r="M35" s="47">
        <v>94</v>
      </c>
      <c r="N35" s="47">
        <v>5</v>
      </c>
      <c r="O35" s="47" t="s">
        <v>427</v>
      </c>
    </row>
    <row r="36" spans="1:15" ht="15" customHeight="1">
      <c r="A36" s="6">
        <v>216</v>
      </c>
      <c r="B36" s="12" t="s">
        <v>93</v>
      </c>
      <c r="C36" s="47">
        <v>93445</v>
      </c>
      <c r="D36" s="47">
        <v>1</v>
      </c>
      <c r="E36" s="47">
        <v>93445</v>
      </c>
      <c r="F36" s="47" t="s">
        <v>427</v>
      </c>
      <c r="G36" s="47" t="s">
        <v>427</v>
      </c>
      <c r="H36" s="47">
        <v>3</v>
      </c>
      <c r="I36" s="47" t="s">
        <v>427</v>
      </c>
      <c r="J36" s="47">
        <f t="shared" si="12"/>
        <v>4</v>
      </c>
      <c r="K36" s="47">
        <f t="shared" si="12"/>
        <v>93445</v>
      </c>
      <c r="L36" s="73">
        <f t="shared" si="11"/>
        <v>100</v>
      </c>
      <c r="M36" s="47">
        <v>-4655</v>
      </c>
      <c r="N36" s="47" t="s">
        <v>427</v>
      </c>
      <c r="O36" s="47" t="s">
        <v>427</v>
      </c>
    </row>
    <row r="37" spans="1:15" ht="15" customHeight="1">
      <c r="A37" s="6">
        <v>217</v>
      </c>
      <c r="B37" s="12" t="s">
        <v>94</v>
      </c>
      <c r="C37" s="47">
        <v>156180</v>
      </c>
      <c r="D37" s="47">
        <v>1</v>
      </c>
      <c r="E37" s="47">
        <v>156130</v>
      </c>
      <c r="F37" s="47" t="s">
        <v>427</v>
      </c>
      <c r="G37" s="47" t="s">
        <v>427</v>
      </c>
      <c r="H37" s="47" t="s">
        <v>427</v>
      </c>
      <c r="I37" s="47" t="s">
        <v>427</v>
      </c>
      <c r="J37" s="47">
        <f t="shared" si="12"/>
        <v>1</v>
      </c>
      <c r="K37" s="47">
        <f t="shared" si="12"/>
        <v>156130</v>
      </c>
      <c r="L37" s="73">
        <f t="shared" si="11"/>
        <v>99.968</v>
      </c>
      <c r="M37" s="47">
        <v>395</v>
      </c>
      <c r="N37" s="47">
        <v>4</v>
      </c>
      <c r="O37" s="47" t="s">
        <v>427</v>
      </c>
    </row>
    <row r="38" spans="1:15" ht="15" customHeight="1">
      <c r="A38" s="6">
        <v>218</v>
      </c>
      <c r="B38" s="12" t="s">
        <v>95</v>
      </c>
      <c r="C38" s="47">
        <v>49693</v>
      </c>
      <c r="D38" s="47">
        <v>1</v>
      </c>
      <c r="E38" s="47">
        <v>49693</v>
      </c>
      <c r="F38" s="47" t="s">
        <v>427</v>
      </c>
      <c r="G38" s="47" t="s">
        <v>427</v>
      </c>
      <c r="H38" s="47" t="s">
        <v>427</v>
      </c>
      <c r="I38" s="47" t="s">
        <v>427</v>
      </c>
      <c r="J38" s="47">
        <f t="shared" si="12"/>
        <v>1</v>
      </c>
      <c r="K38" s="47">
        <f t="shared" si="12"/>
        <v>49693</v>
      </c>
      <c r="L38" s="73">
        <f t="shared" si="11"/>
        <v>100</v>
      </c>
      <c r="M38" s="47">
        <v>-156</v>
      </c>
      <c r="N38" s="47">
        <v>1</v>
      </c>
      <c r="O38" s="47" t="s">
        <v>427</v>
      </c>
    </row>
    <row r="39" spans="1:15" ht="15" customHeight="1">
      <c r="A39" s="6">
        <v>219</v>
      </c>
      <c r="B39" s="12" t="s">
        <v>96</v>
      </c>
      <c r="C39" s="47">
        <v>114223</v>
      </c>
      <c r="D39" s="47">
        <v>1</v>
      </c>
      <c r="E39" s="47">
        <v>112251</v>
      </c>
      <c r="F39" s="47" t="s">
        <v>427</v>
      </c>
      <c r="G39" s="47" t="s">
        <v>427</v>
      </c>
      <c r="H39" s="47">
        <v>1</v>
      </c>
      <c r="I39" s="47">
        <v>357</v>
      </c>
      <c r="J39" s="47">
        <f t="shared" si="12"/>
        <v>2</v>
      </c>
      <c r="K39" s="47">
        <f t="shared" si="12"/>
        <v>112608</v>
      </c>
      <c r="L39" s="73">
        <f t="shared" si="11"/>
        <v>98.586</v>
      </c>
      <c r="M39" s="47" t="s">
        <v>427</v>
      </c>
      <c r="N39" s="47">
        <v>4</v>
      </c>
      <c r="O39" s="47" t="s">
        <v>427</v>
      </c>
    </row>
    <row r="40" spans="1:15" ht="15" customHeight="1">
      <c r="A40" s="6">
        <v>220</v>
      </c>
      <c r="B40" s="12" t="s">
        <v>97</v>
      </c>
      <c r="C40" s="47">
        <v>47674</v>
      </c>
      <c r="D40" s="47">
        <v>1</v>
      </c>
      <c r="E40" s="47">
        <v>46851</v>
      </c>
      <c r="F40" s="47" t="s">
        <v>427</v>
      </c>
      <c r="G40" s="47" t="s">
        <v>427</v>
      </c>
      <c r="H40" s="47">
        <v>1</v>
      </c>
      <c r="I40" s="47" t="s">
        <v>427</v>
      </c>
      <c r="J40" s="47">
        <f t="shared" si="12"/>
        <v>2</v>
      </c>
      <c r="K40" s="47">
        <f t="shared" si="12"/>
        <v>46851</v>
      </c>
      <c r="L40" s="73">
        <f t="shared" si="11"/>
        <v>98.274</v>
      </c>
      <c r="M40" s="47">
        <v>62</v>
      </c>
      <c r="N40" s="47">
        <v>1</v>
      </c>
      <c r="O40" s="47" t="s">
        <v>427</v>
      </c>
    </row>
    <row r="41" spans="1:15" ht="15" customHeight="1">
      <c r="A41" s="6">
        <v>221</v>
      </c>
      <c r="B41" s="12" t="s">
        <v>98</v>
      </c>
      <c r="C41" s="47">
        <v>43069</v>
      </c>
      <c r="D41" s="47">
        <v>1</v>
      </c>
      <c r="E41" s="47">
        <v>33385</v>
      </c>
      <c r="F41" s="47">
        <v>5</v>
      </c>
      <c r="G41" s="47">
        <v>9634</v>
      </c>
      <c r="H41" s="47">
        <v>2</v>
      </c>
      <c r="I41" s="47" t="s">
        <v>427</v>
      </c>
      <c r="J41" s="47">
        <f t="shared" si="12"/>
        <v>8</v>
      </c>
      <c r="K41" s="47">
        <f t="shared" si="12"/>
        <v>43019</v>
      </c>
      <c r="L41" s="73">
        <f t="shared" si="11"/>
        <v>99.884</v>
      </c>
      <c r="M41" s="47">
        <v>-18</v>
      </c>
      <c r="N41" s="47">
        <v>4</v>
      </c>
      <c r="O41" s="47" t="s">
        <v>427</v>
      </c>
    </row>
    <row r="42" spans="1:15" ht="15" customHeight="1">
      <c r="A42" s="6">
        <v>222</v>
      </c>
      <c r="B42" s="12" t="s">
        <v>99</v>
      </c>
      <c r="C42" s="47">
        <v>26285</v>
      </c>
      <c r="D42" s="47">
        <v>1</v>
      </c>
      <c r="E42" s="47">
        <v>7561</v>
      </c>
      <c r="F42" s="47">
        <v>21</v>
      </c>
      <c r="G42" s="47">
        <v>18636</v>
      </c>
      <c r="H42" s="47">
        <v>1</v>
      </c>
      <c r="I42" s="47" t="s">
        <v>427</v>
      </c>
      <c r="J42" s="47">
        <f t="shared" si="12"/>
        <v>23</v>
      </c>
      <c r="K42" s="47">
        <f t="shared" si="12"/>
        <v>26197</v>
      </c>
      <c r="L42" s="73">
        <f t="shared" si="11"/>
        <v>99.665</v>
      </c>
      <c r="M42" s="47" t="s">
        <v>427</v>
      </c>
      <c r="N42" s="47">
        <v>1</v>
      </c>
      <c r="O42" s="47" t="s">
        <v>427</v>
      </c>
    </row>
    <row r="43" spans="1:15" ht="15" customHeight="1">
      <c r="A43" s="6">
        <v>223</v>
      </c>
      <c r="B43" s="75" t="s">
        <v>100</v>
      </c>
      <c r="C43" s="47">
        <v>67477</v>
      </c>
      <c r="D43" s="47">
        <v>3</v>
      </c>
      <c r="E43" s="47">
        <v>66981</v>
      </c>
      <c r="F43" s="47" t="s">
        <v>427</v>
      </c>
      <c r="G43" s="47" t="s">
        <v>427</v>
      </c>
      <c r="H43" s="47">
        <v>1</v>
      </c>
      <c r="I43" s="47">
        <v>56</v>
      </c>
      <c r="J43" s="47">
        <f t="shared" si="12"/>
        <v>4</v>
      </c>
      <c r="K43" s="47">
        <f t="shared" si="12"/>
        <v>67037</v>
      </c>
      <c r="L43" s="73">
        <f t="shared" si="11"/>
        <v>99.348</v>
      </c>
      <c r="M43" s="47" t="s">
        <v>427</v>
      </c>
      <c r="N43" s="47">
        <v>3</v>
      </c>
      <c r="O43" s="47" t="s">
        <v>427</v>
      </c>
    </row>
    <row r="44" spans="1:15" ht="15" customHeight="1">
      <c r="A44" s="6">
        <v>224</v>
      </c>
      <c r="B44" s="75" t="s">
        <v>101</v>
      </c>
      <c r="C44" s="47">
        <v>49518</v>
      </c>
      <c r="D44" s="47">
        <v>1</v>
      </c>
      <c r="E44" s="47">
        <v>49422</v>
      </c>
      <c r="F44" s="47" t="s">
        <v>427</v>
      </c>
      <c r="G44" s="47" t="s">
        <v>427</v>
      </c>
      <c r="H44" s="47">
        <v>1</v>
      </c>
      <c r="I44" s="47" t="s">
        <v>427</v>
      </c>
      <c r="J44" s="47">
        <f t="shared" si="12"/>
        <v>2</v>
      </c>
      <c r="K44" s="47">
        <f t="shared" si="12"/>
        <v>49422</v>
      </c>
      <c r="L44" s="73">
        <f t="shared" si="11"/>
        <v>99.806</v>
      </c>
      <c r="M44" s="47" t="s">
        <v>427</v>
      </c>
      <c r="N44" s="47">
        <v>1</v>
      </c>
      <c r="O44" s="47" t="s">
        <v>427</v>
      </c>
    </row>
    <row r="45" spans="1:15" ht="15" customHeight="1">
      <c r="A45" s="6">
        <v>225</v>
      </c>
      <c r="B45" s="75" t="s">
        <v>102</v>
      </c>
      <c r="C45" s="47">
        <v>32570</v>
      </c>
      <c r="D45" s="47">
        <v>1</v>
      </c>
      <c r="E45" s="47">
        <v>31560</v>
      </c>
      <c r="F45" s="47">
        <v>3</v>
      </c>
      <c r="G45" s="47">
        <v>560</v>
      </c>
      <c r="H45" s="47">
        <v>3</v>
      </c>
      <c r="I45" s="47">
        <v>31</v>
      </c>
      <c r="J45" s="47">
        <f t="shared" si="12"/>
        <v>7</v>
      </c>
      <c r="K45" s="47">
        <f t="shared" si="12"/>
        <v>32151</v>
      </c>
      <c r="L45" s="73">
        <f t="shared" si="11"/>
        <v>98.714</v>
      </c>
      <c r="M45" s="47" t="s">
        <v>427</v>
      </c>
      <c r="N45" s="47">
        <v>3</v>
      </c>
      <c r="O45" s="47">
        <v>102</v>
      </c>
    </row>
    <row r="46" spans="1:15" ht="15" customHeight="1">
      <c r="A46" s="6">
        <v>226</v>
      </c>
      <c r="B46" s="12" t="s">
        <v>103</v>
      </c>
      <c r="C46" s="47">
        <v>46085</v>
      </c>
      <c r="D46" s="74" t="s">
        <v>407</v>
      </c>
      <c r="E46" s="47">
        <v>40304</v>
      </c>
      <c r="F46" s="47">
        <v>5</v>
      </c>
      <c r="G46" s="47">
        <v>5036</v>
      </c>
      <c r="H46" s="47">
        <v>3</v>
      </c>
      <c r="I46" s="47" t="s">
        <v>427</v>
      </c>
      <c r="J46" s="47">
        <f t="shared" si="12"/>
        <v>8</v>
      </c>
      <c r="K46" s="47">
        <f t="shared" si="12"/>
        <v>45340</v>
      </c>
      <c r="L46" s="73">
        <f t="shared" si="11"/>
        <v>98.383</v>
      </c>
      <c r="M46" s="47" t="s">
        <v>427</v>
      </c>
      <c r="N46" s="47" t="s">
        <v>427</v>
      </c>
      <c r="O46" s="47" t="s">
        <v>427</v>
      </c>
    </row>
    <row r="47" spans="1:15" ht="15" customHeight="1">
      <c r="A47" s="6">
        <v>227</v>
      </c>
      <c r="B47" s="12" t="s">
        <v>104</v>
      </c>
      <c r="C47" s="47">
        <v>40553</v>
      </c>
      <c r="D47" s="47">
        <v>1</v>
      </c>
      <c r="E47" s="47">
        <v>22566</v>
      </c>
      <c r="F47" s="47">
        <v>13</v>
      </c>
      <c r="G47" s="47">
        <v>16932</v>
      </c>
      <c r="H47" s="47">
        <v>6</v>
      </c>
      <c r="I47" s="47">
        <v>218</v>
      </c>
      <c r="J47" s="47">
        <f t="shared" si="12"/>
        <v>20</v>
      </c>
      <c r="K47" s="47">
        <f t="shared" si="12"/>
        <v>39716</v>
      </c>
      <c r="L47" s="73">
        <f t="shared" si="11"/>
        <v>97.936</v>
      </c>
      <c r="M47" s="47" t="s">
        <v>427</v>
      </c>
      <c r="N47" s="47">
        <v>3</v>
      </c>
      <c r="O47" s="47">
        <v>32</v>
      </c>
    </row>
    <row r="48" spans="1:15" ht="15" customHeight="1">
      <c r="A48" s="6">
        <v>228</v>
      </c>
      <c r="B48" s="12" t="s">
        <v>105</v>
      </c>
      <c r="C48" s="47">
        <v>40027</v>
      </c>
      <c r="D48" s="47">
        <v>1</v>
      </c>
      <c r="E48" s="47">
        <v>39745</v>
      </c>
      <c r="F48" s="47" t="s">
        <v>427</v>
      </c>
      <c r="G48" s="47" t="s">
        <v>427</v>
      </c>
      <c r="H48" s="47">
        <v>5</v>
      </c>
      <c r="I48" s="47">
        <v>50</v>
      </c>
      <c r="J48" s="47">
        <f t="shared" si="12"/>
        <v>6</v>
      </c>
      <c r="K48" s="47">
        <f t="shared" si="12"/>
        <v>39795</v>
      </c>
      <c r="L48" s="73">
        <f t="shared" si="11"/>
        <v>99.42</v>
      </c>
      <c r="M48" s="47">
        <v>18</v>
      </c>
      <c r="N48" s="47">
        <v>3</v>
      </c>
      <c r="O48" s="47">
        <v>21</v>
      </c>
    </row>
    <row r="49" spans="1:15" ht="15" customHeight="1">
      <c r="A49" s="6">
        <v>229</v>
      </c>
      <c r="B49" s="12" t="s">
        <v>106</v>
      </c>
      <c r="C49" s="47">
        <v>80211</v>
      </c>
      <c r="D49" s="47">
        <v>1</v>
      </c>
      <c r="E49" s="47">
        <v>80155</v>
      </c>
      <c r="F49" s="47" t="s">
        <v>427</v>
      </c>
      <c r="G49" s="47" t="s">
        <v>427</v>
      </c>
      <c r="H49" s="47">
        <v>3</v>
      </c>
      <c r="I49" s="47">
        <v>30</v>
      </c>
      <c r="J49" s="47">
        <f t="shared" si="12"/>
        <v>4</v>
      </c>
      <c r="K49" s="47">
        <f t="shared" si="12"/>
        <v>80185</v>
      </c>
      <c r="L49" s="73">
        <f t="shared" si="11"/>
        <v>99.968</v>
      </c>
      <c r="M49" s="47" t="s">
        <v>427</v>
      </c>
      <c r="N49" s="47">
        <v>1</v>
      </c>
      <c r="O49" s="47" t="s">
        <v>427</v>
      </c>
    </row>
    <row r="50" spans="1:15" ht="15" customHeight="1">
      <c r="A50" s="6">
        <v>301</v>
      </c>
      <c r="B50" s="12" t="s">
        <v>107</v>
      </c>
      <c r="C50" s="47">
        <v>31737</v>
      </c>
      <c r="D50" s="47">
        <v>1</v>
      </c>
      <c r="E50" s="47">
        <v>31733</v>
      </c>
      <c r="F50" s="47" t="s">
        <v>427</v>
      </c>
      <c r="G50" s="47" t="s">
        <v>427</v>
      </c>
      <c r="H50" s="47" t="s">
        <v>427</v>
      </c>
      <c r="I50" s="47" t="s">
        <v>427</v>
      </c>
      <c r="J50" s="47">
        <f t="shared" si="12"/>
        <v>1</v>
      </c>
      <c r="K50" s="47">
        <f t="shared" si="12"/>
        <v>31733</v>
      </c>
      <c r="L50" s="73">
        <f t="shared" si="11"/>
        <v>99.987</v>
      </c>
      <c r="M50" s="47" t="s">
        <v>427</v>
      </c>
      <c r="N50" s="47" t="s">
        <v>427</v>
      </c>
      <c r="O50" s="47" t="s">
        <v>427</v>
      </c>
    </row>
    <row r="51" spans="1:15" ht="15" customHeight="1">
      <c r="A51" s="6">
        <v>365</v>
      </c>
      <c r="B51" s="12" t="s">
        <v>108</v>
      </c>
      <c r="C51" s="47">
        <v>22910</v>
      </c>
      <c r="D51" s="47">
        <v>1</v>
      </c>
      <c r="E51" s="47">
        <v>10435</v>
      </c>
      <c r="F51" s="47">
        <v>5</v>
      </c>
      <c r="G51" s="47">
        <v>12124</v>
      </c>
      <c r="H51" s="47" t="s">
        <v>427</v>
      </c>
      <c r="I51" s="47" t="s">
        <v>427</v>
      </c>
      <c r="J51" s="47">
        <f t="shared" si="12"/>
        <v>6</v>
      </c>
      <c r="K51" s="47">
        <f t="shared" si="12"/>
        <v>22559</v>
      </c>
      <c r="L51" s="73">
        <f t="shared" si="11"/>
        <v>98.468</v>
      </c>
      <c r="M51" s="47" t="s">
        <v>427</v>
      </c>
      <c r="N51" s="47" t="s">
        <v>427</v>
      </c>
      <c r="O51" s="47" t="s">
        <v>427</v>
      </c>
    </row>
    <row r="52" spans="1:15" ht="15" customHeight="1">
      <c r="A52" s="6">
        <v>381</v>
      </c>
      <c r="B52" s="12" t="s">
        <v>109</v>
      </c>
      <c r="C52" s="47">
        <v>31032</v>
      </c>
      <c r="D52" s="47">
        <v>1</v>
      </c>
      <c r="E52" s="47">
        <v>31032</v>
      </c>
      <c r="F52" s="47" t="s">
        <v>427</v>
      </c>
      <c r="G52" s="47" t="s">
        <v>427</v>
      </c>
      <c r="H52" s="47">
        <v>2</v>
      </c>
      <c r="I52" s="47" t="s">
        <v>427</v>
      </c>
      <c r="J52" s="47">
        <f t="shared" si="12"/>
        <v>3</v>
      </c>
      <c r="K52" s="47">
        <f t="shared" si="12"/>
        <v>31032</v>
      </c>
      <c r="L52" s="73">
        <f t="shared" si="11"/>
        <v>100</v>
      </c>
      <c r="M52" s="47" t="s">
        <v>427</v>
      </c>
      <c r="N52" s="47" t="s">
        <v>427</v>
      </c>
      <c r="O52" s="47" t="s">
        <v>427</v>
      </c>
    </row>
    <row r="53" spans="1:15" ht="15" customHeight="1">
      <c r="A53" s="7">
        <v>382</v>
      </c>
      <c r="B53" s="12" t="s">
        <v>110</v>
      </c>
      <c r="C53" s="22">
        <v>33363</v>
      </c>
      <c r="D53" s="22">
        <v>1</v>
      </c>
      <c r="E53" s="22">
        <v>33363</v>
      </c>
      <c r="F53" s="47" t="s">
        <v>427</v>
      </c>
      <c r="G53" s="47" t="s">
        <v>427</v>
      </c>
      <c r="H53" s="47" t="s">
        <v>427</v>
      </c>
      <c r="I53" s="47" t="s">
        <v>427</v>
      </c>
      <c r="J53" s="47">
        <f t="shared" si="12"/>
        <v>1</v>
      </c>
      <c r="K53" s="47">
        <f t="shared" si="12"/>
        <v>33363</v>
      </c>
      <c r="L53" s="73">
        <f t="shared" si="11"/>
        <v>100</v>
      </c>
      <c r="M53" s="47" t="s">
        <v>427</v>
      </c>
      <c r="N53" s="47" t="s">
        <v>427</v>
      </c>
      <c r="O53" s="47" t="s">
        <v>427</v>
      </c>
    </row>
    <row r="54" spans="1:15" ht="15" customHeight="1">
      <c r="A54" s="7">
        <v>442</v>
      </c>
      <c r="B54" s="12" t="s">
        <v>111</v>
      </c>
      <c r="C54" s="22">
        <v>13208</v>
      </c>
      <c r="D54" s="22">
        <v>1</v>
      </c>
      <c r="E54" s="22">
        <v>13182</v>
      </c>
      <c r="F54" s="47" t="s">
        <v>427</v>
      </c>
      <c r="G54" s="47" t="s">
        <v>427</v>
      </c>
      <c r="H54" s="47" t="s">
        <v>427</v>
      </c>
      <c r="I54" s="47" t="s">
        <v>427</v>
      </c>
      <c r="J54" s="47">
        <f t="shared" si="12"/>
        <v>1</v>
      </c>
      <c r="K54" s="47">
        <f t="shared" si="12"/>
        <v>13182</v>
      </c>
      <c r="L54" s="73">
        <f t="shared" si="11"/>
        <v>99.803</v>
      </c>
      <c r="M54" s="47" t="s">
        <v>427</v>
      </c>
      <c r="N54" s="47" t="s">
        <v>427</v>
      </c>
      <c r="O54" s="47" t="s">
        <v>427</v>
      </c>
    </row>
    <row r="55" spans="1:15" ht="15" customHeight="1">
      <c r="A55" s="6">
        <v>443</v>
      </c>
      <c r="B55" s="12" t="s">
        <v>112</v>
      </c>
      <c r="C55" s="47">
        <v>19791</v>
      </c>
      <c r="D55" s="47">
        <v>1</v>
      </c>
      <c r="E55" s="47">
        <v>19692</v>
      </c>
      <c r="F55" s="47" t="s">
        <v>427</v>
      </c>
      <c r="G55" s="47" t="s">
        <v>427</v>
      </c>
      <c r="H55" s="47">
        <v>1</v>
      </c>
      <c r="I55" s="47" t="s">
        <v>427</v>
      </c>
      <c r="J55" s="47">
        <f t="shared" si="12"/>
        <v>2</v>
      </c>
      <c r="K55" s="47">
        <f t="shared" si="12"/>
        <v>19692</v>
      </c>
      <c r="L55" s="73">
        <f t="shared" si="11"/>
        <v>99.5</v>
      </c>
      <c r="M55" s="47" t="s">
        <v>427</v>
      </c>
      <c r="N55" s="47" t="s">
        <v>427</v>
      </c>
      <c r="O55" s="47" t="s">
        <v>427</v>
      </c>
    </row>
    <row r="56" spans="1:15" ht="15" customHeight="1">
      <c r="A56" s="6">
        <v>446</v>
      </c>
      <c r="B56" s="12" t="s">
        <v>113</v>
      </c>
      <c r="C56" s="47">
        <v>12200</v>
      </c>
      <c r="D56" s="47">
        <v>1</v>
      </c>
      <c r="E56" s="47">
        <v>5576</v>
      </c>
      <c r="F56" s="47">
        <v>6</v>
      </c>
      <c r="G56" s="47">
        <v>6527</v>
      </c>
      <c r="H56" s="47" t="s">
        <v>427</v>
      </c>
      <c r="I56" s="47" t="s">
        <v>427</v>
      </c>
      <c r="J56" s="47">
        <f t="shared" si="12"/>
        <v>7</v>
      </c>
      <c r="K56" s="47">
        <f t="shared" si="12"/>
        <v>12103</v>
      </c>
      <c r="L56" s="73">
        <f t="shared" si="11"/>
        <v>99.205</v>
      </c>
      <c r="M56" s="47" t="s">
        <v>427</v>
      </c>
      <c r="N56" s="47">
        <v>3</v>
      </c>
      <c r="O56" s="47">
        <v>33</v>
      </c>
    </row>
    <row r="57" spans="1:15" ht="15" customHeight="1">
      <c r="A57" s="7">
        <v>464</v>
      </c>
      <c r="B57" s="12" t="s">
        <v>114</v>
      </c>
      <c r="C57" s="47">
        <v>33531</v>
      </c>
      <c r="D57" s="47">
        <v>1</v>
      </c>
      <c r="E57" s="47">
        <v>33399</v>
      </c>
      <c r="F57" s="47" t="s">
        <v>427</v>
      </c>
      <c r="G57" s="47" t="s">
        <v>427</v>
      </c>
      <c r="H57" s="47" t="s">
        <v>427</v>
      </c>
      <c r="I57" s="47" t="s">
        <v>427</v>
      </c>
      <c r="J57" s="47">
        <f t="shared" si="12"/>
        <v>1</v>
      </c>
      <c r="K57" s="47">
        <f t="shared" si="12"/>
        <v>33399</v>
      </c>
      <c r="L57" s="73">
        <f t="shared" si="11"/>
        <v>99.606</v>
      </c>
      <c r="M57" s="47" t="s">
        <v>427</v>
      </c>
      <c r="N57" s="47" t="s">
        <v>427</v>
      </c>
      <c r="O57" s="47" t="s">
        <v>427</v>
      </c>
    </row>
    <row r="58" spans="1:15" ht="15" customHeight="1">
      <c r="A58" s="6">
        <v>481</v>
      </c>
      <c r="B58" s="12" t="s">
        <v>115</v>
      </c>
      <c r="C58" s="47">
        <v>16428</v>
      </c>
      <c r="D58" s="47">
        <v>2</v>
      </c>
      <c r="E58" s="47">
        <v>16124</v>
      </c>
      <c r="F58" s="47" t="s">
        <v>427</v>
      </c>
      <c r="G58" s="47" t="s">
        <v>427</v>
      </c>
      <c r="H58" s="47">
        <v>1</v>
      </c>
      <c r="I58" s="47" t="s">
        <v>427</v>
      </c>
      <c r="J58" s="47">
        <f t="shared" si="12"/>
        <v>3</v>
      </c>
      <c r="K58" s="47">
        <f t="shared" si="12"/>
        <v>16124</v>
      </c>
      <c r="L58" s="73">
        <f t="shared" si="11"/>
        <v>98.15</v>
      </c>
      <c r="M58" s="47" t="s">
        <v>427</v>
      </c>
      <c r="N58" s="47">
        <v>6</v>
      </c>
      <c r="O58" s="47">
        <v>89</v>
      </c>
    </row>
    <row r="59" spans="1:15" ht="15" customHeight="1">
      <c r="A59" s="7">
        <v>501</v>
      </c>
      <c r="B59" s="12" t="s">
        <v>116</v>
      </c>
      <c r="C59" s="47">
        <v>19152</v>
      </c>
      <c r="D59" s="47">
        <v>1</v>
      </c>
      <c r="E59" s="47">
        <v>4774</v>
      </c>
      <c r="F59" s="47">
        <v>6</v>
      </c>
      <c r="G59" s="47">
        <v>14347</v>
      </c>
      <c r="H59" s="47">
        <v>1</v>
      </c>
      <c r="I59" s="47" t="s">
        <v>427</v>
      </c>
      <c r="J59" s="47">
        <f t="shared" si="12"/>
        <v>8</v>
      </c>
      <c r="K59" s="47">
        <f t="shared" si="12"/>
        <v>19121</v>
      </c>
      <c r="L59" s="73">
        <f t="shared" si="11"/>
        <v>99.838</v>
      </c>
      <c r="M59" s="47" t="s">
        <v>427</v>
      </c>
      <c r="N59" s="47" t="s">
        <v>427</v>
      </c>
      <c r="O59" s="47" t="s">
        <v>427</v>
      </c>
    </row>
    <row r="60" spans="1:15" ht="15" customHeight="1">
      <c r="A60" s="6">
        <v>585</v>
      </c>
      <c r="B60" s="12" t="s">
        <v>117</v>
      </c>
      <c r="C60" s="47">
        <v>19485</v>
      </c>
      <c r="D60" s="47">
        <v>1</v>
      </c>
      <c r="E60" s="47">
        <v>8301</v>
      </c>
      <c r="F60" s="47">
        <v>17</v>
      </c>
      <c r="G60" s="47">
        <v>10907</v>
      </c>
      <c r="H60" s="47">
        <v>1</v>
      </c>
      <c r="I60" s="47" t="s">
        <v>427</v>
      </c>
      <c r="J60" s="47">
        <f t="shared" si="12"/>
        <v>19</v>
      </c>
      <c r="K60" s="47">
        <f t="shared" si="12"/>
        <v>19208</v>
      </c>
      <c r="L60" s="73">
        <f t="shared" si="11"/>
        <v>98.578</v>
      </c>
      <c r="M60" s="47" t="s">
        <v>427</v>
      </c>
      <c r="N60" s="47">
        <v>7</v>
      </c>
      <c r="O60" s="47">
        <v>188</v>
      </c>
    </row>
    <row r="61" spans="1:15" ht="15" customHeight="1">
      <c r="A61" s="6">
        <v>586</v>
      </c>
      <c r="B61" s="12" t="s">
        <v>118</v>
      </c>
      <c r="C61" s="47">
        <v>15858</v>
      </c>
      <c r="D61" s="47">
        <v>1</v>
      </c>
      <c r="E61" s="47">
        <v>7513</v>
      </c>
      <c r="F61" s="47">
        <v>12</v>
      </c>
      <c r="G61" s="47">
        <v>8192</v>
      </c>
      <c r="H61" s="47" t="s">
        <v>427</v>
      </c>
      <c r="I61" s="47" t="s">
        <v>427</v>
      </c>
      <c r="J61" s="47">
        <f t="shared" si="12"/>
        <v>13</v>
      </c>
      <c r="K61" s="47">
        <f t="shared" si="12"/>
        <v>15705</v>
      </c>
      <c r="L61" s="73">
        <f t="shared" si="11"/>
        <v>99.035</v>
      </c>
      <c r="M61" s="47" t="s">
        <v>427</v>
      </c>
      <c r="N61" s="47">
        <v>4</v>
      </c>
      <c r="O61" s="47">
        <v>95</v>
      </c>
    </row>
    <row r="62" spans="1:15" ht="3.75" customHeight="1">
      <c r="A62" s="69"/>
      <c r="B62" s="13"/>
      <c r="C62" s="49"/>
      <c r="D62" s="49"/>
      <c r="E62" s="49"/>
      <c r="F62" s="49"/>
      <c r="G62" s="49"/>
      <c r="H62" s="49"/>
      <c r="I62" s="49"/>
      <c r="J62" s="49"/>
      <c r="K62" s="49"/>
      <c r="L62" s="76"/>
      <c r="M62" s="49"/>
      <c r="N62" s="49"/>
      <c r="O62" s="49"/>
    </row>
    <row r="63" spans="1:2" s="5" customFormat="1" ht="11.25">
      <c r="A63" s="7" t="s">
        <v>191</v>
      </c>
      <c r="B63" s="7"/>
    </row>
    <row r="64" spans="1:16" ht="11.25">
      <c r="A64" s="5" t="s">
        <v>340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1.25">
      <c r="A65" s="16" t="s">
        <v>341</v>
      </c>
      <c r="C65" s="5"/>
      <c r="P65" s="5"/>
    </row>
    <row r="66" spans="1:16" ht="12">
      <c r="A66" s="16" t="s">
        <v>424</v>
      </c>
      <c r="B66" s="8"/>
      <c r="C66" s="7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5"/>
    </row>
  </sheetData>
  <sheetProtection/>
  <mergeCells count="9">
    <mergeCell ref="A2:B3"/>
    <mergeCell ref="N2:O2"/>
    <mergeCell ref="D2:E2"/>
    <mergeCell ref="F2:G2"/>
    <mergeCell ref="H2:I2"/>
    <mergeCell ref="J2:K2"/>
    <mergeCell ref="C2:C3"/>
    <mergeCell ref="L2:L3"/>
    <mergeCell ref="M2:M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F1" sqref="F1"/>
    </sheetView>
  </sheetViews>
  <sheetFormatPr defaultColWidth="8.875" defaultRowHeight="12.75"/>
  <cols>
    <col min="1" max="1" width="4.125" style="9" customWidth="1"/>
    <col min="2" max="2" width="20.75390625" style="9" customWidth="1"/>
    <col min="3" max="3" width="15.125" style="9" bestFit="1" customWidth="1"/>
    <col min="4" max="4" width="14.875" style="9" customWidth="1"/>
    <col min="5" max="6" width="11.25390625" style="9" bestFit="1" customWidth="1"/>
    <col min="7" max="9" width="10.00390625" style="9" customWidth="1"/>
    <col min="10" max="16384" width="8.875" style="9" customWidth="1"/>
  </cols>
  <sheetData>
    <row r="1" spans="1:3" s="32" customFormat="1" ht="17.25">
      <c r="A1" s="31" t="s">
        <v>408</v>
      </c>
      <c r="C1" s="66"/>
    </row>
    <row r="2" spans="1:10" ht="15" customHeight="1">
      <c r="A2" s="125" t="s">
        <v>203</v>
      </c>
      <c r="B2" s="103"/>
      <c r="C2" s="118" t="s">
        <v>77</v>
      </c>
      <c r="D2" s="118" t="s">
        <v>409</v>
      </c>
      <c r="E2" s="121" t="s">
        <v>201</v>
      </c>
      <c r="F2" s="124" t="s">
        <v>410</v>
      </c>
      <c r="G2" s="124"/>
      <c r="H2" s="118" t="s">
        <v>76</v>
      </c>
      <c r="I2" s="121" t="s">
        <v>202</v>
      </c>
      <c r="J2" s="81" t="s">
        <v>266</v>
      </c>
    </row>
    <row r="3" spans="1:10" ht="15" customHeight="1">
      <c r="A3" s="104"/>
      <c r="B3" s="105"/>
      <c r="C3" s="119"/>
      <c r="D3" s="119"/>
      <c r="E3" s="123"/>
      <c r="F3" s="38" t="s">
        <v>411</v>
      </c>
      <c r="G3" s="38" t="s">
        <v>412</v>
      </c>
      <c r="H3" s="119"/>
      <c r="I3" s="123"/>
      <c r="J3" s="59"/>
    </row>
    <row r="4" spans="1:10" ht="11.25">
      <c r="A4" s="5"/>
      <c r="B4" s="5"/>
      <c r="C4" s="78"/>
      <c r="D4" s="5"/>
      <c r="E4" s="26" t="s">
        <v>194</v>
      </c>
      <c r="F4" s="26" t="s">
        <v>195</v>
      </c>
      <c r="G4" s="26" t="s">
        <v>195</v>
      </c>
      <c r="H4" s="5"/>
      <c r="I4" s="5"/>
      <c r="J4" s="26" t="s">
        <v>196</v>
      </c>
    </row>
    <row r="5" spans="1:10" ht="12" customHeight="1">
      <c r="A5" s="9" t="s">
        <v>34</v>
      </c>
      <c r="C5" s="78" t="s">
        <v>361</v>
      </c>
      <c r="D5" s="82" t="s">
        <v>413</v>
      </c>
      <c r="E5" s="47">
        <v>273892</v>
      </c>
      <c r="F5" s="47">
        <v>1289900</v>
      </c>
      <c r="G5" s="47">
        <v>873760</v>
      </c>
      <c r="H5" s="82" t="s">
        <v>35</v>
      </c>
      <c r="I5" s="82" t="s">
        <v>36</v>
      </c>
      <c r="J5" s="47">
        <v>652</v>
      </c>
    </row>
    <row r="6" spans="1:10" ht="12" customHeight="1">
      <c r="A6" s="79" t="s">
        <v>414</v>
      </c>
      <c r="B6" s="80"/>
      <c r="C6" s="78"/>
      <c r="D6" s="82"/>
      <c r="E6" s="47"/>
      <c r="F6" s="47"/>
      <c r="G6" s="47"/>
      <c r="H6" s="82"/>
      <c r="I6" s="82" t="s">
        <v>37</v>
      </c>
      <c r="J6" s="47"/>
    </row>
    <row r="7" spans="3:10" ht="4.5" customHeight="1">
      <c r="C7" s="78"/>
      <c r="D7" s="82"/>
      <c r="E7" s="47"/>
      <c r="F7" s="47"/>
      <c r="G7" s="47"/>
      <c r="H7" s="82"/>
      <c r="I7" s="82"/>
      <c r="J7" s="47"/>
    </row>
    <row r="8" spans="1:10" ht="12" customHeight="1">
      <c r="A8" s="9" t="s">
        <v>415</v>
      </c>
      <c r="C8" s="78" t="s">
        <v>338</v>
      </c>
      <c r="D8" s="82" t="s">
        <v>416</v>
      </c>
      <c r="E8" s="47">
        <v>1851</v>
      </c>
      <c r="F8" s="47">
        <v>5100</v>
      </c>
      <c r="G8" s="47">
        <v>5480</v>
      </c>
      <c r="H8" s="82" t="s">
        <v>38</v>
      </c>
      <c r="I8" s="82" t="s">
        <v>36</v>
      </c>
      <c r="J8" s="47">
        <v>1000</v>
      </c>
    </row>
    <row r="9" spans="1:10" ht="12" customHeight="1">
      <c r="A9" s="79" t="s">
        <v>417</v>
      </c>
      <c r="B9" s="80"/>
      <c r="C9" s="78"/>
      <c r="D9" s="82"/>
      <c r="E9" s="47"/>
      <c r="F9" s="47"/>
      <c r="G9" s="47"/>
      <c r="H9" s="82"/>
      <c r="I9" s="82"/>
      <c r="J9" s="47"/>
    </row>
    <row r="10" spans="3:10" ht="4.5" customHeight="1">
      <c r="C10" s="78"/>
      <c r="D10" s="82"/>
      <c r="E10" s="47"/>
      <c r="F10" s="47"/>
      <c r="G10" s="47"/>
      <c r="H10" s="82"/>
      <c r="I10" s="82"/>
      <c r="J10" s="47"/>
    </row>
    <row r="11" spans="1:10" ht="12" customHeight="1">
      <c r="A11" s="9" t="s">
        <v>418</v>
      </c>
      <c r="C11" s="83" t="s">
        <v>339</v>
      </c>
      <c r="D11" s="82" t="s">
        <v>419</v>
      </c>
      <c r="E11" s="47">
        <v>104533</v>
      </c>
      <c r="F11" s="47">
        <v>750700</v>
      </c>
      <c r="G11" s="47">
        <v>316681</v>
      </c>
      <c r="H11" s="82" t="s">
        <v>35</v>
      </c>
      <c r="I11" s="82" t="s">
        <v>36</v>
      </c>
      <c r="J11" s="47">
        <v>1457</v>
      </c>
    </row>
    <row r="12" spans="1:10" ht="12" customHeight="1">
      <c r="A12" s="79" t="s">
        <v>420</v>
      </c>
      <c r="B12" s="80"/>
      <c r="C12" s="78"/>
      <c r="D12" s="82"/>
      <c r="E12" s="47"/>
      <c r="F12" s="47"/>
      <c r="G12" s="47"/>
      <c r="H12" s="82"/>
      <c r="I12" s="82" t="s">
        <v>37</v>
      </c>
      <c r="J12" s="47"/>
    </row>
    <row r="13" spans="3:10" ht="4.5" customHeight="1">
      <c r="C13" s="78"/>
      <c r="D13" s="82"/>
      <c r="E13" s="47"/>
      <c r="F13" s="47"/>
      <c r="G13" s="47"/>
      <c r="H13" s="82"/>
      <c r="I13" s="82"/>
      <c r="J13" s="47"/>
    </row>
    <row r="14" spans="1:10" ht="12" customHeight="1">
      <c r="A14" s="9" t="s">
        <v>421</v>
      </c>
      <c r="C14" s="78" t="s">
        <v>39</v>
      </c>
      <c r="D14" s="82" t="s">
        <v>422</v>
      </c>
      <c r="E14" s="47"/>
      <c r="F14" s="47">
        <v>19000</v>
      </c>
      <c r="G14" s="47"/>
      <c r="H14" s="82" t="s">
        <v>35</v>
      </c>
      <c r="I14" s="82" t="s">
        <v>36</v>
      </c>
      <c r="J14" s="47"/>
    </row>
    <row r="15" spans="1:10" ht="12" customHeight="1">
      <c r="A15" s="79" t="s">
        <v>423</v>
      </c>
      <c r="B15" s="80"/>
      <c r="C15" s="78"/>
      <c r="D15" s="82"/>
      <c r="E15" s="47"/>
      <c r="F15" s="47"/>
      <c r="G15" s="47"/>
      <c r="H15" s="82"/>
      <c r="I15" s="82"/>
      <c r="J15" s="47"/>
    </row>
    <row r="16" spans="3:10" ht="4.5" customHeight="1">
      <c r="C16" s="78"/>
      <c r="D16" s="82"/>
      <c r="E16" s="47"/>
      <c r="F16" s="47"/>
      <c r="G16" s="47"/>
      <c r="H16" s="82"/>
      <c r="I16" s="82"/>
      <c r="J16" s="47"/>
    </row>
    <row r="17" spans="1:10" ht="3.75" customHeight="1">
      <c r="A17" s="84"/>
      <c r="B17" s="85"/>
      <c r="C17" s="86"/>
      <c r="D17" s="14"/>
      <c r="E17" s="49"/>
      <c r="F17" s="49"/>
      <c r="G17" s="49"/>
      <c r="H17" s="84"/>
      <c r="I17" s="58"/>
      <c r="J17" s="49"/>
    </row>
    <row r="18" ht="11.25">
      <c r="A18" s="16" t="s">
        <v>198</v>
      </c>
    </row>
    <row r="19" ht="11.25">
      <c r="A19" s="9" t="s">
        <v>265</v>
      </c>
    </row>
    <row r="24" spans="1:3" s="32" customFormat="1" ht="17.25">
      <c r="A24" s="31" t="s">
        <v>303</v>
      </c>
      <c r="C24" s="66"/>
    </row>
    <row r="25" spans="1:2" s="53" customFormat="1" ht="14.25">
      <c r="A25" s="51" t="s">
        <v>304</v>
      </c>
      <c r="B25" s="51"/>
    </row>
    <row r="26" spans="1:8" ht="13.5" customHeight="1">
      <c r="A26" s="114" t="s">
        <v>192</v>
      </c>
      <c r="B26" s="115"/>
      <c r="C26" s="121" t="s">
        <v>400</v>
      </c>
      <c r="D26" s="121" t="s">
        <v>401</v>
      </c>
      <c r="E26" s="81" t="s">
        <v>305</v>
      </c>
      <c r="F26" s="126"/>
      <c r="G26" s="126"/>
      <c r="H26" s="126"/>
    </row>
    <row r="27" spans="1:8" ht="11.25">
      <c r="A27" s="116"/>
      <c r="B27" s="117"/>
      <c r="C27" s="123"/>
      <c r="D27" s="127"/>
      <c r="E27" s="59"/>
      <c r="F27" s="88"/>
      <c r="G27" s="88"/>
      <c r="H27" s="88"/>
    </row>
    <row r="28" spans="1:8" ht="11.25">
      <c r="A28" s="5"/>
      <c r="B28" s="12"/>
      <c r="C28" s="26" t="s">
        <v>189</v>
      </c>
      <c r="D28" s="26" t="s">
        <v>190</v>
      </c>
      <c r="E28" s="26" t="s">
        <v>306</v>
      </c>
      <c r="F28" s="26"/>
      <c r="G28" s="26"/>
      <c r="H28" s="26"/>
    </row>
    <row r="29" spans="2:8" ht="11.25">
      <c r="B29" s="10" t="s">
        <v>389</v>
      </c>
      <c r="C29" s="20">
        <v>5580.5</v>
      </c>
      <c r="D29" s="20">
        <v>5006.9</v>
      </c>
      <c r="E29" s="19">
        <v>89.7</v>
      </c>
      <c r="F29" s="17"/>
      <c r="G29" s="28"/>
      <c r="H29" s="28"/>
    </row>
    <row r="30" spans="2:8" ht="11.25">
      <c r="B30" s="10" t="s">
        <v>390</v>
      </c>
      <c r="C30" s="20">
        <v>5582.2</v>
      </c>
      <c r="D30" s="20">
        <v>5036.2</v>
      </c>
      <c r="E30" s="19">
        <v>90.2</v>
      </c>
      <c r="F30" s="17"/>
      <c r="G30" s="28"/>
      <c r="H30" s="28"/>
    </row>
    <row r="31" spans="2:8" ht="11.25">
      <c r="B31" s="10" t="s">
        <v>391</v>
      </c>
      <c r="C31" s="20">
        <v>5586.254</v>
      </c>
      <c r="D31" s="20">
        <v>5068.297</v>
      </c>
      <c r="E31" s="19">
        <v>90.7</v>
      </c>
      <c r="F31" s="17"/>
      <c r="G31" s="28"/>
      <c r="H31" s="28"/>
    </row>
    <row r="32" spans="2:8" ht="11.25">
      <c r="B32" s="10" t="s">
        <v>370</v>
      </c>
      <c r="C32" s="20">
        <v>5586.182000000002</v>
      </c>
      <c r="D32" s="20">
        <v>5086.81</v>
      </c>
      <c r="E32" s="19">
        <v>91.06058485026087</v>
      </c>
      <c r="F32" s="17"/>
      <c r="G32" s="28"/>
      <c r="H32" s="28"/>
    </row>
    <row r="33" spans="2:11" ht="11.25">
      <c r="B33" s="10" t="s">
        <v>392</v>
      </c>
      <c r="C33" s="20">
        <v>5580.1</v>
      </c>
      <c r="D33" s="20">
        <v>5098.8</v>
      </c>
      <c r="E33" s="19">
        <v>91.4</v>
      </c>
      <c r="F33" s="17"/>
      <c r="G33" s="28"/>
      <c r="H33" s="28"/>
      <c r="K33" s="20"/>
    </row>
    <row r="34" spans="2:11" ht="11.25">
      <c r="B34" s="11"/>
      <c r="C34" s="20"/>
      <c r="D34" s="20"/>
      <c r="E34" s="17"/>
      <c r="F34" s="17"/>
      <c r="G34" s="28"/>
      <c r="H34" s="28"/>
      <c r="K34" s="20"/>
    </row>
    <row r="35" spans="1:11" ht="12">
      <c r="A35" s="9">
        <v>100</v>
      </c>
      <c r="B35" s="12" t="s">
        <v>119</v>
      </c>
      <c r="C35" s="20">
        <v>1511.9</v>
      </c>
      <c r="D35" s="20">
        <v>1492.5</v>
      </c>
      <c r="E35" s="19">
        <v>98.7</v>
      </c>
      <c r="F35" s="17"/>
      <c r="G35" s="22"/>
      <c r="H35" s="22"/>
      <c r="J35" s="27"/>
      <c r="K35" s="20"/>
    </row>
    <row r="36" spans="1:11" ht="12">
      <c r="A36" s="9">
        <v>201</v>
      </c>
      <c r="B36" s="12" t="s">
        <v>120</v>
      </c>
      <c r="C36" s="20">
        <v>533.8</v>
      </c>
      <c r="D36" s="20">
        <v>476.5</v>
      </c>
      <c r="E36" s="19">
        <v>89.3</v>
      </c>
      <c r="F36" s="17"/>
      <c r="G36" s="22"/>
      <c r="H36" s="22"/>
      <c r="J36" s="27"/>
      <c r="K36" s="20"/>
    </row>
    <row r="37" spans="1:11" ht="12">
      <c r="A37" s="9">
        <v>202</v>
      </c>
      <c r="B37" s="12" t="s">
        <v>121</v>
      </c>
      <c r="C37" s="20">
        <v>458.8</v>
      </c>
      <c r="D37" s="20">
        <v>458.7</v>
      </c>
      <c r="E37" s="19">
        <v>100</v>
      </c>
      <c r="F37" s="17"/>
      <c r="G37" s="22"/>
      <c r="H37" s="22"/>
      <c r="J37" s="27"/>
      <c r="K37" s="20"/>
    </row>
    <row r="38" spans="1:11" ht="12">
      <c r="A38" s="9">
        <v>203</v>
      </c>
      <c r="B38" s="12" t="s">
        <v>122</v>
      </c>
      <c r="C38" s="20">
        <v>293.8</v>
      </c>
      <c r="D38" s="20">
        <v>291.1</v>
      </c>
      <c r="E38" s="19">
        <v>99.1</v>
      </c>
      <c r="F38" s="17"/>
      <c r="G38" s="22"/>
      <c r="H38" s="22"/>
      <c r="J38" s="27"/>
      <c r="K38" s="20"/>
    </row>
    <row r="39" spans="1:11" ht="12">
      <c r="A39" s="9">
        <v>204</v>
      </c>
      <c r="B39" s="12" t="s">
        <v>123</v>
      </c>
      <c r="C39" s="20">
        <v>472.1</v>
      </c>
      <c r="D39" s="20">
        <v>471.8</v>
      </c>
      <c r="E39" s="19">
        <v>99.9</v>
      </c>
      <c r="F39" s="17"/>
      <c r="G39" s="22"/>
      <c r="H39" s="22"/>
      <c r="J39" s="27"/>
      <c r="K39" s="20"/>
    </row>
    <row r="40" spans="1:11" ht="12">
      <c r="A40" s="9">
        <v>205</v>
      </c>
      <c r="B40" s="12" t="s">
        <v>124</v>
      </c>
      <c r="C40" s="20">
        <v>48.4</v>
      </c>
      <c r="D40" s="20">
        <v>11.5</v>
      </c>
      <c r="E40" s="19">
        <v>23.8</v>
      </c>
      <c r="F40" s="17"/>
      <c r="G40" s="22"/>
      <c r="H40" s="22"/>
      <c r="J40" s="27"/>
      <c r="K40" s="20"/>
    </row>
    <row r="41" spans="1:11" ht="12">
      <c r="A41" s="9">
        <v>206</v>
      </c>
      <c r="B41" s="12" t="s">
        <v>125</v>
      </c>
      <c r="C41" s="20">
        <v>94</v>
      </c>
      <c r="D41" s="20">
        <v>94</v>
      </c>
      <c r="E41" s="19">
        <v>100</v>
      </c>
      <c r="F41" s="17"/>
      <c r="G41" s="22"/>
      <c r="H41" s="22"/>
      <c r="J41" s="27"/>
      <c r="K41" s="20"/>
    </row>
    <row r="42" spans="1:11" ht="12">
      <c r="A42" s="9">
        <v>207</v>
      </c>
      <c r="B42" s="12" t="s">
        <v>126</v>
      </c>
      <c r="C42" s="20">
        <v>197.1</v>
      </c>
      <c r="D42" s="20">
        <v>197</v>
      </c>
      <c r="E42" s="19">
        <v>100</v>
      </c>
      <c r="F42" s="17"/>
      <c r="G42" s="22"/>
      <c r="H42" s="22"/>
      <c r="J42" s="27"/>
      <c r="K42" s="20"/>
    </row>
    <row r="43" spans="1:11" ht="12">
      <c r="A43" s="9">
        <v>208</v>
      </c>
      <c r="B43" s="12" t="s">
        <v>127</v>
      </c>
      <c r="C43" s="20">
        <v>31.2</v>
      </c>
      <c r="D43" s="20">
        <v>26.6</v>
      </c>
      <c r="E43" s="19">
        <v>85.2</v>
      </c>
      <c r="F43" s="17"/>
      <c r="G43" s="22"/>
      <c r="H43" s="22"/>
      <c r="J43" s="27"/>
      <c r="K43" s="20"/>
    </row>
    <row r="44" spans="1:11" ht="12">
      <c r="A44" s="9">
        <v>209</v>
      </c>
      <c r="B44" s="12" t="s">
        <v>128</v>
      </c>
      <c r="C44" s="20">
        <v>87.9</v>
      </c>
      <c r="D44" s="20">
        <v>67.3</v>
      </c>
      <c r="E44" s="19">
        <v>76.6</v>
      </c>
      <c r="F44" s="17"/>
      <c r="G44" s="22"/>
      <c r="H44" s="22"/>
      <c r="J44" s="27"/>
      <c r="K44" s="20"/>
    </row>
    <row r="45" spans="1:11" ht="12">
      <c r="A45" s="5">
        <v>210</v>
      </c>
      <c r="B45" s="12" t="s">
        <v>20</v>
      </c>
      <c r="C45" s="20">
        <v>268.3</v>
      </c>
      <c r="D45" s="20">
        <v>236.1</v>
      </c>
      <c r="E45" s="19">
        <v>88</v>
      </c>
      <c r="F45" s="17"/>
      <c r="G45" s="22"/>
      <c r="H45" s="22"/>
      <c r="J45" s="27"/>
      <c r="K45" s="20"/>
    </row>
    <row r="46" spans="1:11" ht="12">
      <c r="A46" s="5">
        <v>212</v>
      </c>
      <c r="B46" s="12" t="s">
        <v>129</v>
      </c>
      <c r="C46" s="20">
        <v>50.9</v>
      </c>
      <c r="D46" s="20">
        <v>47.8</v>
      </c>
      <c r="E46" s="19">
        <v>93.8</v>
      </c>
      <c r="F46" s="17"/>
      <c r="G46" s="22"/>
      <c r="H46" s="22"/>
      <c r="J46" s="27"/>
      <c r="K46" s="20"/>
    </row>
    <row r="47" spans="1:11" ht="12">
      <c r="A47" s="5">
        <v>213</v>
      </c>
      <c r="B47" s="12" t="s">
        <v>130</v>
      </c>
      <c r="C47" s="20">
        <v>43.6</v>
      </c>
      <c r="D47" s="20">
        <v>36.2</v>
      </c>
      <c r="E47" s="19">
        <v>83</v>
      </c>
      <c r="F47" s="17"/>
      <c r="G47" s="22"/>
      <c r="H47" s="22"/>
      <c r="J47" s="27"/>
      <c r="K47" s="20"/>
    </row>
    <row r="48" spans="1:11" ht="12">
      <c r="A48" s="5">
        <v>214</v>
      </c>
      <c r="B48" s="12" t="s">
        <v>131</v>
      </c>
      <c r="C48" s="20">
        <v>229.1</v>
      </c>
      <c r="D48" s="20">
        <v>225.8</v>
      </c>
      <c r="E48" s="19">
        <v>98.6</v>
      </c>
      <c r="F48" s="17"/>
      <c r="G48" s="22"/>
      <c r="H48" s="22"/>
      <c r="J48" s="27"/>
      <c r="K48" s="20"/>
    </row>
    <row r="49" spans="1:11" ht="12">
      <c r="A49" s="5">
        <v>215</v>
      </c>
      <c r="B49" s="12" t="s">
        <v>132</v>
      </c>
      <c r="C49" s="20">
        <v>81.3</v>
      </c>
      <c r="D49" s="20">
        <v>69.3</v>
      </c>
      <c r="E49" s="19">
        <v>85.3</v>
      </c>
      <c r="F49" s="17"/>
      <c r="G49" s="22"/>
      <c r="H49" s="22"/>
      <c r="J49" s="27"/>
      <c r="K49" s="20"/>
    </row>
    <row r="50" spans="1:11" ht="12">
      <c r="A50" s="5">
        <v>216</v>
      </c>
      <c r="B50" s="12" t="s">
        <v>133</v>
      </c>
      <c r="C50" s="20">
        <v>94.9</v>
      </c>
      <c r="D50" s="20">
        <v>85.1</v>
      </c>
      <c r="E50" s="19">
        <v>89.7</v>
      </c>
      <c r="F50" s="17"/>
      <c r="G50" s="22"/>
      <c r="H50" s="22"/>
      <c r="J50" s="27"/>
      <c r="K50" s="20"/>
    </row>
    <row r="51" spans="1:11" ht="12">
      <c r="A51" s="5">
        <v>217</v>
      </c>
      <c r="B51" s="12" t="s">
        <v>134</v>
      </c>
      <c r="C51" s="20">
        <v>159.7</v>
      </c>
      <c r="D51" s="20">
        <v>158.8</v>
      </c>
      <c r="E51" s="19">
        <v>99.4</v>
      </c>
      <c r="F51" s="17"/>
      <c r="G51" s="22"/>
      <c r="H51" s="22"/>
      <c r="J51" s="27"/>
      <c r="K51" s="20"/>
    </row>
    <row r="52" spans="1:11" ht="12">
      <c r="A52" s="5">
        <v>218</v>
      </c>
      <c r="B52" s="12" t="s">
        <v>135</v>
      </c>
      <c r="C52" s="20">
        <v>49.9</v>
      </c>
      <c r="D52" s="20">
        <v>42.6</v>
      </c>
      <c r="E52" s="19">
        <v>85.4</v>
      </c>
      <c r="F52" s="17"/>
      <c r="G52" s="22"/>
      <c r="H52" s="22"/>
      <c r="J52" s="27"/>
      <c r="K52" s="20"/>
    </row>
    <row r="53" spans="1:11" ht="12">
      <c r="A53" s="5">
        <v>219</v>
      </c>
      <c r="B53" s="12" t="s">
        <v>136</v>
      </c>
      <c r="C53" s="20">
        <v>113.8</v>
      </c>
      <c r="D53" s="20">
        <v>97.7</v>
      </c>
      <c r="E53" s="19">
        <v>85.8</v>
      </c>
      <c r="F53" s="17"/>
      <c r="G53" s="22"/>
      <c r="H53" s="22"/>
      <c r="J53" s="27"/>
      <c r="K53" s="20"/>
    </row>
    <row r="54" spans="1:11" ht="12">
      <c r="A54" s="5">
        <v>220</v>
      </c>
      <c r="B54" s="12" t="s">
        <v>137</v>
      </c>
      <c r="C54" s="20">
        <v>47</v>
      </c>
      <c r="D54" s="20">
        <v>27</v>
      </c>
      <c r="E54" s="19">
        <v>57.5</v>
      </c>
      <c r="F54" s="17"/>
      <c r="G54" s="22"/>
      <c r="H54" s="22"/>
      <c r="J54" s="27"/>
      <c r="K54" s="20"/>
    </row>
    <row r="55" spans="1:11" ht="12">
      <c r="A55" s="9">
        <v>221</v>
      </c>
      <c r="B55" s="12" t="s">
        <v>138</v>
      </c>
      <c r="C55" s="20">
        <v>44.2</v>
      </c>
      <c r="D55" s="20">
        <v>31.6</v>
      </c>
      <c r="E55" s="19">
        <v>71.5</v>
      </c>
      <c r="F55" s="17"/>
      <c r="G55" s="22"/>
      <c r="H55" s="22"/>
      <c r="J55" s="27"/>
      <c r="K55" s="20"/>
    </row>
    <row r="56" spans="1:11" ht="12">
      <c r="A56" s="9">
        <v>222</v>
      </c>
      <c r="B56" s="12" t="s">
        <v>139</v>
      </c>
      <c r="C56" s="20">
        <v>27.2</v>
      </c>
      <c r="D56" s="20">
        <v>15.2</v>
      </c>
      <c r="E56" s="19">
        <v>56</v>
      </c>
      <c r="F56" s="17"/>
      <c r="G56" s="22"/>
      <c r="H56" s="22"/>
      <c r="J56" s="27"/>
      <c r="K56" s="20"/>
    </row>
    <row r="57" spans="1:11" ht="12">
      <c r="A57" s="9">
        <v>223</v>
      </c>
      <c r="B57" s="12" t="s">
        <v>140</v>
      </c>
      <c r="C57" s="20">
        <v>69.3</v>
      </c>
      <c r="D57" s="20">
        <v>36.5</v>
      </c>
      <c r="E57" s="19">
        <v>52.7</v>
      </c>
      <c r="F57" s="17"/>
      <c r="G57" s="22"/>
      <c r="H57" s="22"/>
      <c r="J57" s="27"/>
      <c r="K57" s="20"/>
    </row>
    <row r="58" spans="1:11" ht="12">
      <c r="A58" s="9">
        <v>224</v>
      </c>
      <c r="B58" s="12" t="s">
        <v>101</v>
      </c>
      <c r="C58" s="20">
        <v>51.5</v>
      </c>
      <c r="D58" s="20">
        <v>28.7</v>
      </c>
      <c r="E58" s="19">
        <v>55.7</v>
      </c>
      <c r="F58" s="17"/>
      <c r="G58" s="22"/>
      <c r="H58" s="22"/>
      <c r="J58" s="27"/>
      <c r="K58" s="20"/>
    </row>
    <row r="59" spans="1:11" ht="12">
      <c r="A59" s="9">
        <v>225</v>
      </c>
      <c r="B59" s="12" t="s">
        <v>141</v>
      </c>
      <c r="C59" s="20">
        <v>33.6</v>
      </c>
      <c r="D59" s="20">
        <v>13.9</v>
      </c>
      <c r="E59" s="19">
        <v>41.3</v>
      </c>
      <c r="F59" s="17"/>
      <c r="G59" s="22"/>
      <c r="H59" s="22"/>
      <c r="J59" s="27"/>
      <c r="K59" s="20"/>
    </row>
    <row r="60" spans="1:11" ht="12">
      <c r="A60" s="9">
        <v>226</v>
      </c>
      <c r="B60" s="12" t="s">
        <v>142</v>
      </c>
      <c r="C60" s="20">
        <v>48.2</v>
      </c>
      <c r="D60" s="20">
        <v>27.3</v>
      </c>
      <c r="E60" s="19">
        <v>56.6</v>
      </c>
      <c r="F60" s="17"/>
      <c r="G60" s="22"/>
      <c r="H60" s="22"/>
      <c r="J60" s="27"/>
      <c r="K60" s="20"/>
    </row>
    <row r="61" spans="1:11" ht="12">
      <c r="A61" s="9">
        <v>227</v>
      </c>
      <c r="B61" s="12" t="s">
        <v>143</v>
      </c>
      <c r="C61" s="20">
        <v>42.7</v>
      </c>
      <c r="D61" s="20">
        <v>23.4</v>
      </c>
      <c r="E61" s="19">
        <v>54.8</v>
      </c>
      <c r="F61" s="17"/>
      <c r="G61" s="22"/>
      <c r="H61" s="22"/>
      <c r="J61" s="27"/>
      <c r="K61" s="20"/>
    </row>
    <row r="62" spans="1:11" ht="12">
      <c r="A62" s="9">
        <v>228</v>
      </c>
      <c r="B62" s="12" t="s">
        <v>144</v>
      </c>
      <c r="C62" s="20">
        <v>39.6</v>
      </c>
      <c r="D62" s="20">
        <v>32.3</v>
      </c>
      <c r="E62" s="19">
        <v>81.7</v>
      </c>
      <c r="F62" s="17"/>
      <c r="G62" s="22"/>
      <c r="H62" s="22"/>
      <c r="J62" s="27"/>
      <c r="K62" s="20"/>
    </row>
    <row r="63" spans="1:11" ht="12">
      <c r="A63" s="9">
        <v>229</v>
      </c>
      <c r="B63" s="12" t="s">
        <v>106</v>
      </c>
      <c r="C63" s="20">
        <v>80.8</v>
      </c>
      <c r="D63" s="20">
        <v>72.2</v>
      </c>
      <c r="E63" s="19">
        <v>89.4</v>
      </c>
      <c r="F63" s="17"/>
      <c r="G63" s="22"/>
      <c r="H63" s="22"/>
      <c r="J63" s="27"/>
      <c r="K63" s="20"/>
    </row>
    <row r="64" spans="1:11" ht="12">
      <c r="A64" s="9">
        <v>301</v>
      </c>
      <c r="B64" s="12" t="s">
        <v>26</v>
      </c>
      <c r="C64" s="20">
        <v>32.4</v>
      </c>
      <c r="D64" s="20">
        <v>32</v>
      </c>
      <c r="E64" s="19">
        <v>98.7</v>
      </c>
      <c r="F64" s="17"/>
      <c r="G64" s="22"/>
      <c r="H64" s="22"/>
      <c r="J64" s="27"/>
      <c r="K64" s="20"/>
    </row>
    <row r="65" spans="1:11" ht="12">
      <c r="A65" s="9">
        <v>365</v>
      </c>
      <c r="B65" s="12" t="s">
        <v>145</v>
      </c>
      <c r="C65" s="20">
        <v>23.5</v>
      </c>
      <c r="D65" s="20">
        <v>10.8</v>
      </c>
      <c r="E65" s="19">
        <v>46.1</v>
      </c>
      <c r="F65" s="17"/>
      <c r="G65" s="22"/>
      <c r="H65" s="22"/>
      <c r="J65" s="27"/>
      <c r="K65" s="20"/>
    </row>
    <row r="66" spans="1:11" ht="12">
      <c r="A66" s="9">
        <v>381</v>
      </c>
      <c r="B66" s="12" t="s">
        <v>146</v>
      </c>
      <c r="C66" s="20">
        <v>31.7</v>
      </c>
      <c r="D66" s="20">
        <v>25</v>
      </c>
      <c r="E66" s="19">
        <v>79</v>
      </c>
      <c r="F66" s="17"/>
      <c r="G66" s="22"/>
      <c r="H66" s="22"/>
      <c r="J66" s="27"/>
      <c r="K66" s="20"/>
    </row>
    <row r="67" spans="1:11" ht="12">
      <c r="A67" s="9">
        <v>382</v>
      </c>
      <c r="B67" s="12" t="s">
        <v>147</v>
      </c>
      <c r="C67" s="20">
        <v>33.9</v>
      </c>
      <c r="D67" s="20">
        <v>32.7</v>
      </c>
      <c r="E67" s="19">
        <v>96.3</v>
      </c>
      <c r="F67" s="17"/>
      <c r="G67" s="22"/>
      <c r="H67" s="22"/>
      <c r="J67" s="27"/>
      <c r="K67" s="20"/>
    </row>
    <row r="68" spans="1:11" ht="12">
      <c r="A68" s="9">
        <v>442</v>
      </c>
      <c r="B68" s="12" t="s">
        <v>148</v>
      </c>
      <c r="C68" s="20">
        <v>13.7</v>
      </c>
      <c r="D68" s="20">
        <v>0.8</v>
      </c>
      <c r="E68" s="19">
        <v>5.9</v>
      </c>
      <c r="F68" s="17"/>
      <c r="G68" s="22"/>
      <c r="H68" s="22"/>
      <c r="J68" s="27"/>
      <c r="K68" s="20"/>
    </row>
    <row r="69" spans="1:11" ht="12">
      <c r="A69" s="9">
        <v>443</v>
      </c>
      <c r="B69" s="12" t="s">
        <v>149</v>
      </c>
      <c r="C69" s="20">
        <v>19.2</v>
      </c>
      <c r="D69" s="20">
        <v>13</v>
      </c>
      <c r="E69" s="19">
        <v>67.4</v>
      </c>
      <c r="F69" s="17"/>
      <c r="G69" s="22"/>
      <c r="H69" s="22"/>
      <c r="J69" s="27"/>
      <c r="K69" s="20"/>
    </row>
    <row r="70" spans="1:11" ht="12">
      <c r="A70" s="9">
        <v>446</v>
      </c>
      <c r="B70" s="12" t="s">
        <v>150</v>
      </c>
      <c r="C70" s="20">
        <v>12.8</v>
      </c>
      <c r="D70" s="20">
        <v>6.7</v>
      </c>
      <c r="E70" s="19">
        <v>52.4</v>
      </c>
      <c r="F70" s="17"/>
      <c r="G70" s="22"/>
      <c r="H70" s="22"/>
      <c r="J70" s="27"/>
      <c r="K70" s="20"/>
    </row>
    <row r="71" spans="1:11" ht="12">
      <c r="A71" s="9">
        <v>464</v>
      </c>
      <c r="B71" s="12" t="s">
        <v>151</v>
      </c>
      <c r="C71" s="20">
        <v>34.2</v>
      </c>
      <c r="D71" s="20">
        <v>34.2</v>
      </c>
      <c r="E71" s="19">
        <v>99.8</v>
      </c>
      <c r="F71" s="17"/>
      <c r="G71" s="22"/>
      <c r="H71" s="22"/>
      <c r="J71" s="27"/>
      <c r="K71" s="20"/>
    </row>
    <row r="72" spans="1:11" ht="12">
      <c r="A72" s="9">
        <v>481</v>
      </c>
      <c r="B72" s="12" t="s">
        <v>152</v>
      </c>
      <c r="C72" s="20">
        <v>17</v>
      </c>
      <c r="D72" s="20">
        <v>12</v>
      </c>
      <c r="E72" s="19">
        <v>70.6</v>
      </c>
      <c r="F72" s="17"/>
      <c r="G72" s="22"/>
      <c r="H72" s="22"/>
      <c r="J72" s="27"/>
      <c r="K72" s="20"/>
    </row>
    <row r="73" spans="1:11" ht="12">
      <c r="A73" s="9">
        <v>501</v>
      </c>
      <c r="B73" s="12" t="s">
        <v>153</v>
      </c>
      <c r="C73" s="20">
        <v>19.8</v>
      </c>
      <c r="D73" s="20">
        <v>10.1</v>
      </c>
      <c r="E73" s="19">
        <v>51.2</v>
      </c>
      <c r="F73" s="17"/>
      <c r="G73" s="22"/>
      <c r="H73" s="22"/>
      <c r="J73" s="27"/>
      <c r="K73" s="20"/>
    </row>
    <row r="74" spans="1:11" ht="12">
      <c r="A74" s="9">
        <v>585</v>
      </c>
      <c r="B74" s="12" t="s">
        <v>154</v>
      </c>
      <c r="C74" s="20">
        <v>20.7</v>
      </c>
      <c r="D74" s="20">
        <v>16.6</v>
      </c>
      <c r="E74" s="19">
        <v>80.4</v>
      </c>
      <c r="F74" s="17"/>
      <c r="G74" s="22"/>
      <c r="H74" s="22"/>
      <c r="J74" s="27"/>
      <c r="K74" s="20"/>
    </row>
    <row r="75" spans="1:11" ht="12">
      <c r="A75" s="5">
        <v>586</v>
      </c>
      <c r="B75" s="12" t="s">
        <v>118</v>
      </c>
      <c r="C75" s="20">
        <v>16.7</v>
      </c>
      <c r="D75" s="20">
        <v>10.3</v>
      </c>
      <c r="E75" s="19">
        <v>61.7</v>
      </c>
      <c r="F75" s="17"/>
      <c r="G75" s="22"/>
      <c r="H75" s="22"/>
      <c r="J75" s="27"/>
      <c r="K75" s="20"/>
    </row>
    <row r="76" spans="1:8" ht="3.75" customHeight="1">
      <c r="A76" s="14"/>
      <c r="B76" s="13"/>
      <c r="C76" s="18"/>
      <c r="D76" s="18"/>
      <c r="E76" s="21"/>
      <c r="F76" s="17"/>
      <c r="G76" s="22"/>
      <c r="H76" s="22"/>
    </row>
    <row r="77" spans="1:7" ht="11.25">
      <c r="A77" s="5" t="s">
        <v>347</v>
      </c>
      <c r="B77" s="15"/>
      <c r="E77" s="5"/>
      <c r="G77" s="23"/>
    </row>
    <row r="78" spans="1:7" ht="11.25">
      <c r="A78" s="4"/>
      <c r="E78" s="5"/>
      <c r="G78" s="23"/>
    </row>
    <row r="79" ht="11.25">
      <c r="A79" s="16"/>
    </row>
  </sheetData>
  <sheetProtection/>
  <mergeCells count="17">
    <mergeCell ref="J2:J3"/>
    <mergeCell ref="F26:H26"/>
    <mergeCell ref="A26:B27"/>
    <mergeCell ref="C26:C27"/>
    <mergeCell ref="E26:E27"/>
    <mergeCell ref="D26:D27"/>
    <mergeCell ref="H2:H3"/>
    <mergeCell ref="I2:I3"/>
    <mergeCell ref="C2:C3"/>
    <mergeCell ref="D2:D3"/>
    <mergeCell ref="E2:E3"/>
    <mergeCell ref="F2:G2"/>
    <mergeCell ref="A2:B3"/>
    <mergeCell ref="A15:B15"/>
    <mergeCell ref="A12:B12"/>
    <mergeCell ref="A9:B9"/>
    <mergeCell ref="A6:B6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E1" sqref="E1"/>
    </sheetView>
  </sheetViews>
  <sheetFormatPr defaultColWidth="7.875" defaultRowHeight="12.75"/>
  <cols>
    <col min="1" max="1" width="14.25390625" style="9" customWidth="1"/>
    <col min="2" max="8" width="12.875" style="9" customWidth="1"/>
    <col min="9" max="9" width="6.375" style="9" customWidth="1"/>
    <col min="10" max="16384" width="7.875" style="9" customWidth="1"/>
  </cols>
  <sheetData>
    <row r="1" s="32" customFormat="1" ht="17.25">
      <c r="A1" s="63" t="s">
        <v>307</v>
      </c>
    </row>
    <row r="2" spans="1:8" ht="12" customHeight="1">
      <c r="A2" s="115" t="s">
        <v>308</v>
      </c>
      <c r="B2" s="112" t="s">
        <v>309</v>
      </c>
      <c r="C2" s="113"/>
      <c r="D2" s="112" t="s">
        <v>310</v>
      </c>
      <c r="E2" s="113"/>
      <c r="F2" s="128" t="s">
        <v>311</v>
      </c>
      <c r="G2" s="129"/>
      <c r="H2" s="110" t="s">
        <v>29</v>
      </c>
    </row>
    <row r="3" spans="1:8" ht="11.25">
      <c r="A3" s="117"/>
      <c r="B3" s="25" t="s">
        <v>312</v>
      </c>
      <c r="C3" s="25" t="s">
        <v>313</v>
      </c>
      <c r="D3" s="25" t="s">
        <v>312</v>
      </c>
      <c r="E3" s="38" t="s">
        <v>313</v>
      </c>
      <c r="F3" s="37" t="s">
        <v>314</v>
      </c>
      <c r="G3" s="25" t="s">
        <v>315</v>
      </c>
      <c r="H3" s="111"/>
    </row>
    <row r="4" spans="1:8" ht="11.25">
      <c r="A4" s="87"/>
      <c r="B4" s="89" t="s">
        <v>316</v>
      </c>
      <c r="C4" s="90" t="s">
        <v>238</v>
      </c>
      <c r="D4" s="90" t="s">
        <v>237</v>
      </c>
      <c r="E4" s="91" t="s">
        <v>238</v>
      </c>
      <c r="F4" s="90" t="s">
        <v>195</v>
      </c>
      <c r="G4" s="90" t="s">
        <v>195</v>
      </c>
      <c r="H4" s="92"/>
    </row>
    <row r="5" spans="1:8" ht="11.25">
      <c r="A5" s="24" t="s">
        <v>393</v>
      </c>
      <c r="B5" s="93">
        <v>6637.1</v>
      </c>
      <c r="C5" s="20">
        <v>361.5</v>
      </c>
      <c r="D5" s="17">
        <v>4756.2</v>
      </c>
      <c r="E5" s="94">
        <v>349.4</v>
      </c>
      <c r="F5" s="47">
        <v>261450</v>
      </c>
      <c r="G5" s="47">
        <v>186890</v>
      </c>
      <c r="H5" s="9" t="s">
        <v>317</v>
      </c>
    </row>
    <row r="6" spans="1:8" ht="11.25">
      <c r="A6" s="95"/>
      <c r="B6" s="93"/>
      <c r="C6" s="20"/>
      <c r="D6" s="17"/>
      <c r="E6" s="94"/>
      <c r="F6" s="24"/>
      <c r="G6" s="24"/>
      <c r="H6" s="9" t="s">
        <v>30</v>
      </c>
    </row>
    <row r="7" spans="1:7" ht="11.25">
      <c r="A7" s="9" t="s">
        <v>65</v>
      </c>
      <c r="B7" s="93">
        <v>20</v>
      </c>
      <c r="C7" s="20">
        <v>0.1</v>
      </c>
      <c r="D7" s="17">
        <v>20</v>
      </c>
      <c r="E7" s="94">
        <v>0.1</v>
      </c>
      <c r="F7" s="24"/>
      <c r="G7" s="24"/>
    </row>
    <row r="8" spans="1:7" ht="11.25">
      <c r="A8" s="9" t="s">
        <v>66</v>
      </c>
      <c r="B8" s="93">
        <v>1471.3</v>
      </c>
      <c r="C8" s="20">
        <v>113</v>
      </c>
      <c r="D8" s="17">
        <v>1265</v>
      </c>
      <c r="E8" s="94">
        <v>116.6</v>
      </c>
      <c r="F8" s="24"/>
      <c r="G8" s="24"/>
    </row>
    <row r="9" spans="1:7" ht="11.25">
      <c r="A9" s="9" t="s">
        <v>67</v>
      </c>
      <c r="B9" s="93">
        <v>730.7</v>
      </c>
      <c r="C9" s="20">
        <v>48</v>
      </c>
      <c r="D9" s="17">
        <v>472.2</v>
      </c>
      <c r="E9" s="94">
        <v>41.9</v>
      </c>
      <c r="F9" s="24"/>
      <c r="G9" s="24"/>
    </row>
    <row r="10" spans="1:7" ht="11.25">
      <c r="A10" s="9" t="s">
        <v>68</v>
      </c>
      <c r="B10" s="93">
        <v>2749.8</v>
      </c>
      <c r="C10" s="20">
        <v>159</v>
      </c>
      <c r="D10" s="17">
        <v>2241</v>
      </c>
      <c r="E10" s="94">
        <v>158.8</v>
      </c>
      <c r="F10" s="24"/>
      <c r="G10" s="24"/>
    </row>
    <row r="11" spans="1:8" ht="11.25">
      <c r="A11" s="5" t="s">
        <v>69</v>
      </c>
      <c r="B11" s="93">
        <v>1665.3</v>
      </c>
      <c r="C11" s="17">
        <v>41.4</v>
      </c>
      <c r="D11" s="17">
        <v>758</v>
      </c>
      <c r="E11" s="94">
        <v>32</v>
      </c>
      <c r="F11" s="26"/>
      <c r="G11" s="26"/>
      <c r="H11" s="5"/>
    </row>
    <row r="12" spans="1:8" ht="3.75" customHeight="1">
      <c r="A12" s="96"/>
      <c r="B12" s="18"/>
      <c r="C12" s="18"/>
      <c r="D12" s="18"/>
      <c r="E12" s="97"/>
      <c r="F12" s="58"/>
      <c r="G12" s="58"/>
      <c r="H12" s="14"/>
    </row>
    <row r="13" spans="1:8" ht="11.25">
      <c r="A13" s="9" t="s">
        <v>193</v>
      </c>
      <c r="B13" s="5"/>
      <c r="C13" s="5"/>
      <c r="D13" s="5"/>
      <c r="E13" s="5"/>
      <c r="F13" s="5"/>
      <c r="G13" s="5"/>
      <c r="H13" s="5"/>
    </row>
    <row r="14" spans="2:8" ht="11.25">
      <c r="B14" s="5"/>
      <c r="C14" s="5"/>
      <c r="D14" s="5"/>
      <c r="E14" s="5"/>
      <c r="F14" s="5"/>
      <c r="G14" s="5"/>
      <c r="H14" s="5"/>
    </row>
    <row r="15" spans="2:8" ht="11.25">
      <c r="B15" s="5"/>
      <c r="C15" s="5"/>
      <c r="D15" s="5"/>
      <c r="E15" s="5"/>
      <c r="F15" s="5"/>
      <c r="G15" s="5"/>
      <c r="H15" s="5"/>
    </row>
    <row r="16" spans="1:8" ht="11.25">
      <c r="A16" s="5"/>
      <c r="B16" s="5"/>
      <c r="C16" s="5"/>
      <c r="D16" s="5"/>
      <c r="E16" s="5"/>
      <c r="F16" s="5"/>
      <c r="G16" s="5"/>
      <c r="H16" s="5"/>
    </row>
    <row r="17" s="53" customFormat="1" ht="14.25">
      <c r="A17" s="51" t="s">
        <v>318</v>
      </c>
    </row>
    <row r="18" spans="1:8" ht="12" customHeight="1">
      <c r="A18" s="115" t="s">
        <v>319</v>
      </c>
      <c r="B18" s="112" t="s">
        <v>320</v>
      </c>
      <c r="C18" s="113"/>
      <c r="D18" s="112" t="s">
        <v>321</v>
      </c>
      <c r="E18" s="120"/>
      <c r="F18" s="130" t="s">
        <v>322</v>
      </c>
      <c r="G18" s="129"/>
      <c r="H18" s="110" t="s">
        <v>29</v>
      </c>
    </row>
    <row r="19" spans="1:8" ht="11.25">
      <c r="A19" s="117"/>
      <c r="B19" s="25" t="s">
        <v>323</v>
      </c>
      <c r="C19" s="25" t="s">
        <v>324</v>
      </c>
      <c r="D19" s="25" t="s">
        <v>323</v>
      </c>
      <c r="E19" s="25" t="s">
        <v>324</v>
      </c>
      <c r="F19" s="25" t="s">
        <v>325</v>
      </c>
      <c r="G19" s="25" t="s">
        <v>326</v>
      </c>
      <c r="H19" s="111"/>
    </row>
    <row r="20" spans="1:8" ht="11.25">
      <c r="A20" s="87"/>
      <c r="B20" s="89" t="s">
        <v>327</v>
      </c>
      <c r="C20" s="90" t="s">
        <v>238</v>
      </c>
      <c r="D20" s="90" t="s">
        <v>237</v>
      </c>
      <c r="E20" s="90" t="s">
        <v>238</v>
      </c>
      <c r="F20" s="89" t="s">
        <v>195</v>
      </c>
      <c r="G20" s="90" t="s">
        <v>195</v>
      </c>
      <c r="H20" s="92"/>
    </row>
    <row r="21" spans="1:8" ht="11.25">
      <c r="A21" s="24" t="s">
        <v>393</v>
      </c>
      <c r="B21" s="93">
        <v>6995.5</v>
      </c>
      <c r="C21" s="20">
        <v>264.8</v>
      </c>
      <c r="D21" s="20">
        <v>4539</v>
      </c>
      <c r="E21" s="20">
        <v>194.2</v>
      </c>
      <c r="F21" s="30">
        <v>195000</v>
      </c>
      <c r="G21" s="22">
        <v>100000</v>
      </c>
      <c r="H21" s="9" t="s">
        <v>328</v>
      </c>
    </row>
    <row r="22" spans="1:8" ht="11.25">
      <c r="A22" s="95"/>
      <c r="B22" s="93"/>
      <c r="C22" s="20"/>
      <c r="D22" s="20"/>
      <c r="E22" s="20"/>
      <c r="F22" s="98"/>
      <c r="G22" s="5"/>
      <c r="H22" s="9" t="s">
        <v>30</v>
      </c>
    </row>
    <row r="23" spans="1:7" ht="11.25">
      <c r="A23" s="9" t="s">
        <v>71</v>
      </c>
      <c r="B23" s="93">
        <v>3002</v>
      </c>
      <c r="C23" s="20">
        <v>108.8</v>
      </c>
      <c r="D23" s="20">
        <v>1471</v>
      </c>
      <c r="E23" s="20">
        <v>78.9</v>
      </c>
      <c r="F23" s="99"/>
      <c r="G23" s="26"/>
    </row>
    <row r="24" spans="1:7" ht="11.25">
      <c r="A24" s="9" t="s">
        <v>70</v>
      </c>
      <c r="B24" s="93">
        <v>949.4</v>
      </c>
      <c r="C24" s="20">
        <v>28</v>
      </c>
      <c r="D24" s="20">
        <v>550</v>
      </c>
      <c r="E24" s="20">
        <v>17.6</v>
      </c>
      <c r="F24" s="99"/>
      <c r="G24" s="26"/>
    </row>
    <row r="25" spans="1:8" ht="11.25">
      <c r="A25" s="5" t="s">
        <v>72</v>
      </c>
      <c r="B25" s="93">
        <v>3044.1</v>
      </c>
      <c r="C25" s="17">
        <v>128</v>
      </c>
      <c r="D25" s="17">
        <v>2518</v>
      </c>
      <c r="E25" s="17">
        <v>97.7</v>
      </c>
      <c r="F25" s="99"/>
      <c r="G25" s="26"/>
      <c r="H25" s="5"/>
    </row>
    <row r="26" spans="1:8" ht="3.75" customHeight="1">
      <c r="A26" s="96"/>
      <c r="B26" s="18"/>
      <c r="C26" s="18"/>
      <c r="D26" s="18"/>
      <c r="E26" s="18"/>
      <c r="F26" s="100"/>
      <c r="G26" s="58"/>
      <c r="H26" s="14"/>
    </row>
    <row r="27" spans="1:5" ht="11.25">
      <c r="A27" s="9" t="s">
        <v>193</v>
      </c>
      <c r="B27" s="5"/>
      <c r="C27" s="5"/>
      <c r="D27" s="5"/>
      <c r="E27" s="5"/>
    </row>
    <row r="28" spans="2:5" ht="11.25">
      <c r="B28" s="5"/>
      <c r="C28" s="5"/>
      <c r="D28" s="5"/>
      <c r="E28" s="5"/>
    </row>
    <row r="29" spans="2:5" ht="11.25">
      <c r="B29" s="5"/>
      <c r="C29" s="5"/>
      <c r="D29" s="5"/>
      <c r="E29" s="5"/>
    </row>
    <row r="30" spans="2:5" ht="11.25">
      <c r="B30" s="5"/>
      <c r="C30" s="5"/>
      <c r="D30" s="5"/>
      <c r="E30" s="5"/>
    </row>
    <row r="31" s="53" customFormat="1" ht="14.25">
      <c r="A31" s="51" t="s">
        <v>329</v>
      </c>
    </row>
    <row r="32" spans="1:8" ht="12" customHeight="1">
      <c r="A32" s="115" t="s">
        <v>319</v>
      </c>
      <c r="B32" s="112" t="s">
        <v>320</v>
      </c>
      <c r="C32" s="113"/>
      <c r="D32" s="112" t="s">
        <v>321</v>
      </c>
      <c r="E32" s="120"/>
      <c r="F32" s="130" t="s">
        <v>330</v>
      </c>
      <c r="G32" s="129"/>
      <c r="H32" s="110" t="s">
        <v>29</v>
      </c>
    </row>
    <row r="33" spans="1:8" ht="11.25">
      <c r="A33" s="117"/>
      <c r="B33" s="25" t="s">
        <v>323</v>
      </c>
      <c r="C33" s="25" t="s">
        <v>324</v>
      </c>
      <c r="D33" s="25" t="s">
        <v>323</v>
      </c>
      <c r="E33" s="25" t="s">
        <v>324</v>
      </c>
      <c r="F33" s="25" t="s">
        <v>325</v>
      </c>
      <c r="G33" s="25" t="s">
        <v>326</v>
      </c>
      <c r="H33" s="111"/>
    </row>
    <row r="34" spans="1:8" ht="11.25">
      <c r="A34" s="87"/>
      <c r="B34" s="89" t="s">
        <v>327</v>
      </c>
      <c r="C34" s="90" t="s">
        <v>238</v>
      </c>
      <c r="D34" s="90" t="s">
        <v>237</v>
      </c>
      <c r="E34" s="90" t="s">
        <v>238</v>
      </c>
      <c r="F34" s="89" t="s">
        <v>195</v>
      </c>
      <c r="G34" s="90" t="s">
        <v>195</v>
      </c>
      <c r="H34" s="92"/>
    </row>
    <row r="35" spans="1:8" ht="11.25">
      <c r="A35" s="24" t="s">
        <v>393</v>
      </c>
      <c r="B35" s="93">
        <v>6677.8</v>
      </c>
      <c r="C35" s="20">
        <v>629.1</v>
      </c>
      <c r="D35" s="20">
        <v>5878.4</v>
      </c>
      <c r="E35" s="20">
        <v>611.9</v>
      </c>
      <c r="F35" s="30">
        <v>374900</v>
      </c>
      <c r="G35" s="22">
        <v>357000</v>
      </c>
      <c r="H35" s="9" t="s">
        <v>31</v>
      </c>
    </row>
    <row r="36" spans="1:8" ht="11.25">
      <c r="A36" s="95"/>
      <c r="B36" s="93"/>
      <c r="C36" s="20"/>
      <c r="D36" s="20"/>
      <c r="E36" s="20"/>
      <c r="F36" s="99"/>
      <c r="G36" s="26"/>
      <c r="H36" s="9" t="s">
        <v>30</v>
      </c>
    </row>
    <row r="37" spans="1:7" ht="11.25">
      <c r="A37" s="9" t="s">
        <v>65</v>
      </c>
      <c r="B37" s="93">
        <v>2081.8</v>
      </c>
      <c r="C37" s="20">
        <v>253.5</v>
      </c>
      <c r="D37" s="20">
        <v>2081.6</v>
      </c>
      <c r="E37" s="20">
        <v>254.3</v>
      </c>
      <c r="F37" s="99"/>
      <c r="G37" s="26"/>
    </row>
    <row r="38" spans="1:7" ht="11.25">
      <c r="A38" s="9" t="s">
        <v>70</v>
      </c>
      <c r="B38" s="93">
        <v>1484</v>
      </c>
      <c r="C38" s="20">
        <v>105</v>
      </c>
      <c r="D38" s="20">
        <v>1113</v>
      </c>
      <c r="E38" s="20">
        <v>93.2</v>
      </c>
      <c r="F38" s="99"/>
      <c r="G38" s="26"/>
    </row>
    <row r="39" spans="1:7" ht="11.25">
      <c r="A39" s="9" t="s">
        <v>66</v>
      </c>
      <c r="B39" s="93">
        <v>785</v>
      </c>
      <c r="C39" s="20">
        <v>81.2</v>
      </c>
      <c r="D39" s="20">
        <v>759.8</v>
      </c>
      <c r="E39" s="20">
        <v>80.5</v>
      </c>
      <c r="F39" s="99"/>
      <c r="G39" s="26"/>
    </row>
    <row r="40" spans="1:8" ht="11.25">
      <c r="A40" s="5" t="s">
        <v>67</v>
      </c>
      <c r="B40" s="93">
        <v>2327</v>
      </c>
      <c r="C40" s="17">
        <v>189.4</v>
      </c>
      <c r="D40" s="17">
        <v>1924</v>
      </c>
      <c r="E40" s="17">
        <v>183.9</v>
      </c>
      <c r="F40" s="99"/>
      <c r="G40" s="26"/>
      <c r="H40" s="5"/>
    </row>
    <row r="41" spans="1:8" ht="3.75" customHeight="1">
      <c r="A41" s="96"/>
      <c r="B41" s="18"/>
      <c r="C41" s="18"/>
      <c r="D41" s="18"/>
      <c r="E41" s="18"/>
      <c r="F41" s="100"/>
      <c r="G41" s="58"/>
      <c r="H41" s="14"/>
    </row>
    <row r="42" spans="1:8" ht="11.25">
      <c r="A42" s="9" t="s">
        <v>193</v>
      </c>
      <c r="B42" s="5"/>
      <c r="C42" s="5"/>
      <c r="D42" s="5"/>
      <c r="E42" s="5"/>
      <c r="F42" s="5"/>
      <c r="G42" s="5"/>
      <c r="H42" s="5"/>
    </row>
    <row r="43" spans="2:8" ht="11.25">
      <c r="B43" s="5"/>
      <c r="C43" s="5"/>
      <c r="D43" s="5"/>
      <c r="E43" s="5"/>
      <c r="F43" s="5"/>
      <c r="G43" s="5"/>
      <c r="H43" s="5"/>
    </row>
    <row r="44" spans="2:8" ht="11.25">
      <c r="B44" s="5"/>
      <c r="C44" s="5"/>
      <c r="D44" s="5"/>
      <c r="E44" s="5"/>
      <c r="F44" s="5"/>
      <c r="G44" s="5"/>
      <c r="H44" s="5"/>
    </row>
    <row r="45" spans="1:8" ht="11.25">
      <c r="A45" s="5"/>
      <c r="B45" s="5"/>
      <c r="C45" s="5"/>
      <c r="D45" s="5"/>
      <c r="E45" s="5"/>
      <c r="F45" s="5"/>
      <c r="G45" s="5"/>
      <c r="H45" s="5"/>
    </row>
    <row r="46" s="53" customFormat="1" ht="14.25">
      <c r="A46" s="51" t="s">
        <v>331</v>
      </c>
    </row>
    <row r="47" spans="1:8" ht="12" customHeight="1">
      <c r="A47" s="115" t="s">
        <v>319</v>
      </c>
      <c r="B47" s="112" t="s">
        <v>320</v>
      </c>
      <c r="C47" s="113"/>
      <c r="D47" s="112" t="s">
        <v>321</v>
      </c>
      <c r="E47" s="120"/>
      <c r="F47" s="130" t="s">
        <v>332</v>
      </c>
      <c r="G47" s="129"/>
      <c r="H47" s="110" t="s">
        <v>29</v>
      </c>
    </row>
    <row r="48" spans="1:8" ht="11.25">
      <c r="A48" s="117"/>
      <c r="B48" s="25" t="s">
        <v>323</v>
      </c>
      <c r="C48" s="25" t="s">
        <v>324</v>
      </c>
      <c r="D48" s="25" t="s">
        <v>323</v>
      </c>
      <c r="E48" s="25" t="s">
        <v>324</v>
      </c>
      <c r="F48" s="25" t="s">
        <v>325</v>
      </c>
      <c r="G48" s="25" t="s">
        <v>326</v>
      </c>
      <c r="H48" s="111"/>
    </row>
    <row r="49" spans="1:8" ht="11.25">
      <c r="A49" s="87"/>
      <c r="B49" s="89" t="s">
        <v>327</v>
      </c>
      <c r="C49" s="90" t="s">
        <v>238</v>
      </c>
      <c r="D49" s="90" t="s">
        <v>237</v>
      </c>
      <c r="E49" s="90" t="s">
        <v>238</v>
      </c>
      <c r="F49" s="89" t="s">
        <v>195</v>
      </c>
      <c r="G49" s="90" t="s">
        <v>195</v>
      </c>
      <c r="H49" s="92"/>
    </row>
    <row r="50" spans="1:8" ht="11.25">
      <c r="A50" s="24" t="s">
        <v>393</v>
      </c>
      <c r="B50" s="93">
        <v>16983.6</v>
      </c>
      <c r="C50" s="20">
        <v>279.6</v>
      </c>
      <c r="D50" s="20">
        <v>8365.2</v>
      </c>
      <c r="E50" s="20">
        <v>258.7</v>
      </c>
      <c r="F50" s="30">
        <v>146500</v>
      </c>
      <c r="G50" s="22">
        <v>103250</v>
      </c>
      <c r="H50" s="101" t="s">
        <v>33</v>
      </c>
    </row>
    <row r="51" spans="1:8" ht="11.25">
      <c r="A51" s="95"/>
      <c r="B51" s="93"/>
      <c r="C51" s="20"/>
      <c r="D51" s="20"/>
      <c r="E51" s="20"/>
      <c r="F51" s="99"/>
      <c r="G51" s="26"/>
      <c r="H51" s="9" t="s">
        <v>30</v>
      </c>
    </row>
    <row r="52" spans="1:7" ht="11.25">
      <c r="A52" s="9" t="s">
        <v>4</v>
      </c>
      <c r="B52" s="93">
        <v>1312</v>
      </c>
      <c r="C52" s="20">
        <v>72.9</v>
      </c>
      <c r="D52" s="20">
        <v>602</v>
      </c>
      <c r="E52" s="20">
        <v>64.4</v>
      </c>
      <c r="F52" s="99"/>
      <c r="G52" s="26"/>
    </row>
    <row r="53" spans="1:7" ht="11.25">
      <c r="A53" s="9" t="s">
        <v>21</v>
      </c>
      <c r="B53" s="93">
        <v>1587.5</v>
      </c>
      <c r="C53" s="20">
        <v>28.3</v>
      </c>
      <c r="D53" s="20">
        <v>1523</v>
      </c>
      <c r="E53" s="20">
        <v>31.2</v>
      </c>
      <c r="F53" s="99"/>
      <c r="G53" s="26"/>
    </row>
    <row r="54" spans="1:8" ht="11.25">
      <c r="A54" s="5" t="s">
        <v>22</v>
      </c>
      <c r="B54" s="93">
        <v>4253</v>
      </c>
      <c r="C54" s="17">
        <v>77.6</v>
      </c>
      <c r="D54" s="17">
        <v>1513.3</v>
      </c>
      <c r="E54" s="17">
        <v>65.3</v>
      </c>
      <c r="F54" s="99"/>
      <c r="G54" s="26"/>
      <c r="H54" s="5"/>
    </row>
    <row r="55" spans="1:8" ht="11.25">
      <c r="A55" s="5" t="s">
        <v>24</v>
      </c>
      <c r="B55" s="93">
        <v>4066.3</v>
      </c>
      <c r="C55" s="17">
        <v>49.7</v>
      </c>
      <c r="D55" s="17">
        <v>1510</v>
      </c>
      <c r="E55" s="17">
        <v>42.6</v>
      </c>
      <c r="F55" s="99"/>
      <c r="G55" s="26"/>
      <c r="H55" s="5"/>
    </row>
    <row r="56" spans="1:7" ht="11.25">
      <c r="A56" s="9" t="s">
        <v>25</v>
      </c>
      <c r="B56" s="93">
        <v>2624.1</v>
      </c>
      <c r="C56" s="20">
        <v>23.7</v>
      </c>
      <c r="D56" s="20">
        <v>1739.9</v>
      </c>
      <c r="E56" s="20">
        <v>27</v>
      </c>
      <c r="F56" s="99"/>
      <c r="G56" s="26"/>
    </row>
    <row r="57" spans="1:8" ht="11.25">
      <c r="A57" s="5" t="s">
        <v>155</v>
      </c>
      <c r="B57" s="93">
        <v>3140.7</v>
      </c>
      <c r="C57" s="17">
        <v>27.4</v>
      </c>
      <c r="D57" s="17">
        <v>1477</v>
      </c>
      <c r="E57" s="17">
        <v>28.2</v>
      </c>
      <c r="F57" s="99"/>
      <c r="G57" s="26"/>
      <c r="H57" s="5"/>
    </row>
    <row r="58" spans="1:8" ht="3.75" customHeight="1">
      <c r="A58" s="96"/>
      <c r="B58" s="18"/>
      <c r="C58" s="18"/>
      <c r="D58" s="18"/>
      <c r="E58" s="18"/>
      <c r="F58" s="100"/>
      <c r="G58" s="58"/>
      <c r="H58" s="14"/>
    </row>
    <row r="59" spans="1:5" ht="11.25">
      <c r="A59" s="9" t="s">
        <v>193</v>
      </c>
      <c r="B59" s="5"/>
      <c r="C59" s="5"/>
      <c r="D59" s="5"/>
      <c r="E59" s="5"/>
    </row>
    <row r="60" spans="2:5" ht="11.25">
      <c r="B60" s="5"/>
      <c r="C60" s="5"/>
      <c r="D60" s="5"/>
      <c r="E60" s="5"/>
    </row>
    <row r="61" spans="2:5" ht="11.25">
      <c r="B61" s="5"/>
      <c r="C61" s="5"/>
      <c r="D61" s="5"/>
      <c r="E61" s="5"/>
    </row>
    <row r="62" spans="2:5" ht="11.25">
      <c r="B62" s="5"/>
      <c r="C62" s="5"/>
      <c r="D62" s="5"/>
      <c r="E62" s="5"/>
    </row>
    <row r="63" spans="1:2" s="53" customFormat="1" ht="14.25">
      <c r="A63" s="51" t="s">
        <v>333</v>
      </c>
      <c r="B63" s="102"/>
    </row>
    <row r="64" spans="1:8" ht="12" customHeight="1">
      <c r="A64" s="115" t="s">
        <v>319</v>
      </c>
      <c r="B64" s="112" t="s">
        <v>320</v>
      </c>
      <c r="C64" s="113"/>
      <c r="D64" s="112" t="s">
        <v>321</v>
      </c>
      <c r="E64" s="120"/>
      <c r="F64" s="130" t="s">
        <v>334</v>
      </c>
      <c r="G64" s="129"/>
      <c r="H64" s="110" t="s">
        <v>29</v>
      </c>
    </row>
    <row r="65" spans="1:8" ht="11.25">
      <c r="A65" s="117"/>
      <c r="B65" s="25" t="s">
        <v>323</v>
      </c>
      <c r="C65" s="25" t="s">
        <v>324</v>
      </c>
      <c r="D65" s="25" t="s">
        <v>323</v>
      </c>
      <c r="E65" s="25" t="s">
        <v>324</v>
      </c>
      <c r="F65" s="25" t="s">
        <v>325</v>
      </c>
      <c r="G65" s="25" t="s">
        <v>326</v>
      </c>
      <c r="H65" s="111"/>
    </row>
    <row r="66" spans="1:8" ht="11.25">
      <c r="A66" s="87"/>
      <c r="B66" s="89" t="s">
        <v>327</v>
      </c>
      <c r="C66" s="90" t="s">
        <v>238</v>
      </c>
      <c r="D66" s="90" t="s">
        <v>237</v>
      </c>
      <c r="E66" s="90" t="s">
        <v>238</v>
      </c>
      <c r="F66" s="89" t="s">
        <v>195</v>
      </c>
      <c r="G66" s="90" t="s">
        <v>195</v>
      </c>
      <c r="H66" s="92"/>
    </row>
    <row r="67" spans="1:8" ht="11.25">
      <c r="A67" s="24" t="s">
        <v>371</v>
      </c>
      <c r="B67" s="93">
        <v>8141</v>
      </c>
      <c r="C67" s="20">
        <v>366.2</v>
      </c>
      <c r="D67" s="20">
        <v>5497.4</v>
      </c>
      <c r="E67" s="20">
        <v>332</v>
      </c>
      <c r="F67" s="30">
        <v>179750</v>
      </c>
      <c r="G67" s="22">
        <v>152625</v>
      </c>
      <c r="H67" s="101" t="s">
        <v>32</v>
      </c>
    </row>
    <row r="68" spans="1:8" ht="11.25">
      <c r="A68" s="95"/>
      <c r="B68" s="93"/>
      <c r="C68" s="20"/>
      <c r="D68" s="20"/>
      <c r="E68" s="20"/>
      <c r="F68" s="99"/>
      <c r="G68" s="26"/>
      <c r="H68" s="9" t="s">
        <v>30</v>
      </c>
    </row>
    <row r="69" spans="1:7" ht="11.25">
      <c r="A69" s="9" t="s">
        <v>20</v>
      </c>
      <c r="B69" s="93">
        <v>5217</v>
      </c>
      <c r="C69" s="20">
        <v>261.9</v>
      </c>
      <c r="D69" s="20">
        <v>3625</v>
      </c>
      <c r="E69" s="20">
        <v>236.1</v>
      </c>
      <c r="F69" s="99"/>
      <c r="G69" s="26"/>
    </row>
    <row r="70" spans="1:7" ht="11.25">
      <c r="A70" s="9" t="s">
        <v>23</v>
      </c>
      <c r="B70" s="93">
        <v>1126</v>
      </c>
      <c r="C70" s="20">
        <v>45.8</v>
      </c>
      <c r="D70" s="20">
        <v>560.4</v>
      </c>
      <c r="E70" s="20">
        <v>38.2</v>
      </c>
      <c r="F70" s="99"/>
      <c r="G70" s="26"/>
    </row>
    <row r="71" spans="1:8" ht="11.25">
      <c r="A71" s="5" t="s">
        <v>27</v>
      </c>
      <c r="B71" s="93">
        <v>1200</v>
      </c>
      <c r="C71" s="17">
        <v>25.5</v>
      </c>
      <c r="D71" s="17">
        <v>842</v>
      </c>
      <c r="E71" s="17">
        <v>25</v>
      </c>
      <c r="F71" s="99"/>
      <c r="G71" s="26"/>
      <c r="H71" s="5"/>
    </row>
    <row r="72" spans="1:8" ht="11.25">
      <c r="A72" s="5" t="s">
        <v>28</v>
      </c>
      <c r="B72" s="93">
        <v>598</v>
      </c>
      <c r="C72" s="17">
        <v>33</v>
      </c>
      <c r="D72" s="17">
        <v>470</v>
      </c>
      <c r="E72" s="17">
        <v>32.7</v>
      </c>
      <c r="F72" s="99"/>
      <c r="G72" s="26"/>
      <c r="H72" s="5"/>
    </row>
    <row r="73" spans="1:8" ht="3.75" customHeight="1">
      <c r="A73" s="96"/>
      <c r="B73" s="18"/>
      <c r="C73" s="18"/>
      <c r="D73" s="18"/>
      <c r="E73" s="18"/>
      <c r="F73" s="100"/>
      <c r="G73" s="58"/>
      <c r="H73" s="14"/>
    </row>
    <row r="74" spans="1:5" ht="11.25">
      <c r="A74" s="9" t="s">
        <v>193</v>
      </c>
      <c r="B74" s="5"/>
      <c r="C74" s="5"/>
      <c r="D74" s="5"/>
      <c r="E74" s="5"/>
    </row>
    <row r="75" spans="2:5" ht="11.25">
      <c r="B75" s="5"/>
      <c r="C75" s="5"/>
      <c r="D75" s="5"/>
      <c r="E75" s="5"/>
    </row>
  </sheetData>
  <sheetProtection/>
  <mergeCells count="25">
    <mergeCell ref="F2:G2"/>
    <mergeCell ref="F64:G64"/>
    <mergeCell ref="F18:G18"/>
    <mergeCell ref="F32:G32"/>
    <mergeCell ref="F47:G47"/>
    <mergeCell ref="B2:C2"/>
    <mergeCell ref="B32:C32"/>
    <mergeCell ref="D2:E2"/>
    <mergeCell ref="D32:E32"/>
    <mergeCell ref="B18:C18"/>
    <mergeCell ref="B47:C47"/>
    <mergeCell ref="D47:E47"/>
    <mergeCell ref="B64:C64"/>
    <mergeCell ref="D18:E18"/>
    <mergeCell ref="D64:E64"/>
    <mergeCell ref="A2:A3"/>
    <mergeCell ref="A32:A33"/>
    <mergeCell ref="A18:A19"/>
    <mergeCell ref="A64:A65"/>
    <mergeCell ref="A47:A48"/>
    <mergeCell ref="H2:H3"/>
    <mergeCell ref="H32:H33"/>
    <mergeCell ref="H18:H19"/>
    <mergeCell ref="H64:H65"/>
    <mergeCell ref="H47:H48"/>
  </mergeCells>
  <printOptions/>
  <pageMargins left="0.5905511811023623" right="0.5905511811023623" top="0.5905511811023623" bottom="0.5905511811023623" header="0.31496062992125984" footer="0.3937007874015748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H1" sqref="H1"/>
    </sheetView>
  </sheetViews>
  <sheetFormatPr defaultColWidth="8.875" defaultRowHeight="12.75"/>
  <cols>
    <col min="1" max="1" width="14.25390625" style="9" customWidth="1"/>
    <col min="2" max="16" width="6.375" style="9" customWidth="1"/>
    <col min="17" max="17" width="11.375" style="9" customWidth="1"/>
    <col min="18" max="16384" width="8.875" style="9" customWidth="1"/>
  </cols>
  <sheetData>
    <row r="1" s="32" customFormat="1" ht="17.25">
      <c r="A1" s="51" t="s">
        <v>356</v>
      </c>
    </row>
    <row r="2" spans="1:15" ht="12" customHeight="1">
      <c r="A2" s="115" t="s">
        <v>319</v>
      </c>
      <c r="B2" s="112" t="s">
        <v>320</v>
      </c>
      <c r="C2" s="120"/>
      <c r="D2" s="120"/>
      <c r="E2" s="113"/>
      <c r="F2" s="112" t="s">
        <v>321</v>
      </c>
      <c r="G2" s="120"/>
      <c r="H2" s="120"/>
      <c r="I2" s="113"/>
      <c r="J2" s="148" t="s">
        <v>335</v>
      </c>
      <c r="K2" s="149"/>
      <c r="L2" s="149"/>
      <c r="M2" s="150"/>
      <c r="N2" s="110" t="s">
        <v>29</v>
      </c>
      <c r="O2" s="114"/>
    </row>
    <row r="3" spans="1:15" ht="11.25">
      <c r="A3" s="117"/>
      <c r="B3" s="112" t="s">
        <v>323</v>
      </c>
      <c r="C3" s="113"/>
      <c r="D3" s="112" t="s">
        <v>324</v>
      </c>
      <c r="E3" s="113"/>
      <c r="F3" s="112" t="s">
        <v>323</v>
      </c>
      <c r="G3" s="113"/>
      <c r="H3" s="112" t="s">
        <v>324</v>
      </c>
      <c r="I3" s="113"/>
      <c r="J3" s="112" t="s">
        <v>325</v>
      </c>
      <c r="K3" s="113"/>
      <c r="L3" s="112" t="s">
        <v>326</v>
      </c>
      <c r="M3" s="113"/>
      <c r="N3" s="111"/>
      <c r="O3" s="116"/>
    </row>
    <row r="4" spans="1:15" ht="11.25">
      <c r="A4" s="71"/>
      <c r="B4" s="157" t="s">
        <v>327</v>
      </c>
      <c r="C4" s="153"/>
      <c r="D4" s="153" t="s">
        <v>238</v>
      </c>
      <c r="E4" s="153"/>
      <c r="F4" s="153" t="s">
        <v>237</v>
      </c>
      <c r="G4" s="153"/>
      <c r="H4" s="153" t="s">
        <v>238</v>
      </c>
      <c r="I4" s="154"/>
      <c r="J4" s="139" t="s">
        <v>195</v>
      </c>
      <c r="K4" s="136"/>
      <c r="L4" s="136" t="s">
        <v>195</v>
      </c>
      <c r="M4" s="136"/>
      <c r="N4" s="145"/>
      <c r="O4" s="145"/>
    </row>
    <row r="5" spans="1:15" ht="11.25">
      <c r="A5" s="24" t="s">
        <v>393</v>
      </c>
      <c r="B5" s="158">
        <v>9231</v>
      </c>
      <c r="C5" s="147"/>
      <c r="D5" s="152">
        <v>173.5</v>
      </c>
      <c r="E5" s="152"/>
      <c r="F5" s="152">
        <v>6809.2</v>
      </c>
      <c r="G5" s="152"/>
      <c r="H5" s="152">
        <v>188.5</v>
      </c>
      <c r="I5" s="151"/>
      <c r="J5" s="132">
        <v>128000</v>
      </c>
      <c r="K5" s="133"/>
      <c r="L5" s="133">
        <v>106750</v>
      </c>
      <c r="M5" s="133"/>
      <c r="N5" s="144" t="s">
        <v>75</v>
      </c>
      <c r="O5" s="144"/>
    </row>
    <row r="6" spans="1:15" ht="11.25">
      <c r="A6" s="95"/>
      <c r="B6" s="158"/>
      <c r="C6" s="147"/>
      <c r="D6" s="152"/>
      <c r="E6" s="152"/>
      <c r="F6" s="152"/>
      <c r="G6" s="152"/>
      <c r="H6" s="152"/>
      <c r="I6" s="151"/>
      <c r="J6" s="132"/>
      <c r="K6" s="133"/>
      <c r="L6" s="133"/>
      <c r="M6" s="133"/>
      <c r="N6" s="141" t="s">
        <v>30</v>
      </c>
      <c r="O6" s="141"/>
    </row>
    <row r="7" spans="1:15" ht="11.25">
      <c r="A7" s="9" t="s">
        <v>73</v>
      </c>
      <c r="B7" s="158">
        <v>2386.5</v>
      </c>
      <c r="C7" s="147"/>
      <c r="D7" s="152">
        <v>69.2</v>
      </c>
      <c r="E7" s="152"/>
      <c r="F7" s="152">
        <v>1913.8</v>
      </c>
      <c r="G7" s="152"/>
      <c r="H7" s="152">
        <v>72.7</v>
      </c>
      <c r="I7" s="151"/>
      <c r="J7" s="132"/>
      <c r="K7" s="133"/>
      <c r="L7" s="133"/>
      <c r="M7" s="133"/>
      <c r="N7" s="141"/>
      <c r="O7" s="141"/>
    </row>
    <row r="8" spans="1:15" ht="11.25">
      <c r="A8" s="9" t="s">
        <v>156</v>
      </c>
      <c r="B8" s="158">
        <v>838.7</v>
      </c>
      <c r="C8" s="147"/>
      <c r="D8" s="152">
        <v>10.1</v>
      </c>
      <c r="E8" s="152"/>
      <c r="F8" s="152">
        <v>714.1</v>
      </c>
      <c r="G8" s="152"/>
      <c r="H8" s="152">
        <v>13.1</v>
      </c>
      <c r="I8" s="151"/>
      <c r="J8" s="132"/>
      <c r="K8" s="133"/>
      <c r="L8" s="133"/>
      <c r="M8" s="133"/>
      <c r="N8" s="141"/>
      <c r="O8" s="141"/>
    </row>
    <row r="9" spans="1:15" ht="11.25">
      <c r="A9" s="5" t="s">
        <v>157</v>
      </c>
      <c r="B9" s="158">
        <v>4500.3</v>
      </c>
      <c r="C9" s="147"/>
      <c r="D9" s="147">
        <v>62.8</v>
      </c>
      <c r="E9" s="147"/>
      <c r="F9" s="147">
        <v>3111.3</v>
      </c>
      <c r="G9" s="147"/>
      <c r="H9" s="147">
        <v>68.5</v>
      </c>
      <c r="I9" s="151"/>
      <c r="J9" s="132"/>
      <c r="K9" s="133"/>
      <c r="L9" s="133"/>
      <c r="M9" s="133"/>
      <c r="N9" s="142"/>
      <c r="O9" s="142"/>
    </row>
    <row r="10" spans="1:15" ht="11.25">
      <c r="A10" s="5" t="s">
        <v>74</v>
      </c>
      <c r="B10" s="158">
        <v>1505.5</v>
      </c>
      <c r="C10" s="147"/>
      <c r="D10" s="147">
        <v>31.4</v>
      </c>
      <c r="E10" s="147"/>
      <c r="F10" s="147">
        <v>1070</v>
      </c>
      <c r="G10" s="147"/>
      <c r="H10" s="147">
        <v>34.2</v>
      </c>
      <c r="I10" s="151"/>
      <c r="J10" s="132"/>
      <c r="K10" s="133"/>
      <c r="L10" s="133"/>
      <c r="M10" s="133"/>
      <c r="N10" s="142"/>
      <c r="O10" s="142"/>
    </row>
    <row r="11" spans="1:15" ht="3.75" customHeight="1">
      <c r="A11" s="96"/>
      <c r="B11" s="156"/>
      <c r="C11" s="146"/>
      <c r="D11" s="146"/>
      <c r="E11" s="146"/>
      <c r="F11" s="146"/>
      <c r="G11" s="146"/>
      <c r="H11" s="146"/>
      <c r="I11" s="155"/>
      <c r="J11" s="137"/>
      <c r="K11" s="138"/>
      <c r="L11" s="138"/>
      <c r="M11" s="138"/>
      <c r="N11" s="143"/>
      <c r="O11" s="143"/>
    </row>
    <row r="12" spans="1:9" ht="11.25">
      <c r="A12" s="9" t="s">
        <v>193</v>
      </c>
      <c r="B12" s="5"/>
      <c r="C12" s="5"/>
      <c r="D12" s="5"/>
      <c r="E12" s="5"/>
      <c r="F12" s="5"/>
      <c r="G12" s="5"/>
      <c r="H12" s="5"/>
      <c r="I12" s="5"/>
    </row>
    <row r="13" spans="2:9" ht="11.25">
      <c r="B13" s="5"/>
      <c r="C13" s="5"/>
      <c r="D13" s="5"/>
      <c r="E13" s="5"/>
      <c r="F13" s="5"/>
      <c r="G13" s="5"/>
      <c r="H13" s="5"/>
      <c r="I13" s="5"/>
    </row>
    <row r="16" spans="1:5" s="32" customFormat="1" ht="17.25">
      <c r="A16" s="31" t="s">
        <v>284</v>
      </c>
      <c r="D16" s="66"/>
      <c r="E16" s="66"/>
    </row>
    <row r="17" spans="8:13" ht="11.25">
      <c r="H17" s="6"/>
      <c r="I17" s="6"/>
      <c r="M17" s="24" t="s">
        <v>199</v>
      </c>
    </row>
    <row r="18" spans="1:13" ht="13.5" customHeight="1">
      <c r="A18" s="115" t="s">
        <v>197</v>
      </c>
      <c r="B18" s="110" t="s">
        <v>40</v>
      </c>
      <c r="C18" s="115"/>
      <c r="D18" s="112" t="s">
        <v>336</v>
      </c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3.5" customHeight="1">
      <c r="A19" s="117"/>
      <c r="B19" s="111"/>
      <c r="C19" s="117"/>
      <c r="D19" s="112" t="s">
        <v>41</v>
      </c>
      <c r="E19" s="113"/>
      <c r="F19" s="112" t="s">
        <v>42</v>
      </c>
      <c r="G19" s="113"/>
      <c r="H19" s="112" t="s">
        <v>43</v>
      </c>
      <c r="I19" s="113"/>
      <c r="J19" s="112" t="s">
        <v>44</v>
      </c>
      <c r="K19" s="113"/>
      <c r="L19" s="112" t="s">
        <v>45</v>
      </c>
      <c r="M19" s="120"/>
    </row>
    <row r="20" spans="1:13" s="5" customFormat="1" ht="15.75" customHeight="1">
      <c r="A20" s="26" t="s">
        <v>383</v>
      </c>
      <c r="B20" s="135">
        <v>627559</v>
      </c>
      <c r="C20" s="134"/>
      <c r="D20" s="134">
        <v>387344</v>
      </c>
      <c r="E20" s="134"/>
      <c r="F20" s="134">
        <v>197344</v>
      </c>
      <c r="G20" s="134"/>
      <c r="H20" s="134">
        <v>102000</v>
      </c>
      <c r="I20" s="134"/>
      <c r="J20" s="134">
        <v>78000</v>
      </c>
      <c r="K20" s="134"/>
      <c r="L20" s="134">
        <v>10000</v>
      </c>
      <c r="M20" s="134"/>
    </row>
    <row r="21" spans="1:13" ht="12" customHeight="1">
      <c r="A21" s="10" t="s">
        <v>394</v>
      </c>
      <c r="B21" s="135">
        <v>612519</v>
      </c>
      <c r="C21" s="134"/>
      <c r="D21" s="134">
        <v>392182</v>
      </c>
      <c r="E21" s="134"/>
      <c r="F21" s="134">
        <v>187682</v>
      </c>
      <c r="G21" s="134"/>
      <c r="H21" s="134">
        <v>115500</v>
      </c>
      <c r="I21" s="134"/>
      <c r="J21" s="134">
        <v>79000</v>
      </c>
      <c r="K21" s="134"/>
      <c r="L21" s="134">
        <v>10000</v>
      </c>
      <c r="M21" s="134"/>
    </row>
    <row r="22" spans="1:13" ht="12" customHeight="1">
      <c r="A22" s="10" t="s">
        <v>395</v>
      </c>
      <c r="B22" s="135">
        <v>602042</v>
      </c>
      <c r="C22" s="134"/>
      <c r="D22" s="134">
        <v>372988</v>
      </c>
      <c r="E22" s="134"/>
      <c r="F22" s="134">
        <v>178788</v>
      </c>
      <c r="G22" s="134"/>
      <c r="H22" s="134">
        <v>110200</v>
      </c>
      <c r="I22" s="134"/>
      <c r="J22" s="134">
        <v>74000</v>
      </c>
      <c r="K22" s="134"/>
      <c r="L22" s="134">
        <v>10000</v>
      </c>
      <c r="M22" s="134"/>
    </row>
    <row r="23" spans="1:13" ht="12" customHeight="1">
      <c r="A23" s="10" t="s">
        <v>372</v>
      </c>
      <c r="B23" s="135">
        <v>585894</v>
      </c>
      <c r="C23" s="134"/>
      <c r="D23" s="134">
        <v>346021</v>
      </c>
      <c r="E23" s="134"/>
      <c r="F23" s="134">
        <v>176921</v>
      </c>
      <c r="G23" s="134"/>
      <c r="H23" s="134">
        <v>98100</v>
      </c>
      <c r="I23" s="134"/>
      <c r="J23" s="134">
        <v>61000</v>
      </c>
      <c r="K23" s="134"/>
      <c r="L23" s="134">
        <v>10000</v>
      </c>
      <c r="M23" s="134"/>
    </row>
    <row r="24" spans="1:13" ht="12" customHeight="1">
      <c r="A24" s="10" t="s">
        <v>396</v>
      </c>
      <c r="B24" s="135">
        <v>566580</v>
      </c>
      <c r="C24" s="134"/>
      <c r="D24" s="134">
        <v>336295</v>
      </c>
      <c r="E24" s="134"/>
      <c r="F24" s="134">
        <v>172995</v>
      </c>
      <c r="G24" s="134"/>
      <c r="H24" s="134">
        <v>96300</v>
      </c>
      <c r="I24" s="134"/>
      <c r="J24" s="134">
        <v>57000</v>
      </c>
      <c r="K24" s="134"/>
      <c r="L24" s="134">
        <v>10000</v>
      </c>
      <c r="M24" s="134"/>
    </row>
    <row r="25" spans="1:13" ht="3.75" customHeight="1">
      <c r="A25" s="106"/>
      <c r="B25" s="15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  <row r="26" ht="11.25">
      <c r="A26" s="9" t="s">
        <v>374</v>
      </c>
    </row>
    <row r="30" spans="1:7" s="32" customFormat="1" ht="17.25">
      <c r="A30" s="31" t="s">
        <v>286</v>
      </c>
      <c r="F30" s="66"/>
      <c r="G30" s="66"/>
    </row>
    <row r="31" spans="12:16" ht="11.25">
      <c r="L31" s="6"/>
      <c r="M31" s="6"/>
      <c r="P31" s="24" t="s">
        <v>262</v>
      </c>
    </row>
    <row r="32" spans="1:16" ht="13.5" customHeight="1">
      <c r="A32" s="114" t="s">
        <v>197</v>
      </c>
      <c r="B32" s="115"/>
      <c r="C32" s="110" t="s">
        <v>261</v>
      </c>
      <c r="D32" s="115"/>
      <c r="E32" s="110" t="s">
        <v>359</v>
      </c>
      <c r="F32" s="115"/>
      <c r="G32" s="112" t="s">
        <v>360</v>
      </c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ht="13.5" customHeight="1">
      <c r="A33" s="116"/>
      <c r="B33" s="117"/>
      <c r="C33" s="111"/>
      <c r="D33" s="117"/>
      <c r="E33" s="111"/>
      <c r="F33" s="117"/>
      <c r="G33" s="111" t="s">
        <v>41</v>
      </c>
      <c r="H33" s="117"/>
      <c r="I33" s="111" t="s">
        <v>47</v>
      </c>
      <c r="J33" s="117"/>
      <c r="K33" s="111" t="s">
        <v>46</v>
      </c>
      <c r="L33" s="117"/>
      <c r="M33" s="111" t="s">
        <v>43</v>
      </c>
      <c r="N33" s="117"/>
      <c r="O33" s="111" t="s">
        <v>37</v>
      </c>
      <c r="P33" s="116"/>
    </row>
    <row r="34" spans="1:16" ht="15.75" customHeight="1">
      <c r="A34" s="26"/>
      <c r="B34" s="107" t="s">
        <v>397</v>
      </c>
      <c r="C34" s="132">
        <v>1689966</v>
      </c>
      <c r="D34" s="133"/>
      <c r="E34" s="131">
        <v>29739589</v>
      </c>
      <c r="F34" s="131"/>
      <c r="G34" s="131">
        <v>23514986</v>
      </c>
      <c r="H34" s="131"/>
      <c r="I34" s="131">
        <v>6624486</v>
      </c>
      <c r="J34" s="131"/>
      <c r="K34" s="131">
        <v>2472063</v>
      </c>
      <c r="L34" s="131"/>
      <c r="M34" s="131">
        <v>12962290</v>
      </c>
      <c r="N34" s="131"/>
      <c r="O34" s="131">
        <v>1456147</v>
      </c>
      <c r="P34" s="131"/>
    </row>
    <row r="35" spans="1:16" ht="3.75" customHeight="1">
      <c r="A35" s="58"/>
      <c r="B35" s="96"/>
      <c r="C35" s="13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1:16" ht="12" customHeight="1">
      <c r="A36" s="24"/>
      <c r="D36" s="22"/>
      <c r="E36" s="2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2:16" ht="11.25">
      <c r="L37" s="6"/>
      <c r="M37" s="6"/>
      <c r="P37" s="24" t="s">
        <v>263</v>
      </c>
    </row>
    <row r="38" spans="1:16" ht="13.5" customHeight="1">
      <c r="A38" s="114" t="s">
        <v>197</v>
      </c>
      <c r="B38" s="115"/>
      <c r="C38" s="110" t="s">
        <v>261</v>
      </c>
      <c r="D38" s="115"/>
      <c r="E38" s="110" t="s">
        <v>359</v>
      </c>
      <c r="F38" s="115"/>
      <c r="G38" s="112" t="s">
        <v>360</v>
      </c>
      <c r="H38" s="120"/>
      <c r="I38" s="120"/>
      <c r="J38" s="120"/>
      <c r="K38" s="120"/>
      <c r="L38" s="120"/>
      <c r="M38" s="120"/>
      <c r="N38" s="120"/>
      <c r="O38" s="120"/>
      <c r="P38" s="120"/>
    </row>
    <row r="39" spans="1:16" ht="13.5" customHeight="1">
      <c r="A39" s="116"/>
      <c r="B39" s="117"/>
      <c r="C39" s="111"/>
      <c r="D39" s="117"/>
      <c r="E39" s="111"/>
      <c r="F39" s="117"/>
      <c r="G39" s="112" t="s">
        <v>41</v>
      </c>
      <c r="H39" s="113"/>
      <c r="I39" s="112" t="s">
        <v>47</v>
      </c>
      <c r="J39" s="113"/>
      <c r="K39" s="112" t="s">
        <v>46</v>
      </c>
      <c r="L39" s="113"/>
      <c r="M39" s="112" t="s">
        <v>43</v>
      </c>
      <c r="N39" s="113"/>
      <c r="O39" s="112" t="s">
        <v>37</v>
      </c>
      <c r="P39" s="120"/>
    </row>
    <row r="40" spans="1:16" ht="15.75" customHeight="1">
      <c r="A40" s="39"/>
      <c r="B40" s="107" t="s">
        <v>402</v>
      </c>
      <c r="C40" s="139">
        <v>1719460</v>
      </c>
      <c r="D40" s="136"/>
      <c r="E40" s="136">
        <v>119638672</v>
      </c>
      <c r="F40" s="136"/>
      <c r="G40" s="136">
        <v>100941414</v>
      </c>
      <c r="H40" s="136"/>
      <c r="I40" s="136">
        <v>25962248</v>
      </c>
      <c r="J40" s="136"/>
      <c r="K40" s="136">
        <v>10079897</v>
      </c>
      <c r="L40" s="136"/>
      <c r="M40" s="136">
        <v>59023145</v>
      </c>
      <c r="N40" s="136"/>
      <c r="O40" s="136">
        <v>5876124</v>
      </c>
      <c r="P40" s="136"/>
    </row>
    <row r="41" spans="1:16" ht="12" customHeight="1">
      <c r="A41" s="5"/>
      <c r="B41" s="10" t="s">
        <v>403</v>
      </c>
      <c r="C41" s="132">
        <v>1733839</v>
      </c>
      <c r="D41" s="133"/>
      <c r="E41" s="131">
        <v>121489418</v>
      </c>
      <c r="F41" s="131"/>
      <c r="G41" s="131">
        <v>99896845</v>
      </c>
      <c r="H41" s="131"/>
      <c r="I41" s="131">
        <v>26367745</v>
      </c>
      <c r="J41" s="131"/>
      <c r="K41" s="131">
        <v>9775903</v>
      </c>
      <c r="L41" s="131"/>
      <c r="M41" s="131">
        <v>57798341</v>
      </c>
      <c r="N41" s="131"/>
      <c r="O41" s="131">
        <v>5954856</v>
      </c>
      <c r="P41" s="131"/>
    </row>
    <row r="42" spans="1:16" ht="12" customHeight="1">
      <c r="A42" s="5"/>
      <c r="B42" s="10" t="s">
        <v>373</v>
      </c>
      <c r="C42" s="132">
        <v>1744970</v>
      </c>
      <c r="D42" s="133"/>
      <c r="E42" s="131">
        <v>111398919</v>
      </c>
      <c r="F42" s="131"/>
      <c r="G42" s="131">
        <v>96469961</v>
      </c>
      <c r="H42" s="131"/>
      <c r="I42" s="131">
        <v>25841091</v>
      </c>
      <c r="J42" s="131"/>
      <c r="K42" s="131">
        <v>9215334</v>
      </c>
      <c r="L42" s="131"/>
      <c r="M42" s="131">
        <v>49186362</v>
      </c>
      <c r="N42" s="131"/>
      <c r="O42" s="131">
        <v>12227174</v>
      </c>
      <c r="P42" s="131"/>
    </row>
    <row r="43" spans="1:16" ht="12" customHeight="1">
      <c r="A43" s="5"/>
      <c r="B43" s="10" t="s">
        <v>398</v>
      </c>
      <c r="C43" s="132">
        <v>1752295</v>
      </c>
      <c r="D43" s="133"/>
      <c r="E43" s="131">
        <v>119338782</v>
      </c>
      <c r="F43" s="131"/>
      <c r="G43" s="131">
        <f>SUM(G45:H56)</f>
        <v>106012999</v>
      </c>
      <c r="H43" s="131"/>
      <c r="I43" s="131">
        <v>26055378</v>
      </c>
      <c r="J43" s="131"/>
      <c r="K43" s="131">
        <f>SUM(K45:L56)</f>
        <v>9572674</v>
      </c>
      <c r="L43" s="131"/>
      <c r="M43" s="131">
        <v>55921115</v>
      </c>
      <c r="N43" s="131"/>
      <c r="O43" s="131">
        <v>14463831</v>
      </c>
      <c r="P43" s="131"/>
    </row>
    <row r="44" spans="1:16" ht="12" customHeight="1">
      <c r="A44" s="5"/>
      <c r="B44" s="10"/>
      <c r="C44" s="132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6" ht="12" customHeight="1">
      <c r="A45" s="5"/>
      <c r="B45" s="10" t="s">
        <v>399</v>
      </c>
      <c r="C45" s="132">
        <v>1745863</v>
      </c>
      <c r="D45" s="133"/>
      <c r="E45" s="131">
        <v>12283642</v>
      </c>
      <c r="F45" s="131"/>
      <c r="G45" s="131">
        <v>10791393</v>
      </c>
      <c r="H45" s="131"/>
      <c r="I45" s="131">
        <v>3840945</v>
      </c>
      <c r="J45" s="131"/>
      <c r="K45" s="131">
        <v>806267</v>
      </c>
      <c r="L45" s="131"/>
      <c r="M45" s="131">
        <v>4778259</v>
      </c>
      <c r="N45" s="131"/>
      <c r="O45" s="131">
        <v>1365922</v>
      </c>
      <c r="P45" s="131"/>
    </row>
    <row r="46" spans="1:16" ht="12" customHeight="1">
      <c r="A46" s="5"/>
      <c r="B46" s="108" t="s">
        <v>48</v>
      </c>
      <c r="C46" s="132">
        <v>1746647</v>
      </c>
      <c r="D46" s="133"/>
      <c r="E46" s="131">
        <v>10822840</v>
      </c>
      <c r="F46" s="131"/>
      <c r="G46" s="131">
        <v>9889623</v>
      </c>
      <c r="H46" s="131"/>
      <c r="I46" s="131">
        <v>3386395</v>
      </c>
      <c r="J46" s="131"/>
      <c r="K46" s="131">
        <v>716676</v>
      </c>
      <c r="L46" s="131"/>
      <c r="M46" s="131">
        <v>4548660</v>
      </c>
      <c r="N46" s="131"/>
      <c r="O46" s="131">
        <v>1237892</v>
      </c>
      <c r="P46" s="131"/>
    </row>
    <row r="47" spans="1:16" ht="12" customHeight="1">
      <c r="A47" s="5"/>
      <c r="B47" s="108" t="s">
        <v>49</v>
      </c>
      <c r="C47" s="132">
        <v>1748040</v>
      </c>
      <c r="D47" s="133"/>
      <c r="E47" s="131">
        <v>11116276</v>
      </c>
      <c r="F47" s="131"/>
      <c r="G47" s="131">
        <v>10031755</v>
      </c>
      <c r="H47" s="131"/>
      <c r="I47" s="131">
        <v>3195600</v>
      </c>
      <c r="J47" s="131"/>
      <c r="K47" s="131">
        <v>685434</v>
      </c>
      <c r="L47" s="131"/>
      <c r="M47" s="131">
        <v>4876056</v>
      </c>
      <c r="N47" s="131"/>
      <c r="O47" s="131">
        <v>1274666</v>
      </c>
      <c r="P47" s="131"/>
    </row>
    <row r="48" spans="1:16" ht="12" customHeight="1">
      <c r="A48" s="5"/>
      <c r="B48" s="108" t="s">
        <v>50</v>
      </c>
      <c r="C48" s="132">
        <v>1748237</v>
      </c>
      <c r="D48" s="133"/>
      <c r="E48" s="131">
        <v>7834138</v>
      </c>
      <c r="F48" s="131"/>
      <c r="G48" s="131">
        <v>9394501</v>
      </c>
      <c r="H48" s="131"/>
      <c r="I48" s="131">
        <v>2949854</v>
      </c>
      <c r="J48" s="131"/>
      <c r="K48" s="131">
        <v>677799</v>
      </c>
      <c r="L48" s="131"/>
      <c r="M48" s="131">
        <v>4768708</v>
      </c>
      <c r="N48" s="131"/>
      <c r="O48" s="131">
        <v>998141</v>
      </c>
      <c r="P48" s="131"/>
    </row>
    <row r="49" spans="1:16" ht="12" customHeight="1">
      <c r="A49" s="5"/>
      <c r="B49" s="108" t="s">
        <v>51</v>
      </c>
      <c r="C49" s="132">
        <v>1748434</v>
      </c>
      <c r="D49" s="133"/>
      <c r="E49" s="131">
        <v>9742457</v>
      </c>
      <c r="F49" s="131"/>
      <c r="G49" s="131">
        <v>8637847</v>
      </c>
      <c r="H49" s="131"/>
      <c r="I49" s="131">
        <v>2356656</v>
      </c>
      <c r="J49" s="131"/>
      <c r="K49" s="131">
        <v>674854</v>
      </c>
      <c r="L49" s="131"/>
      <c r="M49" s="131">
        <v>4504752</v>
      </c>
      <c r="N49" s="131"/>
      <c r="O49" s="131">
        <v>1101585</v>
      </c>
      <c r="P49" s="131"/>
    </row>
    <row r="50" spans="1:16" ht="12" customHeight="1">
      <c r="A50" s="5"/>
      <c r="B50" s="108" t="s">
        <v>52</v>
      </c>
      <c r="C50" s="132">
        <v>1748794</v>
      </c>
      <c r="D50" s="133"/>
      <c r="E50" s="131">
        <v>9594750</v>
      </c>
      <c r="F50" s="131"/>
      <c r="G50" s="131">
        <v>7823669</v>
      </c>
      <c r="H50" s="131"/>
      <c r="I50" s="131">
        <v>1643562</v>
      </c>
      <c r="J50" s="131"/>
      <c r="K50" s="131">
        <v>662526</v>
      </c>
      <c r="L50" s="131"/>
      <c r="M50" s="131">
        <v>4483219</v>
      </c>
      <c r="N50" s="131"/>
      <c r="O50" s="131">
        <v>1034362</v>
      </c>
      <c r="P50" s="131"/>
    </row>
    <row r="51" spans="1:16" ht="12" customHeight="1">
      <c r="A51" s="5"/>
      <c r="B51" s="108" t="s">
        <v>53</v>
      </c>
      <c r="C51" s="132">
        <v>1749372</v>
      </c>
      <c r="D51" s="133"/>
      <c r="E51" s="131">
        <v>10677795</v>
      </c>
      <c r="F51" s="131"/>
      <c r="G51" s="131">
        <v>8055565</v>
      </c>
      <c r="H51" s="131"/>
      <c r="I51" s="131">
        <v>1263324</v>
      </c>
      <c r="J51" s="131"/>
      <c r="K51" s="131">
        <v>913982</v>
      </c>
      <c r="L51" s="131"/>
      <c r="M51" s="131">
        <v>4632556</v>
      </c>
      <c r="N51" s="131"/>
      <c r="O51" s="131">
        <v>1245703</v>
      </c>
      <c r="P51" s="131"/>
    </row>
    <row r="52" spans="1:16" ht="12" customHeight="1">
      <c r="A52" s="5"/>
      <c r="B52" s="108" t="s">
        <v>54</v>
      </c>
      <c r="C52" s="132">
        <v>1749464</v>
      </c>
      <c r="D52" s="133"/>
      <c r="E52" s="131">
        <v>9610904</v>
      </c>
      <c r="F52" s="131"/>
      <c r="G52" s="131">
        <v>8036026</v>
      </c>
      <c r="H52" s="131"/>
      <c r="I52" s="131">
        <v>957134</v>
      </c>
      <c r="J52" s="131"/>
      <c r="K52" s="131">
        <v>1156167</v>
      </c>
      <c r="L52" s="131"/>
      <c r="M52" s="131">
        <v>4442865</v>
      </c>
      <c r="N52" s="131"/>
      <c r="O52" s="131">
        <v>1479860</v>
      </c>
      <c r="P52" s="131"/>
    </row>
    <row r="53" spans="1:16" ht="12" customHeight="1">
      <c r="A53" s="5"/>
      <c r="B53" s="10" t="s">
        <v>55</v>
      </c>
      <c r="C53" s="132">
        <v>1745628</v>
      </c>
      <c r="D53" s="133"/>
      <c r="E53" s="131">
        <v>8807978</v>
      </c>
      <c r="F53" s="131"/>
      <c r="G53" s="131">
        <v>8078956</v>
      </c>
      <c r="H53" s="131"/>
      <c r="I53" s="131">
        <v>847267</v>
      </c>
      <c r="J53" s="131"/>
      <c r="K53" s="131">
        <v>1134874</v>
      </c>
      <c r="L53" s="131"/>
      <c r="M53" s="131">
        <v>4679062</v>
      </c>
      <c r="N53" s="131"/>
      <c r="O53" s="131">
        <v>1417753</v>
      </c>
      <c r="P53" s="131"/>
    </row>
    <row r="54" spans="1:16" ht="12" customHeight="1">
      <c r="A54" s="5"/>
      <c r="B54" s="108" t="s">
        <v>56</v>
      </c>
      <c r="C54" s="132">
        <v>1750241</v>
      </c>
      <c r="D54" s="133"/>
      <c r="E54" s="131">
        <v>8067064</v>
      </c>
      <c r="F54" s="131"/>
      <c r="G54" s="131">
        <v>7849816</v>
      </c>
      <c r="H54" s="131"/>
      <c r="I54" s="131">
        <v>1190504</v>
      </c>
      <c r="J54" s="131"/>
      <c r="K54" s="131">
        <v>879798</v>
      </c>
      <c r="L54" s="131"/>
      <c r="M54" s="131">
        <v>4681058</v>
      </c>
      <c r="N54" s="131"/>
      <c r="O54" s="131">
        <v>1098455</v>
      </c>
      <c r="P54" s="131"/>
    </row>
    <row r="55" spans="1:16" ht="12" customHeight="1">
      <c r="A55" s="5"/>
      <c r="B55" s="108" t="s">
        <v>57</v>
      </c>
      <c r="C55" s="132">
        <v>1751159</v>
      </c>
      <c r="D55" s="133"/>
      <c r="E55" s="131">
        <v>9388565</v>
      </c>
      <c r="F55" s="131"/>
      <c r="G55" s="131">
        <v>8265905</v>
      </c>
      <c r="H55" s="131"/>
      <c r="I55" s="131">
        <v>1823346</v>
      </c>
      <c r="J55" s="131"/>
      <c r="K55" s="131">
        <v>660230</v>
      </c>
      <c r="L55" s="131"/>
      <c r="M55" s="131">
        <v>4711689</v>
      </c>
      <c r="N55" s="131"/>
      <c r="O55" s="131">
        <v>1070639</v>
      </c>
      <c r="P55" s="131"/>
    </row>
    <row r="56" spans="1:16" ht="12" customHeight="1">
      <c r="A56" s="5"/>
      <c r="B56" s="108" t="s">
        <v>58</v>
      </c>
      <c r="C56" s="132">
        <v>1752295</v>
      </c>
      <c r="D56" s="133"/>
      <c r="E56" s="133">
        <v>11392375</v>
      </c>
      <c r="F56" s="133"/>
      <c r="G56" s="131">
        <v>9157943</v>
      </c>
      <c r="H56" s="131"/>
      <c r="I56" s="131">
        <v>2600792</v>
      </c>
      <c r="J56" s="131"/>
      <c r="K56" s="131">
        <v>604067</v>
      </c>
      <c r="L56" s="131"/>
      <c r="M56" s="131">
        <v>4814232</v>
      </c>
      <c r="N56" s="131"/>
      <c r="O56" s="131">
        <v>1138852</v>
      </c>
      <c r="P56" s="131"/>
    </row>
    <row r="57" spans="1:16" ht="12" customHeight="1">
      <c r="A57" s="26"/>
      <c r="B57" s="12"/>
      <c r="C57" s="132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ht="12" customHeight="1">
      <c r="A58" s="5" t="s">
        <v>404</v>
      </c>
      <c r="B58" s="12"/>
      <c r="C58" s="132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6" ht="12" customHeight="1">
      <c r="A59" s="43" t="s">
        <v>257</v>
      </c>
      <c r="B59" s="12"/>
      <c r="C59" s="132">
        <v>1737308</v>
      </c>
      <c r="D59" s="133"/>
      <c r="E59" s="131">
        <v>118906965</v>
      </c>
      <c r="F59" s="131"/>
      <c r="G59" s="133">
        <v>105467490</v>
      </c>
      <c r="H59" s="133"/>
      <c r="I59" s="131">
        <v>25854705</v>
      </c>
      <c r="J59" s="131"/>
      <c r="K59" s="131">
        <v>9432855</v>
      </c>
      <c r="L59" s="131"/>
      <c r="M59" s="131">
        <v>55899675</v>
      </c>
      <c r="N59" s="131"/>
      <c r="O59" s="131">
        <v>14280255</v>
      </c>
      <c r="P59" s="131"/>
    </row>
    <row r="60" spans="1:16" ht="12" customHeight="1">
      <c r="A60" s="43" t="s">
        <v>260</v>
      </c>
      <c r="B60" s="12"/>
      <c r="C60" s="132">
        <v>2275</v>
      </c>
      <c r="D60" s="133"/>
      <c r="E60" s="131">
        <v>40839</v>
      </c>
      <c r="F60" s="131"/>
      <c r="G60" s="131">
        <v>39666</v>
      </c>
      <c r="H60" s="131"/>
      <c r="I60" s="131">
        <v>19150</v>
      </c>
      <c r="J60" s="131"/>
      <c r="K60" s="131">
        <v>12968</v>
      </c>
      <c r="L60" s="131"/>
      <c r="M60" s="131" t="s">
        <v>405</v>
      </c>
      <c r="N60" s="131"/>
      <c r="O60" s="131">
        <v>7548</v>
      </c>
      <c r="P60" s="131"/>
    </row>
    <row r="61" spans="1:16" ht="12" customHeight="1">
      <c r="A61" s="5" t="s">
        <v>256</v>
      </c>
      <c r="B61" s="12"/>
      <c r="C61" s="132">
        <v>7719</v>
      </c>
      <c r="D61" s="133"/>
      <c r="E61" s="131">
        <v>324090</v>
      </c>
      <c r="F61" s="131"/>
      <c r="G61" s="131">
        <v>323895</v>
      </c>
      <c r="H61" s="131"/>
      <c r="I61" s="131">
        <v>124389</v>
      </c>
      <c r="J61" s="131"/>
      <c r="K61" s="131">
        <v>89298</v>
      </c>
      <c r="L61" s="131"/>
      <c r="M61" s="131">
        <v>1644</v>
      </c>
      <c r="N61" s="131"/>
      <c r="O61" s="131">
        <v>108563</v>
      </c>
      <c r="P61" s="131"/>
    </row>
    <row r="62" spans="1:16" ht="12" customHeight="1">
      <c r="A62" s="5" t="s">
        <v>258</v>
      </c>
      <c r="B62" s="12"/>
      <c r="C62" s="132">
        <v>2622</v>
      </c>
      <c r="D62" s="133"/>
      <c r="E62" s="131">
        <v>66888</v>
      </c>
      <c r="F62" s="131"/>
      <c r="G62" s="131">
        <v>66219</v>
      </c>
      <c r="H62" s="131"/>
      <c r="I62" s="131">
        <v>31639</v>
      </c>
      <c r="J62" s="131"/>
      <c r="K62" s="131">
        <v>16950</v>
      </c>
      <c r="L62" s="131"/>
      <c r="M62" s="131">
        <v>2056</v>
      </c>
      <c r="N62" s="131"/>
      <c r="O62" s="131">
        <v>15574</v>
      </c>
      <c r="P62" s="131"/>
    </row>
    <row r="63" spans="1:16" ht="12" customHeight="1">
      <c r="A63" s="5" t="s">
        <v>259</v>
      </c>
      <c r="B63" s="12"/>
      <c r="C63" s="132">
        <v>2371</v>
      </c>
      <c r="D63" s="133"/>
      <c r="E63" s="133" t="s">
        <v>405</v>
      </c>
      <c r="F63" s="133"/>
      <c r="G63" s="133">
        <v>115729</v>
      </c>
      <c r="H63" s="133"/>
      <c r="I63" s="133">
        <v>25495</v>
      </c>
      <c r="J63" s="133"/>
      <c r="K63" s="133">
        <v>20603</v>
      </c>
      <c r="L63" s="133"/>
      <c r="M63" s="133">
        <v>17740</v>
      </c>
      <c r="N63" s="133"/>
      <c r="O63" s="133">
        <v>51891</v>
      </c>
      <c r="P63" s="133"/>
    </row>
    <row r="64" spans="1:16" ht="3.75" customHeight="1">
      <c r="A64" s="58"/>
      <c r="B64" s="13"/>
      <c r="C64" s="137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</row>
    <row r="65" ht="11.25">
      <c r="A65" s="9" t="s">
        <v>200</v>
      </c>
    </row>
    <row r="66" ht="11.25">
      <c r="A66" s="9" t="s">
        <v>264</v>
      </c>
    </row>
    <row r="67" ht="11.25">
      <c r="A67" s="16" t="s">
        <v>342</v>
      </c>
    </row>
    <row r="68" ht="11.25">
      <c r="A68" s="16" t="s">
        <v>357</v>
      </c>
    </row>
    <row r="69" ht="11.25">
      <c r="A69" s="16" t="s">
        <v>358</v>
      </c>
    </row>
  </sheetData>
  <sheetProtection/>
  <mergeCells count="318">
    <mergeCell ref="M42:N42"/>
    <mergeCell ref="O42:P42"/>
    <mergeCell ref="C42:D42"/>
    <mergeCell ref="E42:F42"/>
    <mergeCell ref="G42:H42"/>
    <mergeCell ref="I42:J42"/>
    <mergeCell ref="A18:A19"/>
    <mergeCell ref="F19:G19"/>
    <mergeCell ref="B25:C25"/>
    <mergeCell ref="D20:E20"/>
    <mergeCell ref="D21:E21"/>
    <mergeCell ref="D22:E22"/>
    <mergeCell ref="F21:G21"/>
    <mergeCell ref="D25:E25"/>
    <mergeCell ref="D23:E23"/>
    <mergeCell ref="F25:G25"/>
    <mergeCell ref="A38:B39"/>
    <mergeCell ref="C38:D39"/>
    <mergeCell ref="A2:A3"/>
    <mergeCell ref="B18:C19"/>
    <mergeCell ref="A32:B33"/>
    <mergeCell ref="C32:D33"/>
    <mergeCell ref="B20:C20"/>
    <mergeCell ref="B21:C21"/>
    <mergeCell ref="B22:C22"/>
    <mergeCell ref="B23:C23"/>
    <mergeCell ref="B7:C7"/>
    <mergeCell ref="B8:C8"/>
    <mergeCell ref="B9:C9"/>
    <mergeCell ref="B10:C10"/>
    <mergeCell ref="B3:C3"/>
    <mergeCell ref="B4:C4"/>
    <mergeCell ref="B5:C5"/>
    <mergeCell ref="B6:C6"/>
    <mergeCell ref="B11:C11"/>
    <mergeCell ref="B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9:E19"/>
    <mergeCell ref="H7:I7"/>
    <mergeCell ref="H8:I8"/>
    <mergeCell ref="H9:I9"/>
    <mergeCell ref="F7:G7"/>
    <mergeCell ref="F8:G8"/>
    <mergeCell ref="F9:G9"/>
    <mergeCell ref="H11:I11"/>
    <mergeCell ref="H19:I19"/>
    <mergeCell ref="H20:I20"/>
    <mergeCell ref="F5:G5"/>
    <mergeCell ref="F6:G6"/>
    <mergeCell ref="F2:I2"/>
    <mergeCell ref="H3:I3"/>
    <mergeCell ref="H4:I4"/>
    <mergeCell ref="H5:I5"/>
    <mergeCell ref="F3:G3"/>
    <mergeCell ref="F4:G4"/>
    <mergeCell ref="F20:G20"/>
    <mergeCell ref="J6:K6"/>
    <mergeCell ref="H21:I21"/>
    <mergeCell ref="H22:I22"/>
    <mergeCell ref="H23:I23"/>
    <mergeCell ref="J7:K7"/>
    <mergeCell ref="J8:K8"/>
    <mergeCell ref="J9:K9"/>
    <mergeCell ref="J10:K10"/>
    <mergeCell ref="H10:I10"/>
    <mergeCell ref="H6:I6"/>
    <mergeCell ref="J11:K11"/>
    <mergeCell ref="J19:K19"/>
    <mergeCell ref="J20:K20"/>
    <mergeCell ref="J24:K24"/>
    <mergeCell ref="J21:K21"/>
    <mergeCell ref="J22:K22"/>
    <mergeCell ref="J23:K23"/>
    <mergeCell ref="L6:M6"/>
    <mergeCell ref="L7:M7"/>
    <mergeCell ref="L8:M8"/>
    <mergeCell ref="L9:M9"/>
    <mergeCell ref="J2:M2"/>
    <mergeCell ref="L3:M3"/>
    <mergeCell ref="L4:M4"/>
    <mergeCell ref="L5:M5"/>
    <mergeCell ref="J3:K3"/>
    <mergeCell ref="J4:K4"/>
    <mergeCell ref="J5:K5"/>
    <mergeCell ref="F22:G22"/>
    <mergeCell ref="F23:G23"/>
    <mergeCell ref="L10:M10"/>
    <mergeCell ref="L11:M11"/>
    <mergeCell ref="D18:M18"/>
    <mergeCell ref="L19:M19"/>
    <mergeCell ref="F11:G11"/>
    <mergeCell ref="L20:M20"/>
    <mergeCell ref="F10:G10"/>
    <mergeCell ref="L22:M22"/>
    <mergeCell ref="N2:O3"/>
    <mergeCell ref="N5:O5"/>
    <mergeCell ref="N6:O6"/>
    <mergeCell ref="N4:O4"/>
    <mergeCell ref="N7:O7"/>
    <mergeCell ref="N8:O8"/>
    <mergeCell ref="N10:O10"/>
    <mergeCell ref="N11:O11"/>
    <mergeCell ref="N9:O9"/>
    <mergeCell ref="L21:M21"/>
    <mergeCell ref="O34:P34"/>
    <mergeCell ref="O33:P33"/>
    <mergeCell ref="M33:N33"/>
    <mergeCell ref="K33:L33"/>
    <mergeCell ref="G32:P32"/>
    <mergeCell ref="H24:I24"/>
    <mergeCell ref="F24:G24"/>
    <mergeCell ref="I33:J33"/>
    <mergeCell ref="E32:F33"/>
    <mergeCell ref="C34:D34"/>
    <mergeCell ref="G34:H34"/>
    <mergeCell ref="E34:F34"/>
    <mergeCell ref="L23:M23"/>
    <mergeCell ref="L25:M25"/>
    <mergeCell ref="G33:H33"/>
    <mergeCell ref="J25:K25"/>
    <mergeCell ref="H25:I25"/>
    <mergeCell ref="G35:H35"/>
    <mergeCell ref="I35:J35"/>
    <mergeCell ref="C35:D35"/>
    <mergeCell ref="E35:F35"/>
    <mergeCell ref="O35:P35"/>
    <mergeCell ref="I34:J34"/>
    <mergeCell ref="K34:L34"/>
    <mergeCell ref="M34:N34"/>
    <mergeCell ref="K35:L35"/>
    <mergeCell ref="M35:N35"/>
    <mergeCell ref="M39:N39"/>
    <mergeCell ref="O39:P39"/>
    <mergeCell ref="G38:P38"/>
    <mergeCell ref="C40:D40"/>
    <mergeCell ref="E40:F40"/>
    <mergeCell ref="M40:N40"/>
    <mergeCell ref="E38:F39"/>
    <mergeCell ref="G39:H39"/>
    <mergeCell ref="I39:J39"/>
    <mergeCell ref="K39:L39"/>
    <mergeCell ref="C45:D45"/>
    <mergeCell ref="C44:D44"/>
    <mergeCell ref="E44:F44"/>
    <mergeCell ref="G44:H44"/>
    <mergeCell ref="I44:J44"/>
    <mergeCell ref="K44:L44"/>
    <mergeCell ref="G45:H45"/>
    <mergeCell ref="G40:H40"/>
    <mergeCell ref="K45:L45"/>
    <mergeCell ref="K40:L40"/>
    <mergeCell ref="I45:J45"/>
    <mergeCell ref="I40:J40"/>
    <mergeCell ref="K42:L42"/>
    <mergeCell ref="K43:L43"/>
    <mergeCell ref="M44:N44"/>
    <mergeCell ref="K57:L57"/>
    <mergeCell ref="M57:N57"/>
    <mergeCell ref="O57:P57"/>
    <mergeCell ref="K53:L53"/>
    <mergeCell ref="K52:L52"/>
    <mergeCell ref="K51:L51"/>
    <mergeCell ref="K50:L50"/>
    <mergeCell ref="K49:L49"/>
    <mergeCell ref="K48:L48"/>
    <mergeCell ref="C46:D46"/>
    <mergeCell ref="C47:D47"/>
    <mergeCell ref="C57:D57"/>
    <mergeCell ref="E57:F57"/>
    <mergeCell ref="C52:D52"/>
    <mergeCell ref="E52:F52"/>
    <mergeCell ref="C56:D56"/>
    <mergeCell ref="C55:D55"/>
    <mergeCell ref="C54:D54"/>
    <mergeCell ref="C53:D53"/>
    <mergeCell ref="C48:D48"/>
    <mergeCell ref="C58:D58"/>
    <mergeCell ref="E58:F58"/>
    <mergeCell ref="G58:H58"/>
    <mergeCell ref="C49:D49"/>
    <mergeCell ref="C51:D51"/>
    <mergeCell ref="C50:D50"/>
    <mergeCell ref="E56:F56"/>
    <mergeCell ref="E55:F55"/>
    <mergeCell ref="E54:F54"/>
    <mergeCell ref="O58:P58"/>
    <mergeCell ref="C64:D64"/>
    <mergeCell ref="E64:F64"/>
    <mergeCell ref="G64:H64"/>
    <mergeCell ref="I64:J64"/>
    <mergeCell ref="K64:L64"/>
    <mergeCell ref="M64:N64"/>
    <mergeCell ref="O64:P64"/>
    <mergeCell ref="I63:J63"/>
    <mergeCell ref="I62:J62"/>
    <mergeCell ref="E48:F48"/>
    <mergeCell ref="E47:F47"/>
    <mergeCell ref="E46:F46"/>
    <mergeCell ref="E45:F45"/>
    <mergeCell ref="E53:F53"/>
    <mergeCell ref="E51:F51"/>
    <mergeCell ref="E50:F50"/>
    <mergeCell ref="E49:F49"/>
    <mergeCell ref="E60:F60"/>
    <mergeCell ref="E59:F59"/>
    <mergeCell ref="C63:D63"/>
    <mergeCell ref="C62:D62"/>
    <mergeCell ref="C61:D61"/>
    <mergeCell ref="G57:H57"/>
    <mergeCell ref="C60:D60"/>
    <mergeCell ref="G63:H63"/>
    <mergeCell ref="G62:H62"/>
    <mergeCell ref="G61:H61"/>
    <mergeCell ref="G60:H60"/>
    <mergeCell ref="C59:D59"/>
    <mergeCell ref="E63:F63"/>
    <mergeCell ref="E62:F62"/>
    <mergeCell ref="E61:F61"/>
    <mergeCell ref="G47:H47"/>
    <mergeCell ref="G46:H46"/>
    <mergeCell ref="G53:H53"/>
    <mergeCell ref="G52:H52"/>
    <mergeCell ref="G51:H51"/>
    <mergeCell ref="G50:H50"/>
    <mergeCell ref="I61:J61"/>
    <mergeCell ref="I60:J60"/>
    <mergeCell ref="G49:H49"/>
    <mergeCell ref="G48:H48"/>
    <mergeCell ref="G59:H59"/>
    <mergeCell ref="G56:H56"/>
    <mergeCell ref="G55:H55"/>
    <mergeCell ref="G54:H54"/>
    <mergeCell ref="I59:J59"/>
    <mergeCell ref="I56:J56"/>
    <mergeCell ref="I55:J55"/>
    <mergeCell ref="I54:J54"/>
    <mergeCell ref="I57:J57"/>
    <mergeCell ref="I58:J58"/>
    <mergeCell ref="I49:J49"/>
    <mergeCell ref="I48:J48"/>
    <mergeCell ref="I47:J47"/>
    <mergeCell ref="I46:J46"/>
    <mergeCell ref="I53:J53"/>
    <mergeCell ref="I52:J52"/>
    <mergeCell ref="I51:J51"/>
    <mergeCell ref="I50:J50"/>
    <mergeCell ref="K63:L63"/>
    <mergeCell ref="K62:L62"/>
    <mergeCell ref="K61:L61"/>
    <mergeCell ref="K60:L60"/>
    <mergeCell ref="K59:L59"/>
    <mergeCell ref="K56:L56"/>
    <mergeCell ref="M63:N63"/>
    <mergeCell ref="M62:N62"/>
    <mergeCell ref="M61:N61"/>
    <mergeCell ref="M60:N60"/>
    <mergeCell ref="K58:L58"/>
    <mergeCell ref="M58:N58"/>
    <mergeCell ref="M59:N59"/>
    <mergeCell ref="M56:N56"/>
    <mergeCell ref="M47:N47"/>
    <mergeCell ref="K47:L47"/>
    <mergeCell ref="K46:L46"/>
    <mergeCell ref="K55:L55"/>
    <mergeCell ref="K54:L54"/>
    <mergeCell ref="O56:P56"/>
    <mergeCell ref="O55:P55"/>
    <mergeCell ref="O54:P54"/>
    <mergeCell ref="M46:N46"/>
    <mergeCell ref="M53:N53"/>
    <mergeCell ref="M52:N52"/>
    <mergeCell ref="M51:N51"/>
    <mergeCell ref="M50:N50"/>
    <mergeCell ref="M49:N49"/>
    <mergeCell ref="M48:N48"/>
    <mergeCell ref="O52:P52"/>
    <mergeCell ref="O51:P51"/>
    <mergeCell ref="O50:P50"/>
    <mergeCell ref="M55:N55"/>
    <mergeCell ref="M54:N54"/>
    <mergeCell ref="O63:P63"/>
    <mergeCell ref="O62:P62"/>
    <mergeCell ref="O61:P61"/>
    <mergeCell ref="O60:P60"/>
    <mergeCell ref="O59:P59"/>
    <mergeCell ref="O45:P45"/>
    <mergeCell ref="O40:P40"/>
    <mergeCell ref="O49:P49"/>
    <mergeCell ref="O48:P48"/>
    <mergeCell ref="O47:P47"/>
    <mergeCell ref="O46:P46"/>
    <mergeCell ref="O44:P44"/>
    <mergeCell ref="O41:P41"/>
    <mergeCell ref="O53:P53"/>
    <mergeCell ref="M45:N45"/>
    <mergeCell ref="L24:M24"/>
    <mergeCell ref="C41:D41"/>
    <mergeCell ref="E41:F41"/>
    <mergeCell ref="G41:H41"/>
    <mergeCell ref="I41:J41"/>
    <mergeCell ref="K41:L41"/>
    <mergeCell ref="M41:N41"/>
    <mergeCell ref="B24:C24"/>
    <mergeCell ref="D24:E24"/>
    <mergeCell ref="M43:N43"/>
    <mergeCell ref="O43:P43"/>
    <mergeCell ref="C43:D43"/>
    <mergeCell ref="E43:F43"/>
    <mergeCell ref="G43:H43"/>
    <mergeCell ref="I43:J43"/>
  </mergeCells>
  <printOptions/>
  <pageMargins left="0.5905511811023623" right="0.5905511811023623" top="0.5905511811023623" bottom="0.5905511811023623" header="0.5118110236220472" footer="0.275590551181102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2012-03-06T04:28:26Z</cp:lastPrinted>
  <dcterms:created xsi:type="dcterms:W3CDTF">2002-01-11T05:14:44Z</dcterms:created>
  <dcterms:modified xsi:type="dcterms:W3CDTF">2012-03-06T04:29:23Z</dcterms:modified>
  <cp:category/>
  <cp:version/>
  <cp:contentType/>
  <cp:contentStatus/>
</cp:coreProperties>
</file>